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1760" activeTab="1"/>
  </bookViews>
  <sheets>
    <sheet name="total" sheetId="67" r:id="rId1"/>
    <sheet name="BDD" sheetId="1" r:id="rId2"/>
    <sheet name="NOTE DE COLISAGE" sheetId="6" r:id="rId3"/>
    <sheet name="01" sheetId="2" r:id="rId4"/>
    <sheet name="02" sheetId="5" r:id="rId5"/>
    <sheet name="03" sheetId="4" r:id="rId6"/>
    <sheet name="04" sheetId="3" r:id="rId7"/>
    <sheet name="05" sheetId="7" r:id="rId8"/>
    <sheet name="06" sheetId="8" r:id="rId9"/>
    <sheet name="07" sheetId="9" r:id="rId10"/>
    <sheet name="08" sheetId="10" r:id="rId11"/>
    <sheet name="09" sheetId="11" r:id="rId12"/>
    <sheet name="10" sheetId="12" r:id="rId13"/>
    <sheet name="11" sheetId="13" r:id="rId14"/>
    <sheet name="12" sheetId="14" r:id="rId15"/>
    <sheet name="13" sheetId="15" r:id="rId16"/>
    <sheet name="14" sheetId="16" r:id="rId17"/>
    <sheet name="15" sheetId="17" r:id="rId18"/>
    <sheet name="16" sheetId="18" r:id="rId19"/>
    <sheet name="17" sheetId="19" r:id="rId20"/>
    <sheet name="18" sheetId="20" r:id="rId21"/>
    <sheet name="19" sheetId="21" r:id="rId22"/>
    <sheet name="20" sheetId="22" r:id="rId23"/>
    <sheet name="21" sheetId="23" r:id="rId24"/>
    <sheet name="22" sheetId="24" r:id="rId25"/>
    <sheet name="23" sheetId="25" r:id="rId26"/>
    <sheet name="24" sheetId="26" r:id="rId27"/>
    <sheet name="25" sheetId="27" r:id="rId28"/>
    <sheet name="26" sheetId="28" r:id="rId29"/>
    <sheet name="27" sheetId="29" r:id="rId30"/>
    <sheet name="28" sheetId="30" r:id="rId31"/>
    <sheet name="29" sheetId="31" r:id="rId32"/>
    <sheet name="30" sheetId="32" r:id="rId33"/>
    <sheet name="31" sheetId="33" r:id="rId34"/>
    <sheet name="32" sheetId="34" r:id="rId35"/>
    <sheet name="33" sheetId="35" r:id="rId36"/>
    <sheet name="34" sheetId="36" r:id="rId37"/>
    <sheet name="35" sheetId="37" r:id="rId38"/>
    <sheet name="36" sheetId="38" r:id="rId39"/>
    <sheet name="37" sheetId="39" r:id="rId40"/>
    <sheet name="38" sheetId="40" r:id="rId41"/>
    <sheet name="39" sheetId="41" r:id="rId42"/>
    <sheet name="40" sheetId="42" r:id="rId43"/>
    <sheet name="41" sheetId="43" r:id="rId44"/>
    <sheet name="42" sheetId="44" r:id="rId45"/>
    <sheet name="43" sheetId="45" r:id="rId46"/>
    <sheet name="44" sheetId="46" r:id="rId47"/>
    <sheet name="45" sheetId="47" r:id="rId48"/>
    <sheet name="46" sheetId="48" r:id="rId49"/>
    <sheet name="47" sheetId="49" r:id="rId50"/>
    <sheet name="48" sheetId="50" r:id="rId51"/>
    <sheet name="49" sheetId="51" r:id="rId52"/>
    <sheet name="50" sheetId="52" r:id="rId53"/>
    <sheet name="51" sheetId="53" r:id="rId54"/>
    <sheet name="52" sheetId="54" r:id="rId55"/>
    <sheet name="53" sheetId="55" r:id="rId56"/>
    <sheet name="54" sheetId="56" r:id="rId57"/>
    <sheet name="55" sheetId="57" r:id="rId58"/>
    <sheet name="56" sheetId="58" r:id="rId59"/>
    <sheet name="57" sheetId="59" r:id="rId60"/>
    <sheet name="58" sheetId="60" r:id="rId61"/>
    <sheet name="59" sheetId="61" r:id="rId62"/>
    <sheet name="60" sheetId="62" r:id="rId63"/>
    <sheet name="61" sheetId="63" r:id="rId64"/>
    <sheet name="62" sheetId="64" r:id="rId65"/>
    <sheet name="63" sheetId="65" r:id="rId66"/>
    <sheet name="64" sheetId="66" r:id="rId67"/>
    <sheet name="65" sheetId="68" r:id="rId68"/>
    <sheet name="66" sheetId="69" r:id="rId69"/>
    <sheet name="67" sheetId="70" r:id="rId70"/>
    <sheet name="68" sheetId="71" r:id="rId71"/>
    <sheet name="69" sheetId="72" r:id="rId72"/>
    <sheet name="70" sheetId="73" r:id="rId73"/>
    <sheet name="71" sheetId="74" r:id="rId74"/>
    <sheet name="72" sheetId="75" r:id="rId75"/>
    <sheet name="73" sheetId="76" r:id="rId76"/>
    <sheet name="74" sheetId="77" r:id="rId77"/>
    <sheet name="75" sheetId="78" r:id="rId78"/>
    <sheet name="76" sheetId="79" r:id="rId79"/>
    <sheet name="77" sheetId="80" r:id="rId80"/>
    <sheet name="78" sheetId="81" r:id="rId81"/>
    <sheet name="79" sheetId="82" r:id="rId82"/>
    <sheet name="80" sheetId="83" r:id="rId83"/>
    <sheet name="81" sheetId="84" r:id="rId84"/>
    <sheet name="82" sheetId="85" r:id="rId85"/>
    <sheet name="83" sheetId="86" r:id="rId86"/>
    <sheet name="84" sheetId="87" r:id="rId87"/>
    <sheet name="85" sheetId="88" r:id="rId88"/>
    <sheet name="86" sheetId="89" r:id="rId89"/>
    <sheet name="87" sheetId="90" r:id="rId90"/>
    <sheet name="88" sheetId="91" r:id="rId91"/>
    <sheet name="89" sheetId="92" r:id="rId92"/>
    <sheet name="90" sheetId="93" r:id="rId93"/>
    <sheet name="91" sheetId="94" r:id="rId94"/>
    <sheet name="92" sheetId="95" r:id="rId95"/>
    <sheet name="93" sheetId="96" r:id="rId96"/>
    <sheet name="94" sheetId="97" r:id="rId97"/>
    <sheet name="95" sheetId="98" r:id="rId98"/>
    <sheet name="96" sheetId="99" r:id="rId99"/>
    <sheet name="97" sheetId="100" r:id="rId100"/>
    <sheet name="98" sheetId="101" r:id="rId101"/>
    <sheet name="99" sheetId="102" r:id="rId102"/>
    <sheet name="100" sheetId="103" r:id="rId103"/>
    <sheet name="101" sheetId="104" r:id="rId104"/>
    <sheet name="102" sheetId="105" r:id="rId105"/>
    <sheet name="103" sheetId="106" r:id="rId106"/>
    <sheet name="104" sheetId="107" r:id="rId107"/>
    <sheet name="105" sheetId="108" r:id="rId108"/>
    <sheet name="106" sheetId="109" r:id="rId109"/>
    <sheet name="107" sheetId="110" r:id="rId110"/>
    <sheet name="108" sheetId="111" r:id="rId111"/>
    <sheet name="109" sheetId="112" r:id="rId112"/>
    <sheet name="110" sheetId="113" r:id="rId113"/>
    <sheet name="111" sheetId="114" r:id="rId114"/>
    <sheet name="112" sheetId="115" r:id="rId115"/>
    <sheet name="113" sheetId="116" r:id="rId116"/>
    <sheet name="114" sheetId="117" r:id="rId117"/>
    <sheet name="115" sheetId="118" r:id="rId118"/>
    <sheet name="116" sheetId="119" r:id="rId119"/>
    <sheet name="117" sheetId="120" r:id="rId120"/>
    <sheet name="118" sheetId="121" r:id="rId121"/>
    <sheet name="119" sheetId="122" r:id="rId122"/>
    <sheet name="120" sheetId="123" r:id="rId123"/>
    <sheet name="121" sheetId="124" r:id="rId124"/>
    <sheet name="122" sheetId="125" r:id="rId125"/>
    <sheet name="123" sheetId="126" r:id="rId126"/>
    <sheet name="124" sheetId="127" r:id="rId127"/>
    <sheet name="125" sheetId="128" r:id="rId128"/>
    <sheet name="126" sheetId="129" r:id="rId129"/>
    <sheet name="127" sheetId="130" r:id="rId130"/>
    <sheet name="128" sheetId="131" r:id="rId131"/>
    <sheet name="129" sheetId="132" r:id="rId132"/>
    <sheet name="130" sheetId="133" r:id="rId133"/>
    <sheet name="131" sheetId="134" r:id="rId134"/>
    <sheet name="132" sheetId="135" r:id="rId135"/>
    <sheet name="133" sheetId="136" r:id="rId136"/>
    <sheet name="134" sheetId="137" r:id="rId137"/>
    <sheet name="135" sheetId="138" r:id="rId138"/>
    <sheet name="136" sheetId="139" r:id="rId139"/>
    <sheet name="137" sheetId="140" r:id="rId140"/>
    <sheet name="138" sheetId="141" r:id="rId141"/>
    <sheet name="139" sheetId="142" r:id="rId142"/>
    <sheet name="140" sheetId="143" r:id="rId143"/>
    <sheet name="141" sheetId="144" r:id="rId144"/>
    <sheet name="142" sheetId="145" r:id="rId145"/>
    <sheet name="143" sheetId="146" r:id="rId146"/>
    <sheet name="144" sheetId="147" r:id="rId147"/>
    <sheet name="145" sheetId="148" r:id="rId148"/>
    <sheet name="146" sheetId="149" r:id="rId149"/>
    <sheet name="147" sheetId="150" r:id="rId150"/>
    <sheet name="148" sheetId="151" r:id="rId151"/>
    <sheet name="149" sheetId="152" r:id="rId152"/>
    <sheet name="150" sheetId="153" r:id="rId153"/>
    <sheet name="151" sheetId="154" r:id="rId154"/>
    <sheet name="152" sheetId="155" r:id="rId155"/>
    <sheet name="153" sheetId="156" r:id="rId156"/>
    <sheet name="154" sheetId="157" r:id="rId157"/>
    <sheet name="155" sheetId="158" r:id="rId158"/>
    <sheet name="156" sheetId="159" r:id="rId159"/>
    <sheet name="157" sheetId="160" r:id="rId160"/>
    <sheet name="158" sheetId="161" r:id="rId161"/>
    <sheet name="159" sheetId="162" r:id="rId162"/>
    <sheet name="160" sheetId="163" r:id="rId163"/>
    <sheet name="161" sheetId="164" r:id="rId164"/>
    <sheet name="162" sheetId="165" r:id="rId165"/>
    <sheet name="163" sheetId="166" r:id="rId166"/>
    <sheet name="164" sheetId="167" r:id="rId167"/>
    <sheet name="165" sheetId="168" r:id="rId168"/>
    <sheet name="166" sheetId="169" r:id="rId169"/>
    <sheet name="167" sheetId="170" r:id="rId170"/>
    <sheet name="168" sheetId="171" r:id="rId171"/>
    <sheet name="169" sheetId="172" r:id="rId172"/>
    <sheet name="170" sheetId="173" r:id="rId173"/>
    <sheet name="171" sheetId="174" r:id="rId174"/>
    <sheet name="172" sheetId="175" r:id="rId175"/>
    <sheet name="173" sheetId="176" r:id="rId176"/>
    <sheet name="174" sheetId="177" r:id="rId177"/>
    <sheet name="175" sheetId="178" r:id="rId178"/>
    <sheet name="176" sheetId="179" r:id="rId179"/>
    <sheet name="177" sheetId="180" r:id="rId180"/>
    <sheet name="178" sheetId="181" r:id="rId181"/>
    <sheet name="179" sheetId="182" r:id="rId182"/>
    <sheet name="180" sheetId="183" r:id="rId183"/>
    <sheet name="181" sheetId="184" r:id="rId184"/>
    <sheet name="182" sheetId="185" r:id="rId185"/>
    <sheet name="183" sheetId="186" r:id="rId186"/>
    <sheet name="184" sheetId="187" r:id="rId187"/>
    <sheet name="185" sheetId="188" r:id="rId188"/>
    <sheet name="186" sheetId="189" r:id="rId189"/>
    <sheet name="187" sheetId="190" r:id="rId190"/>
    <sheet name="188" sheetId="191" r:id="rId191"/>
    <sheet name="189" sheetId="192" r:id="rId192"/>
    <sheet name="190" sheetId="193" r:id="rId193"/>
    <sheet name="191" sheetId="194" r:id="rId194"/>
    <sheet name="192" sheetId="195" r:id="rId195"/>
    <sheet name="193" sheetId="196" r:id="rId196"/>
    <sheet name="194" sheetId="197" r:id="rId197"/>
    <sheet name="195" sheetId="198" r:id="rId198"/>
    <sheet name="196" sheetId="199" r:id="rId199"/>
    <sheet name="197" sheetId="200" r:id="rId200"/>
    <sheet name="198" sheetId="201" r:id="rId201"/>
    <sheet name="199" sheetId="202" r:id="rId202"/>
    <sheet name="200" sheetId="203" r:id="rId203"/>
    <sheet name="201" sheetId="204" r:id="rId204"/>
    <sheet name="202" sheetId="205" r:id="rId205"/>
    <sheet name="203" sheetId="206" r:id="rId206"/>
    <sheet name="204" sheetId="207" r:id="rId207"/>
    <sheet name="205" sheetId="208" r:id="rId208"/>
    <sheet name="206" sheetId="209" r:id="rId209"/>
    <sheet name="207" sheetId="210" r:id="rId210"/>
    <sheet name="208" sheetId="211" r:id="rId211"/>
    <sheet name="209" sheetId="212" r:id="rId212"/>
    <sheet name="210" sheetId="213" r:id="rId213"/>
    <sheet name="211" sheetId="214" r:id="rId214"/>
    <sheet name="212" sheetId="215" r:id="rId215"/>
    <sheet name="213" sheetId="216" r:id="rId216"/>
    <sheet name="214" sheetId="217" r:id="rId217"/>
    <sheet name="215" sheetId="218" r:id="rId218"/>
    <sheet name="216" sheetId="219" r:id="rId219"/>
    <sheet name="217" sheetId="220" r:id="rId220"/>
    <sheet name="218" sheetId="221" r:id="rId221"/>
    <sheet name="219" sheetId="222" r:id="rId222"/>
    <sheet name="220" sheetId="223" r:id="rId223"/>
    <sheet name="221" sheetId="224" r:id="rId224"/>
    <sheet name="222" sheetId="225" r:id="rId225"/>
    <sheet name="223" sheetId="226" r:id="rId226"/>
    <sheet name="224" sheetId="227" r:id="rId227"/>
    <sheet name="225" sheetId="228" r:id="rId228"/>
    <sheet name="226" sheetId="229" r:id="rId229"/>
    <sheet name="227" sheetId="230" r:id="rId230"/>
    <sheet name="228" sheetId="231" r:id="rId231"/>
    <sheet name="229" sheetId="232" r:id="rId232"/>
    <sheet name="230" sheetId="233" r:id="rId233"/>
    <sheet name="231" sheetId="234" r:id="rId234"/>
    <sheet name="232" sheetId="235" r:id="rId235"/>
    <sheet name="233" sheetId="236" r:id="rId236"/>
    <sheet name="234" sheetId="237" r:id="rId237"/>
    <sheet name="235" sheetId="238" r:id="rId238"/>
    <sheet name="236" sheetId="239" r:id="rId239"/>
    <sheet name="237" sheetId="240" r:id="rId240"/>
    <sheet name="238" sheetId="241" r:id="rId241"/>
    <sheet name="239" sheetId="242" r:id="rId242"/>
    <sheet name="240" sheetId="243" r:id="rId243"/>
    <sheet name="241" sheetId="244" r:id="rId244"/>
    <sheet name="242" sheetId="245" r:id="rId245"/>
    <sheet name="243" sheetId="246" r:id="rId246"/>
    <sheet name="244" sheetId="247" r:id="rId247"/>
    <sheet name="245" sheetId="248" r:id="rId248"/>
    <sheet name="246" sheetId="249" r:id="rId249"/>
    <sheet name="247" sheetId="250" r:id="rId250"/>
    <sheet name="248" sheetId="251" r:id="rId251"/>
    <sheet name="249" sheetId="252" r:id="rId252"/>
    <sheet name="250" sheetId="253" r:id="rId253"/>
    <sheet name="251" sheetId="254" r:id="rId254"/>
    <sheet name="252" sheetId="255" r:id="rId255"/>
    <sheet name="253" sheetId="256" r:id="rId256"/>
    <sheet name="254" sheetId="257" r:id="rId257"/>
    <sheet name="255" sheetId="258" r:id="rId258"/>
    <sheet name="256" sheetId="259" r:id="rId259"/>
    <sheet name="257" sheetId="260" r:id="rId260"/>
    <sheet name="258" sheetId="261" r:id="rId261"/>
    <sheet name="259" sheetId="262" r:id="rId262"/>
    <sheet name="260" sheetId="263" r:id="rId263"/>
    <sheet name="261" sheetId="264" r:id="rId264"/>
    <sheet name="262" sheetId="265" r:id="rId265"/>
    <sheet name="263" sheetId="266" r:id="rId266"/>
    <sheet name="264" sheetId="267" r:id="rId267"/>
    <sheet name="265" sheetId="268" r:id="rId268"/>
    <sheet name="266" sheetId="269" r:id="rId269"/>
    <sheet name="267" sheetId="270" r:id="rId270"/>
    <sheet name="268" sheetId="271" r:id="rId271"/>
    <sheet name="269" sheetId="272" r:id="rId272"/>
    <sheet name="270" sheetId="273" r:id="rId273"/>
    <sheet name="271" sheetId="274" r:id="rId274"/>
    <sheet name="272" sheetId="275" r:id="rId275"/>
    <sheet name="273" sheetId="276" r:id="rId276"/>
    <sheet name="274" sheetId="277" r:id="rId277"/>
    <sheet name="275" sheetId="278" r:id="rId278"/>
    <sheet name="276" sheetId="279" r:id="rId279"/>
    <sheet name="277" sheetId="280" r:id="rId280"/>
    <sheet name="278" sheetId="281" r:id="rId281"/>
    <sheet name="279" sheetId="282" r:id="rId282"/>
    <sheet name="280" sheetId="283" r:id="rId283"/>
    <sheet name="281" sheetId="284" r:id="rId284"/>
    <sheet name="282" sheetId="285" r:id="rId285"/>
    <sheet name="283" sheetId="286" r:id="rId286"/>
    <sheet name="284" sheetId="287" r:id="rId287"/>
    <sheet name="285" sheetId="288" r:id="rId288"/>
    <sheet name="286" sheetId="289" r:id="rId289"/>
    <sheet name="287" sheetId="290" r:id="rId290"/>
    <sheet name="288" sheetId="291" r:id="rId291"/>
    <sheet name="289" sheetId="292" r:id="rId292"/>
    <sheet name="290" sheetId="293" r:id="rId293"/>
    <sheet name="291" sheetId="294" r:id="rId294"/>
    <sheet name="292" sheetId="295" r:id="rId295"/>
    <sheet name="293" sheetId="296" r:id="rId296"/>
    <sheet name="294" sheetId="297" r:id="rId297"/>
    <sheet name="295" sheetId="298" r:id="rId298"/>
    <sheet name="296" sheetId="299" r:id="rId299"/>
    <sheet name="297" sheetId="300" r:id="rId300"/>
    <sheet name="298" sheetId="301" r:id="rId301"/>
    <sheet name="299" sheetId="302" r:id="rId302"/>
    <sheet name="300" sheetId="303" r:id="rId303"/>
    <sheet name="301" sheetId="304" r:id="rId304"/>
    <sheet name="302" sheetId="305" r:id="rId305"/>
    <sheet name="303" sheetId="306" r:id="rId306"/>
    <sheet name="304" sheetId="307" r:id="rId307"/>
    <sheet name="305" sheetId="308" r:id="rId308"/>
    <sheet name="306" sheetId="309" r:id="rId309"/>
    <sheet name="307" sheetId="310" r:id="rId310"/>
    <sheet name="308" sheetId="311" r:id="rId311"/>
    <sheet name="309" sheetId="312" r:id="rId312"/>
    <sheet name="310" sheetId="313" r:id="rId313"/>
    <sheet name="311" sheetId="314" r:id="rId314"/>
    <sheet name="312" sheetId="315" r:id="rId315"/>
    <sheet name="313" sheetId="316" r:id="rId316"/>
    <sheet name="314" sheetId="317" r:id="rId317"/>
    <sheet name="315" sheetId="318" r:id="rId318"/>
    <sheet name="316" sheetId="319" r:id="rId319"/>
    <sheet name="317" sheetId="320" r:id="rId320"/>
    <sheet name="318" sheetId="321" r:id="rId321"/>
    <sheet name="319" sheetId="322" r:id="rId322"/>
    <sheet name="320" sheetId="323" r:id="rId323"/>
    <sheet name="321" sheetId="324" r:id="rId324"/>
    <sheet name="322" sheetId="325" r:id="rId325"/>
    <sheet name="323" sheetId="326" r:id="rId326"/>
    <sheet name="324" sheetId="327" r:id="rId327"/>
    <sheet name="325" sheetId="328" r:id="rId328"/>
    <sheet name="326" sheetId="329" r:id="rId329"/>
    <sheet name="327" sheetId="330" r:id="rId330"/>
    <sheet name="328" sheetId="331" r:id="rId331"/>
    <sheet name="329" sheetId="332" r:id="rId332"/>
    <sheet name="330" sheetId="333" r:id="rId333"/>
    <sheet name="331" sheetId="334" r:id="rId334"/>
    <sheet name="332" sheetId="335" r:id="rId335"/>
    <sheet name="333" sheetId="336" r:id="rId336"/>
    <sheet name="334" sheetId="337" r:id="rId337"/>
    <sheet name="335" sheetId="338" r:id="rId338"/>
    <sheet name="336" sheetId="339" r:id="rId339"/>
    <sheet name="337" sheetId="340" r:id="rId340"/>
    <sheet name="338" sheetId="341" r:id="rId341"/>
    <sheet name="339" sheetId="342" r:id="rId342"/>
    <sheet name="340" sheetId="343" r:id="rId343"/>
    <sheet name="341" sheetId="344" r:id="rId344"/>
    <sheet name="342" sheetId="345" r:id="rId345"/>
    <sheet name="343" sheetId="346" r:id="rId346"/>
    <sheet name="344" sheetId="347" r:id="rId347"/>
    <sheet name="345" sheetId="348" r:id="rId348"/>
    <sheet name="346" sheetId="349" r:id="rId349"/>
    <sheet name="347" sheetId="350" r:id="rId350"/>
    <sheet name="348" sheetId="351" r:id="rId351"/>
    <sheet name="349" sheetId="352" r:id="rId352"/>
    <sheet name="350" sheetId="353" r:id="rId353"/>
    <sheet name="351" sheetId="354" r:id="rId354"/>
    <sheet name="352" sheetId="355" r:id="rId355"/>
    <sheet name="353" sheetId="356" r:id="rId356"/>
    <sheet name="354" sheetId="357" r:id="rId357"/>
    <sheet name="355" sheetId="358" r:id="rId358"/>
    <sheet name="356" sheetId="359" r:id="rId359"/>
    <sheet name="357" sheetId="360" r:id="rId360"/>
    <sheet name="358" sheetId="361" r:id="rId361"/>
    <sheet name="359" sheetId="362" r:id="rId362"/>
    <sheet name="360" sheetId="363" r:id="rId363"/>
    <sheet name="361" sheetId="364" r:id="rId364"/>
    <sheet name="362" sheetId="365" r:id="rId365"/>
    <sheet name="363" sheetId="366" r:id="rId366"/>
    <sheet name="364" sheetId="367" r:id="rId367"/>
    <sheet name="365" sheetId="368" r:id="rId368"/>
    <sheet name="366" sheetId="369" r:id="rId369"/>
    <sheet name="367" sheetId="370" r:id="rId370"/>
    <sheet name="368" sheetId="371" r:id="rId371"/>
    <sheet name="369" sheetId="372" r:id="rId372"/>
    <sheet name="370" sheetId="373" r:id="rId373"/>
    <sheet name="371" sheetId="374" r:id="rId374"/>
    <sheet name="372" sheetId="375" r:id="rId375"/>
    <sheet name="373" sheetId="376" r:id="rId376"/>
    <sheet name="374" sheetId="377" r:id="rId377"/>
    <sheet name="375" sheetId="378" r:id="rId378"/>
    <sheet name="376" sheetId="379" r:id="rId379"/>
    <sheet name="377" sheetId="380" r:id="rId380"/>
    <sheet name="378" sheetId="381" r:id="rId381"/>
    <sheet name="379" sheetId="382" r:id="rId382"/>
    <sheet name="380" sheetId="383" r:id="rId383"/>
    <sheet name="381" sheetId="384" r:id="rId384"/>
    <sheet name="382" sheetId="385" r:id="rId385"/>
    <sheet name="383" sheetId="386" r:id="rId386"/>
    <sheet name="384" sheetId="387" r:id="rId387"/>
    <sheet name="385" sheetId="388" r:id="rId388"/>
    <sheet name="386" sheetId="389" r:id="rId389"/>
    <sheet name="387" sheetId="390" r:id="rId390"/>
    <sheet name="388" sheetId="391" r:id="rId391"/>
    <sheet name="389" sheetId="392" r:id="rId392"/>
    <sheet name="390" sheetId="393" r:id="rId393"/>
    <sheet name="391" sheetId="394" r:id="rId394"/>
    <sheet name="392" sheetId="395" r:id="rId395"/>
    <sheet name="393" sheetId="396" r:id="rId396"/>
    <sheet name="394" sheetId="397" r:id="rId397"/>
    <sheet name="395" sheetId="398" r:id="rId398"/>
    <sheet name="396" sheetId="399" r:id="rId399"/>
    <sheet name="397" sheetId="400" r:id="rId400"/>
    <sheet name="398" sheetId="401" r:id="rId401"/>
    <sheet name="399" sheetId="402" r:id="rId402"/>
    <sheet name="400" sheetId="403" r:id="rId403"/>
    <sheet name="401" sheetId="404" r:id="rId404"/>
    <sheet name="402" sheetId="405" r:id="rId405"/>
    <sheet name="403" sheetId="406" r:id="rId406"/>
    <sheet name="404" sheetId="407" r:id="rId407"/>
    <sheet name="405" sheetId="408" r:id="rId408"/>
    <sheet name="406" sheetId="409" r:id="rId409"/>
    <sheet name="407" sheetId="410" r:id="rId410"/>
    <sheet name="408" sheetId="411" r:id="rId411"/>
    <sheet name="409" sheetId="412" r:id="rId412"/>
    <sheet name="410" sheetId="413" r:id="rId413"/>
    <sheet name="411" sheetId="414" r:id="rId414"/>
    <sheet name="412" sheetId="415" r:id="rId415"/>
    <sheet name="413" sheetId="416" r:id="rId416"/>
    <sheet name="414" sheetId="417" r:id="rId417"/>
    <sheet name="415" sheetId="418" r:id="rId418"/>
    <sheet name="416" sheetId="419" r:id="rId419"/>
    <sheet name="417" sheetId="420" r:id="rId420"/>
    <sheet name="418" sheetId="421" r:id="rId421"/>
    <sheet name="419" sheetId="422" r:id="rId422"/>
    <sheet name="420" sheetId="423" r:id="rId423"/>
    <sheet name="421" sheetId="424" r:id="rId424"/>
    <sheet name="422" sheetId="425" r:id="rId425"/>
    <sheet name="423" sheetId="426" r:id="rId426"/>
    <sheet name="424" sheetId="427" r:id="rId427"/>
    <sheet name="425" sheetId="428" r:id="rId428"/>
    <sheet name="426" sheetId="429" r:id="rId429"/>
    <sheet name="427" sheetId="430" r:id="rId430"/>
    <sheet name="428" sheetId="431" r:id="rId431"/>
    <sheet name="429" sheetId="432" r:id="rId432"/>
    <sheet name="430" sheetId="433" r:id="rId433"/>
    <sheet name="431" sheetId="434" r:id="rId434"/>
    <sheet name="432" sheetId="435" r:id="rId435"/>
    <sheet name="433" sheetId="436" r:id="rId436"/>
    <sheet name="434" sheetId="437" r:id="rId437"/>
    <sheet name="435" sheetId="438" r:id="rId438"/>
    <sheet name="436" sheetId="439" r:id="rId439"/>
    <sheet name="437" sheetId="440" r:id="rId440"/>
    <sheet name="438" sheetId="441" r:id="rId441"/>
    <sheet name="439" sheetId="442" r:id="rId442"/>
    <sheet name="440" sheetId="443" r:id="rId443"/>
    <sheet name="441" sheetId="444" r:id="rId444"/>
    <sheet name="442" sheetId="445" r:id="rId445"/>
    <sheet name="443" sheetId="446" r:id="rId446"/>
    <sheet name="444" sheetId="447" r:id="rId447"/>
    <sheet name="445" sheetId="448" r:id="rId448"/>
    <sheet name="446" sheetId="449" r:id="rId449"/>
    <sheet name="447" sheetId="450" r:id="rId450"/>
    <sheet name="448" sheetId="451" r:id="rId451"/>
    <sheet name="449" sheetId="452" r:id="rId452"/>
    <sheet name="450" sheetId="453" r:id="rId453"/>
    <sheet name="451" sheetId="454" r:id="rId454"/>
    <sheet name="452" sheetId="455" r:id="rId455"/>
    <sheet name="453" sheetId="456" r:id="rId456"/>
    <sheet name="454" sheetId="457" r:id="rId457"/>
    <sheet name="455" sheetId="458" r:id="rId458"/>
    <sheet name="456" sheetId="459" r:id="rId459"/>
    <sheet name="457" sheetId="460" r:id="rId460"/>
    <sheet name="458" sheetId="461" r:id="rId461"/>
    <sheet name="459" sheetId="462" r:id="rId462"/>
    <sheet name="460" sheetId="463" r:id="rId463"/>
    <sheet name="461" sheetId="464" r:id="rId464"/>
    <sheet name="462" sheetId="465" r:id="rId465"/>
    <sheet name="463" sheetId="466" r:id="rId466"/>
    <sheet name="464" sheetId="467" r:id="rId467"/>
    <sheet name="465" sheetId="468" r:id="rId468"/>
    <sheet name="466" sheetId="469" r:id="rId469"/>
    <sheet name="467" sheetId="470" r:id="rId470"/>
    <sheet name="468" sheetId="471" r:id="rId471"/>
    <sheet name="469" sheetId="472" r:id="rId472"/>
    <sheet name="470" sheetId="473" r:id="rId473"/>
    <sheet name="471" sheetId="474" r:id="rId474"/>
    <sheet name="472" sheetId="475" r:id="rId475"/>
    <sheet name="473" sheetId="476" r:id="rId476"/>
    <sheet name="474" sheetId="477" r:id="rId477"/>
    <sheet name="475" sheetId="478" r:id="rId478"/>
    <sheet name="476" sheetId="479" r:id="rId479"/>
    <sheet name="477" sheetId="480" r:id="rId480"/>
    <sheet name="478" sheetId="481" r:id="rId481"/>
    <sheet name="479" sheetId="482" r:id="rId482"/>
    <sheet name="480" sheetId="483" r:id="rId483"/>
    <sheet name="481" sheetId="484" r:id="rId484"/>
    <sheet name="482" sheetId="485" r:id="rId485"/>
    <sheet name="483" sheetId="486" r:id="rId486"/>
    <sheet name="484" sheetId="487" r:id="rId487"/>
    <sheet name="485" sheetId="488" r:id="rId488"/>
    <sheet name="486" sheetId="489" r:id="rId489"/>
    <sheet name="487" sheetId="490" r:id="rId490"/>
    <sheet name="488" sheetId="491" r:id="rId491"/>
    <sheet name="489" sheetId="492" r:id="rId492"/>
    <sheet name="490" sheetId="493" r:id="rId493"/>
    <sheet name="491" sheetId="494" r:id="rId494"/>
  </sheets>
  <externalReferences>
    <externalReference r:id="rId495"/>
  </externalReferences>
  <definedNames>
    <definedName name="_xlnm._FilterDatabase" localSheetId="1" hidden="1">BDD!$A$3:$H$3</definedName>
    <definedName name="nblignes">MATCH("02",'NOTE DE COLISAGE'!$A:$A,0)-MATCH("01",'NOTE DE COLISAGE'!$A:$A,0)</definedName>
  </definedNames>
  <calcPr calcId="145621"/>
</workbook>
</file>

<file path=xl/calcChain.xml><?xml version="1.0" encoding="utf-8"?>
<calcChain xmlns="http://schemas.openxmlformats.org/spreadsheetml/2006/main">
  <c r="A509" i="1" l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F644" i="6" l="1"/>
  <c r="E644" i="6"/>
  <c r="F643" i="6"/>
  <c r="E643" i="6"/>
  <c r="F642" i="6"/>
  <c r="E642" i="6"/>
  <c r="F641" i="6"/>
  <c r="E641" i="6"/>
  <c r="F640" i="6"/>
  <c r="E640" i="6"/>
  <c r="F639" i="6"/>
  <c r="E639" i="6"/>
  <c r="F638" i="6"/>
  <c r="E638" i="6"/>
  <c r="F637" i="6"/>
  <c r="E637" i="6"/>
  <c r="F636" i="6"/>
  <c r="E636" i="6"/>
  <c r="B661" i="6"/>
  <c r="B654" i="6"/>
  <c r="B647" i="6"/>
  <c r="B660" i="6"/>
  <c r="B643" i="6"/>
  <c r="B652" i="6"/>
  <c r="B644" i="6"/>
  <c r="B653" i="6"/>
  <c r="B658" i="6"/>
  <c r="B650" i="6"/>
  <c r="B657" i="6"/>
  <c r="B664" i="6"/>
  <c r="B639" i="6"/>
  <c r="B638" i="6"/>
  <c r="B659" i="6"/>
  <c r="B665" i="6"/>
  <c r="B663" i="6"/>
  <c r="B655" i="6"/>
  <c r="B649" i="6"/>
  <c r="B662" i="6"/>
  <c r="B645" i="6"/>
  <c r="B637" i="6"/>
  <c r="B646" i="6"/>
  <c r="B640" i="6"/>
  <c r="B641" i="6"/>
  <c r="B642" i="6"/>
  <c r="B651" i="6"/>
  <c r="B656" i="6"/>
  <c r="B648" i="6"/>
  <c r="F634" i="6" l="1"/>
  <c r="E634" i="6"/>
  <c r="F633" i="6"/>
  <c r="E633" i="6"/>
  <c r="F632" i="6"/>
  <c r="E632" i="6"/>
  <c r="F631" i="6"/>
  <c r="E631" i="6"/>
  <c r="F630" i="6"/>
  <c r="E630" i="6"/>
  <c r="F629" i="6"/>
  <c r="E629" i="6"/>
  <c r="F628" i="6"/>
  <c r="E628" i="6"/>
  <c r="F627" i="6"/>
  <c r="E627" i="6"/>
  <c r="F626" i="6"/>
  <c r="E626" i="6"/>
  <c r="F624" i="6"/>
  <c r="E624" i="6"/>
  <c r="F623" i="6"/>
  <c r="E623" i="6"/>
  <c r="F622" i="6"/>
  <c r="E622" i="6"/>
  <c r="F621" i="6"/>
  <c r="E621" i="6"/>
  <c r="F620" i="6"/>
  <c r="E620" i="6"/>
  <c r="F619" i="6"/>
  <c r="E619" i="6"/>
  <c r="F618" i="6"/>
  <c r="E618" i="6"/>
  <c r="F617" i="6"/>
  <c r="E617" i="6"/>
  <c r="F616" i="6"/>
  <c r="E616" i="6"/>
  <c r="F614" i="6"/>
  <c r="E614" i="6"/>
  <c r="F613" i="6"/>
  <c r="E613" i="6"/>
  <c r="F612" i="6"/>
  <c r="E612" i="6"/>
  <c r="F611" i="6"/>
  <c r="E611" i="6"/>
  <c r="F610" i="6"/>
  <c r="E610" i="6"/>
  <c r="F609" i="6"/>
  <c r="E609" i="6"/>
  <c r="F608" i="6"/>
  <c r="E608" i="6"/>
  <c r="F607" i="6"/>
  <c r="E607" i="6"/>
  <c r="F606" i="6"/>
  <c r="E606" i="6"/>
  <c r="F604" i="6"/>
  <c r="E604" i="6"/>
  <c r="F603" i="6"/>
  <c r="E603" i="6"/>
  <c r="F602" i="6"/>
  <c r="E602" i="6"/>
  <c r="F601" i="6"/>
  <c r="E601" i="6"/>
  <c r="F600" i="6"/>
  <c r="E600" i="6"/>
  <c r="F599" i="6"/>
  <c r="E599" i="6"/>
  <c r="F598" i="6"/>
  <c r="E598" i="6"/>
  <c r="F597" i="6"/>
  <c r="E597" i="6"/>
  <c r="F596" i="6"/>
  <c r="E596" i="6"/>
  <c r="F594" i="6"/>
  <c r="E594" i="6"/>
  <c r="F593" i="6"/>
  <c r="E593" i="6"/>
  <c r="F592" i="6"/>
  <c r="E592" i="6"/>
  <c r="F591" i="6"/>
  <c r="E591" i="6"/>
  <c r="F590" i="6"/>
  <c r="E590" i="6"/>
  <c r="F589" i="6"/>
  <c r="E589" i="6"/>
  <c r="F588" i="6"/>
  <c r="E588" i="6"/>
  <c r="F587" i="6"/>
  <c r="E587" i="6"/>
  <c r="F586" i="6"/>
  <c r="E586" i="6"/>
  <c r="F584" i="6"/>
  <c r="E584" i="6"/>
  <c r="F583" i="6"/>
  <c r="E583" i="6"/>
  <c r="F582" i="6"/>
  <c r="E582" i="6"/>
  <c r="F581" i="6"/>
  <c r="E581" i="6"/>
  <c r="F580" i="6"/>
  <c r="E580" i="6"/>
  <c r="F579" i="6"/>
  <c r="E579" i="6"/>
  <c r="F578" i="6"/>
  <c r="E578" i="6"/>
  <c r="F577" i="6"/>
  <c r="E577" i="6"/>
  <c r="F576" i="6"/>
  <c r="E576" i="6"/>
  <c r="F574" i="6"/>
  <c r="E574" i="6"/>
  <c r="F573" i="6"/>
  <c r="E573" i="6"/>
  <c r="F572" i="6"/>
  <c r="E572" i="6"/>
  <c r="F571" i="6"/>
  <c r="E571" i="6"/>
  <c r="F570" i="6"/>
  <c r="E570" i="6"/>
  <c r="F569" i="6"/>
  <c r="E569" i="6"/>
  <c r="F568" i="6"/>
  <c r="E568" i="6"/>
  <c r="F567" i="6"/>
  <c r="E567" i="6"/>
  <c r="F566" i="6"/>
  <c r="E566" i="6"/>
  <c r="F564" i="6"/>
  <c r="E564" i="6"/>
  <c r="F563" i="6"/>
  <c r="E563" i="6"/>
  <c r="F562" i="6"/>
  <c r="E562" i="6"/>
  <c r="F561" i="6"/>
  <c r="E561" i="6"/>
  <c r="F560" i="6"/>
  <c r="E560" i="6"/>
  <c r="F559" i="6"/>
  <c r="E559" i="6"/>
  <c r="F558" i="6"/>
  <c r="E558" i="6"/>
  <c r="F557" i="6"/>
  <c r="E557" i="6"/>
  <c r="F556" i="6"/>
  <c r="E556" i="6"/>
  <c r="F554" i="6"/>
  <c r="E554" i="6"/>
  <c r="F553" i="6"/>
  <c r="E553" i="6"/>
  <c r="F552" i="6"/>
  <c r="E552" i="6"/>
  <c r="F551" i="6"/>
  <c r="E551" i="6"/>
  <c r="F550" i="6"/>
  <c r="E550" i="6"/>
  <c r="F549" i="6"/>
  <c r="E549" i="6"/>
  <c r="F548" i="6"/>
  <c r="E548" i="6"/>
  <c r="F547" i="6"/>
  <c r="E547" i="6"/>
  <c r="F546" i="6"/>
  <c r="E546" i="6"/>
  <c r="F544" i="6"/>
  <c r="E544" i="6"/>
  <c r="F543" i="6"/>
  <c r="E543" i="6"/>
  <c r="F542" i="6"/>
  <c r="E542" i="6"/>
  <c r="F541" i="6"/>
  <c r="E541" i="6"/>
  <c r="F540" i="6"/>
  <c r="E540" i="6"/>
  <c r="F539" i="6"/>
  <c r="E539" i="6"/>
  <c r="F538" i="6"/>
  <c r="E538" i="6"/>
  <c r="F537" i="6"/>
  <c r="E537" i="6"/>
  <c r="F536" i="6"/>
  <c r="E536" i="6"/>
  <c r="F534" i="6"/>
  <c r="E534" i="6"/>
  <c r="F533" i="6"/>
  <c r="E533" i="6"/>
  <c r="F532" i="6"/>
  <c r="E532" i="6"/>
  <c r="F531" i="6"/>
  <c r="E531" i="6"/>
  <c r="F530" i="6"/>
  <c r="E530" i="6"/>
  <c r="F529" i="6"/>
  <c r="E529" i="6"/>
  <c r="F528" i="6"/>
  <c r="E528" i="6"/>
  <c r="F527" i="6"/>
  <c r="E527" i="6"/>
  <c r="F526" i="6"/>
  <c r="E526" i="6"/>
  <c r="F524" i="6"/>
  <c r="E524" i="6"/>
  <c r="F523" i="6"/>
  <c r="E523" i="6"/>
  <c r="F522" i="6"/>
  <c r="E522" i="6"/>
  <c r="F521" i="6"/>
  <c r="E521" i="6"/>
  <c r="F520" i="6"/>
  <c r="E520" i="6"/>
  <c r="F519" i="6"/>
  <c r="E519" i="6"/>
  <c r="F518" i="6"/>
  <c r="E518" i="6"/>
  <c r="F517" i="6"/>
  <c r="E517" i="6"/>
  <c r="F516" i="6"/>
  <c r="E516" i="6"/>
  <c r="F514" i="6"/>
  <c r="E514" i="6"/>
  <c r="F513" i="6"/>
  <c r="E513" i="6"/>
  <c r="F512" i="6"/>
  <c r="E512" i="6"/>
  <c r="F511" i="6"/>
  <c r="E511" i="6"/>
  <c r="F510" i="6"/>
  <c r="E510" i="6"/>
  <c r="F509" i="6"/>
  <c r="E509" i="6"/>
  <c r="F508" i="6"/>
  <c r="E508" i="6"/>
  <c r="F507" i="6"/>
  <c r="E507" i="6"/>
  <c r="F506" i="6"/>
  <c r="E506" i="6"/>
  <c r="F504" i="6"/>
  <c r="E504" i="6"/>
  <c r="F503" i="6"/>
  <c r="E503" i="6"/>
  <c r="F502" i="6"/>
  <c r="E502" i="6"/>
  <c r="F501" i="6"/>
  <c r="E501" i="6"/>
  <c r="F500" i="6"/>
  <c r="E500" i="6"/>
  <c r="F499" i="6"/>
  <c r="E499" i="6"/>
  <c r="F498" i="6"/>
  <c r="E498" i="6"/>
  <c r="F497" i="6"/>
  <c r="E497" i="6"/>
  <c r="F496" i="6"/>
  <c r="E496" i="6"/>
  <c r="F494" i="6"/>
  <c r="E494" i="6"/>
  <c r="F493" i="6"/>
  <c r="E493" i="6"/>
  <c r="F492" i="6"/>
  <c r="E492" i="6"/>
  <c r="F491" i="6"/>
  <c r="E491" i="6"/>
  <c r="F490" i="6"/>
  <c r="E490" i="6"/>
  <c r="F489" i="6"/>
  <c r="E489" i="6"/>
  <c r="F488" i="6"/>
  <c r="E488" i="6"/>
  <c r="F487" i="6"/>
  <c r="E487" i="6"/>
  <c r="F486" i="6"/>
  <c r="E486" i="6"/>
  <c r="F484" i="6"/>
  <c r="E484" i="6"/>
  <c r="F483" i="6"/>
  <c r="E483" i="6"/>
  <c r="F482" i="6"/>
  <c r="E482" i="6"/>
  <c r="F481" i="6"/>
  <c r="E481" i="6"/>
  <c r="F480" i="6"/>
  <c r="E480" i="6"/>
  <c r="F479" i="6"/>
  <c r="E479" i="6"/>
  <c r="F478" i="6"/>
  <c r="E478" i="6"/>
  <c r="F477" i="6"/>
  <c r="E477" i="6"/>
  <c r="F476" i="6"/>
  <c r="E476" i="6"/>
  <c r="F474" i="6"/>
  <c r="E474" i="6"/>
  <c r="F473" i="6"/>
  <c r="E473" i="6"/>
  <c r="F472" i="6"/>
  <c r="E472" i="6"/>
  <c r="F471" i="6"/>
  <c r="E471" i="6"/>
  <c r="F470" i="6"/>
  <c r="E470" i="6"/>
  <c r="F469" i="6"/>
  <c r="E469" i="6"/>
  <c r="F468" i="6"/>
  <c r="E468" i="6"/>
  <c r="F467" i="6"/>
  <c r="E467" i="6"/>
  <c r="F466" i="6"/>
  <c r="E466" i="6"/>
  <c r="F464" i="6"/>
  <c r="E464" i="6"/>
  <c r="F463" i="6"/>
  <c r="E463" i="6"/>
  <c r="F462" i="6"/>
  <c r="E462" i="6"/>
  <c r="F461" i="6"/>
  <c r="E461" i="6"/>
  <c r="F460" i="6"/>
  <c r="E460" i="6"/>
  <c r="F459" i="6"/>
  <c r="E459" i="6"/>
  <c r="F458" i="6"/>
  <c r="E458" i="6"/>
  <c r="F457" i="6"/>
  <c r="E457" i="6"/>
  <c r="F456" i="6"/>
  <c r="E456" i="6"/>
  <c r="F454" i="6"/>
  <c r="E454" i="6"/>
  <c r="F453" i="6"/>
  <c r="E453" i="6"/>
  <c r="F452" i="6"/>
  <c r="E452" i="6"/>
  <c r="F451" i="6"/>
  <c r="E451" i="6"/>
  <c r="F450" i="6"/>
  <c r="E450" i="6"/>
  <c r="F449" i="6"/>
  <c r="E449" i="6"/>
  <c r="F448" i="6"/>
  <c r="E448" i="6"/>
  <c r="F447" i="6"/>
  <c r="E447" i="6"/>
  <c r="F446" i="6"/>
  <c r="E446" i="6"/>
  <c r="F444" i="6"/>
  <c r="E444" i="6"/>
  <c r="F443" i="6"/>
  <c r="E443" i="6"/>
  <c r="F442" i="6"/>
  <c r="E442" i="6"/>
  <c r="F441" i="6"/>
  <c r="E441" i="6"/>
  <c r="F440" i="6"/>
  <c r="E440" i="6"/>
  <c r="F439" i="6"/>
  <c r="E439" i="6"/>
  <c r="F438" i="6"/>
  <c r="E438" i="6"/>
  <c r="F437" i="6"/>
  <c r="E437" i="6"/>
  <c r="F436" i="6"/>
  <c r="E436" i="6"/>
  <c r="F434" i="6"/>
  <c r="E434" i="6"/>
  <c r="F433" i="6"/>
  <c r="E433" i="6"/>
  <c r="F432" i="6"/>
  <c r="E432" i="6"/>
  <c r="F431" i="6"/>
  <c r="E431" i="6"/>
  <c r="F430" i="6"/>
  <c r="E430" i="6"/>
  <c r="F429" i="6"/>
  <c r="E429" i="6"/>
  <c r="F428" i="6"/>
  <c r="E428" i="6"/>
  <c r="F427" i="6"/>
  <c r="E427" i="6"/>
  <c r="F426" i="6"/>
  <c r="E426" i="6"/>
  <c r="F424" i="6"/>
  <c r="E424" i="6"/>
  <c r="F423" i="6"/>
  <c r="E423" i="6"/>
  <c r="F422" i="6"/>
  <c r="E422" i="6"/>
  <c r="F421" i="6"/>
  <c r="E421" i="6"/>
  <c r="F420" i="6"/>
  <c r="E420" i="6"/>
  <c r="F419" i="6"/>
  <c r="E419" i="6"/>
  <c r="F418" i="6"/>
  <c r="E418" i="6"/>
  <c r="F417" i="6"/>
  <c r="E417" i="6"/>
  <c r="F416" i="6"/>
  <c r="E416" i="6"/>
  <c r="F414" i="6"/>
  <c r="E414" i="6"/>
  <c r="F413" i="6"/>
  <c r="E413" i="6"/>
  <c r="F412" i="6"/>
  <c r="E412" i="6"/>
  <c r="F411" i="6"/>
  <c r="E411" i="6"/>
  <c r="F410" i="6"/>
  <c r="E410" i="6"/>
  <c r="F409" i="6"/>
  <c r="E409" i="6"/>
  <c r="F408" i="6"/>
  <c r="E408" i="6"/>
  <c r="F407" i="6"/>
  <c r="E407" i="6"/>
  <c r="F406" i="6"/>
  <c r="E406" i="6"/>
  <c r="F404" i="6"/>
  <c r="E404" i="6"/>
  <c r="F403" i="6"/>
  <c r="E403" i="6"/>
  <c r="F402" i="6"/>
  <c r="E402" i="6"/>
  <c r="F401" i="6"/>
  <c r="E401" i="6"/>
  <c r="F400" i="6"/>
  <c r="E400" i="6"/>
  <c r="F399" i="6"/>
  <c r="E399" i="6"/>
  <c r="F398" i="6"/>
  <c r="E398" i="6"/>
  <c r="F397" i="6"/>
  <c r="E397" i="6"/>
  <c r="F396" i="6"/>
  <c r="E396" i="6"/>
  <c r="F394" i="6"/>
  <c r="E394" i="6"/>
  <c r="F393" i="6"/>
  <c r="E393" i="6"/>
  <c r="F392" i="6"/>
  <c r="E392" i="6"/>
  <c r="F391" i="6"/>
  <c r="E391" i="6"/>
  <c r="F390" i="6"/>
  <c r="E390" i="6"/>
  <c r="F389" i="6"/>
  <c r="E389" i="6"/>
  <c r="F388" i="6"/>
  <c r="E388" i="6"/>
  <c r="F387" i="6"/>
  <c r="E387" i="6"/>
  <c r="F386" i="6"/>
  <c r="E386" i="6"/>
  <c r="F384" i="6"/>
  <c r="E384" i="6"/>
  <c r="F383" i="6"/>
  <c r="E383" i="6"/>
  <c r="F382" i="6"/>
  <c r="E382" i="6"/>
  <c r="F381" i="6"/>
  <c r="E381" i="6"/>
  <c r="F380" i="6"/>
  <c r="E380" i="6"/>
  <c r="F379" i="6"/>
  <c r="E379" i="6"/>
  <c r="F378" i="6"/>
  <c r="E378" i="6"/>
  <c r="F377" i="6"/>
  <c r="E377" i="6"/>
  <c r="F376" i="6"/>
  <c r="E376" i="6"/>
  <c r="F374" i="6"/>
  <c r="E374" i="6"/>
  <c r="F373" i="6"/>
  <c r="E373" i="6"/>
  <c r="F372" i="6"/>
  <c r="E372" i="6"/>
  <c r="F371" i="6"/>
  <c r="E371" i="6"/>
  <c r="F370" i="6"/>
  <c r="E370" i="6"/>
  <c r="F369" i="6"/>
  <c r="E369" i="6"/>
  <c r="F368" i="6"/>
  <c r="E368" i="6"/>
  <c r="F367" i="6"/>
  <c r="E367" i="6"/>
  <c r="F366" i="6"/>
  <c r="E366" i="6"/>
  <c r="F364" i="6"/>
  <c r="E364" i="6"/>
  <c r="F363" i="6"/>
  <c r="E363" i="6"/>
  <c r="F362" i="6"/>
  <c r="E362" i="6"/>
  <c r="F361" i="6"/>
  <c r="E361" i="6"/>
  <c r="F360" i="6"/>
  <c r="E360" i="6"/>
  <c r="F359" i="6"/>
  <c r="E359" i="6"/>
  <c r="F358" i="6"/>
  <c r="E358" i="6"/>
  <c r="F357" i="6"/>
  <c r="E357" i="6"/>
  <c r="F356" i="6"/>
  <c r="E356" i="6"/>
  <c r="F354" i="6"/>
  <c r="E354" i="6"/>
  <c r="F353" i="6"/>
  <c r="E353" i="6"/>
  <c r="F352" i="6"/>
  <c r="E352" i="6"/>
  <c r="F351" i="6"/>
  <c r="E351" i="6"/>
  <c r="F350" i="6"/>
  <c r="E350" i="6"/>
  <c r="F349" i="6"/>
  <c r="E349" i="6"/>
  <c r="F348" i="6"/>
  <c r="E348" i="6"/>
  <c r="F347" i="6"/>
  <c r="E347" i="6"/>
  <c r="F346" i="6"/>
  <c r="E346" i="6"/>
  <c r="F344" i="6"/>
  <c r="E344" i="6"/>
  <c r="F343" i="6"/>
  <c r="E343" i="6"/>
  <c r="F342" i="6"/>
  <c r="E342" i="6"/>
  <c r="F341" i="6"/>
  <c r="E341" i="6"/>
  <c r="F340" i="6"/>
  <c r="E340" i="6"/>
  <c r="F339" i="6"/>
  <c r="E339" i="6"/>
  <c r="F338" i="6"/>
  <c r="E338" i="6"/>
  <c r="F337" i="6"/>
  <c r="E337" i="6"/>
  <c r="F336" i="6"/>
  <c r="E336" i="6"/>
  <c r="F334" i="6"/>
  <c r="E334" i="6"/>
  <c r="F333" i="6"/>
  <c r="E333" i="6"/>
  <c r="F332" i="6"/>
  <c r="E332" i="6"/>
  <c r="F331" i="6"/>
  <c r="E331" i="6"/>
  <c r="F330" i="6"/>
  <c r="E330" i="6"/>
  <c r="F329" i="6"/>
  <c r="E329" i="6"/>
  <c r="F328" i="6"/>
  <c r="E328" i="6"/>
  <c r="F327" i="6"/>
  <c r="E327" i="6"/>
  <c r="F326" i="6"/>
  <c r="E326" i="6"/>
  <c r="F324" i="6"/>
  <c r="E324" i="6"/>
  <c r="F323" i="6"/>
  <c r="E323" i="6"/>
  <c r="F322" i="6"/>
  <c r="E322" i="6"/>
  <c r="F321" i="6"/>
  <c r="E321" i="6"/>
  <c r="F320" i="6"/>
  <c r="E320" i="6"/>
  <c r="F319" i="6"/>
  <c r="E319" i="6"/>
  <c r="F318" i="6"/>
  <c r="E318" i="6"/>
  <c r="F317" i="6"/>
  <c r="E317" i="6"/>
  <c r="F316" i="6"/>
  <c r="E316" i="6"/>
  <c r="F314" i="6"/>
  <c r="E314" i="6"/>
  <c r="F313" i="6"/>
  <c r="E313" i="6"/>
  <c r="F312" i="6"/>
  <c r="E312" i="6"/>
  <c r="F311" i="6"/>
  <c r="E311" i="6"/>
  <c r="F310" i="6"/>
  <c r="E310" i="6"/>
  <c r="F309" i="6"/>
  <c r="E309" i="6"/>
  <c r="F308" i="6"/>
  <c r="E308" i="6"/>
  <c r="F307" i="6"/>
  <c r="E307" i="6"/>
  <c r="F306" i="6"/>
  <c r="E306" i="6"/>
  <c r="F304" i="6"/>
  <c r="E304" i="6"/>
  <c r="F303" i="6"/>
  <c r="E303" i="6"/>
  <c r="F302" i="6"/>
  <c r="E302" i="6"/>
  <c r="F301" i="6"/>
  <c r="E301" i="6"/>
  <c r="F300" i="6"/>
  <c r="E300" i="6"/>
  <c r="F299" i="6"/>
  <c r="E299" i="6"/>
  <c r="F298" i="6"/>
  <c r="E298" i="6"/>
  <c r="F297" i="6"/>
  <c r="E297" i="6"/>
  <c r="F296" i="6"/>
  <c r="E296" i="6"/>
  <c r="F294" i="6"/>
  <c r="E294" i="6"/>
  <c r="F293" i="6"/>
  <c r="E293" i="6"/>
  <c r="F292" i="6"/>
  <c r="E292" i="6"/>
  <c r="F291" i="6"/>
  <c r="E291" i="6"/>
  <c r="F290" i="6"/>
  <c r="E290" i="6"/>
  <c r="F289" i="6"/>
  <c r="E289" i="6"/>
  <c r="F288" i="6"/>
  <c r="E288" i="6"/>
  <c r="F287" i="6"/>
  <c r="E287" i="6"/>
  <c r="F286" i="6"/>
  <c r="E286" i="6"/>
  <c r="F284" i="6"/>
  <c r="E284" i="6"/>
  <c r="F283" i="6"/>
  <c r="E283" i="6"/>
  <c r="F282" i="6"/>
  <c r="E282" i="6"/>
  <c r="F281" i="6"/>
  <c r="E281" i="6"/>
  <c r="F280" i="6"/>
  <c r="E280" i="6"/>
  <c r="F279" i="6"/>
  <c r="E279" i="6"/>
  <c r="F278" i="6"/>
  <c r="E278" i="6"/>
  <c r="F277" i="6"/>
  <c r="E277" i="6"/>
  <c r="F276" i="6"/>
  <c r="E276" i="6"/>
  <c r="F274" i="6"/>
  <c r="E274" i="6"/>
  <c r="F273" i="6"/>
  <c r="E273" i="6"/>
  <c r="F272" i="6"/>
  <c r="E272" i="6"/>
  <c r="F271" i="6"/>
  <c r="E271" i="6"/>
  <c r="F270" i="6"/>
  <c r="E270" i="6"/>
  <c r="F269" i="6"/>
  <c r="E269" i="6"/>
  <c r="F268" i="6"/>
  <c r="E268" i="6"/>
  <c r="F267" i="6"/>
  <c r="E267" i="6"/>
  <c r="F266" i="6"/>
  <c r="E266" i="6"/>
  <c r="F264" i="6"/>
  <c r="E264" i="6"/>
  <c r="F263" i="6"/>
  <c r="E263" i="6"/>
  <c r="F262" i="6"/>
  <c r="E262" i="6"/>
  <c r="F261" i="6"/>
  <c r="E261" i="6"/>
  <c r="F260" i="6"/>
  <c r="E260" i="6"/>
  <c r="F259" i="6"/>
  <c r="E259" i="6"/>
  <c r="F258" i="6"/>
  <c r="E258" i="6"/>
  <c r="F257" i="6"/>
  <c r="E257" i="6"/>
  <c r="F256" i="6"/>
  <c r="E256" i="6"/>
  <c r="F254" i="6"/>
  <c r="E254" i="6"/>
  <c r="F253" i="6"/>
  <c r="E253" i="6"/>
  <c r="F252" i="6"/>
  <c r="E252" i="6"/>
  <c r="F251" i="6"/>
  <c r="E251" i="6"/>
  <c r="F250" i="6"/>
  <c r="E250" i="6"/>
  <c r="F249" i="6"/>
  <c r="E249" i="6"/>
  <c r="F248" i="6"/>
  <c r="E248" i="6"/>
  <c r="F247" i="6"/>
  <c r="E247" i="6"/>
  <c r="F246" i="6"/>
  <c r="E246" i="6"/>
  <c r="F244" i="6"/>
  <c r="E244" i="6"/>
  <c r="F243" i="6"/>
  <c r="E243" i="6"/>
  <c r="F242" i="6"/>
  <c r="E242" i="6"/>
  <c r="F241" i="6"/>
  <c r="E241" i="6"/>
  <c r="F240" i="6"/>
  <c r="E240" i="6"/>
  <c r="F239" i="6"/>
  <c r="E239" i="6"/>
  <c r="F238" i="6"/>
  <c r="E238" i="6"/>
  <c r="F237" i="6"/>
  <c r="E237" i="6"/>
  <c r="F236" i="6"/>
  <c r="E236" i="6"/>
  <c r="F234" i="6"/>
  <c r="E234" i="6"/>
  <c r="F233" i="6"/>
  <c r="E233" i="6"/>
  <c r="F232" i="6"/>
  <c r="E232" i="6"/>
  <c r="F231" i="6"/>
  <c r="E231" i="6"/>
  <c r="F230" i="6"/>
  <c r="E230" i="6"/>
  <c r="F229" i="6"/>
  <c r="E229" i="6"/>
  <c r="F228" i="6"/>
  <c r="E228" i="6"/>
  <c r="F227" i="6"/>
  <c r="E227" i="6"/>
  <c r="F226" i="6"/>
  <c r="E226" i="6"/>
  <c r="F224" i="6"/>
  <c r="E224" i="6"/>
  <c r="F223" i="6"/>
  <c r="E223" i="6"/>
  <c r="F222" i="6"/>
  <c r="E222" i="6"/>
  <c r="F221" i="6"/>
  <c r="E221" i="6"/>
  <c r="F220" i="6"/>
  <c r="E220" i="6"/>
  <c r="F219" i="6"/>
  <c r="E219" i="6"/>
  <c r="F218" i="6"/>
  <c r="E218" i="6"/>
  <c r="F217" i="6"/>
  <c r="E217" i="6"/>
  <c r="F216" i="6"/>
  <c r="E216" i="6"/>
  <c r="F214" i="6"/>
  <c r="E214" i="6"/>
  <c r="F213" i="6"/>
  <c r="E213" i="6"/>
  <c r="F212" i="6"/>
  <c r="E212" i="6"/>
  <c r="F211" i="6"/>
  <c r="E211" i="6"/>
  <c r="F210" i="6"/>
  <c r="E210" i="6"/>
  <c r="F209" i="6"/>
  <c r="E209" i="6"/>
  <c r="F208" i="6"/>
  <c r="E208" i="6"/>
  <c r="F207" i="6"/>
  <c r="E207" i="6"/>
  <c r="F206" i="6"/>
  <c r="E206" i="6"/>
  <c r="F204" i="6"/>
  <c r="E204" i="6"/>
  <c r="F203" i="6"/>
  <c r="E203" i="6"/>
  <c r="F202" i="6"/>
  <c r="E202" i="6"/>
  <c r="F201" i="6"/>
  <c r="E201" i="6"/>
  <c r="F200" i="6"/>
  <c r="E200" i="6"/>
  <c r="F199" i="6"/>
  <c r="E199" i="6"/>
  <c r="F198" i="6"/>
  <c r="E198" i="6"/>
  <c r="F197" i="6"/>
  <c r="E197" i="6"/>
  <c r="F196" i="6"/>
  <c r="E196" i="6"/>
  <c r="F194" i="6"/>
  <c r="E194" i="6"/>
  <c r="F193" i="6"/>
  <c r="E193" i="6"/>
  <c r="F192" i="6"/>
  <c r="E192" i="6"/>
  <c r="B635" i="6"/>
  <c r="B627" i="6"/>
  <c r="B619" i="6"/>
  <c r="B611" i="6"/>
  <c r="B605" i="6"/>
  <c r="B597" i="6"/>
  <c r="B589" i="6"/>
  <c r="B581" i="6"/>
  <c r="B573" i="6"/>
  <c r="B559" i="6"/>
  <c r="B553" i="6"/>
  <c r="B545" i="6"/>
  <c r="B537" i="6"/>
  <c r="B529" i="6"/>
  <c r="B523" i="6"/>
  <c r="B509" i="6"/>
  <c r="B503" i="6"/>
  <c r="B495" i="6"/>
  <c r="B487" i="6"/>
  <c r="B481" i="6"/>
  <c r="B475" i="6"/>
  <c r="B467" i="6"/>
  <c r="B461" i="6"/>
  <c r="B455" i="6"/>
  <c r="B447" i="6"/>
  <c r="B441" i="6"/>
  <c r="B435" i="6"/>
  <c r="B427" i="6"/>
  <c r="B421" i="6"/>
  <c r="B415" i="6"/>
  <c r="B407" i="6"/>
  <c r="B401" i="6"/>
  <c r="B395" i="6"/>
  <c r="B387" i="6"/>
  <c r="B634" i="6"/>
  <c r="B626" i="6"/>
  <c r="B618" i="6"/>
  <c r="B610" i="6"/>
  <c r="B604" i="6"/>
  <c r="B596" i="6"/>
  <c r="B588" i="6"/>
  <c r="B580" i="6"/>
  <c r="B572" i="6"/>
  <c r="B558" i="6"/>
  <c r="B552" i="6"/>
  <c r="B544" i="6"/>
  <c r="B536" i="6"/>
  <c r="B528" i="6"/>
  <c r="B522" i="6"/>
  <c r="B508" i="6"/>
  <c r="B502" i="6"/>
  <c r="B494" i="6"/>
  <c r="B486" i="6"/>
  <c r="B480" i="6"/>
  <c r="B474" i="6"/>
  <c r="B466" i="6"/>
  <c r="B460" i="6"/>
  <c r="B454" i="6"/>
  <c r="B446" i="6"/>
  <c r="B440" i="6"/>
  <c r="B434" i="6"/>
  <c r="B426" i="6"/>
  <c r="B420" i="6"/>
  <c r="B414" i="6"/>
  <c r="B406" i="6"/>
  <c r="B400" i="6"/>
  <c r="B394" i="6"/>
  <c r="B386" i="6"/>
  <c r="B383" i="6"/>
  <c r="B375" i="6"/>
  <c r="B367" i="6"/>
  <c r="B361" i="6"/>
  <c r="B355" i="6"/>
  <c r="B347" i="6"/>
  <c r="B341" i="6"/>
  <c r="B335" i="6"/>
  <c r="B327" i="6"/>
  <c r="B321" i="6"/>
  <c r="B315" i="6"/>
  <c r="B307" i="6"/>
  <c r="B301" i="6"/>
  <c r="B293" i="6"/>
  <c r="B285" i="6"/>
  <c r="B277" i="6"/>
  <c r="B271" i="6"/>
  <c r="B263" i="6"/>
  <c r="B255" i="6"/>
  <c r="B247" i="6"/>
  <c r="B241" i="6"/>
  <c r="B233" i="6"/>
  <c r="B225" i="6"/>
  <c r="B217" i="6"/>
  <c r="B209" i="6"/>
  <c r="B201" i="6"/>
  <c r="B193" i="6"/>
  <c r="B380" i="6"/>
  <c r="B374" i="6"/>
  <c r="B366" i="6"/>
  <c r="B360" i="6"/>
  <c r="B354" i="6"/>
  <c r="B346" i="6"/>
  <c r="B340" i="6"/>
  <c r="B334" i="6"/>
  <c r="B326" i="6"/>
  <c r="B320" i="6"/>
  <c r="B314" i="6"/>
  <c r="B306" i="6"/>
  <c r="B300" i="6"/>
  <c r="B292" i="6"/>
  <c r="B284" i="6"/>
  <c r="B276" i="6"/>
  <c r="B270" i="6"/>
  <c r="B262" i="6"/>
  <c r="B254" i="6"/>
  <c r="B246" i="6"/>
  <c r="B240" i="6"/>
  <c r="B232" i="6"/>
  <c r="B224" i="6"/>
  <c r="B216" i="6"/>
  <c r="B208" i="6"/>
  <c r="B200" i="6"/>
  <c r="B631" i="6"/>
  <c r="B615" i="6"/>
  <c r="B601" i="6"/>
  <c r="B585" i="6"/>
  <c r="B569" i="6"/>
  <c r="B541" i="6"/>
  <c r="B513" i="6"/>
  <c r="B499" i="6"/>
  <c r="B485" i="6"/>
  <c r="B471" i="6"/>
  <c r="B457" i="6"/>
  <c r="B445" i="6"/>
  <c r="B431" i="6"/>
  <c r="B417" i="6"/>
  <c r="B405" i="6"/>
  <c r="B391" i="6"/>
  <c r="B630" i="6"/>
  <c r="B614" i="6"/>
  <c r="B600" i="6"/>
  <c r="B584" i="6"/>
  <c r="B568" i="6"/>
  <c r="B540" i="6"/>
  <c r="B512" i="6"/>
  <c r="B498" i="6"/>
  <c r="B484" i="6"/>
  <c r="B470" i="6"/>
  <c r="B456" i="6"/>
  <c r="B444" i="6"/>
  <c r="B430" i="6"/>
  <c r="B416" i="6"/>
  <c r="B404" i="6"/>
  <c r="B390" i="6"/>
  <c r="B377" i="6"/>
  <c r="B365" i="6"/>
  <c r="B351" i="6"/>
  <c r="B337" i="6"/>
  <c r="B325" i="6"/>
  <c r="B311" i="6"/>
  <c r="B297" i="6"/>
  <c r="B281" i="6"/>
  <c r="B267" i="6"/>
  <c r="B251" i="6"/>
  <c r="B237" i="6"/>
  <c r="B221" i="6"/>
  <c r="B205" i="6"/>
  <c r="B385" i="6"/>
  <c r="B370" i="6"/>
  <c r="B356" i="6"/>
  <c r="B344" i="6"/>
  <c r="B330" i="6"/>
  <c r="B316" i="6"/>
  <c r="B304" i="6"/>
  <c r="B288" i="6"/>
  <c r="B274" i="6"/>
  <c r="B258" i="6"/>
  <c r="B244" i="6"/>
  <c r="B228" i="6"/>
  <c r="B212" i="6"/>
  <c r="B196" i="6"/>
  <c r="B629" i="6"/>
  <c r="B613" i="6"/>
  <c r="B599" i="6"/>
  <c r="B583" i="6"/>
  <c r="B567" i="6"/>
  <c r="B555" i="6"/>
  <c r="B539" i="6"/>
  <c r="B525" i="6"/>
  <c r="B517" i="6"/>
  <c r="B505" i="6"/>
  <c r="B489" i="6"/>
  <c r="B463" i="6"/>
  <c r="B449" i="6"/>
  <c r="B423" i="6"/>
  <c r="B409" i="6"/>
  <c r="B389" i="6"/>
  <c r="B620" i="6"/>
  <c r="B598" i="6"/>
  <c r="B582" i="6"/>
  <c r="B566" i="6"/>
  <c r="B554" i="6"/>
  <c r="B538" i="6"/>
  <c r="B530" i="6"/>
  <c r="B516" i="6"/>
  <c r="B504" i="6"/>
  <c r="B488" i="6"/>
  <c r="B462" i="6"/>
  <c r="B442" i="6"/>
  <c r="B428" i="6"/>
  <c r="B422" i="6"/>
  <c r="B408" i="6"/>
  <c r="B382" i="6"/>
  <c r="B369" i="6"/>
  <c r="B343" i="6"/>
  <c r="B329" i="6"/>
  <c r="B303" i="6"/>
  <c r="B287" i="6"/>
  <c r="B273" i="6"/>
  <c r="B257" i="6"/>
  <c r="B243" i="6"/>
  <c r="B227" i="6"/>
  <c r="B211" i="6"/>
  <c r="B195" i="6"/>
  <c r="B362" i="6"/>
  <c r="B348" i="6"/>
  <c r="B322" i="6"/>
  <c r="B308" i="6"/>
  <c r="B294" i="6"/>
  <c r="B278" i="6"/>
  <c r="B264" i="6"/>
  <c r="B248" i="6"/>
  <c r="B234" i="6"/>
  <c r="B218" i="6"/>
  <c r="B202" i="6"/>
  <c r="B633" i="6"/>
  <c r="B625" i="6"/>
  <c r="B617" i="6"/>
  <c r="B609" i="6"/>
  <c r="B603" i="6"/>
  <c r="B595" i="6"/>
  <c r="B587" i="6"/>
  <c r="B579" i="6"/>
  <c r="B571" i="6"/>
  <c r="B565" i="6"/>
  <c r="B557" i="6"/>
  <c r="B551" i="6"/>
  <c r="B543" i="6"/>
  <c r="B535" i="6"/>
  <c r="B527" i="6"/>
  <c r="B521" i="6"/>
  <c r="B515" i="6"/>
  <c r="B507" i="6"/>
  <c r="B501" i="6"/>
  <c r="B493" i="6"/>
  <c r="B479" i="6"/>
  <c r="B473" i="6"/>
  <c r="B459" i="6"/>
  <c r="B453" i="6"/>
  <c r="B439" i="6"/>
  <c r="B433" i="6"/>
  <c r="B419" i="6"/>
  <c r="B413" i="6"/>
  <c r="B399" i="6"/>
  <c r="B393" i="6"/>
  <c r="B632" i="6"/>
  <c r="B624" i="6"/>
  <c r="B616" i="6"/>
  <c r="B608" i="6"/>
  <c r="B602" i="6"/>
  <c r="B594" i="6"/>
  <c r="B586" i="6"/>
  <c r="B578" i="6"/>
  <c r="B570" i="6"/>
  <c r="B564" i="6"/>
  <c r="B556" i="6"/>
  <c r="B550" i="6"/>
  <c r="B542" i="6"/>
  <c r="B534" i="6"/>
  <c r="B526" i="6"/>
  <c r="B520" i="6"/>
  <c r="B514" i="6"/>
  <c r="B506" i="6"/>
  <c r="B500" i="6"/>
  <c r="B492" i="6"/>
  <c r="B478" i="6"/>
  <c r="B472" i="6"/>
  <c r="B458" i="6"/>
  <c r="B452" i="6"/>
  <c r="B438" i="6"/>
  <c r="B432" i="6"/>
  <c r="B418" i="6"/>
  <c r="B412" i="6"/>
  <c r="B398" i="6"/>
  <c r="B392" i="6"/>
  <c r="B379" i="6"/>
  <c r="B373" i="6"/>
  <c r="B359" i="6"/>
  <c r="B353" i="6"/>
  <c r="B339" i="6"/>
  <c r="B333" i="6"/>
  <c r="B319" i="6"/>
  <c r="B313" i="6"/>
  <c r="B299" i="6"/>
  <c r="B291" i="6"/>
  <c r="B283" i="6"/>
  <c r="B269" i="6"/>
  <c r="B261" i="6"/>
  <c r="B253" i="6"/>
  <c r="B239" i="6"/>
  <c r="B231" i="6"/>
  <c r="B223" i="6"/>
  <c r="B215" i="6"/>
  <c r="B207" i="6"/>
  <c r="B199" i="6"/>
  <c r="B378" i="6"/>
  <c r="B372" i="6"/>
  <c r="B358" i="6"/>
  <c r="B352" i="6"/>
  <c r="B338" i="6"/>
  <c r="B332" i="6"/>
  <c r="B318" i="6"/>
  <c r="B312" i="6"/>
  <c r="B298" i="6"/>
  <c r="B290" i="6"/>
  <c r="B282" i="6"/>
  <c r="B268" i="6"/>
  <c r="B260" i="6"/>
  <c r="B252" i="6"/>
  <c r="B238" i="6"/>
  <c r="B230" i="6"/>
  <c r="B222" i="6"/>
  <c r="B214" i="6"/>
  <c r="B206" i="6"/>
  <c r="B198" i="6"/>
  <c r="B623" i="6"/>
  <c r="B607" i="6"/>
  <c r="B593" i="6"/>
  <c r="B577" i="6"/>
  <c r="B563" i="6"/>
  <c r="B549" i="6"/>
  <c r="B533" i="6"/>
  <c r="B519" i="6"/>
  <c r="B491" i="6"/>
  <c r="B477" i="6"/>
  <c r="B465" i="6"/>
  <c r="B451" i="6"/>
  <c r="B437" i="6"/>
  <c r="B425" i="6"/>
  <c r="B411" i="6"/>
  <c r="B397" i="6"/>
  <c r="B636" i="6"/>
  <c r="B622" i="6"/>
  <c r="B606" i="6"/>
  <c r="B592" i="6"/>
  <c r="B576" i="6"/>
  <c r="B562" i="6"/>
  <c r="B548" i="6"/>
  <c r="B532" i="6"/>
  <c r="B518" i="6"/>
  <c r="B490" i="6"/>
  <c r="B476" i="6"/>
  <c r="B464" i="6"/>
  <c r="B450" i="6"/>
  <c r="B436" i="6"/>
  <c r="B424" i="6"/>
  <c r="B410" i="6"/>
  <c r="B396" i="6"/>
  <c r="B384" i="6"/>
  <c r="B371" i="6"/>
  <c r="B357" i="6"/>
  <c r="B345" i="6"/>
  <c r="B331" i="6"/>
  <c r="B317" i="6"/>
  <c r="B305" i="6"/>
  <c r="B289" i="6"/>
  <c r="B275" i="6"/>
  <c r="B259" i="6"/>
  <c r="B245" i="6"/>
  <c r="B229" i="6"/>
  <c r="B213" i="6"/>
  <c r="B197" i="6"/>
  <c r="B376" i="6"/>
  <c r="B364" i="6"/>
  <c r="B350" i="6"/>
  <c r="B336" i="6"/>
  <c r="B324" i="6"/>
  <c r="B310" i="6"/>
  <c r="B296" i="6"/>
  <c r="B280" i="6"/>
  <c r="B266" i="6"/>
  <c r="B250" i="6"/>
  <c r="B236" i="6"/>
  <c r="B220" i="6"/>
  <c r="B204" i="6"/>
  <c r="B621" i="6"/>
  <c r="B591" i="6"/>
  <c r="B575" i="6"/>
  <c r="B561" i="6"/>
  <c r="B547" i="6"/>
  <c r="B531" i="6"/>
  <c r="B511" i="6"/>
  <c r="B497" i="6"/>
  <c r="B483" i="6"/>
  <c r="B469" i="6"/>
  <c r="B443" i="6"/>
  <c r="B429" i="6"/>
  <c r="B403" i="6"/>
  <c r="B628" i="6"/>
  <c r="B612" i="6"/>
  <c r="B590" i="6"/>
  <c r="B574" i="6"/>
  <c r="B560" i="6"/>
  <c r="B546" i="6"/>
  <c r="B524" i="6"/>
  <c r="B510" i="6"/>
  <c r="B496" i="6"/>
  <c r="B482" i="6"/>
  <c r="B468" i="6"/>
  <c r="B448" i="6"/>
  <c r="B402" i="6"/>
  <c r="B388" i="6"/>
  <c r="B363" i="6"/>
  <c r="B349" i="6"/>
  <c r="B323" i="6"/>
  <c r="B309" i="6"/>
  <c r="B295" i="6"/>
  <c r="B279" i="6"/>
  <c r="B265" i="6"/>
  <c r="B249" i="6"/>
  <c r="B235" i="6"/>
  <c r="B219" i="6"/>
  <c r="B203" i="6"/>
  <c r="B381" i="6"/>
  <c r="B368" i="6"/>
  <c r="B342" i="6"/>
  <c r="B328" i="6"/>
  <c r="B302" i="6"/>
  <c r="B286" i="6"/>
  <c r="B272" i="6"/>
  <c r="B256" i="6"/>
  <c r="B242" i="6"/>
  <c r="B226" i="6"/>
  <c r="B210" i="6"/>
  <c r="B194" i="6"/>
  <c r="F191" i="6" l="1"/>
  <c r="E191" i="6"/>
  <c r="F190" i="6"/>
  <c r="E190" i="6"/>
  <c r="F189" i="6"/>
  <c r="E189" i="6"/>
  <c r="F188" i="6"/>
  <c r="E188" i="6"/>
  <c r="F187" i="6"/>
  <c r="E187" i="6"/>
  <c r="F186" i="6"/>
  <c r="E186" i="6"/>
  <c r="F184" i="6"/>
  <c r="E184" i="6"/>
  <c r="F183" i="6"/>
  <c r="E183" i="6"/>
  <c r="F182" i="6"/>
  <c r="E182" i="6"/>
  <c r="F181" i="6"/>
  <c r="E181" i="6"/>
  <c r="F180" i="6"/>
  <c r="E180" i="6"/>
  <c r="F179" i="6"/>
  <c r="E179" i="6"/>
  <c r="F178" i="6"/>
  <c r="E178" i="6"/>
  <c r="F177" i="6"/>
  <c r="E177" i="6"/>
  <c r="F176" i="6"/>
  <c r="E176" i="6"/>
  <c r="F174" i="6"/>
  <c r="E174" i="6"/>
  <c r="B188" i="6"/>
  <c r="B187" i="6"/>
  <c r="B179" i="6"/>
  <c r="B184" i="6"/>
  <c r="B178" i="6"/>
  <c r="B191" i="6"/>
  <c r="B183" i="6"/>
  <c r="B175" i="6"/>
  <c r="B190" i="6"/>
  <c r="B176" i="6"/>
  <c r="B182" i="6"/>
  <c r="B185" i="6"/>
  <c r="B192" i="6"/>
  <c r="B181" i="6"/>
  <c r="B177" i="6"/>
  <c r="B180" i="6"/>
  <c r="B189" i="6"/>
  <c r="B186" i="6"/>
  <c r="F173" i="6" l="1"/>
  <c r="E173" i="6"/>
  <c r="F172" i="6"/>
  <c r="E172" i="6"/>
  <c r="F171" i="6"/>
  <c r="E171" i="6"/>
  <c r="F170" i="6"/>
  <c r="E170" i="6"/>
  <c r="F169" i="6"/>
  <c r="E169" i="6"/>
  <c r="F168" i="6"/>
  <c r="E168" i="6"/>
  <c r="F167" i="6"/>
  <c r="E167" i="6"/>
  <c r="F166" i="6"/>
  <c r="E166" i="6"/>
  <c r="F164" i="6"/>
  <c r="E164" i="6"/>
  <c r="F163" i="6"/>
  <c r="E163" i="6"/>
  <c r="F162" i="6"/>
  <c r="E162" i="6"/>
  <c r="F161" i="6"/>
  <c r="E161" i="6"/>
  <c r="F160" i="6"/>
  <c r="E160" i="6"/>
  <c r="F159" i="6"/>
  <c r="E159" i="6"/>
  <c r="F158" i="6"/>
  <c r="E158" i="6"/>
  <c r="F157" i="6"/>
  <c r="E157" i="6"/>
  <c r="F156" i="6"/>
  <c r="E156" i="6"/>
  <c r="F154" i="6"/>
  <c r="E154" i="6"/>
  <c r="F153" i="6"/>
  <c r="E153" i="6"/>
  <c r="F152" i="6"/>
  <c r="E152" i="6"/>
  <c r="F151" i="6"/>
  <c r="E151" i="6"/>
  <c r="F150" i="6"/>
  <c r="E150" i="6"/>
  <c r="F149" i="6"/>
  <c r="E149" i="6"/>
  <c r="F148" i="6"/>
  <c r="E148" i="6"/>
  <c r="F147" i="6"/>
  <c r="E147" i="6"/>
  <c r="F146" i="6"/>
  <c r="E146" i="6"/>
  <c r="F144" i="6"/>
  <c r="E144" i="6"/>
  <c r="F143" i="6"/>
  <c r="E143" i="6"/>
  <c r="F142" i="6"/>
  <c r="E142" i="6"/>
  <c r="F141" i="6"/>
  <c r="E141" i="6"/>
  <c r="F140" i="6"/>
  <c r="E140" i="6"/>
  <c r="F139" i="6"/>
  <c r="E139" i="6"/>
  <c r="F138" i="6"/>
  <c r="E138" i="6"/>
  <c r="F137" i="6"/>
  <c r="E137" i="6"/>
  <c r="F136" i="6"/>
  <c r="E136" i="6"/>
  <c r="F134" i="6"/>
  <c r="E134" i="6"/>
  <c r="F133" i="6"/>
  <c r="E133" i="6"/>
  <c r="F132" i="6"/>
  <c r="E132" i="6"/>
  <c r="F131" i="6"/>
  <c r="E131" i="6"/>
  <c r="F130" i="6"/>
  <c r="E130" i="6"/>
  <c r="F129" i="6"/>
  <c r="E129" i="6"/>
  <c r="F128" i="6"/>
  <c r="E128" i="6"/>
  <c r="F127" i="6"/>
  <c r="E127" i="6"/>
  <c r="F126" i="6"/>
  <c r="E126" i="6"/>
  <c r="F124" i="6"/>
  <c r="E124" i="6"/>
  <c r="F123" i="6"/>
  <c r="E123" i="6"/>
  <c r="F122" i="6"/>
  <c r="E122" i="6"/>
  <c r="F121" i="6"/>
  <c r="E121" i="6"/>
  <c r="F120" i="6"/>
  <c r="E120" i="6"/>
  <c r="F119" i="6"/>
  <c r="E119" i="6"/>
  <c r="F118" i="6"/>
  <c r="E118" i="6"/>
  <c r="F117" i="6"/>
  <c r="E117" i="6"/>
  <c r="F116" i="6"/>
  <c r="E116" i="6"/>
  <c r="F114" i="6"/>
  <c r="E114" i="6"/>
  <c r="F113" i="6"/>
  <c r="E113" i="6"/>
  <c r="F112" i="6"/>
  <c r="E112" i="6"/>
  <c r="F111" i="6"/>
  <c r="E111" i="6"/>
  <c r="F110" i="6"/>
  <c r="E110" i="6"/>
  <c r="F109" i="6"/>
  <c r="E109" i="6"/>
  <c r="F108" i="6"/>
  <c r="E108" i="6"/>
  <c r="F107" i="6"/>
  <c r="E107" i="6"/>
  <c r="F106" i="6"/>
  <c r="E106" i="6"/>
  <c r="F104" i="6"/>
  <c r="E104" i="6"/>
  <c r="F103" i="6"/>
  <c r="E103" i="6"/>
  <c r="F102" i="6"/>
  <c r="E102" i="6"/>
  <c r="F101" i="6"/>
  <c r="E101" i="6"/>
  <c r="F100" i="6"/>
  <c r="E100" i="6"/>
  <c r="F99" i="6"/>
  <c r="E99" i="6"/>
  <c r="F98" i="6"/>
  <c r="E98" i="6"/>
  <c r="F97" i="6"/>
  <c r="E97" i="6"/>
  <c r="F96" i="6"/>
  <c r="E96" i="6"/>
  <c r="F94" i="6"/>
  <c r="E94" i="6"/>
  <c r="F93" i="6"/>
  <c r="E93" i="6"/>
  <c r="F92" i="6"/>
  <c r="E92" i="6"/>
  <c r="F91" i="6"/>
  <c r="E91" i="6"/>
  <c r="F90" i="6"/>
  <c r="E90" i="6"/>
  <c r="F89" i="6"/>
  <c r="E89" i="6"/>
  <c r="F88" i="6"/>
  <c r="E88" i="6"/>
  <c r="F87" i="6"/>
  <c r="E87" i="6"/>
  <c r="F86" i="6"/>
  <c r="E86" i="6"/>
  <c r="F84" i="6"/>
  <c r="E84" i="6"/>
  <c r="F83" i="6"/>
  <c r="E83" i="6"/>
  <c r="F82" i="6"/>
  <c r="E82" i="6"/>
  <c r="F81" i="6"/>
  <c r="E81" i="6"/>
  <c r="F80" i="6"/>
  <c r="E80" i="6"/>
  <c r="F79" i="6"/>
  <c r="E79" i="6"/>
  <c r="F78" i="6"/>
  <c r="E78" i="6"/>
  <c r="F77" i="6"/>
  <c r="E77" i="6"/>
  <c r="F76" i="6"/>
  <c r="E76" i="6"/>
  <c r="F74" i="6"/>
  <c r="E74" i="6"/>
  <c r="F73" i="6"/>
  <c r="E73" i="6"/>
  <c r="F72" i="6"/>
  <c r="E72" i="6"/>
  <c r="F71" i="6"/>
  <c r="E71" i="6"/>
  <c r="F70" i="6"/>
  <c r="E70" i="6"/>
  <c r="F69" i="6"/>
  <c r="E69" i="6"/>
  <c r="F68" i="6"/>
  <c r="E68" i="6"/>
  <c r="F67" i="6"/>
  <c r="E67" i="6"/>
  <c r="F66" i="6"/>
  <c r="E66" i="6"/>
  <c r="F64" i="6"/>
  <c r="E64" i="6"/>
  <c r="F63" i="6"/>
  <c r="E63" i="6"/>
  <c r="F62" i="6"/>
  <c r="E62" i="6"/>
  <c r="F61" i="6"/>
  <c r="E61" i="6"/>
  <c r="F60" i="6"/>
  <c r="E60" i="6"/>
  <c r="F59" i="6"/>
  <c r="E59" i="6"/>
  <c r="F58" i="6"/>
  <c r="E58" i="6"/>
  <c r="F57" i="6"/>
  <c r="E57" i="6"/>
  <c r="F56" i="6"/>
  <c r="E56" i="6"/>
  <c r="F54" i="6"/>
  <c r="E54" i="6"/>
  <c r="F53" i="6"/>
  <c r="E53" i="6"/>
  <c r="F52" i="6"/>
  <c r="E52" i="6"/>
  <c r="F51" i="6"/>
  <c r="E51" i="6"/>
  <c r="F50" i="6"/>
  <c r="E50" i="6"/>
  <c r="F49" i="6"/>
  <c r="E49" i="6"/>
  <c r="F48" i="6"/>
  <c r="E48" i="6"/>
  <c r="F47" i="6"/>
  <c r="E47" i="6"/>
  <c r="F46" i="6"/>
  <c r="E46" i="6"/>
  <c r="F44" i="6"/>
  <c r="E44" i="6"/>
  <c r="F43" i="6"/>
  <c r="E43" i="6"/>
  <c r="F42" i="6"/>
  <c r="E42" i="6"/>
  <c r="F41" i="6"/>
  <c r="E41" i="6"/>
  <c r="F40" i="6"/>
  <c r="E40" i="6"/>
  <c r="F39" i="6"/>
  <c r="E39" i="6"/>
  <c r="F38" i="6"/>
  <c r="E38" i="6"/>
  <c r="F37" i="6"/>
  <c r="E37" i="6"/>
  <c r="F36" i="6"/>
  <c r="E36" i="6"/>
  <c r="F34" i="6"/>
  <c r="E34" i="6"/>
  <c r="F33" i="6"/>
  <c r="E33" i="6"/>
  <c r="F32" i="6"/>
  <c r="E32" i="6"/>
  <c r="F31" i="6"/>
  <c r="E31" i="6"/>
  <c r="F30" i="6"/>
  <c r="E30" i="6"/>
  <c r="F29" i="6"/>
  <c r="E29" i="6"/>
  <c r="F28" i="6"/>
  <c r="E28" i="6"/>
  <c r="F27" i="6"/>
  <c r="E27" i="6"/>
  <c r="F26" i="6"/>
  <c r="E26" i="6"/>
  <c r="F24" i="6"/>
  <c r="E24" i="6"/>
  <c r="F23" i="6"/>
  <c r="E23" i="6"/>
  <c r="F22" i="6"/>
  <c r="E22" i="6"/>
  <c r="F21" i="6"/>
  <c r="E21" i="6"/>
  <c r="F20" i="6"/>
  <c r="E20" i="6"/>
  <c r="F19" i="6"/>
  <c r="E19" i="6"/>
  <c r="F18" i="6"/>
  <c r="E18" i="6"/>
  <c r="F17" i="6"/>
  <c r="E17" i="6"/>
  <c r="F16" i="6"/>
  <c r="E16" i="6"/>
  <c r="F14" i="6"/>
  <c r="E14" i="6"/>
  <c r="F13" i="6"/>
  <c r="E13" i="6"/>
  <c r="F12" i="6"/>
  <c r="E12" i="6"/>
  <c r="F11" i="6"/>
  <c r="E11" i="6"/>
  <c r="F10" i="6"/>
  <c r="E10" i="6"/>
  <c r="F9" i="6"/>
  <c r="E9" i="6"/>
  <c r="F8" i="6"/>
  <c r="E8" i="6"/>
  <c r="F7" i="6"/>
  <c r="E7" i="6"/>
  <c r="F6" i="6"/>
  <c r="E6" i="6"/>
  <c r="M554" i="1"/>
  <c r="I554" i="1"/>
  <c r="M553" i="1"/>
  <c r="I553" i="1"/>
  <c r="M552" i="1"/>
  <c r="I552" i="1"/>
  <c r="M551" i="1"/>
  <c r="I551" i="1"/>
  <c r="M550" i="1"/>
  <c r="I550" i="1"/>
  <c r="M549" i="1"/>
  <c r="I549" i="1"/>
  <c r="M548" i="1"/>
  <c r="I548" i="1"/>
  <c r="M547" i="1"/>
  <c r="I547" i="1"/>
  <c r="M546" i="1"/>
  <c r="I546" i="1"/>
  <c r="M545" i="1"/>
  <c r="I545" i="1"/>
  <c r="M544" i="1"/>
  <c r="I544" i="1"/>
  <c r="M543" i="1"/>
  <c r="I543" i="1"/>
  <c r="M542" i="1"/>
  <c r="I542" i="1"/>
  <c r="M541" i="1"/>
  <c r="I541" i="1"/>
  <c r="M540" i="1"/>
  <c r="I540" i="1"/>
  <c r="M539" i="1"/>
  <c r="I539" i="1"/>
  <c r="M538" i="1"/>
  <c r="I538" i="1"/>
  <c r="M537" i="1"/>
  <c r="I537" i="1"/>
  <c r="M536" i="1"/>
  <c r="I536" i="1"/>
  <c r="M535" i="1"/>
  <c r="I535" i="1"/>
  <c r="M534" i="1"/>
  <c r="I534" i="1"/>
  <c r="M533" i="1"/>
  <c r="I533" i="1"/>
  <c r="M532" i="1"/>
  <c r="I532" i="1"/>
  <c r="M531" i="1"/>
  <c r="I531" i="1"/>
  <c r="M530" i="1"/>
  <c r="I530" i="1"/>
  <c r="M529" i="1"/>
  <c r="I529" i="1"/>
  <c r="M528" i="1"/>
  <c r="I528" i="1"/>
  <c r="M527" i="1"/>
  <c r="I527" i="1"/>
  <c r="M526" i="1"/>
  <c r="I526" i="1"/>
  <c r="M525" i="1"/>
  <c r="I525" i="1"/>
  <c r="M524" i="1"/>
  <c r="I524" i="1"/>
  <c r="M523" i="1"/>
  <c r="I523" i="1"/>
  <c r="M522" i="1"/>
  <c r="I522" i="1"/>
  <c r="M521" i="1"/>
  <c r="I521" i="1"/>
  <c r="M520" i="1"/>
  <c r="I520" i="1"/>
  <c r="M519" i="1"/>
  <c r="I519" i="1"/>
  <c r="M518" i="1"/>
  <c r="I518" i="1"/>
  <c r="M517" i="1"/>
  <c r="I517" i="1"/>
  <c r="M516" i="1"/>
  <c r="I516" i="1"/>
  <c r="M515" i="1"/>
  <c r="I515" i="1"/>
  <c r="M514" i="1"/>
  <c r="I514" i="1"/>
  <c r="M513" i="1"/>
  <c r="I513" i="1"/>
  <c r="M512" i="1"/>
  <c r="I512" i="1"/>
  <c r="M511" i="1"/>
  <c r="I511" i="1"/>
  <c r="M510" i="1"/>
  <c r="I510" i="1"/>
  <c r="M509" i="1"/>
  <c r="I509" i="1"/>
  <c r="M508" i="1"/>
  <c r="I508" i="1"/>
  <c r="M507" i="1"/>
  <c r="I507" i="1"/>
  <c r="M506" i="1"/>
  <c r="I506" i="1"/>
  <c r="M505" i="1"/>
  <c r="I505" i="1"/>
  <c r="M504" i="1"/>
  <c r="I504" i="1"/>
  <c r="M503" i="1"/>
  <c r="I503" i="1"/>
  <c r="M502" i="1"/>
  <c r="I502" i="1"/>
  <c r="M501" i="1"/>
  <c r="I501" i="1"/>
  <c r="M500" i="1"/>
  <c r="I500" i="1"/>
  <c r="M499" i="1"/>
  <c r="I499" i="1"/>
  <c r="M498" i="1"/>
  <c r="I498" i="1"/>
  <c r="M497" i="1"/>
  <c r="I497" i="1"/>
  <c r="M496" i="1"/>
  <c r="I496" i="1"/>
  <c r="M495" i="1"/>
  <c r="I495" i="1"/>
  <c r="M494" i="1"/>
  <c r="I494" i="1"/>
  <c r="M493" i="1"/>
  <c r="I493" i="1"/>
  <c r="M492" i="1"/>
  <c r="I492" i="1"/>
  <c r="M491" i="1"/>
  <c r="I491" i="1"/>
  <c r="M490" i="1"/>
  <c r="I490" i="1"/>
  <c r="M489" i="1"/>
  <c r="I489" i="1"/>
  <c r="M488" i="1"/>
  <c r="I488" i="1"/>
  <c r="H488" i="1" s="1"/>
  <c r="G488" i="1"/>
  <c r="E488" i="1"/>
  <c r="M487" i="1"/>
  <c r="I487" i="1"/>
  <c r="M486" i="1"/>
  <c r="I486" i="1"/>
  <c r="M485" i="1"/>
  <c r="I485" i="1"/>
  <c r="M484" i="1"/>
  <c r="I484" i="1"/>
  <c r="M483" i="1"/>
  <c r="I483" i="1"/>
  <c r="M482" i="1"/>
  <c r="I482" i="1"/>
  <c r="M481" i="1"/>
  <c r="I481" i="1"/>
  <c r="M480" i="1"/>
  <c r="I480" i="1"/>
  <c r="M479" i="1"/>
  <c r="I479" i="1"/>
  <c r="M478" i="1"/>
  <c r="I478" i="1"/>
  <c r="H478" i="1" s="1"/>
  <c r="G478" i="1"/>
  <c r="E478" i="1"/>
  <c r="M477" i="1"/>
  <c r="I477" i="1"/>
  <c r="M476" i="1"/>
  <c r="I476" i="1"/>
  <c r="M475" i="1"/>
  <c r="I475" i="1"/>
  <c r="M474" i="1"/>
  <c r="I474" i="1"/>
  <c r="M473" i="1"/>
  <c r="I473" i="1"/>
  <c r="M472" i="1"/>
  <c r="I472" i="1"/>
  <c r="H472" i="1" s="1"/>
  <c r="G472" i="1"/>
  <c r="E472" i="1"/>
  <c r="M471" i="1"/>
  <c r="I471" i="1"/>
  <c r="M470" i="1"/>
  <c r="I470" i="1"/>
  <c r="H470" i="1" s="1"/>
  <c r="G470" i="1"/>
  <c r="E470" i="1"/>
  <c r="M469" i="1"/>
  <c r="I469" i="1"/>
  <c r="M468" i="1"/>
  <c r="I468" i="1"/>
  <c r="M467" i="1"/>
  <c r="I467" i="1"/>
  <c r="M466" i="1"/>
  <c r="I466" i="1"/>
  <c r="M465" i="1"/>
  <c r="I465" i="1"/>
  <c r="M464" i="1"/>
  <c r="I464" i="1"/>
  <c r="M463" i="1"/>
  <c r="I463" i="1"/>
  <c r="M462" i="1"/>
  <c r="I462" i="1"/>
  <c r="M461" i="1"/>
  <c r="I461" i="1"/>
  <c r="H461" i="1" s="1"/>
  <c r="G461" i="1"/>
  <c r="E461" i="1"/>
  <c r="M460" i="1"/>
  <c r="I460" i="1"/>
  <c r="M459" i="1"/>
  <c r="I459" i="1"/>
  <c r="M458" i="1"/>
  <c r="I458" i="1"/>
  <c r="M457" i="1"/>
  <c r="I457" i="1"/>
  <c r="H457" i="1" s="1"/>
  <c r="G457" i="1"/>
  <c r="E457" i="1"/>
  <c r="M456" i="1"/>
  <c r="I456" i="1"/>
  <c r="M455" i="1"/>
  <c r="I455" i="1"/>
  <c r="M454" i="1"/>
  <c r="I454" i="1"/>
  <c r="H454" i="1" s="1"/>
  <c r="G454" i="1"/>
  <c r="E454" i="1"/>
  <c r="M453" i="1"/>
  <c r="I453" i="1"/>
  <c r="M452" i="1"/>
  <c r="I452" i="1"/>
  <c r="H452" i="1" s="1"/>
  <c r="G452" i="1"/>
  <c r="E452" i="1"/>
  <c r="M451" i="1"/>
  <c r="I451" i="1"/>
  <c r="M450" i="1"/>
  <c r="I450" i="1"/>
  <c r="H450" i="1" s="1"/>
  <c r="G450" i="1"/>
  <c r="E450" i="1"/>
  <c r="M449" i="1"/>
  <c r="I449" i="1"/>
  <c r="M448" i="1"/>
  <c r="I448" i="1"/>
  <c r="H448" i="1" s="1"/>
  <c r="G448" i="1"/>
  <c r="E448" i="1"/>
  <c r="M447" i="1"/>
  <c r="I447" i="1"/>
  <c r="M446" i="1"/>
  <c r="I446" i="1"/>
  <c r="M445" i="1"/>
  <c r="I445" i="1"/>
  <c r="H445" i="1" s="1"/>
  <c r="G445" i="1"/>
  <c r="E445" i="1"/>
  <c r="M444" i="1"/>
  <c r="I444" i="1"/>
  <c r="M443" i="1"/>
  <c r="I443" i="1"/>
  <c r="H443" i="1" s="1"/>
  <c r="G443" i="1"/>
  <c r="E443" i="1"/>
  <c r="M442" i="1"/>
  <c r="I442" i="1"/>
  <c r="M441" i="1"/>
  <c r="I441" i="1"/>
  <c r="M440" i="1"/>
  <c r="I440" i="1"/>
  <c r="M439" i="1"/>
  <c r="I439" i="1"/>
  <c r="M438" i="1"/>
  <c r="I438" i="1"/>
  <c r="M437" i="1"/>
  <c r="I437" i="1"/>
  <c r="M436" i="1"/>
  <c r="I436" i="1"/>
  <c r="M435" i="1"/>
  <c r="I435" i="1"/>
  <c r="M434" i="1"/>
  <c r="I434" i="1"/>
  <c r="M433" i="1"/>
  <c r="I433" i="1"/>
  <c r="M432" i="1"/>
  <c r="I432" i="1"/>
  <c r="M431" i="1"/>
  <c r="I431" i="1"/>
  <c r="M430" i="1"/>
  <c r="I430" i="1"/>
  <c r="M429" i="1"/>
  <c r="I429" i="1"/>
  <c r="M428" i="1"/>
  <c r="I428" i="1"/>
  <c r="M427" i="1"/>
  <c r="I427" i="1"/>
  <c r="M426" i="1"/>
  <c r="I426" i="1"/>
  <c r="M425" i="1"/>
  <c r="I425" i="1"/>
  <c r="H425" i="1" s="1"/>
  <c r="G425" i="1"/>
  <c r="E425" i="1"/>
  <c r="M424" i="1"/>
  <c r="I424" i="1"/>
  <c r="M423" i="1"/>
  <c r="I423" i="1"/>
  <c r="M422" i="1"/>
  <c r="I422" i="1"/>
  <c r="M421" i="1"/>
  <c r="I421" i="1"/>
  <c r="M420" i="1"/>
  <c r="I420" i="1"/>
  <c r="M419" i="1"/>
  <c r="I419" i="1"/>
  <c r="M418" i="1"/>
  <c r="I418" i="1"/>
  <c r="H418" i="1" s="1"/>
  <c r="G418" i="1"/>
  <c r="E418" i="1"/>
  <c r="M417" i="1"/>
  <c r="I417" i="1"/>
  <c r="M416" i="1"/>
  <c r="I416" i="1"/>
  <c r="M415" i="1"/>
  <c r="I415" i="1"/>
  <c r="M414" i="1"/>
  <c r="I414" i="1"/>
  <c r="M413" i="1"/>
  <c r="I413" i="1"/>
  <c r="M412" i="1"/>
  <c r="I412" i="1"/>
  <c r="M411" i="1"/>
  <c r="I411" i="1"/>
  <c r="M410" i="1"/>
  <c r="I410" i="1"/>
  <c r="H410" i="1" s="1"/>
  <c r="G410" i="1"/>
  <c r="E410" i="1"/>
  <c r="M409" i="1"/>
  <c r="I409" i="1"/>
  <c r="M408" i="1"/>
  <c r="I408" i="1"/>
  <c r="M407" i="1"/>
  <c r="I407" i="1"/>
  <c r="M406" i="1"/>
  <c r="I406" i="1"/>
  <c r="M405" i="1"/>
  <c r="I405" i="1"/>
  <c r="M404" i="1"/>
  <c r="I404" i="1"/>
  <c r="M403" i="1"/>
  <c r="I403" i="1"/>
  <c r="M402" i="1"/>
  <c r="I402" i="1"/>
  <c r="M401" i="1"/>
  <c r="I401" i="1"/>
  <c r="M400" i="1"/>
  <c r="I400" i="1"/>
  <c r="M399" i="1"/>
  <c r="I399" i="1"/>
  <c r="M398" i="1"/>
  <c r="I398" i="1"/>
  <c r="M397" i="1"/>
  <c r="I397" i="1"/>
  <c r="M396" i="1"/>
  <c r="I396" i="1"/>
  <c r="M395" i="1"/>
  <c r="I395" i="1"/>
  <c r="M394" i="1"/>
  <c r="I394" i="1"/>
  <c r="M393" i="1"/>
  <c r="I393" i="1"/>
  <c r="H393" i="1" s="1"/>
  <c r="G393" i="1"/>
  <c r="E393" i="1"/>
  <c r="M392" i="1"/>
  <c r="I392" i="1"/>
  <c r="M391" i="1"/>
  <c r="I391" i="1"/>
  <c r="M390" i="1"/>
  <c r="I390" i="1"/>
  <c r="H390" i="1" s="1"/>
  <c r="G390" i="1"/>
  <c r="E390" i="1"/>
  <c r="M389" i="1"/>
  <c r="I389" i="1"/>
  <c r="M388" i="1"/>
  <c r="I388" i="1"/>
  <c r="M387" i="1"/>
  <c r="I387" i="1"/>
  <c r="M386" i="1"/>
  <c r="I386" i="1"/>
  <c r="M385" i="1"/>
  <c r="I385" i="1"/>
  <c r="M384" i="1"/>
  <c r="I384" i="1"/>
  <c r="M383" i="1"/>
  <c r="I383" i="1"/>
  <c r="M382" i="1"/>
  <c r="I382" i="1"/>
  <c r="M381" i="1"/>
  <c r="I381" i="1"/>
  <c r="M380" i="1"/>
  <c r="I380" i="1"/>
  <c r="M379" i="1"/>
  <c r="I379" i="1"/>
  <c r="M378" i="1"/>
  <c r="I378" i="1"/>
  <c r="H378" i="1" s="1"/>
  <c r="G378" i="1"/>
  <c r="E378" i="1"/>
  <c r="M377" i="1"/>
  <c r="I377" i="1"/>
  <c r="M376" i="1"/>
  <c r="I376" i="1"/>
  <c r="H376" i="1" s="1"/>
  <c r="G376" i="1"/>
  <c r="E376" i="1"/>
  <c r="M375" i="1"/>
  <c r="I375" i="1"/>
  <c r="M374" i="1"/>
  <c r="I374" i="1"/>
  <c r="H374" i="1" s="1"/>
  <c r="G374" i="1"/>
  <c r="E374" i="1"/>
  <c r="M373" i="1"/>
  <c r="I373" i="1"/>
  <c r="M372" i="1"/>
  <c r="I372" i="1"/>
  <c r="H372" i="1" s="1"/>
  <c r="G372" i="1"/>
  <c r="E372" i="1"/>
  <c r="M371" i="1"/>
  <c r="I371" i="1"/>
  <c r="G371" i="1"/>
  <c r="M370" i="1"/>
  <c r="I370" i="1"/>
  <c r="H370" i="1"/>
  <c r="G370" i="1"/>
  <c r="E370" i="1"/>
  <c r="M369" i="1"/>
  <c r="I369" i="1"/>
  <c r="M368" i="1"/>
  <c r="I368" i="1"/>
  <c r="H368" i="1" s="1"/>
  <c r="G368" i="1"/>
  <c r="E368" i="1"/>
  <c r="M367" i="1"/>
  <c r="I367" i="1"/>
  <c r="H367" i="1" s="1"/>
  <c r="G367" i="1"/>
  <c r="E367" i="1"/>
  <c r="M366" i="1"/>
  <c r="I366" i="1"/>
  <c r="H366" i="1"/>
  <c r="E366" i="1"/>
  <c r="M365" i="1"/>
  <c r="I365" i="1"/>
  <c r="M364" i="1"/>
  <c r="I364" i="1"/>
  <c r="H364" i="1" s="1"/>
  <c r="G364" i="1"/>
  <c r="E364" i="1"/>
  <c r="M363" i="1"/>
  <c r="I363" i="1"/>
  <c r="M362" i="1"/>
  <c r="I362" i="1"/>
  <c r="H362" i="1" s="1"/>
  <c r="G362" i="1"/>
  <c r="E362" i="1"/>
  <c r="M361" i="1"/>
  <c r="I361" i="1"/>
  <c r="M360" i="1"/>
  <c r="I360" i="1"/>
  <c r="G360" i="1"/>
  <c r="M359" i="1"/>
  <c r="I359" i="1"/>
  <c r="G359" i="1"/>
  <c r="M358" i="1"/>
  <c r="I358" i="1"/>
  <c r="G358" i="1"/>
  <c r="M357" i="1"/>
  <c r="I357" i="1"/>
  <c r="G357" i="1"/>
  <c r="M356" i="1"/>
  <c r="I356" i="1"/>
  <c r="H356" i="1"/>
  <c r="G356" i="1"/>
  <c r="E356" i="1"/>
  <c r="M355" i="1"/>
  <c r="I355" i="1"/>
  <c r="H355" i="1"/>
  <c r="G355" i="1"/>
  <c r="E355" i="1"/>
  <c r="M354" i="1"/>
  <c r="I354" i="1"/>
  <c r="H354" i="1" s="1"/>
  <c r="G354" i="1"/>
  <c r="E354" i="1"/>
  <c r="M353" i="1"/>
  <c r="I353" i="1"/>
  <c r="G353" i="1"/>
  <c r="M352" i="1"/>
  <c r="I352" i="1"/>
  <c r="H352" i="1"/>
  <c r="G352" i="1"/>
  <c r="E352" i="1"/>
  <c r="M351" i="1"/>
  <c r="I351" i="1"/>
  <c r="H351" i="1" s="1"/>
  <c r="G351" i="1"/>
  <c r="D351" i="1"/>
  <c r="M350" i="1"/>
  <c r="I350" i="1"/>
  <c r="M349" i="1"/>
  <c r="I349" i="1"/>
  <c r="M348" i="1"/>
  <c r="I348" i="1"/>
  <c r="M347" i="1"/>
  <c r="I347" i="1"/>
  <c r="M346" i="1"/>
  <c r="I346" i="1"/>
  <c r="G346" i="1"/>
  <c r="H346" i="1" s="1"/>
  <c r="E346" i="1"/>
  <c r="M345" i="1"/>
  <c r="I345" i="1"/>
  <c r="G345" i="1"/>
  <c r="E345" i="1"/>
  <c r="M344" i="1"/>
  <c r="I344" i="1"/>
  <c r="G344" i="1"/>
  <c r="E344" i="1"/>
  <c r="M343" i="1"/>
  <c r="I343" i="1"/>
  <c r="G343" i="1"/>
  <c r="H343" i="1" s="1"/>
  <c r="E343" i="1"/>
  <c r="M342" i="1"/>
  <c r="I342" i="1"/>
  <c r="H342" i="1"/>
  <c r="G342" i="1"/>
  <c r="E342" i="1"/>
  <c r="M341" i="1"/>
  <c r="I341" i="1"/>
  <c r="H341" i="1"/>
  <c r="G341" i="1"/>
  <c r="E341" i="1"/>
  <c r="M340" i="1"/>
  <c r="I340" i="1"/>
  <c r="H340" i="1" s="1"/>
  <c r="G340" i="1"/>
  <c r="E340" i="1"/>
  <c r="M339" i="1"/>
  <c r="I339" i="1"/>
  <c r="G339" i="1"/>
  <c r="M338" i="1"/>
  <c r="I338" i="1"/>
  <c r="H338" i="1" s="1"/>
  <c r="G338" i="1"/>
  <c r="E338" i="1"/>
  <c r="M337" i="1"/>
  <c r="I337" i="1"/>
  <c r="H337" i="1" s="1"/>
  <c r="G337" i="1"/>
  <c r="B174" i="6"/>
  <c r="B166" i="6"/>
  <c r="B160" i="6"/>
  <c r="B154" i="6"/>
  <c r="B146" i="6"/>
  <c r="B138" i="6"/>
  <c r="B130" i="6"/>
  <c r="B122" i="6"/>
  <c r="B114" i="6"/>
  <c r="B106" i="6"/>
  <c r="B98" i="6"/>
  <c r="B90" i="6"/>
  <c r="B82" i="6"/>
  <c r="B74" i="6"/>
  <c r="B66" i="6"/>
  <c r="B58" i="6"/>
  <c r="B50" i="6"/>
  <c r="B42" i="6"/>
  <c r="B34" i="6"/>
  <c r="B26" i="6"/>
  <c r="B18" i="6"/>
  <c r="B8" i="6"/>
  <c r="B167" i="6"/>
  <c r="B161" i="6"/>
  <c r="B155" i="6"/>
  <c r="B147" i="6"/>
  <c r="B139" i="6"/>
  <c r="B131" i="6"/>
  <c r="B123" i="6"/>
  <c r="B115" i="6"/>
  <c r="B107" i="6"/>
  <c r="B99" i="6"/>
  <c r="B91" i="6"/>
  <c r="B83" i="6"/>
  <c r="B75" i="6"/>
  <c r="B67" i="6"/>
  <c r="B59" i="6"/>
  <c r="B51" i="6"/>
  <c r="B43" i="6"/>
  <c r="B35" i="6"/>
  <c r="B27" i="6"/>
  <c r="B19" i="6"/>
  <c r="B11" i="6"/>
  <c r="B5" i="6"/>
  <c r="B170" i="6"/>
  <c r="B156" i="6"/>
  <c r="B142" i="6"/>
  <c r="B126" i="6"/>
  <c r="B110" i="6"/>
  <c r="B94" i="6"/>
  <c r="B78" i="6"/>
  <c r="B62" i="6"/>
  <c r="B46" i="6"/>
  <c r="B30" i="6"/>
  <c r="B14" i="6"/>
  <c r="B165" i="6"/>
  <c r="B151" i="6"/>
  <c r="B135" i="6"/>
  <c r="B119" i="6"/>
  <c r="B103" i="6"/>
  <c r="B87" i="6"/>
  <c r="B71" i="6"/>
  <c r="B55" i="6"/>
  <c r="B39" i="6"/>
  <c r="B23" i="6"/>
  <c r="B7" i="6"/>
  <c r="B162" i="6"/>
  <c r="B148" i="6"/>
  <c r="B132" i="6"/>
  <c r="B116" i="6"/>
  <c r="B100" i="6"/>
  <c r="B84" i="6"/>
  <c r="B68" i="6"/>
  <c r="B52" i="6"/>
  <c r="B36" i="6"/>
  <c r="B20" i="6"/>
  <c r="B169" i="6"/>
  <c r="B141" i="6"/>
  <c r="B125" i="6"/>
  <c r="B109" i="6"/>
  <c r="B93" i="6"/>
  <c r="B77" i="6"/>
  <c r="B61" i="6"/>
  <c r="B45" i="6"/>
  <c r="B29" i="6"/>
  <c r="B13" i="6"/>
  <c r="B172" i="6"/>
  <c r="B158" i="6"/>
  <c r="B152" i="6"/>
  <c r="B144" i="6"/>
  <c r="B136" i="6"/>
  <c r="B128" i="6"/>
  <c r="B120" i="6"/>
  <c r="B112" i="6"/>
  <c r="B104" i="6"/>
  <c r="B96" i="6"/>
  <c r="B88" i="6"/>
  <c r="B80" i="6"/>
  <c r="B72" i="6"/>
  <c r="B64" i="6"/>
  <c r="B56" i="6"/>
  <c r="B48" i="6"/>
  <c r="B40" i="6"/>
  <c r="B32" i="6"/>
  <c r="B24" i="6"/>
  <c r="B16" i="6"/>
  <c r="B173" i="6"/>
  <c r="B159" i="6"/>
  <c r="B153" i="6"/>
  <c r="B145" i="6"/>
  <c r="B137" i="6"/>
  <c r="B129" i="6"/>
  <c r="B121" i="6"/>
  <c r="B113" i="6"/>
  <c r="B105" i="6"/>
  <c r="B97" i="6"/>
  <c r="B89" i="6"/>
  <c r="B81" i="6"/>
  <c r="B73" i="6"/>
  <c r="B65" i="6"/>
  <c r="B57" i="6"/>
  <c r="B49" i="6"/>
  <c r="B41" i="6"/>
  <c r="B33" i="6"/>
  <c r="B25" i="6"/>
  <c r="B17" i="6"/>
  <c r="B9" i="6"/>
  <c r="B10" i="6"/>
  <c r="B164" i="6"/>
  <c r="B150" i="6"/>
  <c r="B134" i="6"/>
  <c r="B118" i="6"/>
  <c r="B102" i="6"/>
  <c r="B86" i="6"/>
  <c r="B70" i="6"/>
  <c r="B54" i="6"/>
  <c r="B38" i="6"/>
  <c r="B22" i="6"/>
  <c r="B171" i="6"/>
  <c r="B157" i="6"/>
  <c r="B143" i="6"/>
  <c r="B127" i="6"/>
  <c r="B111" i="6"/>
  <c r="B95" i="6"/>
  <c r="B79" i="6"/>
  <c r="B63" i="6"/>
  <c r="B47" i="6"/>
  <c r="B31" i="6"/>
  <c r="B15" i="6"/>
  <c r="B6" i="6"/>
  <c r="B168" i="6"/>
  <c r="B140" i="6"/>
  <c r="B124" i="6"/>
  <c r="B108" i="6"/>
  <c r="B92" i="6"/>
  <c r="B76" i="6"/>
  <c r="B60" i="6"/>
  <c r="B44" i="6"/>
  <c r="B28" i="6"/>
  <c r="B12" i="6"/>
  <c r="B163" i="6"/>
  <c r="B149" i="6"/>
  <c r="B133" i="6"/>
  <c r="B117" i="6"/>
  <c r="B101" i="6"/>
  <c r="B85" i="6"/>
  <c r="B69" i="6"/>
  <c r="B53" i="6"/>
  <c r="B37" i="6"/>
  <c r="B21" i="6"/>
  <c r="H344" i="1" l="1"/>
  <c r="H345" i="1"/>
  <c r="E337" i="1"/>
  <c r="M336" i="1"/>
  <c r="I336" i="1"/>
  <c r="M335" i="1"/>
  <c r="I335" i="1"/>
  <c r="M334" i="1"/>
  <c r="I334" i="1"/>
  <c r="M333" i="1"/>
  <c r="I333" i="1"/>
  <c r="M332" i="1"/>
  <c r="I332" i="1"/>
  <c r="M331" i="1"/>
  <c r="I331" i="1"/>
  <c r="M330" i="1"/>
  <c r="I330" i="1"/>
  <c r="M329" i="1"/>
  <c r="I329" i="1"/>
  <c r="M328" i="1"/>
  <c r="I328" i="1"/>
  <c r="M327" i="1"/>
  <c r="I327" i="1"/>
  <c r="M326" i="1"/>
  <c r="I326" i="1"/>
  <c r="G326" i="1"/>
  <c r="M325" i="1"/>
  <c r="I325" i="1"/>
  <c r="M324" i="1"/>
  <c r="I324" i="1"/>
  <c r="G324" i="1"/>
  <c r="M323" i="1"/>
  <c r="I323" i="1"/>
  <c r="M322" i="1"/>
  <c r="I322" i="1"/>
  <c r="G322" i="1"/>
  <c r="M321" i="1"/>
  <c r="I321" i="1"/>
  <c r="M320" i="1"/>
  <c r="I320" i="1"/>
  <c r="M319" i="1"/>
  <c r="I319" i="1"/>
  <c r="H319" i="1" s="1"/>
  <c r="G319" i="1"/>
  <c r="E319" i="1"/>
  <c r="M318" i="1"/>
  <c r="I318" i="1"/>
  <c r="G318" i="1"/>
  <c r="M317" i="1"/>
  <c r="I317" i="1"/>
  <c r="H317" i="1"/>
  <c r="G317" i="1"/>
  <c r="E317" i="1"/>
  <c r="M316" i="1"/>
  <c r="I316" i="1"/>
  <c r="H316" i="1"/>
  <c r="E316" i="1"/>
  <c r="M315" i="1"/>
  <c r="I315" i="1"/>
  <c r="G315" i="1"/>
  <c r="H315" i="1" s="1"/>
  <c r="E315" i="1"/>
  <c r="M314" i="1"/>
  <c r="I314" i="1"/>
  <c r="G314" i="1"/>
  <c r="E314" i="1"/>
  <c r="M313" i="1"/>
  <c r="I313" i="1"/>
  <c r="G313" i="1"/>
  <c r="E313" i="1"/>
  <c r="M312" i="1"/>
  <c r="I312" i="1"/>
  <c r="H312" i="1"/>
  <c r="G312" i="1"/>
  <c r="E312" i="1"/>
  <c r="M311" i="1"/>
  <c r="I311" i="1"/>
  <c r="G311" i="1"/>
  <c r="H311" i="1" s="1"/>
  <c r="E311" i="1"/>
  <c r="M310" i="1"/>
  <c r="I310" i="1"/>
  <c r="G310" i="1"/>
  <c r="E310" i="1"/>
  <c r="M309" i="1"/>
  <c r="I309" i="1"/>
  <c r="H309" i="1"/>
  <c r="G309" i="1"/>
  <c r="E309" i="1"/>
  <c r="M308" i="1"/>
  <c r="I308" i="1"/>
  <c r="H308" i="1" s="1"/>
  <c r="G308" i="1"/>
  <c r="E308" i="1"/>
  <c r="M307" i="1"/>
  <c r="I307" i="1"/>
  <c r="G307" i="1"/>
  <c r="M306" i="1"/>
  <c r="I306" i="1"/>
  <c r="G306" i="1"/>
  <c r="E306" i="1"/>
  <c r="M305" i="1"/>
  <c r="I305" i="1"/>
  <c r="G305" i="1"/>
  <c r="E305" i="1"/>
  <c r="M304" i="1"/>
  <c r="I304" i="1"/>
  <c r="H304" i="1"/>
  <c r="G304" i="1"/>
  <c r="E304" i="1"/>
  <c r="M303" i="1"/>
  <c r="I303" i="1"/>
  <c r="G303" i="1"/>
  <c r="H303" i="1" s="1"/>
  <c r="E303" i="1"/>
  <c r="M302" i="1"/>
  <c r="I302" i="1"/>
  <c r="H302" i="1"/>
  <c r="E302" i="1"/>
  <c r="M301" i="1"/>
  <c r="I301" i="1"/>
  <c r="G301" i="1"/>
  <c r="E301" i="1"/>
  <c r="M300" i="1"/>
  <c r="I300" i="1"/>
  <c r="G300" i="1"/>
  <c r="E300" i="1"/>
  <c r="M299" i="1"/>
  <c r="I299" i="1"/>
  <c r="G299" i="1"/>
  <c r="E299" i="1"/>
  <c r="M298" i="1"/>
  <c r="I298" i="1"/>
  <c r="G298" i="1"/>
  <c r="E298" i="1"/>
  <c r="M297" i="1"/>
  <c r="I297" i="1"/>
  <c r="M296" i="1"/>
  <c r="I296" i="1"/>
  <c r="M295" i="1"/>
  <c r="I295" i="1"/>
  <c r="G295" i="1"/>
  <c r="M294" i="1"/>
  <c r="I294" i="1"/>
  <c r="M293" i="1"/>
  <c r="I293" i="1"/>
  <c r="G293" i="1"/>
  <c r="M292" i="1"/>
  <c r="I292" i="1"/>
  <c r="G292" i="1"/>
  <c r="M291" i="1"/>
  <c r="I291" i="1"/>
  <c r="G291" i="1"/>
  <c r="M290" i="1"/>
  <c r="I290" i="1"/>
  <c r="H305" i="1" l="1"/>
  <c r="H306" i="1"/>
  <c r="H310" i="1"/>
  <c r="H298" i="1"/>
  <c r="H299" i="1"/>
  <c r="H300" i="1"/>
  <c r="H301" i="1"/>
  <c r="H313" i="1"/>
  <c r="H314" i="1"/>
  <c r="G290" i="1"/>
  <c r="M289" i="1"/>
  <c r="I289" i="1"/>
  <c r="G289" i="1"/>
  <c r="M288" i="1"/>
  <c r="I288" i="1"/>
  <c r="G288" i="1"/>
  <c r="M287" i="1"/>
  <c r="I287" i="1"/>
  <c r="M286" i="1"/>
  <c r="I286" i="1"/>
  <c r="M285" i="1"/>
  <c r="I285" i="1"/>
  <c r="M284" i="1"/>
  <c r="I284" i="1"/>
  <c r="M283" i="1"/>
  <c r="I283" i="1"/>
  <c r="M282" i="1"/>
  <c r="I282" i="1"/>
  <c r="M281" i="1"/>
  <c r="I281" i="1"/>
  <c r="M280" i="1"/>
  <c r="I280" i="1"/>
  <c r="M279" i="1"/>
  <c r="I279" i="1"/>
  <c r="M278" i="1"/>
  <c r="I278" i="1"/>
  <c r="M277" i="1"/>
  <c r="I277" i="1"/>
  <c r="M276" i="1"/>
  <c r="I276" i="1"/>
  <c r="M275" i="1"/>
  <c r="I275" i="1"/>
  <c r="G275" i="1"/>
  <c r="M274" i="1"/>
  <c r="I274" i="1"/>
  <c r="M273" i="1"/>
  <c r="I273" i="1"/>
  <c r="M272" i="1"/>
  <c r="I272" i="1"/>
  <c r="H272" i="1"/>
  <c r="G272" i="1"/>
  <c r="E272" i="1"/>
  <c r="M271" i="1"/>
  <c r="I271" i="1"/>
  <c r="M270" i="1"/>
  <c r="I270" i="1"/>
  <c r="G270" i="1"/>
  <c r="M269" i="1"/>
  <c r="I269" i="1"/>
  <c r="M268" i="1"/>
  <c r="I268" i="1"/>
  <c r="G268" i="1"/>
  <c r="E268" i="1"/>
  <c r="M267" i="1"/>
  <c r="I267" i="1"/>
  <c r="M266" i="1"/>
  <c r="I266" i="1"/>
  <c r="G266" i="1"/>
  <c r="M265" i="1"/>
  <c r="I265" i="1"/>
  <c r="H265" i="1" s="1"/>
  <c r="G265" i="1"/>
  <c r="E265" i="1"/>
  <c r="M264" i="1"/>
  <c r="I264" i="1"/>
  <c r="H264" i="1" s="1"/>
  <c r="G264" i="1"/>
  <c r="E264" i="1"/>
  <c r="M263" i="1"/>
  <c r="I263" i="1"/>
  <c r="H263" i="1" s="1"/>
  <c r="G263" i="1"/>
  <c r="E263" i="1"/>
  <c r="M262" i="1"/>
  <c r="I262" i="1"/>
  <c r="H262" i="1" s="1"/>
  <c r="G262" i="1"/>
  <c r="E262" i="1"/>
  <c r="M261" i="1"/>
  <c r="I261" i="1"/>
  <c r="H261" i="1" s="1"/>
  <c r="G261" i="1"/>
  <c r="E261" i="1"/>
  <c r="M260" i="1"/>
  <c r="I260" i="1"/>
  <c r="G260" i="1"/>
  <c r="H260" i="1" s="1"/>
  <c r="E260" i="1"/>
  <c r="M259" i="1"/>
  <c r="I259" i="1"/>
  <c r="G259" i="1"/>
  <c r="E259" i="1"/>
  <c r="M258" i="1"/>
  <c r="I258" i="1"/>
  <c r="G258" i="1"/>
  <c r="E258" i="1"/>
  <c r="M257" i="1"/>
  <c r="I257" i="1"/>
  <c r="H257" i="1"/>
  <c r="G257" i="1"/>
  <c r="E257" i="1"/>
  <c r="M256" i="1"/>
  <c r="I256" i="1"/>
  <c r="H256" i="1" s="1"/>
  <c r="G256" i="1"/>
  <c r="E256" i="1"/>
  <c r="M255" i="1"/>
  <c r="I255" i="1"/>
  <c r="M254" i="1"/>
  <c r="I254" i="1"/>
  <c r="G254" i="1"/>
  <c r="H254" i="1" s="1"/>
  <c r="E254" i="1"/>
  <c r="M253" i="1"/>
  <c r="I253" i="1"/>
  <c r="H253" i="1"/>
  <c r="G253" i="1"/>
  <c r="E253" i="1"/>
  <c r="M252" i="1"/>
  <c r="I252" i="1"/>
  <c r="H252" i="1" s="1"/>
  <c r="G252" i="1"/>
  <c r="E252" i="1"/>
  <c r="M251" i="1"/>
  <c r="I251" i="1"/>
  <c r="H251" i="1" s="1"/>
  <c r="G251" i="1"/>
  <c r="E251" i="1"/>
  <c r="M250" i="1"/>
  <c r="I250" i="1"/>
  <c r="H250" i="1" s="1"/>
  <c r="G250" i="1"/>
  <c r="E250" i="1"/>
  <c r="M249" i="1"/>
  <c r="I249" i="1"/>
  <c r="H249" i="1"/>
  <c r="E249" i="1"/>
  <c r="M248" i="1"/>
  <c r="I248" i="1"/>
  <c r="H248" i="1" s="1"/>
  <c r="G248" i="1"/>
  <c r="E248" i="1"/>
  <c r="M247" i="1"/>
  <c r="I247" i="1"/>
  <c r="G247" i="1"/>
  <c r="H247" i="1" s="1"/>
  <c r="E247" i="1"/>
  <c r="M246" i="1"/>
  <c r="I246" i="1"/>
  <c r="G246" i="1"/>
  <c r="E246" i="1"/>
  <c r="M245" i="1"/>
  <c r="I245" i="1"/>
  <c r="H245" i="1"/>
  <c r="G245" i="1"/>
  <c r="E245" i="1"/>
  <c r="M244" i="1"/>
  <c r="I244" i="1"/>
  <c r="G244" i="1"/>
  <c r="M243" i="1"/>
  <c r="I243" i="1"/>
  <c r="G243" i="1"/>
  <c r="M242" i="1"/>
  <c r="I242" i="1"/>
  <c r="G242" i="1"/>
  <c r="H242" i="1" s="1"/>
  <c r="E242" i="1"/>
  <c r="M241" i="1"/>
  <c r="I241" i="1"/>
  <c r="H241" i="1"/>
  <c r="G241" i="1"/>
  <c r="E241" i="1"/>
  <c r="M240" i="1"/>
  <c r="I240" i="1"/>
  <c r="G240" i="1"/>
  <c r="H240" i="1" s="1"/>
  <c r="E240" i="1"/>
  <c r="M239" i="1"/>
  <c r="I239" i="1"/>
  <c r="H239" i="1"/>
  <c r="E239" i="1"/>
  <c r="M238" i="1"/>
  <c r="I238" i="1"/>
  <c r="G238" i="1"/>
  <c r="E238" i="1"/>
  <c r="M237" i="1"/>
  <c r="I237" i="1"/>
  <c r="G237" i="1"/>
  <c r="E237" i="1"/>
  <c r="M236" i="1"/>
  <c r="I236" i="1"/>
  <c r="G236" i="1"/>
  <c r="E236" i="1"/>
  <c r="M235" i="1"/>
  <c r="I235" i="1"/>
  <c r="H235" i="1"/>
  <c r="G235" i="1"/>
  <c r="E235" i="1"/>
  <c r="M234" i="1"/>
  <c r="I234" i="1"/>
  <c r="G234" i="1"/>
  <c r="H234" i="1" s="1"/>
  <c r="E234" i="1"/>
  <c r="M233" i="1"/>
  <c r="I233" i="1"/>
  <c r="G233" i="1"/>
  <c r="E233" i="1"/>
  <c r="M232" i="1"/>
  <c r="I232" i="1"/>
  <c r="G232" i="1"/>
  <c r="E232" i="1"/>
  <c r="M231" i="1"/>
  <c r="I231" i="1"/>
  <c r="G231" i="1"/>
  <c r="E231" i="1"/>
  <c r="M230" i="1"/>
  <c r="I230" i="1"/>
  <c r="H230" i="1"/>
  <c r="G230" i="1"/>
  <c r="E230" i="1"/>
  <c r="M229" i="1"/>
  <c r="I229" i="1"/>
  <c r="H229" i="1" s="1"/>
  <c r="G229" i="1"/>
  <c r="E229" i="1"/>
  <c r="M228" i="1"/>
  <c r="I228" i="1"/>
  <c r="M227" i="1"/>
  <c r="I227" i="1"/>
  <c r="H227" i="1" s="1"/>
  <c r="G227" i="1"/>
  <c r="E227" i="1"/>
  <c r="M226" i="1"/>
  <c r="I226" i="1"/>
  <c r="G226" i="1"/>
  <c r="H226" i="1" s="1"/>
  <c r="E226" i="1"/>
  <c r="M225" i="1"/>
  <c r="I225" i="1"/>
  <c r="G225" i="1"/>
  <c r="E225" i="1"/>
  <c r="M224" i="1"/>
  <c r="I224" i="1"/>
  <c r="G224" i="1"/>
  <c r="M223" i="1"/>
  <c r="I223" i="1"/>
  <c r="G223" i="1"/>
  <c r="M222" i="1"/>
  <c r="I222" i="1"/>
  <c r="G222" i="1"/>
  <c r="M221" i="1"/>
  <c r="I221" i="1"/>
  <c r="G221" i="1"/>
  <c r="M220" i="1"/>
  <c r="I220" i="1"/>
  <c r="G220" i="1"/>
  <c r="E220" i="1"/>
  <c r="M219" i="1"/>
  <c r="I219" i="1"/>
  <c r="G219" i="1"/>
  <c r="E219" i="1"/>
  <c r="M218" i="1"/>
  <c r="I218" i="1"/>
  <c r="G218" i="1"/>
  <c r="M217" i="1"/>
  <c r="I217" i="1"/>
  <c r="H217" i="1" s="1"/>
  <c r="G217" i="1"/>
  <c r="E217" i="1"/>
  <c r="M216" i="1"/>
  <c r="I216" i="1"/>
  <c r="H216" i="1" s="1"/>
  <c r="G216" i="1"/>
  <c r="E216" i="1"/>
  <c r="M215" i="1"/>
  <c r="I215" i="1"/>
  <c r="H215" i="1" s="1"/>
  <c r="G215" i="1"/>
  <c r="E215" i="1"/>
  <c r="M214" i="1"/>
  <c r="I214" i="1"/>
  <c r="G214" i="1"/>
  <c r="M213" i="1"/>
  <c r="I213" i="1"/>
  <c r="G213" i="1"/>
  <c r="M212" i="1"/>
  <c r="I212" i="1"/>
  <c r="H212" i="1" s="1"/>
  <c r="G212" i="1"/>
  <c r="E212" i="1"/>
  <c r="M211" i="1"/>
  <c r="I211" i="1"/>
  <c r="G211" i="1"/>
  <c r="H211" i="1" s="1"/>
  <c r="E211" i="1"/>
  <c r="M210" i="1"/>
  <c r="I210" i="1"/>
  <c r="G210" i="1"/>
  <c r="E210" i="1"/>
  <c r="M209" i="1"/>
  <c r="I209" i="1"/>
  <c r="G209" i="1"/>
  <c r="E209" i="1"/>
  <c r="M208" i="1"/>
  <c r="I208" i="1"/>
  <c r="G208" i="1"/>
  <c r="E208" i="1"/>
  <c r="M207" i="1"/>
  <c r="I207" i="1"/>
  <c r="G207" i="1"/>
  <c r="M206" i="1"/>
  <c r="I206" i="1"/>
  <c r="G206" i="1"/>
  <c r="H206" i="1" s="1"/>
  <c r="E206" i="1"/>
  <c r="M205" i="1"/>
  <c r="I205" i="1"/>
  <c r="H205" i="1"/>
  <c r="G205" i="1"/>
  <c r="E205" i="1"/>
  <c r="M204" i="1"/>
  <c r="I204" i="1"/>
  <c r="H204" i="1" s="1"/>
  <c r="G204" i="1"/>
  <c r="E204" i="1"/>
  <c r="M203" i="1"/>
  <c r="I203" i="1"/>
  <c r="M202" i="1"/>
  <c r="I202" i="1"/>
  <c r="G202" i="1"/>
  <c r="H202" i="1" s="1"/>
  <c r="E202" i="1"/>
  <c r="M201" i="1"/>
  <c r="I201" i="1"/>
  <c r="H201" i="1"/>
  <c r="G201" i="1"/>
  <c r="E201" i="1"/>
  <c r="M200" i="1"/>
  <c r="I200" i="1"/>
  <c r="M199" i="1"/>
  <c r="I199" i="1"/>
  <c r="G199" i="1"/>
  <c r="H199" i="1" s="1"/>
  <c r="E199" i="1"/>
  <c r="M198" i="1"/>
  <c r="I198" i="1"/>
  <c r="M197" i="1"/>
  <c r="I197" i="1"/>
  <c r="M196" i="1"/>
  <c r="I196" i="1"/>
  <c r="H196" i="1"/>
  <c r="G196" i="1"/>
  <c r="E196" i="1"/>
  <c r="M195" i="1"/>
  <c r="I195" i="1"/>
  <c r="H195" i="1" s="1"/>
  <c r="G195" i="1"/>
  <c r="E195" i="1"/>
  <c r="M194" i="1"/>
  <c r="I194" i="1"/>
  <c r="H194" i="1" s="1"/>
  <c r="G194" i="1"/>
  <c r="E194" i="1"/>
  <c r="M193" i="1"/>
  <c r="I193" i="1"/>
  <c r="H193" i="1" s="1"/>
  <c r="G193" i="1"/>
  <c r="E193" i="1"/>
  <c r="M192" i="1"/>
  <c r="I192" i="1"/>
  <c r="M191" i="1"/>
  <c r="I191" i="1"/>
  <c r="G191" i="1"/>
  <c r="H191" i="1" s="1"/>
  <c r="E191" i="1"/>
  <c r="M190" i="1"/>
  <c r="I190" i="1"/>
  <c r="H190" i="1"/>
  <c r="G190" i="1"/>
  <c r="E190" i="1"/>
  <c r="M189" i="1"/>
  <c r="I189" i="1"/>
  <c r="G189" i="1"/>
  <c r="H189" i="1" s="1"/>
  <c r="E189" i="1"/>
  <c r="M188" i="1"/>
  <c r="I188" i="1"/>
  <c r="G188" i="1"/>
  <c r="M187" i="1"/>
  <c r="I187" i="1"/>
  <c r="H187" i="1" s="1"/>
  <c r="G187" i="1"/>
  <c r="E187" i="1"/>
  <c r="M186" i="1"/>
  <c r="I186" i="1"/>
  <c r="G186" i="1"/>
  <c r="H186" i="1" s="1"/>
  <c r="E186" i="1"/>
  <c r="M185" i="1"/>
  <c r="I185" i="1"/>
  <c r="H185" i="1"/>
  <c r="G185" i="1"/>
  <c r="E185" i="1"/>
  <c r="M184" i="1"/>
  <c r="I184" i="1"/>
  <c r="H184" i="1" s="1"/>
  <c r="G184" i="1"/>
  <c r="E184" i="1"/>
  <c r="M183" i="1"/>
  <c r="I183" i="1"/>
  <c r="G183" i="1"/>
  <c r="H183" i="1" s="1"/>
  <c r="E183" i="1"/>
  <c r="M182" i="1"/>
  <c r="I182" i="1"/>
  <c r="G182" i="1"/>
  <c r="E182" i="1"/>
  <c r="M181" i="1"/>
  <c r="I181" i="1"/>
  <c r="G181" i="1"/>
  <c r="E181" i="1"/>
  <c r="M180" i="1"/>
  <c r="I180" i="1"/>
  <c r="G180" i="1"/>
  <c r="E180" i="1"/>
  <c r="M179" i="1"/>
  <c r="I179" i="1"/>
  <c r="G179" i="1"/>
  <c r="E179" i="1"/>
  <c r="M178" i="1"/>
  <c r="I178" i="1"/>
  <c r="G178" i="1"/>
  <c r="E178" i="1"/>
  <c r="M177" i="1"/>
  <c r="I177" i="1"/>
  <c r="G177" i="1"/>
  <c r="M176" i="1"/>
  <c r="I176" i="1"/>
  <c r="H176" i="1" s="1"/>
  <c r="G176" i="1"/>
  <c r="E176" i="1"/>
  <c r="M175" i="1"/>
  <c r="I175" i="1"/>
  <c r="G175" i="1"/>
  <c r="H175" i="1" s="1"/>
  <c r="E175" i="1"/>
  <c r="M174" i="1"/>
  <c r="I174" i="1"/>
  <c r="H174" i="1"/>
  <c r="G174" i="1"/>
  <c r="E174" i="1"/>
  <c r="M173" i="1"/>
  <c r="I173" i="1"/>
  <c r="H173" i="1" s="1"/>
  <c r="G173" i="1"/>
  <c r="E173" i="1"/>
  <c r="M172" i="1"/>
  <c r="I172" i="1"/>
  <c r="H172" i="1" s="1"/>
  <c r="G172" i="1"/>
  <c r="E172" i="1"/>
  <c r="M171" i="1"/>
  <c r="I171" i="1"/>
  <c r="H171" i="1" s="1"/>
  <c r="G171" i="1"/>
  <c r="E171" i="1"/>
  <c r="M170" i="1"/>
  <c r="I170" i="1"/>
  <c r="H170" i="1" s="1"/>
  <c r="G170" i="1"/>
  <c r="E170" i="1"/>
  <c r="M169" i="1"/>
  <c r="I169" i="1"/>
  <c r="H169" i="1" s="1"/>
  <c r="G169" i="1"/>
  <c r="E169" i="1"/>
  <c r="M168" i="1"/>
  <c r="I168" i="1"/>
  <c r="G168" i="1"/>
  <c r="H168" i="1" s="1"/>
  <c r="E168" i="1"/>
  <c r="M167" i="1"/>
  <c r="I167" i="1"/>
  <c r="H167" i="1"/>
  <c r="G167" i="1"/>
  <c r="E167" i="1"/>
  <c r="M166" i="1"/>
  <c r="I166" i="1"/>
  <c r="H166" i="1" s="1"/>
  <c r="G166" i="1"/>
  <c r="E166" i="1"/>
  <c r="M165" i="1"/>
  <c r="I165" i="1"/>
  <c r="H165" i="1" s="1"/>
  <c r="G165" i="1"/>
  <c r="E165" i="1"/>
  <c r="M164" i="1"/>
  <c r="I164" i="1"/>
  <c r="H164" i="1"/>
  <c r="E164" i="1"/>
  <c r="M163" i="1"/>
  <c r="I163" i="1"/>
  <c r="G163" i="1"/>
  <c r="H163" i="1" s="1"/>
  <c r="E163" i="1"/>
  <c r="M162" i="1"/>
  <c r="I162" i="1"/>
  <c r="H162" i="1"/>
  <c r="G162" i="1"/>
  <c r="E162" i="1"/>
  <c r="M161" i="1"/>
  <c r="I161" i="1"/>
  <c r="G161" i="1"/>
  <c r="H161" i="1" s="1"/>
  <c r="E161" i="1"/>
  <c r="M160" i="1"/>
  <c r="I160" i="1"/>
  <c r="H160" i="1"/>
  <c r="G160" i="1"/>
  <c r="E160" i="1"/>
  <c r="M159" i="1"/>
  <c r="I159" i="1"/>
  <c r="H159" i="1"/>
  <c r="E159" i="1"/>
  <c r="M158" i="1"/>
  <c r="I158" i="1"/>
  <c r="G158" i="1"/>
  <c r="H158" i="1" s="1"/>
  <c r="E158" i="1"/>
  <c r="M157" i="1"/>
  <c r="I157" i="1"/>
  <c r="G157" i="1"/>
  <c r="E157" i="1"/>
  <c r="M156" i="1"/>
  <c r="I156" i="1"/>
  <c r="G156" i="1"/>
  <c r="E156" i="1"/>
  <c r="M155" i="1"/>
  <c r="I155" i="1"/>
  <c r="H155" i="1"/>
  <c r="G155" i="1"/>
  <c r="E155" i="1"/>
  <c r="M154" i="1"/>
  <c r="I154" i="1"/>
  <c r="H154" i="1" s="1"/>
  <c r="G154" i="1"/>
  <c r="E154" i="1"/>
  <c r="M153" i="1"/>
  <c r="I153" i="1"/>
  <c r="H153" i="1"/>
  <c r="E153" i="1"/>
  <c r="M152" i="1"/>
  <c r="I152" i="1"/>
  <c r="H152" i="1" s="1"/>
  <c r="G152" i="1"/>
  <c r="E152" i="1"/>
  <c r="M151" i="1"/>
  <c r="I151" i="1"/>
  <c r="H151" i="1" s="1"/>
  <c r="G151" i="1"/>
  <c r="E151" i="1"/>
  <c r="M150" i="1"/>
  <c r="I150" i="1"/>
  <c r="H150" i="1" s="1"/>
  <c r="G150" i="1"/>
  <c r="E150" i="1"/>
  <c r="M149" i="1"/>
  <c r="I149" i="1"/>
  <c r="G149" i="1"/>
  <c r="M148" i="1"/>
  <c r="I148" i="1"/>
  <c r="H148" i="1"/>
  <c r="G148" i="1"/>
  <c r="E148" i="1"/>
  <c r="M147" i="1"/>
  <c r="I147" i="1"/>
  <c r="M146" i="1"/>
  <c r="I146" i="1"/>
  <c r="M145" i="1"/>
  <c r="I145" i="1"/>
  <c r="H145" i="1" s="1"/>
  <c r="G145" i="1"/>
  <c r="E145" i="1"/>
  <c r="M144" i="1"/>
  <c r="I144" i="1"/>
  <c r="G144" i="1"/>
  <c r="H144" i="1" s="1"/>
  <c r="E144" i="1"/>
  <c r="M143" i="1"/>
  <c r="I143" i="1"/>
  <c r="G143" i="1"/>
  <c r="E143" i="1"/>
  <c r="M142" i="1"/>
  <c r="I142" i="1"/>
  <c r="H142" i="1"/>
  <c r="G142" i="1"/>
  <c r="E142" i="1"/>
  <c r="M141" i="1"/>
  <c r="I141" i="1"/>
  <c r="H141" i="1" s="1"/>
  <c r="G141" i="1"/>
  <c r="E141" i="1"/>
  <c r="M140" i="1"/>
  <c r="I140" i="1"/>
  <c r="H140" i="1" s="1"/>
  <c r="G140" i="1"/>
  <c r="E140" i="1"/>
  <c r="M139" i="1"/>
  <c r="I139" i="1"/>
  <c r="G139" i="1"/>
  <c r="H139" i="1" s="1"/>
  <c r="E139" i="1"/>
  <c r="M138" i="1"/>
  <c r="I138" i="1"/>
  <c r="H138" i="1"/>
  <c r="G138" i="1"/>
  <c r="E138" i="1"/>
  <c r="M137" i="1"/>
  <c r="I137" i="1"/>
  <c r="G137" i="1"/>
  <c r="H137" i="1" s="1"/>
  <c r="E137" i="1"/>
  <c r="M136" i="1"/>
  <c r="I136" i="1"/>
  <c r="H136" i="1"/>
  <c r="G136" i="1"/>
  <c r="E136" i="1"/>
  <c r="M135" i="1"/>
  <c r="I135" i="1"/>
  <c r="H135" i="1" s="1"/>
  <c r="G135" i="1"/>
  <c r="E135" i="1"/>
  <c r="M134" i="1"/>
  <c r="I134" i="1"/>
  <c r="G134" i="1"/>
  <c r="H134" i="1" s="1"/>
  <c r="E134" i="1"/>
  <c r="M133" i="1"/>
  <c r="I133" i="1"/>
  <c r="M132" i="1"/>
  <c r="I132" i="1"/>
  <c r="M131" i="1"/>
  <c r="I131" i="1"/>
  <c r="M130" i="1"/>
  <c r="I130" i="1"/>
  <c r="G130" i="1"/>
  <c r="M129" i="1"/>
  <c r="I129" i="1"/>
  <c r="H129" i="1" s="1"/>
  <c r="G129" i="1"/>
  <c r="E129" i="1"/>
  <c r="M128" i="1"/>
  <c r="I128" i="1"/>
  <c r="M127" i="1"/>
  <c r="I127" i="1"/>
  <c r="G127" i="1"/>
  <c r="H127" i="1" s="1"/>
  <c r="E127" i="1"/>
  <c r="M126" i="1"/>
  <c r="I126" i="1"/>
  <c r="G126" i="1"/>
  <c r="E126" i="1"/>
  <c r="M125" i="1"/>
  <c r="I125" i="1"/>
  <c r="G125" i="1"/>
  <c r="E125" i="1"/>
  <c r="M124" i="1"/>
  <c r="I124" i="1"/>
  <c r="G124" i="1"/>
  <c r="M123" i="1"/>
  <c r="I123" i="1"/>
  <c r="G123" i="1"/>
  <c r="H123" i="1" s="1"/>
  <c r="E123" i="1"/>
  <c r="M122" i="1"/>
  <c r="I122" i="1"/>
  <c r="G122" i="1"/>
  <c r="E122" i="1"/>
  <c r="M121" i="1"/>
  <c r="I121" i="1"/>
  <c r="H121" i="1"/>
  <c r="G121" i="1"/>
  <c r="E121" i="1"/>
  <c r="M120" i="1"/>
  <c r="I120" i="1"/>
  <c r="G120" i="1"/>
  <c r="H120" i="1" s="1"/>
  <c r="E120" i="1"/>
  <c r="M119" i="1"/>
  <c r="I119" i="1"/>
  <c r="H119" i="1"/>
  <c r="G119" i="1"/>
  <c r="E119" i="1"/>
  <c r="M118" i="1"/>
  <c r="I118" i="1"/>
  <c r="G118" i="1"/>
  <c r="H118" i="1" s="1"/>
  <c r="E118" i="1"/>
  <c r="M117" i="1"/>
  <c r="I117" i="1"/>
  <c r="H117" i="1"/>
  <c r="G117" i="1"/>
  <c r="E117" i="1"/>
  <c r="M116" i="1"/>
  <c r="I116" i="1"/>
  <c r="G116" i="1"/>
  <c r="H116" i="1" s="1"/>
  <c r="E116" i="1"/>
  <c r="M115" i="1"/>
  <c r="I115" i="1"/>
  <c r="G115" i="1"/>
  <c r="M114" i="1"/>
  <c r="I114" i="1"/>
  <c r="H114" i="1" s="1"/>
  <c r="G114" i="1"/>
  <c r="E114" i="1"/>
  <c r="M113" i="1"/>
  <c r="I113" i="1"/>
  <c r="G113" i="1"/>
  <c r="H113" i="1" s="1"/>
  <c r="E113" i="1"/>
  <c r="M112" i="1"/>
  <c r="I112" i="1"/>
  <c r="H112" i="1"/>
  <c r="G112" i="1"/>
  <c r="E112" i="1"/>
  <c r="M111" i="1"/>
  <c r="I111" i="1"/>
  <c r="G111" i="1"/>
  <c r="H111" i="1" s="1"/>
  <c r="E111" i="1"/>
  <c r="M110" i="1"/>
  <c r="I110" i="1"/>
  <c r="H110" i="1"/>
  <c r="G110" i="1"/>
  <c r="E110" i="1"/>
  <c r="M109" i="1"/>
  <c r="I109" i="1"/>
  <c r="G109" i="1"/>
  <c r="M108" i="1"/>
  <c r="I108" i="1"/>
  <c r="G108" i="1"/>
  <c r="M107" i="1"/>
  <c r="I107" i="1"/>
  <c r="G107" i="1"/>
  <c r="H107" i="1" s="1"/>
  <c r="E107" i="1"/>
  <c r="M106" i="1"/>
  <c r="I106" i="1"/>
  <c r="G106" i="1"/>
  <c r="M105" i="1"/>
  <c r="I105" i="1"/>
  <c r="G105" i="1"/>
  <c r="H105" i="1" s="1"/>
  <c r="E105" i="1"/>
  <c r="M104" i="1"/>
  <c r="I104" i="1"/>
  <c r="G104" i="1"/>
  <c r="E104" i="1"/>
  <c r="M103" i="1"/>
  <c r="I103" i="1"/>
  <c r="G103" i="1"/>
  <c r="M102" i="1"/>
  <c r="I102" i="1"/>
  <c r="G102" i="1"/>
  <c r="M101" i="1"/>
  <c r="I101" i="1"/>
  <c r="G101" i="1"/>
  <c r="M100" i="1"/>
  <c r="I100" i="1"/>
  <c r="G100" i="1"/>
  <c r="M99" i="1"/>
  <c r="I99" i="1"/>
  <c r="G99" i="1"/>
  <c r="M98" i="1"/>
  <c r="I98" i="1"/>
  <c r="H98" i="1" s="1"/>
  <c r="G98" i="1"/>
  <c r="E98" i="1"/>
  <c r="M97" i="1"/>
  <c r="I97" i="1"/>
  <c r="H97" i="1" s="1"/>
  <c r="G97" i="1"/>
  <c r="E97" i="1"/>
  <c r="M96" i="1"/>
  <c r="I96" i="1"/>
  <c r="G96" i="1"/>
  <c r="M95" i="1"/>
  <c r="I95" i="1"/>
  <c r="H95" i="1"/>
  <c r="G95" i="1"/>
  <c r="E95" i="1"/>
  <c r="M94" i="1"/>
  <c r="I94" i="1"/>
  <c r="H94" i="1" s="1"/>
  <c r="G94" i="1"/>
  <c r="E94" i="1"/>
  <c r="M93" i="1"/>
  <c r="I93" i="1"/>
  <c r="G93" i="1"/>
  <c r="H93" i="1" s="1"/>
  <c r="E93" i="1"/>
  <c r="M92" i="1"/>
  <c r="I92" i="1"/>
  <c r="G92" i="1"/>
  <c r="E92" i="1"/>
  <c r="M91" i="1"/>
  <c r="I91" i="1"/>
  <c r="H91" i="1"/>
  <c r="G91" i="1"/>
  <c r="E91" i="1"/>
  <c r="M90" i="1"/>
  <c r="I90" i="1"/>
  <c r="G90" i="1"/>
  <c r="H90" i="1" s="1"/>
  <c r="E90" i="1"/>
  <c r="M89" i="1"/>
  <c r="I89" i="1"/>
  <c r="G89" i="1"/>
  <c r="E89" i="1"/>
  <c r="M88" i="1"/>
  <c r="I88" i="1"/>
  <c r="G88" i="1"/>
  <c r="E88" i="1"/>
  <c r="M87" i="1"/>
  <c r="I87" i="1"/>
  <c r="H87" i="1"/>
  <c r="G87" i="1"/>
  <c r="E87" i="1"/>
  <c r="M86" i="1"/>
  <c r="I86" i="1"/>
  <c r="H86" i="1" s="1"/>
  <c r="G86" i="1"/>
  <c r="E86" i="1"/>
  <c r="M85" i="1"/>
  <c r="I85" i="1"/>
  <c r="H85" i="1" s="1"/>
  <c r="G85" i="1"/>
  <c r="E85" i="1"/>
  <c r="M84" i="1"/>
  <c r="I84" i="1"/>
  <c r="G84" i="1"/>
  <c r="H84" i="1" s="1"/>
  <c r="E84" i="1"/>
  <c r="M83" i="1"/>
  <c r="I83" i="1"/>
  <c r="G83" i="1"/>
  <c r="E83" i="1"/>
  <c r="M82" i="1"/>
  <c r="I82" i="1"/>
  <c r="H82" i="1"/>
  <c r="G82" i="1"/>
  <c r="E82" i="1"/>
  <c r="M81" i="1"/>
  <c r="I81" i="1"/>
  <c r="H81" i="1" s="1"/>
  <c r="G81" i="1"/>
  <c r="E81" i="1"/>
  <c r="M80" i="1"/>
  <c r="I80" i="1"/>
  <c r="H80" i="1" s="1"/>
  <c r="G80" i="1"/>
  <c r="E80" i="1"/>
  <c r="M79" i="1"/>
  <c r="I79" i="1"/>
  <c r="H79" i="1" s="1"/>
  <c r="G79" i="1"/>
  <c r="E79" i="1"/>
  <c r="M78" i="1"/>
  <c r="I78" i="1"/>
  <c r="H78" i="1" s="1"/>
  <c r="G78" i="1"/>
  <c r="E78" i="1"/>
  <c r="M77" i="1"/>
  <c r="I77" i="1"/>
  <c r="G77" i="1"/>
  <c r="H77" i="1" s="1"/>
  <c r="E77" i="1"/>
  <c r="M76" i="1"/>
  <c r="I76" i="1"/>
  <c r="G76" i="1"/>
  <c r="E76" i="1"/>
  <c r="M75" i="1"/>
  <c r="I75" i="1"/>
  <c r="H75" i="1"/>
  <c r="G75" i="1"/>
  <c r="E75" i="1"/>
  <c r="M74" i="1"/>
  <c r="I74" i="1"/>
  <c r="M73" i="1"/>
  <c r="I73" i="1"/>
  <c r="G73" i="1"/>
  <c r="H73" i="1" s="1"/>
  <c r="E73" i="1"/>
  <c r="M72" i="1"/>
  <c r="I72" i="1"/>
  <c r="H72" i="1"/>
  <c r="G72" i="1"/>
  <c r="E72" i="1"/>
  <c r="M71" i="1"/>
  <c r="I71" i="1"/>
  <c r="H71" i="1" s="1"/>
  <c r="G71" i="1"/>
  <c r="E71" i="1"/>
  <c r="M70" i="1"/>
  <c r="I70" i="1"/>
  <c r="H70" i="1" s="1"/>
  <c r="G70" i="1"/>
  <c r="E70" i="1"/>
  <c r="M69" i="1"/>
  <c r="I69" i="1"/>
  <c r="G69" i="1"/>
  <c r="H69" i="1" s="1"/>
  <c r="E69" i="1"/>
  <c r="M68" i="1"/>
  <c r="I68" i="1"/>
  <c r="M67" i="1"/>
  <c r="I67" i="1"/>
  <c r="G67" i="1"/>
  <c r="E67" i="1"/>
  <c r="M66" i="1"/>
  <c r="I66" i="1"/>
  <c r="G66" i="1"/>
  <c r="E66" i="1"/>
  <c r="M65" i="1"/>
  <c r="I65" i="1"/>
  <c r="H65" i="1"/>
  <c r="G65" i="1"/>
  <c r="E65" i="1"/>
  <c r="M64" i="1"/>
  <c r="I64" i="1"/>
  <c r="G64" i="1"/>
  <c r="H64" i="1" s="1"/>
  <c r="E64" i="1"/>
  <c r="M63" i="1"/>
  <c r="I63" i="1"/>
  <c r="H63" i="1"/>
  <c r="G63" i="1"/>
  <c r="E63" i="1"/>
  <c r="M62" i="1"/>
  <c r="I62" i="1"/>
  <c r="G62" i="1"/>
  <c r="M61" i="1"/>
  <c r="I61" i="1"/>
  <c r="H61" i="1"/>
  <c r="G61" i="1"/>
  <c r="E61" i="1"/>
  <c r="M60" i="1"/>
  <c r="I60" i="1"/>
  <c r="H60" i="1" s="1"/>
  <c r="G60" i="1"/>
  <c r="E60" i="1"/>
  <c r="M59" i="1"/>
  <c r="I59" i="1"/>
  <c r="H59" i="1" s="1"/>
  <c r="G59" i="1"/>
  <c r="E59" i="1"/>
  <c r="M58" i="1"/>
  <c r="I58" i="1"/>
  <c r="H58" i="1" s="1"/>
  <c r="G58" i="1"/>
  <c r="E58" i="1"/>
  <c r="M57" i="1"/>
  <c r="I57" i="1"/>
  <c r="H57" i="1" s="1"/>
  <c r="G57" i="1"/>
  <c r="E57" i="1"/>
  <c r="M56" i="1"/>
  <c r="I56" i="1"/>
  <c r="H56" i="1" s="1"/>
  <c r="G56" i="1"/>
  <c r="E56" i="1"/>
  <c r="M55" i="1"/>
  <c r="I55" i="1"/>
  <c r="G55" i="1"/>
  <c r="H55" i="1" s="1"/>
  <c r="E55" i="1"/>
  <c r="M54" i="1"/>
  <c r="I54" i="1"/>
  <c r="G54" i="1"/>
  <c r="E54" i="1"/>
  <c r="M53" i="1"/>
  <c r="I53" i="1"/>
  <c r="G53" i="1"/>
  <c r="E53" i="1"/>
  <c r="M52" i="1"/>
  <c r="I52" i="1"/>
  <c r="G52" i="1"/>
  <c r="M51" i="1"/>
  <c r="I51" i="1"/>
  <c r="H51" i="1" s="1"/>
  <c r="G51" i="1"/>
  <c r="E51" i="1"/>
  <c r="M50" i="1"/>
  <c r="I50" i="1"/>
  <c r="G50" i="1"/>
  <c r="H50" i="1" s="1"/>
  <c r="E50" i="1"/>
  <c r="M49" i="1"/>
  <c r="I49" i="1"/>
  <c r="G49" i="1"/>
  <c r="E49" i="1"/>
  <c r="M48" i="1"/>
  <c r="I48" i="1"/>
  <c r="H48" i="1"/>
  <c r="G48" i="1"/>
  <c r="E48" i="1"/>
  <c r="M47" i="1"/>
  <c r="I47" i="1"/>
  <c r="G47" i="1"/>
  <c r="H47" i="1" s="1"/>
  <c r="E47" i="1"/>
  <c r="M46" i="1"/>
  <c r="I46" i="1"/>
  <c r="H46" i="1"/>
  <c r="G46" i="1"/>
  <c r="E46" i="1"/>
  <c r="M45" i="1"/>
  <c r="I45" i="1"/>
  <c r="G45" i="1"/>
  <c r="M44" i="1"/>
  <c r="I44" i="1"/>
  <c r="H44" i="1"/>
  <c r="G44" i="1"/>
  <c r="E44" i="1"/>
  <c r="M43" i="1"/>
  <c r="I43" i="1"/>
  <c r="G43" i="1"/>
  <c r="M42" i="1"/>
  <c r="I42" i="1"/>
  <c r="H42" i="1"/>
  <c r="G42" i="1"/>
  <c r="E42" i="1"/>
  <c r="M41" i="1"/>
  <c r="I41" i="1"/>
  <c r="G41" i="1"/>
  <c r="H41" i="1" s="1"/>
  <c r="E41" i="1"/>
  <c r="M40" i="1"/>
  <c r="I40" i="1"/>
  <c r="G40" i="1"/>
  <c r="E40" i="1"/>
  <c r="M39" i="1"/>
  <c r="I39" i="1"/>
  <c r="G39" i="1"/>
  <c r="E39" i="1"/>
  <c r="M38" i="1"/>
  <c r="I38" i="1"/>
  <c r="G38" i="1"/>
  <c r="E38" i="1"/>
  <c r="M37" i="1"/>
  <c r="I37" i="1"/>
  <c r="G37" i="1"/>
  <c r="E37" i="1"/>
  <c r="M36" i="1"/>
  <c r="I36" i="1"/>
  <c r="G36" i="1"/>
  <c r="E36" i="1"/>
  <c r="M35" i="1"/>
  <c r="I35" i="1"/>
  <c r="G35" i="1"/>
  <c r="E35" i="1"/>
  <c r="M34" i="1"/>
  <c r="I34" i="1"/>
  <c r="G34" i="1"/>
  <c r="M33" i="1"/>
  <c r="I33" i="1"/>
  <c r="H33" i="1" s="1"/>
  <c r="G33" i="1"/>
  <c r="E33" i="1"/>
  <c r="M32" i="1"/>
  <c r="I32" i="1"/>
  <c r="G32" i="1"/>
  <c r="H32" i="1" s="1"/>
  <c r="E32" i="1"/>
  <c r="M31" i="1"/>
  <c r="I31" i="1"/>
  <c r="H31" i="1"/>
  <c r="G31" i="1"/>
  <c r="E31" i="1"/>
  <c r="M30" i="1"/>
  <c r="I30" i="1"/>
  <c r="H30" i="1" s="1"/>
  <c r="G30" i="1"/>
  <c r="E30" i="1"/>
  <c r="M29" i="1"/>
  <c r="I29" i="1"/>
  <c r="H29" i="1" s="1"/>
  <c r="G29" i="1"/>
  <c r="E29" i="1"/>
  <c r="M28" i="1"/>
  <c r="I28" i="1"/>
  <c r="G28" i="1"/>
  <c r="M27" i="1"/>
  <c r="I27" i="1"/>
  <c r="G27" i="1"/>
  <c r="E27" i="1"/>
  <c r="M26" i="1"/>
  <c r="I26" i="1"/>
  <c r="H26" i="1"/>
  <c r="G26" i="1"/>
  <c r="E26" i="1"/>
  <c r="M25" i="1"/>
  <c r="I25" i="1"/>
  <c r="H25" i="1" s="1"/>
  <c r="G25" i="1"/>
  <c r="E25" i="1"/>
  <c r="M24" i="1"/>
  <c r="I24" i="1"/>
  <c r="H24" i="1" s="1"/>
  <c r="G24" i="1"/>
  <c r="E24" i="1"/>
  <c r="M23" i="1"/>
  <c r="I23" i="1"/>
  <c r="H23" i="1" s="1"/>
  <c r="G23" i="1"/>
  <c r="E23" i="1"/>
  <c r="M22" i="1"/>
  <c r="I22" i="1"/>
  <c r="H22" i="1" s="1"/>
  <c r="G22" i="1"/>
  <c r="E22" i="1"/>
  <c r="M21" i="1"/>
  <c r="I21" i="1"/>
  <c r="G21" i="1"/>
  <c r="H21" i="1" s="1"/>
  <c r="E21" i="1"/>
  <c r="M20" i="1"/>
  <c r="I20" i="1"/>
  <c r="G20" i="1"/>
  <c r="E20" i="1"/>
  <c r="M19" i="1"/>
  <c r="I19" i="1"/>
  <c r="G19" i="1"/>
  <c r="E19" i="1"/>
  <c r="M18" i="1"/>
  <c r="I18" i="1"/>
  <c r="H18" i="1"/>
  <c r="G18" i="1"/>
  <c r="E18" i="1"/>
  <c r="M17" i="1"/>
  <c r="I17" i="1"/>
  <c r="H17" i="1" s="1"/>
  <c r="G17" i="1"/>
  <c r="E17" i="1"/>
  <c r="M16" i="1"/>
  <c r="I16" i="1"/>
  <c r="H16" i="1" s="1"/>
  <c r="G16" i="1"/>
  <c r="E16" i="1"/>
  <c r="M15" i="1"/>
  <c r="I15" i="1"/>
  <c r="H15" i="1" s="1"/>
  <c r="G15" i="1"/>
  <c r="E15" i="1"/>
  <c r="M14" i="1"/>
  <c r="I14" i="1"/>
  <c r="G14" i="1"/>
  <c r="H14" i="1" s="1"/>
  <c r="E14" i="1"/>
  <c r="M13" i="1"/>
  <c r="I13" i="1"/>
  <c r="G13" i="1"/>
  <c r="E13" i="1"/>
  <c r="M12" i="1"/>
  <c r="I12" i="1"/>
  <c r="H12" i="1"/>
  <c r="G12" i="1"/>
  <c r="E12" i="1"/>
  <c r="M11" i="1"/>
  <c r="I11" i="1"/>
  <c r="M10" i="1"/>
  <c r="I10" i="1"/>
  <c r="G10" i="1"/>
  <c r="H10" i="1" s="1"/>
  <c r="E10" i="1"/>
  <c r="M9" i="1"/>
  <c r="I9" i="1"/>
  <c r="G9" i="1"/>
  <c r="E9" i="1"/>
  <c r="M8" i="1"/>
  <c r="I8" i="1"/>
  <c r="G8" i="1"/>
  <c r="E8" i="1"/>
  <c r="M7" i="1"/>
  <c r="I7" i="1"/>
  <c r="G7" i="1"/>
  <c r="E7" i="1"/>
  <c r="M6" i="1"/>
  <c r="I6" i="1"/>
  <c r="G6" i="1"/>
  <c r="E6" i="1"/>
  <c r="M5" i="1"/>
  <c r="I5" i="1"/>
  <c r="G5" i="1"/>
  <c r="E5" i="1"/>
  <c r="H19" i="1" l="1"/>
  <c r="H20" i="1"/>
  <c r="H83" i="1"/>
  <c r="H92" i="1"/>
  <c r="H104" i="1"/>
  <c r="H122" i="1"/>
  <c r="H125" i="1"/>
  <c r="H126" i="1"/>
  <c r="H156" i="1"/>
  <c r="H157" i="1"/>
  <c r="H178" i="1"/>
  <c r="H179" i="1"/>
  <c r="H180" i="1"/>
  <c r="H181" i="1"/>
  <c r="H182" i="1"/>
  <c r="H208" i="1"/>
  <c r="H209" i="1"/>
  <c r="H210" i="1"/>
  <c r="H236" i="1"/>
  <c r="H237" i="1"/>
  <c r="H238" i="1"/>
  <c r="H258" i="1"/>
  <c r="H259" i="1"/>
  <c r="H5" i="1"/>
  <c r="H6" i="1"/>
  <c r="H7" i="1"/>
  <c r="H8" i="1"/>
  <c r="H9" i="1"/>
  <c r="H13" i="1"/>
  <c r="H27" i="1"/>
  <c r="H35" i="1"/>
  <c r="H36" i="1"/>
  <c r="H37" i="1"/>
  <c r="H38" i="1"/>
  <c r="H39" i="1"/>
  <c r="H40" i="1"/>
  <c r="H49" i="1"/>
  <c r="H53" i="1"/>
  <c r="H54" i="1"/>
  <c r="H66" i="1"/>
  <c r="H67" i="1"/>
  <c r="H76" i="1"/>
  <c r="H88" i="1"/>
  <c r="H89" i="1"/>
  <c r="H143" i="1"/>
  <c r="H219" i="1"/>
  <c r="H220" i="1"/>
  <c r="H225" i="1"/>
  <c r="H231" i="1"/>
  <c r="H232" i="1"/>
  <c r="H233" i="1"/>
  <c r="H246" i="1"/>
  <c r="H268" i="1"/>
  <c r="I4" i="1"/>
  <c r="H4" i="1" s="1"/>
  <c r="G4" i="1"/>
  <c r="E4" i="1"/>
  <c r="D14" i="494" l="1"/>
  <c r="D10" i="494"/>
  <c r="D13" i="493"/>
  <c r="D6" i="493"/>
  <c r="D12" i="492"/>
  <c r="D5" i="492"/>
  <c r="D11" i="491"/>
  <c r="D14" i="490"/>
  <c r="D10" i="490"/>
  <c r="D13" i="489"/>
  <c r="D6" i="489"/>
  <c r="D12" i="488"/>
  <c r="D5" i="488"/>
  <c r="D11" i="487"/>
  <c r="D14" i="486"/>
  <c r="D10" i="486"/>
  <c r="D13" i="485"/>
  <c r="D6" i="485"/>
  <c r="D12" i="484"/>
  <c r="D5" i="484"/>
  <c r="D11" i="483"/>
  <c r="D14" i="482"/>
  <c r="D10" i="482"/>
  <c r="D13" i="481"/>
  <c r="D6" i="481"/>
  <c r="D12" i="480"/>
  <c r="D5" i="480"/>
  <c r="D11" i="479"/>
  <c r="D14" i="478"/>
  <c r="D10" i="478"/>
  <c r="D13" i="477"/>
  <c r="D6" i="477"/>
  <c r="D12" i="476"/>
  <c r="D5" i="476"/>
  <c r="D11" i="475"/>
  <c r="D14" i="474"/>
  <c r="D10" i="474"/>
  <c r="D13" i="473"/>
  <c r="D6" i="473"/>
  <c r="D12" i="472"/>
  <c r="D5" i="472"/>
  <c r="D11" i="471"/>
  <c r="D14" i="470"/>
  <c r="D10" i="470"/>
  <c r="D13" i="469"/>
  <c r="D6" i="469"/>
  <c r="D12" i="468"/>
  <c r="D5" i="468"/>
  <c r="D11" i="467"/>
  <c r="D14" i="466"/>
  <c r="D10" i="466"/>
  <c r="D13" i="465"/>
  <c r="D6" i="465"/>
  <c r="D12" i="464"/>
  <c r="D5" i="464"/>
  <c r="D11" i="463"/>
  <c r="D14" i="462"/>
  <c r="D10" i="462"/>
  <c r="D13" i="461"/>
  <c r="D6" i="461"/>
  <c r="D12" i="460"/>
  <c r="D5" i="460"/>
  <c r="D11" i="459"/>
  <c r="D14" i="458"/>
  <c r="D10" i="458"/>
  <c r="D13" i="457"/>
  <c r="D6" i="457"/>
  <c r="D12" i="456"/>
  <c r="D5" i="456"/>
  <c r="D11" i="455"/>
  <c r="D14" i="454"/>
  <c r="D10" i="454"/>
  <c r="D13" i="453"/>
  <c r="D6" i="453"/>
  <c r="D12" i="452"/>
  <c r="D5" i="452"/>
  <c r="D11" i="451"/>
  <c r="D14" i="450"/>
  <c r="D10" i="450"/>
  <c r="D13" i="449"/>
  <c r="D6" i="449"/>
  <c r="D12" i="448"/>
  <c r="D5" i="448"/>
  <c r="D11" i="447"/>
  <c r="D14" i="446"/>
  <c r="D12" i="494"/>
  <c r="D5" i="494"/>
  <c r="D11" i="493"/>
  <c r="D14" i="492"/>
  <c r="D10" i="492"/>
  <c r="D13" i="491"/>
  <c r="D6" i="491"/>
  <c r="D12" i="490"/>
  <c r="D5" i="490"/>
  <c r="D11" i="489"/>
  <c r="D14" i="488"/>
  <c r="D10" i="488"/>
  <c r="D13" i="487"/>
  <c r="D6" i="487"/>
  <c r="D12" i="486"/>
  <c r="D5" i="486"/>
  <c r="D11" i="485"/>
  <c r="D14" i="484"/>
  <c r="D10" i="484"/>
  <c r="D13" i="483"/>
  <c r="D6" i="483"/>
  <c r="D12" i="482"/>
  <c r="D5" i="482"/>
  <c r="D11" i="481"/>
  <c r="D14" i="480"/>
  <c r="D10" i="480"/>
  <c r="D13" i="479"/>
  <c r="D6" i="479"/>
  <c r="D12" i="478"/>
  <c r="D5" i="478"/>
  <c r="D11" i="477"/>
  <c r="D14" i="476"/>
  <c r="D10" i="476"/>
  <c r="D13" i="475"/>
  <c r="D6" i="475"/>
  <c r="D12" i="474"/>
  <c r="D5" i="474"/>
  <c r="D11" i="473"/>
  <c r="D14" i="472"/>
  <c r="D10" i="472"/>
  <c r="D13" i="471"/>
  <c r="D6" i="471"/>
  <c r="D12" i="470"/>
  <c r="D5" i="470"/>
  <c r="D11" i="469"/>
  <c r="D14" i="468"/>
  <c r="D10" i="468"/>
  <c r="D13" i="467"/>
  <c r="D6" i="467"/>
  <c r="D12" i="466"/>
  <c r="D5" i="466"/>
  <c r="D11" i="465"/>
  <c r="D14" i="464"/>
  <c r="D10" i="464"/>
  <c r="D13" i="463"/>
  <c r="D6" i="463"/>
  <c r="D12" i="462"/>
  <c r="D5" i="462"/>
  <c r="D11" i="461"/>
  <c r="D14" i="460"/>
  <c r="D10" i="460"/>
  <c r="D13" i="459"/>
  <c r="D6" i="459"/>
  <c r="D12" i="458"/>
  <c r="D5" i="458"/>
  <c r="D11" i="457"/>
  <c r="D14" i="456"/>
  <c r="D10" i="456"/>
  <c r="D13" i="455"/>
  <c r="D6" i="455"/>
  <c r="D12" i="454"/>
  <c r="D5" i="454"/>
  <c r="D11" i="453"/>
  <c r="D14" i="452"/>
  <c r="D10" i="452"/>
  <c r="D13" i="451"/>
  <c r="D6" i="451"/>
  <c r="D12" i="450"/>
  <c r="D5" i="450"/>
  <c r="D11" i="449"/>
  <c r="D14" i="448"/>
  <c r="D10" i="448"/>
  <c r="D13" i="447"/>
  <c r="D6" i="447"/>
  <c r="D12" i="446"/>
  <c r="D13" i="494"/>
  <c r="D12" i="493"/>
  <c r="D11" i="492"/>
  <c r="D10" i="491"/>
  <c r="D6" i="490"/>
  <c r="D5" i="489"/>
  <c r="D14" i="487"/>
  <c r="D13" i="486"/>
  <c r="D12" i="485"/>
  <c r="D11" i="484"/>
  <c r="D10" i="483"/>
  <c r="D6" i="482"/>
  <c r="D5" i="481"/>
  <c r="D14" i="479"/>
  <c r="D13" i="478"/>
  <c r="D12" i="477"/>
  <c r="D11" i="476"/>
  <c r="D10" i="475"/>
  <c r="D6" i="474"/>
  <c r="D5" i="473"/>
  <c r="D14" i="471"/>
  <c r="D13" i="470"/>
  <c r="D12" i="469"/>
  <c r="D11" i="468"/>
  <c r="D10" i="467"/>
  <c r="D6" i="466"/>
  <c r="D5" i="465"/>
  <c r="D14" i="463"/>
  <c r="D13" i="462"/>
  <c r="D12" i="461"/>
  <c r="D11" i="460"/>
  <c r="D10" i="459"/>
  <c r="D6" i="458"/>
  <c r="D5" i="457"/>
  <c r="D14" i="455"/>
  <c r="D13" i="454"/>
  <c r="D12" i="453"/>
  <c r="D11" i="452"/>
  <c r="D10" i="451"/>
  <c r="D6" i="450"/>
  <c r="D5" i="449"/>
  <c r="D14" i="447"/>
  <c r="D13" i="446"/>
  <c r="D5" i="446"/>
  <c r="D11" i="445"/>
  <c r="D14" i="444"/>
  <c r="D10" i="444"/>
  <c r="D13" i="443"/>
  <c r="D6" i="443"/>
  <c r="D12" i="442"/>
  <c r="D5" i="442"/>
  <c r="D11" i="441"/>
  <c r="D14" i="440"/>
  <c r="D10" i="440"/>
  <c r="D13" i="439"/>
  <c r="D6" i="439"/>
  <c r="D12" i="438"/>
  <c r="D5" i="438"/>
  <c r="D11" i="437"/>
  <c r="D14" i="436"/>
  <c r="D10" i="436"/>
  <c r="D13" i="435"/>
  <c r="D6" i="435"/>
  <c r="D12" i="434"/>
  <c r="D5" i="434"/>
  <c r="D11" i="433"/>
  <c r="D14" i="432"/>
  <c r="D10" i="432"/>
  <c r="D13" i="431"/>
  <c r="D6" i="431"/>
  <c r="D12" i="430"/>
  <c r="D5" i="430"/>
  <c r="D11" i="429"/>
  <c r="D14" i="428"/>
  <c r="D10" i="428"/>
  <c r="D13" i="427"/>
  <c r="D6" i="427"/>
  <c r="D12" i="426"/>
  <c r="D5" i="426"/>
  <c r="D11" i="425"/>
  <c r="D14" i="424"/>
  <c r="D10" i="424"/>
  <c r="D13" i="423"/>
  <c r="D6" i="423"/>
  <c r="D12" i="422"/>
  <c r="D5" i="422"/>
  <c r="D6" i="494"/>
  <c r="D5" i="493"/>
  <c r="D14" i="491"/>
  <c r="D13" i="490"/>
  <c r="D12" i="489"/>
  <c r="D11" i="488"/>
  <c r="D10" i="487"/>
  <c r="D6" i="486"/>
  <c r="D5" i="485"/>
  <c r="D14" i="483"/>
  <c r="D13" i="482"/>
  <c r="D12" i="481"/>
  <c r="D11" i="480"/>
  <c r="D10" i="479"/>
  <c r="D6" i="478"/>
  <c r="D5" i="477"/>
  <c r="D14" i="475"/>
  <c r="D13" i="474"/>
  <c r="D12" i="473"/>
  <c r="D11" i="472"/>
  <c r="D10" i="471"/>
  <c r="D6" i="470"/>
  <c r="D5" i="469"/>
  <c r="D14" i="467"/>
  <c r="D13" i="466"/>
  <c r="D12" i="465"/>
  <c r="D11" i="464"/>
  <c r="D10" i="463"/>
  <c r="D6" i="462"/>
  <c r="D5" i="461"/>
  <c r="D14" i="459"/>
  <c r="D13" i="458"/>
  <c r="D12" i="457"/>
  <c r="D11" i="456"/>
  <c r="D10" i="455"/>
  <c r="D6" i="454"/>
  <c r="D5" i="453"/>
  <c r="D14" i="451"/>
  <c r="D13" i="450"/>
  <c r="D12" i="449"/>
  <c r="D11" i="448"/>
  <c r="D10" i="447"/>
  <c r="D10" i="446"/>
  <c r="D13" i="445"/>
  <c r="D6" i="445"/>
  <c r="D12" i="444"/>
  <c r="D5" i="444"/>
  <c r="D11" i="443"/>
  <c r="D14" i="442"/>
  <c r="D10" i="442"/>
  <c r="D13" i="441"/>
  <c r="D6" i="441"/>
  <c r="D12" i="440"/>
  <c r="D5" i="440"/>
  <c r="D11" i="439"/>
  <c r="D14" i="438"/>
  <c r="D10" i="438"/>
  <c r="D13" i="437"/>
  <c r="D6" i="437"/>
  <c r="D12" i="436"/>
  <c r="D5" i="436"/>
  <c r="D11" i="435"/>
  <c r="D14" i="434"/>
  <c r="D10" i="434"/>
  <c r="D13" i="433"/>
  <c r="D6" i="433"/>
  <c r="D12" i="432"/>
  <c r="D5" i="432"/>
  <c r="D11" i="431"/>
  <c r="D14" i="430"/>
  <c r="D10" i="430"/>
  <c r="D13" i="429"/>
  <c r="D6" i="429"/>
  <c r="D12" i="428"/>
  <c r="D5" i="428"/>
  <c r="D11" i="427"/>
  <c r="D14" i="426"/>
  <c r="D10" i="426"/>
  <c r="D13" i="425"/>
  <c r="D6" i="425"/>
  <c r="D12" i="424"/>
  <c r="D5" i="424"/>
  <c r="D11" i="423"/>
  <c r="D14" i="422"/>
  <c r="D10" i="422"/>
  <c r="D11" i="494"/>
  <c r="D6" i="492"/>
  <c r="D14" i="489"/>
  <c r="D12" i="487"/>
  <c r="D10" i="485"/>
  <c r="D5" i="483"/>
  <c r="D13" i="480"/>
  <c r="D11" i="478"/>
  <c r="D6" i="476"/>
  <c r="D14" i="473"/>
  <c r="D12" i="471"/>
  <c r="D10" i="469"/>
  <c r="D5" i="467"/>
  <c r="D13" i="464"/>
  <c r="D11" i="462"/>
  <c r="D6" i="460"/>
  <c r="D14" i="457"/>
  <c r="D12" i="455"/>
  <c r="D10" i="453"/>
  <c r="D5" i="451"/>
  <c r="D13" i="448"/>
  <c r="D11" i="446"/>
  <c r="D10" i="445"/>
  <c r="D6" i="444"/>
  <c r="D5" i="443"/>
  <c r="D14" i="441"/>
  <c r="D13" i="440"/>
  <c r="D12" i="439"/>
  <c r="D11" i="438"/>
  <c r="D10" i="437"/>
  <c r="D6" i="436"/>
  <c r="D5" i="435"/>
  <c r="D14" i="433"/>
  <c r="D13" i="432"/>
  <c r="D12" i="431"/>
  <c r="D11" i="430"/>
  <c r="D10" i="429"/>
  <c r="D6" i="428"/>
  <c r="D5" i="427"/>
  <c r="D14" i="425"/>
  <c r="D13" i="424"/>
  <c r="D12" i="423"/>
  <c r="D11" i="422"/>
  <c r="D14" i="493"/>
  <c r="D12" i="491"/>
  <c r="D10" i="489"/>
  <c r="D5" i="487"/>
  <c r="D15" i="487" s="1"/>
  <c r="D16" i="487" s="1"/>
  <c r="D13" i="484"/>
  <c r="D11" i="482"/>
  <c r="D6" i="480"/>
  <c r="D14" i="477"/>
  <c r="D12" i="475"/>
  <c r="D10" i="473"/>
  <c r="D5" i="471"/>
  <c r="D13" i="468"/>
  <c r="D11" i="466"/>
  <c r="D6" i="464"/>
  <c r="D14" i="461"/>
  <c r="D12" i="459"/>
  <c r="D10" i="457"/>
  <c r="D5" i="455"/>
  <c r="D13" i="452"/>
  <c r="D11" i="450"/>
  <c r="D6" i="448"/>
  <c r="D6" i="446"/>
  <c r="D5" i="445"/>
  <c r="D14" i="443"/>
  <c r="D13" i="442"/>
  <c r="D12" i="441"/>
  <c r="D11" i="440"/>
  <c r="D10" i="439"/>
  <c r="D6" i="438"/>
  <c r="D5" i="437"/>
  <c r="D14" i="435"/>
  <c r="D13" i="434"/>
  <c r="D12" i="433"/>
  <c r="D11" i="432"/>
  <c r="D10" i="431"/>
  <c r="D6" i="430"/>
  <c r="D5" i="429"/>
  <c r="D14" i="427"/>
  <c r="D13" i="426"/>
  <c r="D12" i="425"/>
  <c r="D11" i="424"/>
  <c r="D10" i="423"/>
  <c r="D6" i="422"/>
  <c r="D10" i="493"/>
  <c r="D5" i="491"/>
  <c r="D13" i="488"/>
  <c r="D11" i="486"/>
  <c r="D6" i="484"/>
  <c r="D14" i="481"/>
  <c r="D12" i="479"/>
  <c r="D10" i="477"/>
  <c r="D5" i="475"/>
  <c r="D15" i="475" s="1"/>
  <c r="D16" i="475" s="1"/>
  <c r="D13" i="472"/>
  <c r="D11" i="470"/>
  <c r="D6" i="468"/>
  <c r="D14" i="465"/>
  <c r="D12" i="463"/>
  <c r="D10" i="461"/>
  <c r="D5" i="459"/>
  <c r="D13" i="456"/>
  <c r="D11" i="454"/>
  <c r="D6" i="452"/>
  <c r="D14" i="449"/>
  <c r="D12" i="447"/>
  <c r="D14" i="445"/>
  <c r="D13" i="444"/>
  <c r="D12" i="443"/>
  <c r="D11" i="442"/>
  <c r="D10" i="441"/>
  <c r="D6" i="440"/>
  <c r="D5" i="439"/>
  <c r="D14" i="437"/>
  <c r="D13" i="436"/>
  <c r="D12" i="435"/>
  <c r="D11" i="434"/>
  <c r="D10" i="433"/>
  <c r="D6" i="432"/>
  <c r="D5" i="431"/>
  <c r="D14" i="429"/>
  <c r="D13" i="428"/>
  <c r="D12" i="427"/>
  <c r="D11" i="426"/>
  <c r="D10" i="425"/>
  <c r="D6" i="424"/>
  <c r="D5" i="423"/>
  <c r="D13" i="492"/>
  <c r="D11" i="490"/>
  <c r="D6" i="488"/>
  <c r="D14" i="485"/>
  <c r="D12" i="483"/>
  <c r="D10" i="481"/>
  <c r="D5" i="479"/>
  <c r="D13" i="476"/>
  <c r="D11" i="474"/>
  <c r="D6" i="472"/>
  <c r="D14" i="469"/>
  <c r="D12" i="467"/>
  <c r="D10" i="465"/>
  <c r="D5" i="463"/>
  <c r="D13" i="460"/>
  <c r="D11" i="458"/>
  <c r="D6" i="456"/>
  <c r="D14" i="453"/>
  <c r="D12" i="451"/>
  <c r="D10" i="449"/>
  <c r="D5" i="447"/>
  <c r="D12" i="445"/>
  <c r="D11" i="444"/>
  <c r="D10" i="443"/>
  <c r="D6" i="442"/>
  <c r="D5" i="441"/>
  <c r="D14" i="439"/>
  <c r="D13" i="438"/>
  <c r="D12" i="437"/>
  <c r="D11" i="436"/>
  <c r="D10" i="435"/>
  <c r="D6" i="434"/>
  <c r="D5" i="433"/>
  <c r="D14" i="431"/>
  <c r="D13" i="430"/>
  <c r="D12" i="429"/>
  <c r="D11" i="428"/>
  <c r="D10" i="427"/>
  <c r="D6" i="426"/>
  <c r="D5" i="425"/>
  <c r="D14" i="423"/>
  <c r="D13" i="422"/>
  <c r="D12" i="421"/>
  <c r="D5" i="421"/>
  <c r="D11" i="420"/>
  <c r="D14" i="419"/>
  <c r="D10" i="419"/>
  <c r="D13" i="418"/>
  <c r="D6" i="418"/>
  <c r="D12" i="417"/>
  <c r="D5" i="417"/>
  <c r="D11" i="416"/>
  <c r="D14" i="415"/>
  <c r="D10" i="415"/>
  <c r="D13" i="414"/>
  <c r="D6" i="414"/>
  <c r="D12" i="413"/>
  <c r="D14" i="412"/>
  <c r="D10" i="412"/>
  <c r="D8" i="412" s="1"/>
  <c r="D13" i="411"/>
  <c r="D6" i="411"/>
  <c r="D12" i="410"/>
  <c r="D11" i="421"/>
  <c r="D14" i="420"/>
  <c r="D10" i="420"/>
  <c r="D13" i="419"/>
  <c r="D6" i="419"/>
  <c r="D12" i="418"/>
  <c r="D5" i="418"/>
  <c r="D11" i="417"/>
  <c r="D14" i="416"/>
  <c r="D10" i="416"/>
  <c r="D13" i="415"/>
  <c r="D6" i="415"/>
  <c r="D12" i="414"/>
  <c r="D5" i="414"/>
  <c r="D11" i="413"/>
  <c r="D13" i="412"/>
  <c r="D7" i="412"/>
  <c r="D6" i="412" s="1"/>
  <c r="D12" i="411"/>
  <c r="D11" i="410"/>
  <c r="D14" i="421"/>
  <c r="D10" i="421"/>
  <c r="D13" i="420"/>
  <c r="D6" i="420"/>
  <c r="D12" i="419"/>
  <c r="D5" i="419"/>
  <c r="D11" i="418"/>
  <c r="D14" i="417"/>
  <c r="D10" i="417"/>
  <c r="D13" i="416"/>
  <c r="D6" i="416"/>
  <c r="D12" i="415"/>
  <c r="D5" i="415"/>
  <c r="D11" i="414"/>
  <c r="D14" i="413"/>
  <c r="D10" i="413"/>
  <c r="D12" i="412"/>
  <c r="D5" i="412"/>
  <c r="D11" i="411"/>
  <c r="D14" i="410"/>
  <c r="D10" i="410"/>
  <c r="D13" i="421"/>
  <c r="D6" i="421"/>
  <c r="D12" i="420"/>
  <c r="D5" i="420"/>
  <c r="D11" i="419"/>
  <c r="D14" i="418"/>
  <c r="D10" i="418"/>
  <c r="D13" i="417"/>
  <c r="D6" i="417"/>
  <c r="D12" i="416"/>
  <c r="D5" i="416"/>
  <c r="D11" i="415"/>
  <c r="D14" i="414"/>
  <c r="D10" i="414"/>
  <c r="D13" i="413"/>
  <c r="D5" i="413"/>
  <c r="D11" i="412"/>
  <c r="D14" i="411"/>
  <c r="D10" i="411"/>
  <c r="D13" i="410"/>
  <c r="D5" i="411"/>
  <c r="D14" i="409"/>
  <c r="D10" i="409"/>
  <c r="D13" i="408"/>
  <c r="D6" i="408"/>
  <c r="D12" i="407"/>
  <c r="D5" i="407"/>
  <c r="D11" i="406"/>
  <c r="D5" i="406"/>
  <c r="D11" i="405"/>
  <c r="D14" i="404"/>
  <c r="D10" i="404"/>
  <c r="D13" i="403"/>
  <c r="D5" i="403"/>
  <c r="D11" i="402"/>
  <c r="D13" i="401"/>
  <c r="D6" i="401"/>
  <c r="D12" i="400"/>
  <c r="D14" i="399"/>
  <c r="D10" i="399"/>
  <c r="D12" i="398"/>
  <c r="D14" i="397"/>
  <c r="D10" i="397"/>
  <c r="D12" i="396"/>
  <c r="D14" i="395"/>
  <c r="D10" i="395"/>
  <c r="D13" i="409"/>
  <c r="D6" i="409"/>
  <c r="D12" i="408"/>
  <c r="D5" i="408"/>
  <c r="D11" i="407"/>
  <c r="D14" i="406"/>
  <c r="D10" i="406"/>
  <c r="D14" i="405"/>
  <c r="D10" i="405"/>
  <c r="D13" i="404"/>
  <c r="D6" i="404"/>
  <c r="D12" i="403"/>
  <c r="D14" i="402"/>
  <c r="D10" i="402"/>
  <c r="D12" i="401"/>
  <c r="D5" i="401"/>
  <c r="D11" i="400"/>
  <c r="D13" i="399"/>
  <c r="D5" i="399"/>
  <c r="D11" i="398"/>
  <c r="D13" i="397"/>
  <c r="D5" i="397"/>
  <c r="D11" i="396"/>
  <c r="D13" i="395"/>
  <c r="D6" i="410"/>
  <c r="D12" i="409"/>
  <c r="D5" i="409"/>
  <c r="D11" i="408"/>
  <c r="D14" i="407"/>
  <c r="D10" i="407"/>
  <c r="D13" i="406"/>
  <c r="D7" i="406"/>
  <c r="D13" i="405"/>
  <c r="D6" i="405"/>
  <c r="D12" i="404"/>
  <c r="D5" i="404"/>
  <c r="D11" i="403"/>
  <c r="D13" i="402"/>
  <c r="D5" i="402"/>
  <c r="D11" i="401"/>
  <c r="D14" i="400"/>
  <c r="D10" i="400"/>
  <c r="D12" i="399"/>
  <c r="D14" i="398"/>
  <c r="D10" i="398"/>
  <c r="D12" i="397"/>
  <c r="D14" i="396"/>
  <c r="D10" i="396"/>
  <c r="D12" i="395"/>
  <c r="D5" i="410"/>
  <c r="D11" i="409"/>
  <c r="D14" i="408"/>
  <c r="D10" i="408"/>
  <c r="D13" i="407"/>
  <c r="D6" i="407"/>
  <c r="D12" i="406"/>
  <c r="D6" i="406"/>
  <c r="D12" i="405"/>
  <c r="D5" i="405"/>
  <c r="D11" i="404"/>
  <c r="D14" i="403"/>
  <c r="D10" i="403"/>
  <c r="D12" i="402"/>
  <c r="D14" i="401"/>
  <c r="D10" i="401"/>
  <c r="D13" i="400"/>
  <c r="D5" i="400"/>
  <c r="D11" i="399"/>
  <c r="D13" i="398"/>
  <c r="D5" i="398"/>
  <c r="D11" i="397"/>
  <c r="D13" i="396"/>
  <c r="D5" i="396"/>
  <c r="D11" i="395"/>
  <c r="D5" i="395"/>
  <c r="D13" i="394"/>
  <c r="D5" i="394"/>
  <c r="D11" i="393"/>
  <c r="D13" i="392"/>
  <c r="D5" i="392"/>
  <c r="D11" i="391"/>
  <c r="D13" i="390"/>
  <c r="D5" i="390"/>
  <c r="D11" i="389"/>
  <c r="D13" i="388"/>
  <c r="D5" i="388"/>
  <c r="D11" i="387"/>
  <c r="D13" i="393"/>
  <c r="D11" i="392"/>
  <c r="D13" i="391"/>
  <c r="D11" i="390"/>
  <c r="D5" i="389"/>
  <c r="D13" i="387"/>
  <c r="D14" i="394"/>
  <c r="D10" i="394"/>
  <c r="D14" i="392"/>
  <c r="D12" i="391"/>
  <c r="D10" i="390"/>
  <c r="D14" i="388"/>
  <c r="D12" i="387"/>
  <c r="D12" i="394"/>
  <c r="D14" i="393"/>
  <c r="D10" i="393"/>
  <c r="D12" i="392"/>
  <c r="D14" i="391"/>
  <c r="D10" i="391"/>
  <c r="D12" i="390"/>
  <c r="D14" i="389"/>
  <c r="D10" i="389"/>
  <c r="D12" i="388"/>
  <c r="D14" i="387"/>
  <c r="D10" i="387"/>
  <c r="D11" i="394"/>
  <c r="D5" i="393"/>
  <c r="D5" i="391"/>
  <c r="D13" i="389"/>
  <c r="D11" i="388"/>
  <c r="D5" i="387"/>
  <c r="D12" i="393"/>
  <c r="D10" i="392"/>
  <c r="D14" i="390"/>
  <c r="D12" i="389"/>
  <c r="D10" i="388"/>
  <c r="D13" i="386"/>
  <c r="D5" i="386"/>
  <c r="D11" i="385"/>
  <c r="D13" i="384"/>
  <c r="D5" i="384"/>
  <c r="D11" i="383"/>
  <c r="D14" i="382"/>
  <c r="D10" i="382"/>
  <c r="D12" i="381"/>
  <c r="D14" i="380"/>
  <c r="D10" i="380"/>
  <c r="D14" i="379"/>
  <c r="D10" i="379"/>
  <c r="D12" i="378"/>
  <c r="D8" i="378"/>
  <c r="D14" i="377"/>
  <c r="D10" i="377"/>
  <c r="D6" i="377"/>
  <c r="D12" i="376"/>
  <c r="D8" i="376"/>
  <c r="D14" i="375"/>
  <c r="D10" i="375"/>
  <c r="D6" i="375"/>
  <c r="D12" i="374"/>
  <c r="D8" i="374"/>
  <c r="D14" i="373"/>
  <c r="D10" i="373"/>
  <c r="D6" i="373"/>
  <c r="D12" i="372"/>
  <c r="D8" i="372"/>
  <c r="D13" i="371"/>
  <c r="D9" i="371"/>
  <c r="D14" i="370"/>
  <c r="D10" i="370"/>
  <c r="D5" i="370"/>
  <c r="D11" i="369"/>
  <c r="D6" i="369"/>
  <c r="D12" i="368"/>
  <c r="D8" i="368"/>
  <c r="D13" i="367"/>
  <c r="D9" i="367"/>
  <c r="D14" i="366"/>
  <c r="D10" i="366"/>
  <c r="D5" i="366"/>
  <c r="D11" i="365"/>
  <c r="D6" i="365"/>
  <c r="D12" i="364"/>
  <c r="D8" i="364"/>
  <c r="D14" i="363"/>
  <c r="D10" i="363"/>
  <c r="D5" i="363"/>
  <c r="D11" i="362"/>
  <c r="D6" i="362"/>
  <c r="D12" i="361"/>
  <c r="D8" i="361"/>
  <c r="D13" i="360"/>
  <c r="D9" i="360"/>
  <c r="D14" i="359"/>
  <c r="D10" i="359"/>
  <c r="D5" i="359"/>
  <c r="D11" i="358"/>
  <c r="D6" i="358"/>
  <c r="D12" i="357"/>
  <c r="D8" i="357"/>
  <c r="D13" i="356"/>
  <c r="D9" i="356"/>
  <c r="D14" i="355"/>
  <c r="D10" i="355"/>
  <c r="D5" i="355"/>
  <c r="D11" i="354"/>
  <c r="D6" i="354"/>
  <c r="D12" i="353"/>
  <c r="D8" i="353"/>
  <c r="D13" i="352"/>
  <c r="D9" i="352"/>
  <c r="D14" i="351"/>
  <c r="D10" i="351"/>
  <c r="D14" i="350"/>
  <c r="D10" i="350"/>
  <c r="D14" i="349"/>
  <c r="D10" i="349"/>
  <c r="D14" i="348"/>
  <c r="D10" i="348"/>
  <c r="D12" i="386"/>
  <c r="D14" i="385"/>
  <c r="D10" i="385"/>
  <c r="D12" i="384"/>
  <c r="D14" i="383"/>
  <c r="D10" i="383"/>
  <c r="D13" i="382"/>
  <c r="D5" i="382"/>
  <c r="D11" i="381"/>
  <c r="D13" i="380"/>
  <c r="D7" i="380"/>
  <c r="D13" i="379"/>
  <c r="D5" i="379"/>
  <c r="D15" i="379" s="1"/>
  <c r="D16" i="379" s="1"/>
  <c r="D11" i="378"/>
  <c r="D7" i="378"/>
  <c r="D13" i="377"/>
  <c r="D9" i="377"/>
  <c r="D5" i="377"/>
  <c r="D11" i="376"/>
  <c r="D7" i="376"/>
  <c r="D13" i="375"/>
  <c r="D9" i="375"/>
  <c r="D5" i="375"/>
  <c r="D11" i="374"/>
  <c r="D7" i="374"/>
  <c r="D13" i="373"/>
  <c r="D9" i="373"/>
  <c r="D5" i="373"/>
  <c r="D11" i="372"/>
  <c r="D6" i="372"/>
  <c r="D12" i="371"/>
  <c r="D8" i="371"/>
  <c r="D13" i="370"/>
  <c r="D9" i="370"/>
  <c r="D14" i="369"/>
  <c r="D10" i="369"/>
  <c r="D5" i="369"/>
  <c r="D11" i="368"/>
  <c r="D6" i="368"/>
  <c r="D12" i="367"/>
  <c r="D8" i="367"/>
  <c r="D13" i="366"/>
  <c r="D9" i="366"/>
  <c r="D14" i="365"/>
  <c r="D10" i="365"/>
  <c r="D5" i="365"/>
  <c r="D11" i="364"/>
  <c r="D7" i="364"/>
  <c r="D13" i="363"/>
  <c r="D9" i="363"/>
  <c r="D14" i="362"/>
  <c r="D10" i="362"/>
  <c r="D5" i="362"/>
  <c r="D11" i="361"/>
  <c r="D6" i="361"/>
  <c r="D12" i="360"/>
  <c r="D8" i="360"/>
  <c r="D13" i="359"/>
  <c r="D9" i="359"/>
  <c r="D14" i="358"/>
  <c r="D10" i="358"/>
  <c r="D5" i="358"/>
  <c r="D11" i="357"/>
  <c r="D6" i="357"/>
  <c r="D12" i="356"/>
  <c r="D8" i="356"/>
  <c r="D13" i="355"/>
  <c r="D9" i="355"/>
  <c r="D14" i="354"/>
  <c r="D10" i="354"/>
  <c r="D5" i="354"/>
  <c r="D11" i="353"/>
  <c r="D6" i="353"/>
  <c r="D12" i="352"/>
  <c r="D8" i="352"/>
  <c r="D13" i="351"/>
  <c r="D9" i="351"/>
  <c r="D13" i="350"/>
  <c r="D9" i="350"/>
  <c r="D13" i="349"/>
  <c r="D9" i="349"/>
  <c r="D13" i="348"/>
  <c r="D13" i="385"/>
  <c r="D11" i="384"/>
  <c r="D6" i="383"/>
  <c r="D14" i="381"/>
  <c r="D12" i="380"/>
  <c r="D12" i="379"/>
  <c r="D10" i="378"/>
  <c r="D12" i="377"/>
  <c r="D14" i="376"/>
  <c r="D6" i="376"/>
  <c r="D8" i="375"/>
  <c r="D10" i="374"/>
  <c r="D12" i="373"/>
  <c r="D14" i="372"/>
  <c r="D5" i="372"/>
  <c r="D6" i="371"/>
  <c r="D8" i="370"/>
  <c r="D9" i="369"/>
  <c r="D10" i="368"/>
  <c r="D11" i="367"/>
  <c r="D12" i="366"/>
  <c r="D13" i="365"/>
  <c r="D14" i="364"/>
  <c r="D6" i="364"/>
  <c r="D8" i="363"/>
  <c r="D9" i="362"/>
  <c r="D10" i="361"/>
  <c r="D11" i="360"/>
  <c r="D12" i="359"/>
  <c r="D13" i="358"/>
  <c r="D14" i="357"/>
  <c r="D5" i="357"/>
  <c r="D6" i="356"/>
  <c r="D8" i="355"/>
  <c r="D9" i="354"/>
  <c r="D10" i="353"/>
  <c r="D11" i="352"/>
  <c r="D12" i="351"/>
  <c r="D12" i="350"/>
  <c r="D12" i="349"/>
  <c r="D12" i="348"/>
  <c r="D6" i="348"/>
  <c r="D12" i="347"/>
  <c r="D8" i="347"/>
  <c r="D13" i="346"/>
  <c r="D9" i="346"/>
  <c r="D13" i="345"/>
  <c r="D9" i="345"/>
  <c r="D13" i="344"/>
  <c r="D9" i="344"/>
  <c r="D13" i="343"/>
  <c r="D9" i="343"/>
  <c r="D13" i="342"/>
  <c r="D9" i="342"/>
  <c r="D13" i="341"/>
  <c r="D9" i="341"/>
  <c r="D13" i="340"/>
  <c r="D9" i="340"/>
  <c r="D13" i="339"/>
  <c r="D9" i="339"/>
  <c r="D13" i="338"/>
  <c r="D9" i="338"/>
  <c r="D13" i="337"/>
  <c r="D9" i="337"/>
  <c r="D13" i="336"/>
  <c r="D9" i="336"/>
  <c r="D13" i="335"/>
  <c r="D9" i="335"/>
  <c r="D13" i="334"/>
  <c r="D9" i="334"/>
  <c r="D13" i="333"/>
  <c r="D9" i="333"/>
  <c r="D13" i="332"/>
  <c r="D9" i="332"/>
  <c r="D13" i="331"/>
  <c r="D9" i="331"/>
  <c r="D13" i="330"/>
  <c r="D9" i="330"/>
  <c r="D13" i="329"/>
  <c r="D9" i="329"/>
  <c r="D13" i="328"/>
  <c r="D9" i="328"/>
  <c r="D14" i="327"/>
  <c r="D10" i="327"/>
  <c r="D5" i="327"/>
  <c r="D11" i="326"/>
  <c r="D5" i="326"/>
  <c r="D11" i="325"/>
  <c r="D5" i="325"/>
  <c r="D11" i="324"/>
  <c r="D5" i="324"/>
  <c r="D11" i="323"/>
  <c r="D6" i="323"/>
  <c r="D12" i="322"/>
  <c r="D8" i="322"/>
  <c r="D12" i="321"/>
  <c r="D8" i="321"/>
  <c r="D12" i="320"/>
  <c r="D8" i="320"/>
  <c r="D13" i="383"/>
  <c r="D6" i="380"/>
  <c r="D6" i="378"/>
  <c r="D10" i="376"/>
  <c r="D14" i="374"/>
  <c r="D8" i="373"/>
  <c r="D11" i="371"/>
  <c r="D13" i="369"/>
  <c r="D5" i="368"/>
  <c r="D8" i="366"/>
  <c r="D10" i="364"/>
  <c r="D13" i="362"/>
  <c r="D5" i="361"/>
  <c r="D8" i="359"/>
  <c r="D10" i="357"/>
  <c r="D12" i="355"/>
  <c r="D5" i="353"/>
  <c r="D8" i="350"/>
  <c r="D9" i="348"/>
  <c r="D14" i="347"/>
  <c r="D5" i="347"/>
  <c r="D5" i="346"/>
  <c r="D11" i="344"/>
  <c r="D11" i="343"/>
  <c r="D5" i="343"/>
  <c r="D5" i="342"/>
  <c r="D11" i="340"/>
  <c r="D11" i="339"/>
  <c r="D11" i="338"/>
  <c r="D5" i="338"/>
  <c r="D5" i="337"/>
  <c r="D11" i="335"/>
  <c r="D11" i="334"/>
  <c r="D5" i="334"/>
  <c r="D5" i="333"/>
  <c r="D5" i="332"/>
  <c r="D11" i="330"/>
  <c r="D11" i="329"/>
  <c r="D5" i="329"/>
  <c r="D7" i="328"/>
  <c r="D6" i="328" s="1"/>
  <c r="D13" i="326"/>
  <c r="D9" i="326"/>
  <c r="D9" i="325"/>
  <c r="D13" i="323"/>
  <c r="D14" i="322"/>
  <c r="D10" i="322"/>
  <c r="D10" i="321"/>
  <c r="D14" i="384"/>
  <c r="D12" i="383"/>
  <c r="D11" i="382"/>
  <c r="D5" i="380"/>
  <c r="D5" i="378"/>
  <c r="D9" i="376"/>
  <c r="D13" i="374"/>
  <c r="D7" i="373"/>
  <c r="D10" i="371"/>
  <c r="D12" i="369"/>
  <c r="D14" i="367"/>
  <c r="D6" i="366"/>
  <c r="D9" i="364"/>
  <c r="D12" i="362"/>
  <c r="D14" i="360"/>
  <c r="D6" i="359"/>
  <c r="D9" i="357"/>
  <c r="D11" i="355"/>
  <c r="D13" i="353"/>
  <c r="D14" i="386"/>
  <c r="D12" i="385"/>
  <c r="D10" i="384"/>
  <c r="D5" i="383"/>
  <c r="D13" i="381"/>
  <c r="D11" i="380"/>
  <c r="D11" i="379"/>
  <c r="D9" i="378"/>
  <c r="D11" i="377"/>
  <c r="D13" i="376"/>
  <c r="D5" i="376"/>
  <c r="D7" i="375"/>
  <c r="D9" i="374"/>
  <c r="D11" i="373"/>
  <c r="D13" i="372"/>
  <c r="D14" i="371"/>
  <c r="D5" i="371"/>
  <c r="D6" i="370"/>
  <c r="D8" i="369"/>
  <c r="D9" i="368"/>
  <c r="D10" i="367"/>
  <c r="D11" i="366"/>
  <c r="D12" i="365"/>
  <c r="D13" i="364"/>
  <c r="D5" i="364"/>
  <c r="D6" i="363"/>
  <c r="D8" i="362"/>
  <c r="D9" i="361"/>
  <c r="D10" i="360"/>
  <c r="D11" i="359"/>
  <c r="D12" i="358"/>
  <c r="D13" i="357"/>
  <c r="D14" i="356"/>
  <c r="D5" i="356"/>
  <c r="D6" i="355"/>
  <c r="D8" i="354"/>
  <c r="D9" i="353"/>
  <c r="D10" i="352"/>
  <c r="D11" i="351"/>
  <c r="D11" i="350"/>
  <c r="D11" i="349"/>
  <c r="D11" i="348"/>
  <c r="D5" i="348"/>
  <c r="D11" i="347"/>
  <c r="D6" i="347"/>
  <c r="D12" i="346"/>
  <c r="D8" i="346"/>
  <c r="D12" i="345"/>
  <c r="D8" i="345"/>
  <c r="D12" i="344"/>
  <c r="D8" i="344"/>
  <c r="D12" i="343"/>
  <c r="D8" i="343"/>
  <c r="D12" i="342"/>
  <c r="D8" i="342"/>
  <c r="D12" i="341"/>
  <c r="D8" i="341"/>
  <c r="D12" i="340"/>
  <c r="D8" i="340"/>
  <c r="D12" i="339"/>
  <c r="D8" i="339"/>
  <c r="D12" i="338"/>
  <c r="D8" i="338"/>
  <c r="D12" i="337"/>
  <c r="D8" i="337"/>
  <c r="D12" i="336"/>
  <c r="D8" i="336"/>
  <c r="D12" i="335"/>
  <c r="D8" i="335"/>
  <c r="D12" i="334"/>
  <c r="D8" i="334"/>
  <c r="D12" i="333"/>
  <c r="D8" i="333"/>
  <c r="D12" i="332"/>
  <c r="D8" i="332"/>
  <c r="D12" i="331"/>
  <c r="D8" i="331"/>
  <c r="D12" i="330"/>
  <c r="D8" i="330"/>
  <c r="D12" i="329"/>
  <c r="D8" i="329"/>
  <c r="D12" i="328"/>
  <c r="D8" i="328"/>
  <c r="D13" i="327"/>
  <c r="D9" i="327"/>
  <c r="D14" i="326"/>
  <c r="D10" i="326"/>
  <c r="D14" i="325"/>
  <c r="D10" i="325"/>
  <c r="D14" i="324"/>
  <c r="D10" i="324"/>
  <c r="D14" i="323"/>
  <c r="D10" i="323"/>
  <c r="D5" i="323"/>
  <c r="D11" i="322"/>
  <c r="D5" i="322"/>
  <c r="D11" i="321"/>
  <c r="D5" i="321"/>
  <c r="D11" i="320"/>
  <c r="D5" i="320"/>
  <c r="D11" i="386"/>
  <c r="D5" i="385"/>
  <c r="D15" i="385" s="1"/>
  <c r="D16" i="385" s="1"/>
  <c r="D12" i="382"/>
  <c r="D10" i="381"/>
  <c r="D14" i="378"/>
  <c r="D8" i="377"/>
  <c r="D12" i="375"/>
  <c r="D6" i="374"/>
  <c r="D10" i="372"/>
  <c r="D12" i="370"/>
  <c r="D14" i="368"/>
  <c r="D6" i="367"/>
  <c r="D9" i="365"/>
  <c r="D12" i="363"/>
  <c r="D14" i="361"/>
  <c r="D6" i="360"/>
  <c r="D9" i="358"/>
  <c r="D11" i="356"/>
  <c r="D13" i="354"/>
  <c r="D14" i="353"/>
  <c r="D6" i="352"/>
  <c r="D8" i="351"/>
  <c r="D8" i="349"/>
  <c r="D10" i="347"/>
  <c r="D11" i="346"/>
  <c r="D11" i="345"/>
  <c r="D5" i="345"/>
  <c r="D5" i="344"/>
  <c r="D11" i="342"/>
  <c r="D11" i="341"/>
  <c r="D5" i="341"/>
  <c r="D5" i="340"/>
  <c r="D5" i="339"/>
  <c r="D11" i="337"/>
  <c r="D11" i="336"/>
  <c r="D5" i="336"/>
  <c r="D5" i="335"/>
  <c r="D11" i="333"/>
  <c r="D11" i="332"/>
  <c r="D11" i="331"/>
  <c r="D5" i="331"/>
  <c r="D5" i="330"/>
  <c r="D11" i="328"/>
  <c r="D12" i="327"/>
  <c r="D8" i="327"/>
  <c r="D13" i="325"/>
  <c r="D13" i="324"/>
  <c r="D9" i="324"/>
  <c r="D9" i="323"/>
  <c r="D14" i="321"/>
  <c r="D14" i="320"/>
  <c r="D10" i="320"/>
  <c r="D10" i="386"/>
  <c r="D5" i="381"/>
  <c r="D13" i="378"/>
  <c r="D7" i="377"/>
  <c r="D11" i="375"/>
  <c r="D5" i="374"/>
  <c r="D9" i="372"/>
  <c r="D11" i="370"/>
  <c r="D13" i="368"/>
  <c r="D5" i="367"/>
  <c r="D8" i="365"/>
  <c r="D11" i="363"/>
  <c r="D13" i="361"/>
  <c r="D5" i="360"/>
  <c r="D8" i="358"/>
  <c r="D10" i="356"/>
  <c r="D12" i="354"/>
  <c r="D14" i="352"/>
  <c r="D5" i="349"/>
  <c r="D14" i="346"/>
  <c r="D14" i="344"/>
  <c r="D14" i="342"/>
  <c r="D14" i="340"/>
  <c r="D14" i="338"/>
  <c r="D14" i="336"/>
  <c r="D14" i="334"/>
  <c r="D14" i="332"/>
  <c r="D14" i="330"/>
  <c r="D14" i="328"/>
  <c r="D6" i="327"/>
  <c r="D8" i="325"/>
  <c r="D8" i="323"/>
  <c r="D9" i="321"/>
  <c r="D5" i="352"/>
  <c r="D15" i="352" s="1"/>
  <c r="D16" i="352" s="1"/>
  <c r="D8" i="348"/>
  <c r="D10" i="346"/>
  <c r="D10" i="344"/>
  <c r="D10" i="342"/>
  <c r="D10" i="340"/>
  <c r="D10" i="338"/>
  <c r="D10" i="336"/>
  <c r="D10" i="334"/>
  <c r="D10" i="332"/>
  <c r="D10" i="330"/>
  <c r="D10" i="328"/>
  <c r="D12" i="326"/>
  <c r="D12" i="324"/>
  <c r="D13" i="322"/>
  <c r="D13" i="320"/>
  <c r="D5" i="351"/>
  <c r="D15" i="351" s="1"/>
  <c r="D16" i="351" s="1"/>
  <c r="D13" i="347"/>
  <c r="D14" i="345"/>
  <c r="D14" i="343"/>
  <c r="D14" i="341"/>
  <c r="D14" i="339"/>
  <c r="D14" i="337"/>
  <c r="D14" i="335"/>
  <c r="D14" i="333"/>
  <c r="D14" i="331"/>
  <c r="D14" i="329"/>
  <c r="D5" i="328"/>
  <c r="D8" i="326"/>
  <c r="D8" i="324"/>
  <c r="D9" i="322"/>
  <c r="D9" i="320"/>
  <c r="D5" i="350"/>
  <c r="D15" i="350" s="1"/>
  <c r="D16" i="350" s="1"/>
  <c r="D9" i="347"/>
  <c r="D10" i="345"/>
  <c r="D10" i="343"/>
  <c r="D10" i="341"/>
  <c r="D10" i="339"/>
  <c r="D10" i="337"/>
  <c r="D10" i="335"/>
  <c r="D10" i="333"/>
  <c r="D10" i="331"/>
  <c r="D10" i="329"/>
  <c r="D11" i="327"/>
  <c r="D12" i="325"/>
  <c r="D12" i="323"/>
  <c r="D13" i="321"/>
  <c r="D14" i="319"/>
  <c r="D10" i="319"/>
  <c r="D14" i="318"/>
  <c r="D10" i="318"/>
  <c r="D14" i="317"/>
  <c r="D10" i="317"/>
  <c r="D14" i="316"/>
  <c r="D10" i="316"/>
  <c r="D14" i="315"/>
  <c r="D10" i="315"/>
  <c r="D14" i="314"/>
  <c r="D10" i="314"/>
  <c r="D5" i="314"/>
  <c r="D11" i="313"/>
  <c r="D5" i="313"/>
  <c r="D11" i="312"/>
  <c r="D5" i="312"/>
  <c r="D11" i="311"/>
  <c r="D5" i="311"/>
  <c r="D11" i="310"/>
  <c r="D5" i="310"/>
  <c r="D11" i="309"/>
  <c r="D5" i="309"/>
  <c r="D11" i="308"/>
  <c r="D5" i="308"/>
  <c r="D11" i="307"/>
  <c r="D5" i="307"/>
  <c r="D11" i="306"/>
  <c r="D5" i="306"/>
  <c r="D11" i="305"/>
  <c r="D5" i="305"/>
  <c r="D11" i="304"/>
  <c r="D5" i="304"/>
  <c r="D11" i="303"/>
  <c r="D6" i="303"/>
  <c r="D12" i="302"/>
  <c r="D8" i="302"/>
  <c r="D13" i="301"/>
  <c r="D9" i="301"/>
  <c r="D14" i="300"/>
  <c r="D10" i="300"/>
  <c r="D5" i="300"/>
  <c r="D11" i="299"/>
  <c r="D6" i="299"/>
  <c r="D12" i="298"/>
  <c r="D8" i="298"/>
  <c r="D13" i="297"/>
  <c r="D9" i="297"/>
  <c r="D14" i="296"/>
  <c r="D10" i="296"/>
  <c r="D5" i="296"/>
  <c r="D11" i="295"/>
  <c r="D6" i="295"/>
  <c r="D12" i="294"/>
  <c r="D8" i="294"/>
  <c r="D13" i="293"/>
  <c r="D9" i="293"/>
  <c r="D14" i="292"/>
  <c r="D10" i="292"/>
  <c r="D5" i="292"/>
  <c r="D11" i="291"/>
  <c r="D6" i="291"/>
  <c r="D12" i="290"/>
  <c r="D8" i="290"/>
  <c r="D13" i="289"/>
  <c r="D9" i="289"/>
  <c r="D14" i="288"/>
  <c r="D10" i="288"/>
  <c r="D5" i="288"/>
  <c r="D11" i="287"/>
  <c r="D6" i="287"/>
  <c r="D12" i="286"/>
  <c r="D8" i="286"/>
  <c r="D14" i="285"/>
  <c r="D10" i="285"/>
  <c r="D5" i="285"/>
  <c r="D11" i="284"/>
  <c r="D6" i="284"/>
  <c r="D12" i="283"/>
  <c r="D8" i="283"/>
  <c r="D13" i="282"/>
  <c r="D9" i="282"/>
  <c r="D5" i="282"/>
  <c r="D11" i="281"/>
  <c r="D7" i="281"/>
  <c r="D13" i="280"/>
  <c r="D9" i="280"/>
  <c r="D5" i="280"/>
  <c r="D11" i="279"/>
  <c r="D7" i="279"/>
  <c r="D13" i="278"/>
  <c r="D9" i="278"/>
  <c r="D5" i="278"/>
  <c r="D11" i="277"/>
  <c r="D6" i="277"/>
  <c r="D12" i="276"/>
  <c r="D8" i="276"/>
  <c r="D13" i="275"/>
  <c r="D9" i="275"/>
  <c r="D14" i="274"/>
  <c r="D10" i="274"/>
  <c r="D5" i="274"/>
  <c r="D11" i="273"/>
  <c r="D6" i="273"/>
  <c r="D12" i="272"/>
  <c r="D8" i="272"/>
  <c r="D13" i="271"/>
  <c r="D9" i="271"/>
  <c r="D14" i="270"/>
  <c r="D10" i="270"/>
  <c r="D5" i="270"/>
  <c r="D11" i="269"/>
  <c r="D6" i="269"/>
  <c r="D12" i="268"/>
  <c r="D8" i="268"/>
  <c r="D13" i="267"/>
  <c r="D9" i="267"/>
  <c r="D14" i="266"/>
  <c r="D10" i="266"/>
  <c r="D5" i="266"/>
  <c r="D11" i="265"/>
  <c r="D6" i="265"/>
  <c r="D12" i="264"/>
  <c r="D8" i="264"/>
  <c r="D13" i="263"/>
  <c r="D9" i="263"/>
  <c r="D14" i="262"/>
  <c r="D10" i="262"/>
  <c r="D5" i="262"/>
  <c r="D11" i="261"/>
  <c r="D6" i="261"/>
  <c r="D12" i="260"/>
  <c r="D8" i="260"/>
  <c r="D13" i="259"/>
  <c r="D9" i="259"/>
  <c r="D14" i="258"/>
  <c r="D10" i="258"/>
  <c r="D5" i="258"/>
  <c r="D11" i="257"/>
  <c r="D6" i="257"/>
  <c r="D12" i="256"/>
  <c r="D8" i="256"/>
  <c r="D13" i="255"/>
  <c r="D9" i="255"/>
  <c r="D5" i="255"/>
  <c r="D11" i="254"/>
  <c r="D7" i="254"/>
  <c r="D13" i="253"/>
  <c r="D9" i="253"/>
  <c r="D5" i="253"/>
  <c r="D11" i="252"/>
  <c r="D7" i="252"/>
  <c r="D13" i="251"/>
  <c r="D9" i="251"/>
  <c r="D14" i="250"/>
  <c r="D10" i="250"/>
  <c r="D5" i="250"/>
  <c r="D11" i="249"/>
  <c r="D7" i="249"/>
  <c r="D13" i="248"/>
  <c r="D12" i="319"/>
  <c r="D8" i="319"/>
  <c r="D12" i="318"/>
  <c r="D8" i="318"/>
  <c r="D12" i="317"/>
  <c r="D8" i="317"/>
  <c r="D12" i="316"/>
  <c r="D8" i="316"/>
  <c r="D12" i="315"/>
  <c r="D8" i="315"/>
  <c r="D12" i="314"/>
  <c r="D8" i="314"/>
  <c r="D13" i="313"/>
  <c r="D9" i="313"/>
  <c r="D13" i="312"/>
  <c r="D9" i="312"/>
  <c r="D13" i="311"/>
  <c r="D9" i="311"/>
  <c r="D13" i="310"/>
  <c r="D9" i="310"/>
  <c r="D13" i="309"/>
  <c r="D9" i="309"/>
  <c r="D13" i="308"/>
  <c r="D9" i="308"/>
  <c r="D13" i="307"/>
  <c r="D9" i="307"/>
  <c r="D13" i="306"/>
  <c r="D9" i="306"/>
  <c r="D13" i="305"/>
  <c r="D9" i="305"/>
  <c r="D13" i="304"/>
  <c r="D9" i="304"/>
  <c r="D13" i="303"/>
  <c r="D9" i="303"/>
  <c r="D14" i="302"/>
  <c r="D10" i="302"/>
  <c r="D5" i="302"/>
  <c r="D11" i="301"/>
  <c r="D6" i="301"/>
  <c r="D12" i="300"/>
  <c r="D8" i="300"/>
  <c r="D13" i="299"/>
  <c r="D9" i="299"/>
  <c r="D14" i="298"/>
  <c r="D10" i="298"/>
  <c r="D5" i="298"/>
  <c r="D11" i="297"/>
  <c r="D6" i="297"/>
  <c r="D12" i="296"/>
  <c r="D8" i="296"/>
  <c r="D13" i="295"/>
  <c r="D9" i="295"/>
  <c r="D14" i="294"/>
  <c r="D10" i="294"/>
  <c r="D5" i="294"/>
  <c r="D11" i="293"/>
  <c r="D6" i="293"/>
  <c r="D12" i="292"/>
  <c r="D8" i="292"/>
  <c r="D13" i="291"/>
  <c r="D9" i="291"/>
  <c r="D14" i="290"/>
  <c r="D10" i="290"/>
  <c r="D5" i="290"/>
  <c r="D11" i="289"/>
  <c r="D6" i="289"/>
  <c r="D12" i="288"/>
  <c r="D8" i="288"/>
  <c r="D13" i="287"/>
  <c r="D9" i="287"/>
  <c r="D14" i="286"/>
  <c r="D10" i="286"/>
  <c r="D6" i="286"/>
  <c r="D12" i="285"/>
  <c r="D8" i="285"/>
  <c r="D13" i="284"/>
  <c r="D9" i="284"/>
  <c r="D14" i="283"/>
  <c r="D10" i="283"/>
  <c r="D5" i="283"/>
  <c r="D11" i="282"/>
  <c r="D7" i="282"/>
  <c r="D13" i="281"/>
  <c r="D9" i="281"/>
  <c r="D5" i="281"/>
  <c r="D11" i="280"/>
  <c r="D7" i="280"/>
  <c r="D13" i="279"/>
  <c r="D9" i="279"/>
  <c r="D5" i="279"/>
  <c r="D11" i="278"/>
  <c r="D7" i="278"/>
  <c r="D13" i="277"/>
  <c r="D9" i="277"/>
  <c r="D14" i="276"/>
  <c r="D10" i="276"/>
  <c r="D5" i="276"/>
  <c r="D11" i="275"/>
  <c r="D6" i="275"/>
  <c r="D12" i="274"/>
  <c r="D8" i="274"/>
  <c r="D13" i="273"/>
  <c r="D9" i="273"/>
  <c r="D14" i="272"/>
  <c r="D10" i="272"/>
  <c r="D5" i="272"/>
  <c r="D11" i="271"/>
  <c r="D6" i="271"/>
  <c r="D12" i="270"/>
  <c r="D8" i="270"/>
  <c r="D13" i="269"/>
  <c r="D9" i="269"/>
  <c r="D14" i="268"/>
  <c r="D10" i="268"/>
  <c r="D5" i="268"/>
  <c r="D11" i="267"/>
  <c r="D6" i="267"/>
  <c r="D12" i="266"/>
  <c r="D8" i="266"/>
  <c r="D13" i="265"/>
  <c r="D9" i="265"/>
  <c r="D14" i="264"/>
  <c r="D10" i="264"/>
  <c r="D5" i="264"/>
  <c r="D11" i="263"/>
  <c r="D6" i="263"/>
  <c r="D12" i="262"/>
  <c r="D8" i="262"/>
  <c r="D13" i="261"/>
  <c r="D9" i="261"/>
  <c r="D14" i="260"/>
  <c r="D10" i="260"/>
  <c r="D5" i="260"/>
  <c r="D11" i="259"/>
  <c r="D6" i="259"/>
  <c r="D12" i="258"/>
  <c r="D8" i="258"/>
  <c r="D13" i="257"/>
  <c r="D9" i="257"/>
  <c r="D14" i="256"/>
  <c r="D10" i="256"/>
  <c r="D5" i="256"/>
  <c r="D11" i="255"/>
  <c r="D7" i="255"/>
  <c r="D13" i="254"/>
  <c r="D9" i="254"/>
  <c r="D5" i="254"/>
  <c r="D11" i="253"/>
  <c r="D7" i="253"/>
  <c r="D13" i="252"/>
  <c r="D9" i="252"/>
  <c r="D5" i="252"/>
  <c r="D11" i="251"/>
  <c r="D7" i="251"/>
  <c r="D6" i="251" s="1"/>
  <c r="D12" i="250"/>
  <c r="D8" i="250"/>
  <c r="D7" i="250" s="1"/>
  <c r="D13" i="249"/>
  <c r="D9" i="249"/>
  <c r="D5" i="249"/>
  <c r="D11" i="248"/>
  <c r="D13" i="319"/>
  <c r="D13" i="318"/>
  <c r="D13" i="317"/>
  <c r="D13" i="316"/>
  <c r="D13" i="315"/>
  <c r="D13" i="314"/>
  <c r="D14" i="313"/>
  <c r="D14" i="312"/>
  <c r="D14" i="311"/>
  <c r="D14" i="310"/>
  <c r="D14" i="309"/>
  <c r="D14" i="308"/>
  <c r="D14" i="307"/>
  <c r="D14" i="306"/>
  <c r="D14" i="305"/>
  <c r="D14" i="304"/>
  <c r="D14" i="303"/>
  <c r="D5" i="303"/>
  <c r="D6" i="302"/>
  <c r="D8" i="301"/>
  <c r="D9" i="300"/>
  <c r="D10" i="299"/>
  <c r="D11" i="298"/>
  <c r="D12" i="297"/>
  <c r="D13" i="296"/>
  <c r="D14" i="295"/>
  <c r="D5" i="295"/>
  <c r="D6" i="294"/>
  <c r="D8" i="293"/>
  <c r="D9" i="292"/>
  <c r="D10" i="291"/>
  <c r="D11" i="290"/>
  <c r="D12" i="289"/>
  <c r="D13" i="288"/>
  <c r="D14" i="287"/>
  <c r="D5" i="287"/>
  <c r="D7" i="286"/>
  <c r="D9" i="285"/>
  <c r="D10" i="284"/>
  <c r="D11" i="283"/>
  <c r="D12" i="282"/>
  <c r="D14" i="281"/>
  <c r="D6" i="281"/>
  <c r="D8" i="280"/>
  <c r="D10" i="279"/>
  <c r="D12" i="278"/>
  <c r="D14" i="277"/>
  <c r="D5" i="277"/>
  <c r="D6" i="276"/>
  <c r="D8" i="275"/>
  <c r="D9" i="274"/>
  <c r="D10" i="273"/>
  <c r="D11" i="272"/>
  <c r="D12" i="271"/>
  <c r="D13" i="270"/>
  <c r="D14" i="269"/>
  <c r="D5" i="269"/>
  <c r="D6" i="268"/>
  <c r="D8" i="267"/>
  <c r="D9" i="266"/>
  <c r="D10" i="265"/>
  <c r="D11" i="264"/>
  <c r="D12" i="263"/>
  <c r="D13" i="262"/>
  <c r="D14" i="261"/>
  <c r="D5" i="261"/>
  <c r="D6" i="260"/>
  <c r="D8" i="259"/>
  <c r="D9" i="258"/>
  <c r="D10" i="257"/>
  <c r="D11" i="256"/>
  <c r="D12" i="255"/>
  <c r="D14" i="254"/>
  <c r="D6" i="254"/>
  <c r="D8" i="253"/>
  <c r="D10" i="252"/>
  <c r="D12" i="251"/>
  <c r="D13" i="250"/>
  <c r="D14" i="249"/>
  <c r="D6" i="249"/>
  <c r="D9" i="248"/>
  <c r="D5" i="248"/>
  <c r="D11" i="247"/>
  <c r="D7" i="247"/>
  <c r="D12" i="249"/>
  <c r="D8" i="248"/>
  <c r="D10" i="247"/>
  <c r="D6" i="247"/>
  <c r="D9" i="317"/>
  <c r="D9" i="315"/>
  <c r="D10" i="313"/>
  <c r="D10" i="311"/>
  <c r="D10" i="308"/>
  <c r="D10" i="306"/>
  <c r="D10" i="304"/>
  <c r="D11" i="302"/>
  <c r="D13" i="300"/>
  <c r="D14" i="299"/>
  <c r="D6" i="298"/>
  <c r="D9" i="296"/>
  <c r="D11" i="294"/>
  <c r="D13" i="292"/>
  <c r="D5" i="291"/>
  <c r="D8" i="289"/>
  <c r="D10" i="287"/>
  <c r="D13" i="285"/>
  <c r="D5" i="284"/>
  <c r="D8" i="282"/>
  <c r="D12" i="280"/>
  <c r="D6" i="279"/>
  <c r="D10" i="277"/>
  <c r="D12" i="275"/>
  <c r="D14" i="273"/>
  <c r="D6" i="272"/>
  <c r="D10" i="269"/>
  <c r="D12" i="267"/>
  <c r="D14" i="265"/>
  <c r="D6" i="264"/>
  <c r="D9" i="262"/>
  <c r="D11" i="260"/>
  <c r="D12" i="259"/>
  <c r="D14" i="257"/>
  <c r="D6" i="256"/>
  <c r="D10" i="254"/>
  <c r="D14" i="252"/>
  <c r="D8" i="251"/>
  <c r="D10" i="249"/>
  <c r="D7" i="248"/>
  <c r="D5" i="247"/>
  <c r="D5" i="319"/>
  <c r="D15" i="319" s="1"/>
  <c r="D16" i="319" s="1"/>
  <c r="D5" i="317"/>
  <c r="D5" i="315"/>
  <c r="D8" i="313"/>
  <c r="D8" i="311"/>
  <c r="D8" i="309"/>
  <c r="D8" i="306"/>
  <c r="D8" i="304"/>
  <c r="D9" i="302"/>
  <c r="D11" i="300"/>
  <c r="D13" i="298"/>
  <c r="D14" i="297"/>
  <c r="D6" i="296"/>
  <c r="D9" i="294"/>
  <c r="D11" i="292"/>
  <c r="D13" i="290"/>
  <c r="D5" i="289"/>
  <c r="D9" i="286"/>
  <c r="D11" i="285"/>
  <c r="D13" i="283"/>
  <c r="D6" i="282"/>
  <c r="D12" i="279"/>
  <c r="D6" i="278"/>
  <c r="D9" i="276"/>
  <c r="D11" i="274"/>
  <c r="D13" i="272"/>
  <c r="D5" i="271"/>
  <c r="D8" i="269"/>
  <c r="D11" i="266"/>
  <c r="D13" i="264"/>
  <c r="D14" i="263"/>
  <c r="D6" i="262"/>
  <c r="D10" i="259"/>
  <c r="D12" i="257"/>
  <c r="D14" i="255"/>
  <c r="D6" i="255"/>
  <c r="D12" i="252"/>
  <c r="D5" i="251"/>
  <c r="D8" i="249"/>
  <c r="D6" i="248"/>
  <c r="D12" i="247"/>
  <c r="D11" i="319"/>
  <c r="D11" i="318"/>
  <c r="D11" i="317"/>
  <c r="D11" i="316"/>
  <c r="D11" i="315"/>
  <c r="D11" i="314"/>
  <c r="D12" i="313"/>
  <c r="D12" i="312"/>
  <c r="D12" i="311"/>
  <c r="D12" i="310"/>
  <c r="D12" i="309"/>
  <c r="D12" i="308"/>
  <c r="D12" i="307"/>
  <c r="D12" i="306"/>
  <c r="D12" i="305"/>
  <c r="D12" i="304"/>
  <c r="D12" i="303"/>
  <c r="D13" i="302"/>
  <c r="D14" i="301"/>
  <c r="D5" i="301"/>
  <c r="D15" i="301" s="1"/>
  <c r="D16" i="301" s="1"/>
  <c r="D6" i="300"/>
  <c r="D8" i="299"/>
  <c r="D9" i="298"/>
  <c r="D10" i="297"/>
  <c r="D11" i="296"/>
  <c r="D12" i="295"/>
  <c r="D13" i="294"/>
  <c r="D14" i="293"/>
  <c r="D5" i="293"/>
  <c r="D6" i="292"/>
  <c r="D8" i="291"/>
  <c r="D9" i="290"/>
  <c r="D10" i="289"/>
  <c r="D11" i="288"/>
  <c r="D12" i="287"/>
  <c r="D13" i="286"/>
  <c r="D5" i="286"/>
  <c r="D6" i="285"/>
  <c r="D8" i="284"/>
  <c r="D9" i="283"/>
  <c r="D10" i="282"/>
  <c r="D12" i="281"/>
  <c r="D14" i="280"/>
  <c r="D6" i="280"/>
  <c r="D8" i="279"/>
  <c r="D10" i="278"/>
  <c r="D12" i="277"/>
  <c r="D13" i="276"/>
  <c r="D14" i="275"/>
  <c r="D5" i="275"/>
  <c r="D6" i="274"/>
  <c r="D8" i="273"/>
  <c r="D9" i="272"/>
  <c r="D10" i="271"/>
  <c r="D11" i="270"/>
  <c r="D12" i="269"/>
  <c r="D13" i="268"/>
  <c r="D14" i="267"/>
  <c r="D5" i="267"/>
  <c r="D6" i="266"/>
  <c r="D8" i="265"/>
  <c r="D9" i="264"/>
  <c r="D10" i="263"/>
  <c r="D11" i="262"/>
  <c r="D12" i="261"/>
  <c r="D13" i="260"/>
  <c r="D14" i="259"/>
  <c r="D5" i="259"/>
  <c r="D15" i="259" s="1"/>
  <c r="D16" i="259" s="1"/>
  <c r="D6" i="258"/>
  <c r="D8" i="257"/>
  <c r="D9" i="256"/>
  <c r="D10" i="255"/>
  <c r="D12" i="254"/>
  <c r="D14" i="253"/>
  <c r="D6" i="253"/>
  <c r="D8" i="252"/>
  <c r="D10" i="251"/>
  <c r="D11" i="250"/>
  <c r="D14" i="248"/>
  <c r="D14" i="247"/>
  <c r="D9" i="319"/>
  <c r="D9" i="318"/>
  <c r="D9" i="316"/>
  <c r="D9" i="314"/>
  <c r="D10" i="312"/>
  <c r="D10" i="310"/>
  <c r="D10" i="309"/>
  <c r="D10" i="307"/>
  <c r="D10" i="305"/>
  <c r="D10" i="303"/>
  <c r="D12" i="301"/>
  <c r="D5" i="299"/>
  <c r="D8" i="297"/>
  <c r="D10" i="295"/>
  <c r="D12" i="293"/>
  <c r="D14" i="291"/>
  <c r="D6" i="290"/>
  <c r="D9" i="288"/>
  <c r="D11" i="286"/>
  <c r="D14" i="284"/>
  <c r="D6" i="283"/>
  <c r="D10" i="281"/>
  <c r="D14" i="279"/>
  <c r="D8" i="278"/>
  <c r="D11" i="276"/>
  <c r="D13" i="274"/>
  <c r="D5" i="273"/>
  <c r="D8" i="271"/>
  <c r="D9" i="270"/>
  <c r="D11" i="268"/>
  <c r="D13" i="266"/>
  <c r="D5" i="265"/>
  <c r="D8" i="263"/>
  <c r="D10" i="261"/>
  <c r="D13" i="258"/>
  <c r="D5" i="257"/>
  <c r="D8" i="255"/>
  <c r="D12" i="253"/>
  <c r="D6" i="252"/>
  <c r="D9" i="250"/>
  <c r="D12" i="248"/>
  <c r="D13" i="247"/>
  <c r="D9" i="247"/>
  <c r="D5" i="318"/>
  <c r="D5" i="316"/>
  <c r="D6" i="314"/>
  <c r="D8" i="312"/>
  <c r="D8" i="310"/>
  <c r="D8" i="308"/>
  <c r="D8" i="307"/>
  <c r="D8" i="305"/>
  <c r="D8" i="303"/>
  <c r="D10" i="301"/>
  <c r="D12" i="299"/>
  <c r="D5" i="297"/>
  <c r="D8" i="295"/>
  <c r="D10" i="293"/>
  <c r="D12" i="291"/>
  <c r="D14" i="289"/>
  <c r="D6" i="288"/>
  <c r="D8" i="287"/>
  <c r="D12" i="284"/>
  <c r="D14" i="282"/>
  <c r="D8" i="281"/>
  <c r="D10" i="280"/>
  <c r="D14" i="278"/>
  <c r="D8" i="277"/>
  <c r="D10" i="275"/>
  <c r="D12" i="273"/>
  <c r="D14" i="271"/>
  <c r="D6" i="270"/>
  <c r="D9" i="268"/>
  <c r="D10" i="267"/>
  <c r="D12" i="265"/>
  <c r="D5" i="263"/>
  <c r="D8" i="261"/>
  <c r="D9" i="260"/>
  <c r="D11" i="258"/>
  <c r="D13" i="256"/>
  <c r="D8" i="254"/>
  <c r="D10" i="253"/>
  <c r="D14" i="251"/>
  <c r="D6" i="250"/>
  <c r="D10" i="248"/>
  <c r="D8" i="247"/>
  <c r="D11" i="246"/>
  <c r="D7" i="246"/>
  <c r="D12" i="245"/>
  <c r="D8" i="245"/>
  <c r="D13" i="244"/>
  <c r="D9" i="244"/>
  <c r="D14" i="243"/>
  <c r="D10" i="243"/>
  <c r="D5" i="243"/>
  <c r="D11" i="242"/>
  <c r="D7" i="242"/>
  <c r="D12" i="241"/>
  <c r="D8" i="241"/>
  <c r="D13" i="240"/>
  <c r="D9" i="240"/>
  <c r="D14" i="239"/>
  <c r="D10" i="239"/>
  <c r="D5" i="239"/>
  <c r="D11" i="238"/>
  <c r="D7" i="238"/>
  <c r="D12" i="237"/>
  <c r="D8" i="237"/>
  <c r="D13" i="236"/>
  <c r="D9" i="236"/>
  <c r="D14" i="235"/>
  <c r="D10" i="235"/>
  <c r="D5" i="235"/>
  <c r="D11" i="234"/>
  <c r="D7" i="234"/>
  <c r="D14" i="246"/>
  <c r="D10" i="246"/>
  <c r="D5" i="246"/>
  <c r="D11" i="245"/>
  <c r="D7" i="245"/>
  <c r="D12" i="244"/>
  <c r="D8" i="244"/>
  <c r="D13" i="243"/>
  <c r="D9" i="243"/>
  <c r="D14" i="242"/>
  <c r="D10" i="242"/>
  <c r="D5" i="242"/>
  <c r="D11" i="241"/>
  <c r="D7" i="241"/>
  <c r="D12" i="240"/>
  <c r="D8" i="240"/>
  <c r="D13" i="239"/>
  <c r="D9" i="239"/>
  <c r="D14" i="238"/>
  <c r="D10" i="238"/>
  <c r="D5" i="238"/>
  <c r="D11" i="237"/>
  <c r="D7" i="237"/>
  <c r="D12" i="236"/>
  <c r="D8" i="236"/>
  <c r="D13" i="235"/>
  <c r="D9" i="235"/>
  <c r="D14" i="234"/>
  <c r="D10" i="234"/>
  <c r="D6" i="234"/>
  <c r="D13" i="246"/>
  <c r="D9" i="246"/>
  <c r="D14" i="245"/>
  <c r="D10" i="245"/>
  <c r="D5" i="245"/>
  <c r="D11" i="244"/>
  <c r="D7" i="244"/>
  <c r="D12" i="243"/>
  <c r="D8" i="243"/>
  <c r="D13" i="242"/>
  <c r="D9" i="242"/>
  <c r="D14" i="241"/>
  <c r="D10" i="241"/>
  <c r="D5" i="241"/>
  <c r="D11" i="240"/>
  <c r="D7" i="240"/>
  <c r="D12" i="239"/>
  <c r="D8" i="239"/>
  <c r="D13" i="238"/>
  <c r="D9" i="238"/>
  <c r="D14" i="237"/>
  <c r="D10" i="237"/>
  <c r="D5" i="237"/>
  <c r="D11" i="236"/>
  <c r="D7" i="236"/>
  <c r="D12" i="235"/>
  <c r="D8" i="235"/>
  <c r="D13" i="234"/>
  <c r="D9" i="234"/>
  <c r="D5" i="234"/>
  <c r="D12" i="246"/>
  <c r="D8" i="246"/>
  <c r="D13" i="245"/>
  <c r="D9" i="245"/>
  <c r="D14" i="244"/>
  <c r="D10" i="244"/>
  <c r="D5" i="244"/>
  <c r="D11" i="243"/>
  <c r="D7" i="243"/>
  <c r="D12" i="242"/>
  <c r="D8" i="242"/>
  <c r="D13" i="241"/>
  <c r="D9" i="241"/>
  <c r="D14" i="240"/>
  <c r="D10" i="240"/>
  <c r="D5" i="240"/>
  <c r="D11" i="239"/>
  <c r="D7" i="239"/>
  <c r="D12" i="238"/>
  <c r="D8" i="238"/>
  <c r="D13" i="237"/>
  <c r="D9" i="237"/>
  <c r="D14" i="236"/>
  <c r="D10" i="236"/>
  <c r="D5" i="236"/>
  <c r="D11" i="235"/>
  <c r="D7" i="235"/>
  <c r="D12" i="234"/>
  <c r="D8" i="234"/>
  <c r="D12" i="233"/>
  <c r="D8" i="233"/>
  <c r="D13" i="232"/>
  <c r="D9" i="232"/>
  <c r="D14" i="231"/>
  <c r="D10" i="231"/>
  <c r="D5" i="231"/>
  <c r="D11" i="230"/>
  <c r="D7" i="230"/>
  <c r="D13" i="229"/>
  <c r="D9" i="229"/>
  <c r="D5" i="229"/>
  <c r="D11" i="228"/>
  <c r="D7" i="228"/>
  <c r="D12" i="227"/>
  <c r="D8" i="227"/>
  <c r="D13" i="226"/>
  <c r="D9" i="226"/>
  <c r="D14" i="225"/>
  <c r="D10" i="225"/>
  <c r="D6" i="225"/>
  <c r="D12" i="224"/>
  <c r="D8" i="224"/>
  <c r="D14" i="223"/>
  <c r="D10" i="223"/>
  <c r="D6" i="223"/>
  <c r="D12" i="222"/>
  <c r="D8" i="222"/>
  <c r="D14" i="221"/>
  <c r="D10" i="221"/>
  <c r="D6" i="221"/>
  <c r="D12" i="220"/>
  <c r="D8" i="220"/>
  <c r="D14" i="219"/>
  <c r="D10" i="219"/>
  <c r="D5" i="219"/>
  <c r="D11" i="218"/>
  <c r="D7" i="218"/>
  <c r="D12" i="217"/>
  <c r="D8" i="217"/>
  <c r="D13" i="216"/>
  <c r="D9" i="216"/>
  <c r="D14" i="215"/>
  <c r="D10" i="215"/>
  <c r="D5" i="215"/>
  <c r="D11" i="214"/>
  <c r="D7" i="214"/>
  <c r="D12" i="213"/>
  <c r="D8" i="213"/>
  <c r="D13" i="212"/>
  <c r="D9" i="212"/>
  <c r="D14" i="211"/>
  <c r="D10" i="211"/>
  <c r="D5" i="211"/>
  <c r="D11" i="210"/>
  <c r="D7" i="210"/>
  <c r="D13" i="209"/>
  <c r="D9" i="209"/>
  <c r="D5" i="209"/>
  <c r="D11" i="208"/>
  <c r="D7" i="208"/>
  <c r="D13" i="207"/>
  <c r="D9" i="207"/>
  <c r="D14" i="206"/>
  <c r="D10" i="206"/>
  <c r="D5" i="206"/>
  <c r="D11" i="205"/>
  <c r="D7" i="205"/>
  <c r="D12" i="204"/>
  <c r="D8" i="204"/>
  <c r="D13" i="203"/>
  <c r="D9" i="203"/>
  <c r="D14" i="202"/>
  <c r="D10" i="202"/>
  <c r="D5" i="202"/>
  <c r="D11" i="201"/>
  <c r="D7" i="201"/>
  <c r="D12" i="200"/>
  <c r="D8" i="200"/>
  <c r="D13" i="199"/>
  <c r="D9" i="199"/>
  <c r="D5" i="199"/>
  <c r="D11" i="198"/>
  <c r="D7" i="198"/>
  <c r="D13" i="197"/>
  <c r="D9" i="197"/>
  <c r="D5" i="197"/>
  <c r="D11" i="196"/>
  <c r="D7" i="196"/>
  <c r="D11" i="233"/>
  <c r="D7" i="233"/>
  <c r="D12" i="232"/>
  <c r="D8" i="232"/>
  <c r="D13" i="231"/>
  <c r="D9" i="231"/>
  <c r="D14" i="230"/>
  <c r="D10" i="230"/>
  <c r="D6" i="230"/>
  <c r="D12" i="229"/>
  <c r="D8" i="229"/>
  <c r="D14" i="228"/>
  <c r="D10" i="228"/>
  <c r="D5" i="228"/>
  <c r="D11" i="227"/>
  <c r="D7" i="227"/>
  <c r="D12" i="226"/>
  <c r="D8" i="226"/>
  <c r="D13" i="225"/>
  <c r="D9" i="225"/>
  <c r="D5" i="225"/>
  <c r="D11" i="224"/>
  <c r="D7" i="224"/>
  <c r="D13" i="223"/>
  <c r="D9" i="223"/>
  <c r="D5" i="223"/>
  <c r="D11" i="222"/>
  <c r="D7" i="222"/>
  <c r="D13" i="221"/>
  <c r="D9" i="221"/>
  <c r="D5" i="221"/>
  <c r="D11" i="220"/>
  <c r="D7" i="220"/>
  <c r="D13" i="219"/>
  <c r="D9" i="219"/>
  <c r="D14" i="218"/>
  <c r="D10" i="218"/>
  <c r="D5" i="218"/>
  <c r="D11" i="217"/>
  <c r="D7" i="217"/>
  <c r="D12" i="216"/>
  <c r="D8" i="216"/>
  <c r="D13" i="215"/>
  <c r="D9" i="215"/>
  <c r="D14" i="214"/>
  <c r="D10" i="214"/>
  <c r="D5" i="214"/>
  <c r="D11" i="213"/>
  <c r="D7" i="213"/>
  <c r="D12" i="212"/>
  <c r="D8" i="212"/>
  <c r="D7" i="212" s="1"/>
  <c r="D13" i="211"/>
  <c r="D9" i="211"/>
  <c r="D14" i="210"/>
  <c r="D10" i="210"/>
  <c r="D6" i="210"/>
  <c r="D12" i="209"/>
  <c r="D8" i="209"/>
  <c r="D14" i="208"/>
  <c r="D10" i="208"/>
  <c r="D6" i="208"/>
  <c r="D12" i="207"/>
  <c r="D8" i="207"/>
  <c r="D13" i="206"/>
  <c r="D9" i="206"/>
  <c r="D14" i="205"/>
  <c r="D10" i="205"/>
  <c r="D5" i="205"/>
  <c r="D11" i="204"/>
  <c r="D7" i="204"/>
  <c r="D12" i="203"/>
  <c r="D8" i="203"/>
  <c r="D13" i="202"/>
  <c r="D9" i="202"/>
  <c r="D14" i="201"/>
  <c r="D10" i="201"/>
  <c r="D5" i="201"/>
  <c r="D11" i="200"/>
  <c r="D7" i="200"/>
  <c r="D12" i="199"/>
  <c r="D8" i="199"/>
  <c r="D14" i="198"/>
  <c r="D10" i="198"/>
  <c r="D6" i="198"/>
  <c r="D12" i="197"/>
  <c r="D8" i="197"/>
  <c r="D14" i="233"/>
  <c r="D10" i="233"/>
  <c r="D5" i="233"/>
  <c r="D11" i="232"/>
  <c r="D7" i="232"/>
  <c r="D12" i="231"/>
  <c r="D8" i="231"/>
  <c r="D13" i="230"/>
  <c r="D9" i="230"/>
  <c r="D5" i="230"/>
  <c r="D11" i="229"/>
  <c r="D7" i="229"/>
  <c r="D13" i="228"/>
  <c r="D9" i="228"/>
  <c r="D14" i="227"/>
  <c r="D10" i="227"/>
  <c r="D5" i="227"/>
  <c r="D11" i="226"/>
  <c r="D7" i="226"/>
  <c r="D12" i="225"/>
  <c r="D8" i="225"/>
  <c r="D14" i="224"/>
  <c r="D10" i="224"/>
  <c r="D6" i="224"/>
  <c r="D12" i="223"/>
  <c r="D8" i="223"/>
  <c r="D14" i="222"/>
  <c r="D10" i="222"/>
  <c r="D6" i="222"/>
  <c r="D12" i="221"/>
  <c r="D8" i="221"/>
  <c r="D14" i="220"/>
  <c r="D10" i="220"/>
  <c r="D6" i="220"/>
  <c r="D12" i="219"/>
  <c r="D8" i="219"/>
  <c r="D13" i="218"/>
  <c r="D9" i="218"/>
  <c r="D14" i="217"/>
  <c r="D10" i="217"/>
  <c r="D5" i="217"/>
  <c r="D11" i="216"/>
  <c r="D7" i="216"/>
  <c r="D12" i="215"/>
  <c r="D8" i="215"/>
  <c r="D13" i="214"/>
  <c r="D9" i="214"/>
  <c r="D14" i="213"/>
  <c r="D10" i="213"/>
  <c r="D5" i="213"/>
  <c r="D11" i="212"/>
  <c r="D6" i="212"/>
  <c r="D12" i="211"/>
  <c r="D8" i="211"/>
  <c r="D13" i="210"/>
  <c r="D9" i="210"/>
  <c r="D5" i="210"/>
  <c r="D11" i="209"/>
  <c r="D7" i="209"/>
  <c r="D13" i="208"/>
  <c r="D9" i="208"/>
  <c r="D5" i="208"/>
  <c r="D11" i="207"/>
  <c r="D7" i="207"/>
  <c r="D6" i="207" s="1"/>
  <c r="D12" i="206"/>
  <c r="D8" i="206"/>
  <c r="D13" i="205"/>
  <c r="D9" i="205"/>
  <c r="D14" i="204"/>
  <c r="D10" i="204"/>
  <c r="D5" i="204"/>
  <c r="D11" i="203"/>
  <c r="D7" i="203"/>
  <c r="D12" i="202"/>
  <c r="D8" i="202"/>
  <c r="D13" i="201"/>
  <c r="D9" i="201"/>
  <c r="D14" i="200"/>
  <c r="D10" i="200"/>
  <c r="D5" i="200"/>
  <c r="D11" i="199"/>
  <c r="D7" i="199"/>
  <c r="D13" i="198"/>
  <c r="D9" i="198"/>
  <c r="D5" i="198"/>
  <c r="D11" i="197"/>
  <c r="D7" i="197"/>
  <c r="D13" i="196"/>
  <c r="D9" i="196"/>
  <c r="D5" i="196"/>
  <c r="D13" i="233"/>
  <c r="D9" i="233"/>
  <c r="D14" i="232"/>
  <c r="D10" i="232"/>
  <c r="D5" i="232"/>
  <c r="D11" i="231"/>
  <c r="D7" i="231"/>
  <c r="D12" i="230"/>
  <c r="D8" i="230"/>
  <c r="D14" i="229"/>
  <c r="D10" i="229"/>
  <c r="D6" i="229"/>
  <c r="D12" i="228"/>
  <c r="D8" i="228"/>
  <c r="D13" i="227"/>
  <c r="D9" i="227"/>
  <c r="D14" i="226"/>
  <c r="D10" i="226"/>
  <c r="D6" i="226"/>
  <c r="D5" i="226" s="1"/>
  <c r="D11" i="225"/>
  <c r="D7" i="225"/>
  <c r="D13" i="224"/>
  <c r="D9" i="224"/>
  <c r="D5" i="224"/>
  <c r="D11" i="223"/>
  <c r="D7" i="223"/>
  <c r="D13" i="222"/>
  <c r="D9" i="222"/>
  <c r="D5" i="222"/>
  <c r="D11" i="221"/>
  <c r="D7" i="221"/>
  <c r="D13" i="220"/>
  <c r="D9" i="220"/>
  <c r="D5" i="220"/>
  <c r="D11" i="219"/>
  <c r="D7" i="219"/>
  <c r="D12" i="218"/>
  <c r="D8" i="218"/>
  <c r="D13" i="217"/>
  <c r="D9" i="217"/>
  <c r="D14" i="216"/>
  <c r="D10" i="216"/>
  <c r="D5" i="216"/>
  <c r="D11" i="215"/>
  <c r="D7" i="215"/>
  <c r="D12" i="214"/>
  <c r="D8" i="214"/>
  <c r="D13" i="213"/>
  <c r="D9" i="213"/>
  <c r="D14" i="212"/>
  <c r="D10" i="212"/>
  <c r="D5" i="212"/>
  <c r="D11" i="211"/>
  <c r="D7" i="211"/>
  <c r="D6" i="211" s="1"/>
  <c r="D12" i="210"/>
  <c r="D8" i="210"/>
  <c r="D14" i="209"/>
  <c r="D10" i="209"/>
  <c r="D6" i="209"/>
  <c r="D12" i="208"/>
  <c r="D8" i="208"/>
  <c r="D14" i="207"/>
  <c r="D10" i="207"/>
  <c r="D5" i="207"/>
  <c r="D11" i="206"/>
  <c r="D7" i="206"/>
  <c r="D12" i="205"/>
  <c r="D8" i="205"/>
  <c r="D13" i="204"/>
  <c r="D9" i="204"/>
  <c r="D14" i="203"/>
  <c r="D10" i="203"/>
  <c r="D5" i="203"/>
  <c r="D11" i="202"/>
  <c r="D7" i="202"/>
  <c r="D12" i="201"/>
  <c r="D8" i="201"/>
  <c r="D13" i="200"/>
  <c r="D9" i="200"/>
  <c r="D14" i="199"/>
  <c r="D10" i="199"/>
  <c r="D14" i="197"/>
  <c r="D12" i="196"/>
  <c r="D6" i="199"/>
  <c r="D10" i="197"/>
  <c r="D10" i="196"/>
  <c r="D8" i="198"/>
  <c r="D6" i="196"/>
  <c r="D12" i="198"/>
  <c r="D6" i="197"/>
  <c r="D8" i="196"/>
  <c r="D14" i="196"/>
  <c r="D13" i="195"/>
  <c r="D9" i="195"/>
  <c r="D5" i="195"/>
  <c r="D11" i="194"/>
  <c r="D7" i="194"/>
  <c r="D13" i="193"/>
  <c r="D9" i="193"/>
  <c r="D5" i="193"/>
  <c r="D11" i="192"/>
  <c r="D7" i="192"/>
  <c r="D13" i="191"/>
  <c r="D9" i="191"/>
  <c r="D5" i="191"/>
  <c r="D11" i="190"/>
  <c r="D7" i="190"/>
  <c r="D13" i="189"/>
  <c r="D9" i="189"/>
  <c r="D5" i="189"/>
  <c r="D11" i="188"/>
  <c r="D7" i="188"/>
  <c r="D12" i="195"/>
  <c r="D8" i="195"/>
  <c r="D14" i="194"/>
  <c r="D10" i="194"/>
  <c r="D6" i="194"/>
  <c r="D12" i="193"/>
  <c r="D8" i="193"/>
  <c r="D14" i="192"/>
  <c r="D10" i="192"/>
  <c r="D6" i="192"/>
  <c r="D12" i="191"/>
  <c r="D8" i="191"/>
  <c r="D14" i="190"/>
  <c r="D10" i="190"/>
  <c r="D6" i="190"/>
  <c r="D12" i="189"/>
  <c r="D8" i="189"/>
  <c r="D14" i="188"/>
  <c r="D10" i="188"/>
  <c r="D6" i="188"/>
  <c r="D11" i="195"/>
  <c r="D7" i="195"/>
  <c r="D13" i="194"/>
  <c r="D9" i="194"/>
  <c r="D5" i="194"/>
  <c r="D11" i="193"/>
  <c r="D7" i="193"/>
  <c r="D13" i="192"/>
  <c r="D9" i="192"/>
  <c r="D5" i="192"/>
  <c r="D11" i="191"/>
  <c r="D7" i="191"/>
  <c r="D13" i="190"/>
  <c r="D9" i="190"/>
  <c r="D5" i="190"/>
  <c r="D11" i="189"/>
  <c r="D7" i="189"/>
  <c r="D13" i="188"/>
  <c r="D9" i="188"/>
  <c r="D5" i="188"/>
  <c r="D14" i="195"/>
  <c r="D10" i="195"/>
  <c r="D6" i="195"/>
  <c r="D12" i="194"/>
  <c r="D8" i="194"/>
  <c r="D14" i="193"/>
  <c r="D10" i="193"/>
  <c r="D6" i="193"/>
  <c r="D12" i="192"/>
  <c r="D8" i="192"/>
  <c r="D14" i="191"/>
  <c r="D10" i="191"/>
  <c r="D6" i="191"/>
  <c r="D12" i="190"/>
  <c r="D8" i="190"/>
  <c r="D14" i="189"/>
  <c r="D10" i="189"/>
  <c r="D6" i="189"/>
  <c r="D12" i="188"/>
  <c r="D8" i="188"/>
  <c r="D11" i="187"/>
  <c r="D7" i="187"/>
  <c r="D13" i="186"/>
  <c r="D9" i="186"/>
  <c r="D5" i="186"/>
  <c r="D14" i="187"/>
  <c r="D10" i="187"/>
  <c r="D6" i="187"/>
  <c r="D12" i="186"/>
  <c r="D8" i="186"/>
  <c r="D6" i="186"/>
  <c r="D13" i="187"/>
  <c r="D9" i="187"/>
  <c r="D5" i="187"/>
  <c r="D11" i="186"/>
  <c r="D7" i="186"/>
  <c r="D12" i="187"/>
  <c r="D8" i="187"/>
  <c r="D14" i="186"/>
  <c r="D10" i="186"/>
  <c r="D14" i="185"/>
  <c r="D10" i="185"/>
  <c r="D6" i="185"/>
  <c r="D12" i="184"/>
  <c r="D8" i="184"/>
  <c r="D14" i="183"/>
  <c r="D10" i="183"/>
  <c r="D6" i="183"/>
  <c r="D12" i="182"/>
  <c r="D8" i="182"/>
  <c r="D14" i="181"/>
  <c r="D10" i="181"/>
  <c r="D6" i="181"/>
  <c r="D12" i="180"/>
  <c r="D8" i="180"/>
  <c r="D14" i="179"/>
  <c r="D10" i="179"/>
  <c r="D6" i="179"/>
  <c r="D12" i="178"/>
  <c r="D8" i="178"/>
  <c r="D14" i="177"/>
  <c r="D10" i="177"/>
  <c r="D6" i="177"/>
  <c r="D12" i="176"/>
  <c r="D8" i="176"/>
  <c r="D14" i="175"/>
  <c r="D10" i="175"/>
  <c r="D6" i="175"/>
  <c r="D12" i="174"/>
  <c r="D8" i="174"/>
  <c r="D14" i="173"/>
  <c r="D10" i="173"/>
  <c r="D6" i="173"/>
  <c r="D12" i="172"/>
  <c r="D8" i="172"/>
  <c r="D14" i="171"/>
  <c r="D10" i="171"/>
  <c r="D6" i="171"/>
  <c r="D12" i="170"/>
  <c r="D8" i="170"/>
  <c r="D14" i="169"/>
  <c r="D10" i="169"/>
  <c r="D6" i="169"/>
  <c r="D12" i="168"/>
  <c r="D8" i="168"/>
  <c r="D13" i="185"/>
  <c r="D9" i="185"/>
  <c r="D5" i="185"/>
  <c r="D11" i="184"/>
  <c r="D7" i="184"/>
  <c r="D13" i="183"/>
  <c r="D9" i="183"/>
  <c r="D5" i="183"/>
  <c r="D11" i="182"/>
  <c r="D7" i="182"/>
  <c r="D13" i="181"/>
  <c r="D9" i="181"/>
  <c r="D5" i="181"/>
  <c r="D11" i="180"/>
  <c r="D7" i="180"/>
  <c r="D13" i="179"/>
  <c r="D9" i="179"/>
  <c r="D5" i="179"/>
  <c r="D11" i="178"/>
  <c r="D7" i="178"/>
  <c r="D13" i="177"/>
  <c r="D9" i="177"/>
  <c r="D5" i="177"/>
  <c r="D11" i="176"/>
  <c r="D7" i="176"/>
  <c r="D13" i="175"/>
  <c r="D9" i="175"/>
  <c r="D5" i="175"/>
  <c r="D11" i="174"/>
  <c r="D7" i="174"/>
  <c r="D13" i="173"/>
  <c r="D9" i="173"/>
  <c r="D5" i="173"/>
  <c r="D11" i="172"/>
  <c r="D7" i="172"/>
  <c r="D13" i="171"/>
  <c r="D9" i="171"/>
  <c r="D5" i="171"/>
  <c r="D11" i="170"/>
  <c r="D7" i="170"/>
  <c r="D13" i="169"/>
  <c r="D9" i="169"/>
  <c r="D5" i="169"/>
  <c r="D11" i="168"/>
  <c r="D7" i="168"/>
  <c r="D12" i="185"/>
  <c r="D8" i="185"/>
  <c r="D14" i="184"/>
  <c r="D10" i="184"/>
  <c r="D6" i="184"/>
  <c r="D12" i="183"/>
  <c r="D8" i="183"/>
  <c r="D14" i="182"/>
  <c r="D10" i="182"/>
  <c r="D6" i="182"/>
  <c r="D12" i="181"/>
  <c r="D8" i="181"/>
  <c r="D14" i="180"/>
  <c r="D10" i="180"/>
  <c r="D6" i="180"/>
  <c r="D12" i="179"/>
  <c r="D8" i="179"/>
  <c r="D14" i="178"/>
  <c r="D10" i="178"/>
  <c r="D6" i="178"/>
  <c r="D12" i="177"/>
  <c r="D8" i="177"/>
  <c r="D14" i="176"/>
  <c r="D10" i="176"/>
  <c r="D6" i="176"/>
  <c r="D12" i="175"/>
  <c r="D8" i="175"/>
  <c r="D14" i="174"/>
  <c r="D10" i="174"/>
  <c r="D6" i="174"/>
  <c r="D12" i="173"/>
  <c r="D8" i="173"/>
  <c r="D14" i="172"/>
  <c r="D10" i="172"/>
  <c r="D6" i="172"/>
  <c r="D12" i="171"/>
  <c r="D8" i="171"/>
  <c r="D14" i="170"/>
  <c r="D10" i="170"/>
  <c r="D6" i="170"/>
  <c r="D12" i="169"/>
  <c r="D8" i="169"/>
  <c r="D14" i="168"/>
  <c r="D10" i="168"/>
  <c r="D6" i="168"/>
  <c r="D11" i="185"/>
  <c r="D7" i="185"/>
  <c r="D13" i="184"/>
  <c r="D9" i="184"/>
  <c r="D5" i="184"/>
  <c r="D11" i="183"/>
  <c r="D7" i="183"/>
  <c r="D13" i="182"/>
  <c r="D9" i="182"/>
  <c r="D5" i="182"/>
  <c r="D11" i="181"/>
  <c r="D7" i="181"/>
  <c r="D13" i="180"/>
  <c r="D9" i="180"/>
  <c r="D5" i="180"/>
  <c r="D11" i="179"/>
  <c r="D7" i="179"/>
  <c r="D13" i="178"/>
  <c r="D9" i="178"/>
  <c r="D5" i="178"/>
  <c r="D11" i="177"/>
  <c r="D7" i="177"/>
  <c r="D13" i="176"/>
  <c r="D9" i="176"/>
  <c r="D5" i="176"/>
  <c r="D11" i="175"/>
  <c r="D7" i="175"/>
  <c r="D13" i="174"/>
  <c r="D9" i="174"/>
  <c r="D5" i="174"/>
  <c r="D11" i="173"/>
  <c r="D7" i="173"/>
  <c r="D13" i="172"/>
  <c r="D9" i="172"/>
  <c r="D5" i="172"/>
  <c r="D11" i="171"/>
  <c r="D7" i="171"/>
  <c r="D13" i="170"/>
  <c r="D9" i="170"/>
  <c r="D5" i="170"/>
  <c r="D11" i="169"/>
  <c r="D7" i="169"/>
  <c r="D13" i="168"/>
  <c r="D9" i="168"/>
  <c r="D5" i="168"/>
  <c r="D13" i="167"/>
  <c r="D9" i="167"/>
  <c r="D5" i="167"/>
  <c r="D11" i="166"/>
  <c r="D7" i="166"/>
  <c r="D12" i="167"/>
  <c r="D8" i="167"/>
  <c r="D14" i="166"/>
  <c r="D10" i="166"/>
  <c r="D6" i="166"/>
  <c r="D8" i="166"/>
  <c r="D11" i="167"/>
  <c r="D7" i="167"/>
  <c r="D13" i="166"/>
  <c r="D9" i="166"/>
  <c r="D5" i="166"/>
  <c r="D14" i="167"/>
  <c r="D10" i="167"/>
  <c r="D6" i="167"/>
  <c r="D12" i="166"/>
  <c r="D12" i="165"/>
  <c r="D8" i="165"/>
  <c r="D14" i="164"/>
  <c r="D10" i="164"/>
  <c r="D6" i="164"/>
  <c r="D12" i="163"/>
  <c r="D8" i="163"/>
  <c r="D14" i="162"/>
  <c r="D10" i="162"/>
  <c r="D6" i="162"/>
  <c r="D12" i="161"/>
  <c r="D8" i="161"/>
  <c r="D14" i="160"/>
  <c r="D10" i="160"/>
  <c r="D6" i="160"/>
  <c r="D12" i="159"/>
  <c r="D8" i="159"/>
  <c r="D14" i="158"/>
  <c r="D10" i="158"/>
  <c r="D6" i="158"/>
  <c r="D12" i="157"/>
  <c r="D8" i="157"/>
  <c r="D14" i="156"/>
  <c r="D10" i="156"/>
  <c r="D6" i="156"/>
  <c r="D12" i="155"/>
  <c r="D8" i="155"/>
  <c r="D14" i="154"/>
  <c r="D10" i="154"/>
  <c r="D6" i="154"/>
  <c r="D12" i="153"/>
  <c r="D8" i="153"/>
  <c r="D14" i="152"/>
  <c r="D10" i="152"/>
  <c r="D6" i="152"/>
  <c r="D12" i="151"/>
  <c r="D8" i="151"/>
  <c r="D14" i="150"/>
  <c r="D10" i="150"/>
  <c r="D6" i="150"/>
  <c r="D12" i="149"/>
  <c r="D8" i="149"/>
  <c r="D14" i="148"/>
  <c r="D10" i="148"/>
  <c r="D6" i="148"/>
  <c r="D12" i="147"/>
  <c r="D8" i="147"/>
  <c r="D14" i="146"/>
  <c r="D10" i="146"/>
  <c r="D6" i="146"/>
  <c r="D12" i="145"/>
  <c r="D8" i="145"/>
  <c r="D14" i="144"/>
  <c r="D10" i="144"/>
  <c r="D6" i="144"/>
  <c r="D12" i="143"/>
  <c r="D8" i="143"/>
  <c r="D14" i="142"/>
  <c r="D10" i="142"/>
  <c r="D6" i="142"/>
  <c r="D12" i="141"/>
  <c r="D8" i="141"/>
  <c r="D14" i="140"/>
  <c r="D10" i="140"/>
  <c r="D6" i="140"/>
  <c r="D12" i="139"/>
  <c r="D8" i="139"/>
  <c r="D14" i="138"/>
  <c r="D10" i="138"/>
  <c r="D6" i="138"/>
  <c r="D12" i="137"/>
  <c r="D8" i="137"/>
  <c r="D14" i="136"/>
  <c r="D10" i="136"/>
  <c r="D6" i="136"/>
  <c r="D12" i="135"/>
  <c r="D8" i="135"/>
  <c r="D14" i="134"/>
  <c r="D10" i="134"/>
  <c r="D6" i="134"/>
  <c r="D12" i="133"/>
  <c r="D8" i="133"/>
  <c r="D11" i="165"/>
  <c r="D7" i="165"/>
  <c r="D13" i="164"/>
  <c r="D9" i="164"/>
  <c r="D5" i="164"/>
  <c r="D11" i="163"/>
  <c r="D7" i="163"/>
  <c r="D13" i="162"/>
  <c r="D9" i="162"/>
  <c r="D5" i="162"/>
  <c r="D11" i="161"/>
  <c r="D7" i="161"/>
  <c r="D13" i="160"/>
  <c r="D9" i="160"/>
  <c r="D5" i="160"/>
  <c r="D11" i="159"/>
  <c r="D7" i="159"/>
  <c r="D13" i="158"/>
  <c r="D9" i="158"/>
  <c r="D5" i="158"/>
  <c r="D11" i="157"/>
  <c r="D7" i="157"/>
  <c r="D13" i="156"/>
  <c r="D9" i="156"/>
  <c r="D5" i="156"/>
  <c r="D11" i="155"/>
  <c r="D7" i="155"/>
  <c r="D13" i="154"/>
  <c r="D9" i="154"/>
  <c r="D5" i="154"/>
  <c r="D11" i="153"/>
  <c r="D7" i="153"/>
  <c r="D13" i="152"/>
  <c r="D9" i="152"/>
  <c r="D5" i="152"/>
  <c r="D11" i="151"/>
  <c r="D7" i="151"/>
  <c r="D13" i="150"/>
  <c r="D9" i="150"/>
  <c r="D5" i="150"/>
  <c r="D11" i="149"/>
  <c r="D7" i="149"/>
  <c r="D13" i="148"/>
  <c r="D9" i="148"/>
  <c r="D5" i="148"/>
  <c r="D11" i="147"/>
  <c r="D7" i="147"/>
  <c r="D13" i="146"/>
  <c r="D9" i="146"/>
  <c r="D5" i="146"/>
  <c r="D11" i="145"/>
  <c r="D7" i="145"/>
  <c r="D13" i="144"/>
  <c r="D9" i="144"/>
  <c r="D5" i="144"/>
  <c r="D11" i="143"/>
  <c r="D7" i="143"/>
  <c r="D13" i="142"/>
  <c r="D9" i="142"/>
  <c r="D5" i="142"/>
  <c r="D11" i="141"/>
  <c r="D7" i="141"/>
  <c r="D13" i="140"/>
  <c r="D9" i="140"/>
  <c r="D5" i="140"/>
  <c r="D11" i="139"/>
  <c r="D7" i="139"/>
  <c r="D13" i="138"/>
  <c r="D9" i="138"/>
  <c r="D5" i="138"/>
  <c r="D11" i="137"/>
  <c r="D7" i="137"/>
  <c r="D13" i="136"/>
  <c r="D9" i="136"/>
  <c r="D5" i="136"/>
  <c r="D11" i="135"/>
  <c r="D7" i="135"/>
  <c r="D13" i="134"/>
  <c r="D9" i="134"/>
  <c r="D5" i="134"/>
  <c r="D11" i="133"/>
  <c r="D7" i="133"/>
  <c r="D14" i="165"/>
  <c r="D10" i="165"/>
  <c r="D6" i="165"/>
  <c r="D12" i="164"/>
  <c r="D8" i="164"/>
  <c r="D14" i="163"/>
  <c r="D10" i="163"/>
  <c r="D6" i="163"/>
  <c r="D12" i="162"/>
  <c r="D8" i="162"/>
  <c r="D14" i="161"/>
  <c r="D10" i="161"/>
  <c r="D6" i="161"/>
  <c r="D12" i="160"/>
  <c r="D8" i="160"/>
  <c r="D14" i="159"/>
  <c r="D10" i="159"/>
  <c r="D6" i="159"/>
  <c r="D12" i="158"/>
  <c r="D8" i="158"/>
  <c r="D14" i="157"/>
  <c r="D10" i="157"/>
  <c r="D6" i="157"/>
  <c r="D12" i="156"/>
  <c r="D8" i="156"/>
  <c r="D14" i="155"/>
  <c r="D10" i="155"/>
  <c r="D6" i="155"/>
  <c r="D12" i="154"/>
  <c r="D8" i="154"/>
  <c r="D14" i="153"/>
  <c r="D10" i="153"/>
  <c r="D6" i="153"/>
  <c r="D12" i="152"/>
  <c r="D8" i="152"/>
  <c r="D14" i="151"/>
  <c r="D10" i="151"/>
  <c r="D6" i="151"/>
  <c r="D12" i="150"/>
  <c r="D8" i="150"/>
  <c r="D14" i="149"/>
  <c r="D10" i="149"/>
  <c r="D6" i="149"/>
  <c r="D12" i="148"/>
  <c r="D8" i="148"/>
  <c r="D14" i="147"/>
  <c r="D10" i="147"/>
  <c r="D6" i="147"/>
  <c r="D12" i="146"/>
  <c r="D8" i="146"/>
  <c r="D14" i="145"/>
  <c r="D10" i="145"/>
  <c r="D6" i="145"/>
  <c r="D12" i="144"/>
  <c r="D8" i="144"/>
  <c r="D14" i="143"/>
  <c r="D10" i="143"/>
  <c r="D6" i="143"/>
  <c r="D12" i="142"/>
  <c r="D8" i="142"/>
  <c r="D14" i="141"/>
  <c r="D10" i="141"/>
  <c r="D6" i="141"/>
  <c r="D12" i="140"/>
  <c r="D8" i="140"/>
  <c r="D14" i="139"/>
  <c r="D10" i="139"/>
  <c r="D6" i="139"/>
  <c r="D12" i="138"/>
  <c r="D8" i="138"/>
  <c r="D14" i="137"/>
  <c r="D10" i="137"/>
  <c r="D6" i="137"/>
  <c r="D12" i="136"/>
  <c r="D8" i="136"/>
  <c r="D14" i="135"/>
  <c r="D10" i="135"/>
  <c r="D6" i="135"/>
  <c r="D12" i="134"/>
  <c r="D8" i="134"/>
  <c r="D14" i="133"/>
  <c r="D10" i="133"/>
  <c r="D6" i="133"/>
  <c r="D13" i="165"/>
  <c r="D9" i="165"/>
  <c r="D5" i="165"/>
  <c r="D11" i="164"/>
  <c r="D7" i="164"/>
  <c r="D13" i="163"/>
  <c r="D9" i="163"/>
  <c r="D5" i="163"/>
  <c r="D11" i="162"/>
  <c r="D7" i="162"/>
  <c r="D13" i="161"/>
  <c r="D9" i="161"/>
  <c r="D5" i="161"/>
  <c r="D11" i="160"/>
  <c r="D7" i="160"/>
  <c r="D13" i="159"/>
  <c r="D9" i="159"/>
  <c r="D5" i="159"/>
  <c r="D11" i="158"/>
  <c r="D7" i="158"/>
  <c r="D13" i="157"/>
  <c r="D9" i="157"/>
  <c r="D5" i="157"/>
  <c r="D11" i="156"/>
  <c r="D7" i="156"/>
  <c r="D13" i="155"/>
  <c r="D9" i="155"/>
  <c r="D5" i="155"/>
  <c r="D11" i="154"/>
  <c r="D7" i="154"/>
  <c r="D13" i="153"/>
  <c r="D9" i="153"/>
  <c r="D5" i="153"/>
  <c r="D11" i="152"/>
  <c r="D7" i="152"/>
  <c r="D13" i="151"/>
  <c r="D9" i="151"/>
  <c r="D5" i="151"/>
  <c r="D11" i="150"/>
  <c r="D7" i="150"/>
  <c r="D13" i="149"/>
  <c r="D9" i="149"/>
  <c r="D5" i="149"/>
  <c r="D11" i="148"/>
  <c r="D7" i="148"/>
  <c r="D13" i="147"/>
  <c r="D9" i="147"/>
  <c r="D5" i="147"/>
  <c r="D11" i="146"/>
  <c r="D7" i="146"/>
  <c r="D13" i="145"/>
  <c r="D9" i="145"/>
  <c r="D5" i="145"/>
  <c r="D11" i="144"/>
  <c r="D7" i="144"/>
  <c r="D13" i="143"/>
  <c r="D9" i="143"/>
  <c r="D5" i="143"/>
  <c r="D11" i="142"/>
  <c r="D7" i="142"/>
  <c r="D13" i="141"/>
  <c r="D9" i="141"/>
  <c r="D5" i="141"/>
  <c r="D11" i="140"/>
  <c r="D7" i="140"/>
  <c r="D13" i="139"/>
  <c r="D9" i="139"/>
  <c r="D5" i="139"/>
  <c r="D11" i="138"/>
  <c r="D7" i="138"/>
  <c r="D13" i="137"/>
  <c r="D9" i="137"/>
  <c r="D5" i="137"/>
  <c r="D11" i="136"/>
  <c r="D7" i="136"/>
  <c r="D13" i="135"/>
  <c r="D9" i="135"/>
  <c r="D5" i="135"/>
  <c r="D11" i="134"/>
  <c r="D7" i="134"/>
  <c r="D13" i="133"/>
  <c r="D9" i="133"/>
  <c r="D5" i="133"/>
  <c r="D11" i="132"/>
  <c r="D7" i="132"/>
  <c r="D13" i="131"/>
  <c r="D9" i="131"/>
  <c r="D14" i="130"/>
  <c r="D10" i="130"/>
  <c r="D6" i="130"/>
  <c r="D12" i="129"/>
  <c r="D8" i="129"/>
  <c r="D14" i="128"/>
  <c r="D10" i="128"/>
  <c r="D6" i="128"/>
  <c r="D12" i="127"/>
  <c r="D8" i="127"/>
  <c r="D13" i="126"/>
  <c r="D9" i="126"/>
  <c r="D5" i="126"/>
  <c r="D11" i="125"/>
  <c r="D7" i="125"/>
  <c r="D13" i="124"/>
  <c r="D9" i="124"/>
  <c r="D5" i="124"/>
  <c r="D11" i="123"/>
  <c r="D7" i="123"/>
  <c r="D13" i="122"/>
  <c r="D9" i="122"/>
  <c r="D5" i="122"/>
  <c r="D11" i="121"/>
  <c r="D7" i="121"/>
  <c r="D6" i="121" s="1"/>
  <c r="D12" i="120"/>
  <c r="D8" i="120"/>
  <c r="D14" i="119"/>
  <c r="D10" i="119"/>
  <c r="D6" i="119"/>
  <c r="D12" i="118"/>
  <c r="D8" i="118"/>
  <c r="D14" i="117"/>
  <c r="D10" i="117"/>
  <c r="D6" i="117"/>
  <c r="D12" i="116"/>
  <c r="D8" i="116"/>
  <c r="D14" i="115"/>
  <c r="D10" i="115"/>
  <c r="D6" i="115"/>
  <c r="D14" i="132"/>
  <c r="D10" i="132"/>
  <c r="D6" i="132"/>
  <c r="D12" i="131"/>
  <c r="D8" i="131"/>
  <c r="D13" i="130"/>
  <c r="D9" i="130"/>
  <c r="D5" i="130"/>
  <c r="D11" i="129"/>
  <c r="D7" i="129"/>
  <c r="D13" i="128"/>
  <c r="D9" i="128"/>
  <c r="D5" i="128"/>
  <c r="D11" i="127"/>
  <c r="D7" i="127"/>
  <c r="D6" i="127" s="1"/>
  <c r="D12" i="126"/>
  <c r="D8" i="126"/>
  <c r="D14" i="125"/>
  <c r="D10" i="125"/>
  <c r="D6" i="125"/>
  <c r="D12" i="124"/>
  <c r="D8" i="124"/>
  <c r="D14" i="123"/>
  <c r="D10" i="123"/>
  <c r="D6" i="123"/>
  <c r="D12" i="122"/>
  <c r="D8" i="122"/>
  <c r="D14" i="121"/>
  <c r="D10" i="121"/>
  <c r="D5" i="121"/>
  <c r="D11" i="120"/>
  <c r="D7" i="120"/>
  <c r="D13" i="119"/>
  <c r="D9" i="119"/>
  <c r="D5" i="119"/>
  <c r="D11" i="118"/>
  <c r="D7" i="118"/>
  <c r="D13" i="117"/>
  <c r="D9" i="117"/>
  <c r="D5" i="117"/>
  <c r="D11" i="116"/>
  <c r="D7" i="116"/>
  <c r="D13" i="115"/>
  <c r="D9" i="115"/>
  <c r="D13" i="132"/>
  <c r="D9" i="132"/>
  <c r="D5" i="132"/>
  <c r="D11" i="131"/>
  <c r="D7" i="131"/>
  <c r="D6" i="131" s="1"/>
  <c r="D12" i="130"/>
  <c r="D8" i="130"/>
  <c r="D14" i="129"/>
  <c r="D10" i="129"/>
  <c r="D6" i="129"/>
  <c r="D12" i="128"/>
  <c r="D8" i="128"/>
  <c r="D14" i="127"/>
  <c r="D10" i="127"/>
  <c r="D5" i="127"/>
  <c r="D11" i="126"/>
  <c r="D7" i="126"/>
  <c r="D13" i="125"/>
  <c r="D9" i="125"/>
  <c r="D5" i="125"/>
  <c r="D11" i="124"/>
  <c r="D7" i="124"/>
  <c r="D13" i="123"/>
  <c r="D9" i="123"/>
  <c r="D5" i="123"/>
  <c r="D11" i="122"/>
  <c r="D7" i="122"/>
  <c r="D13" i="121"/>
  <c r="D9" i="121"/>
  <c r="D14" i="120"/>
  <c r="D10" i="120"/>
  <c r="D6" i="120"/>
  <c r="D12" i="119"/>
  <c r="D8" i="119"/>
  <c r="D14" i="118"/>
  <c r="D10" i="118"/>
  <c r="D6" i="118"/>
  <c r="D12" i="117"/>
  <c r="D8" i="117"/>
  <c r="D14" i="116"/>
  <c r="D10" i="116"/>
  <c r="D6" i="116"/>
  <c r="D12" i="115"/>
  <c r="D8" i="115"/>
  <c r="D12" i="132"/>
  <c r="D8" i="132"/>
  <c r="D14" i="131"/>
  <c r="D10" i="131"/>
  <c r="D5" i="131"/>
  <c r="D11" i="130"/>
  <c r="D7" i="130"/>
  <c r="D13" i="129"/>
  <c r="D9" i="129"/>
  <c r="D5" i="129"/>
  <c r="D11" i="128"/>
  <c r="D7" i="128"/>
  <c r="D13" i="127"/>
  <c r="D9" i="127"/>
  <c r="D14" i="126"/>
  <c r="D10" i="126"/>
  <c r="D6" i="126"/>
  <c r="D12" i="125"/>
  <c r="D8" i="125"/>
  <c r="D14" i="124"/>
  <c r="D10" i="124"/>
  <c r="D6" i="124"/>
  <c r="D12" i="123"/>
  <c r="D8" i="123"/>
  <c r="D14" i="122"/>
  <c r="D10" i="122"/>
  <c r="D6" i="122"/>
  <c r="D12" i="121"/>
  <c r="D8" i="121"/>
  <c r="D13" i="120"/>
  <c r="D9" i="120"/>
  <c r="D5" i="120"/>
  <c r="D11" i="119"/>
  <c r="D7" i="119"/>
  <c r="D13" i="118"/>
  <c r="D9" i="118"/>
  <c r="D5" i="118"/>
  <c r="D11" i="117"/>
  <c r="D7" i="117"/>
  <c r="D13" i="116"/>
  <c r="D9" i="116"/>
  <c r="D5" i="116"/>
  <c r="D11" i="115"/>
  <c r="D7" i="115"/>
  <c r="D5" i="115"/>
  <c r="D11" i="114"/>
  <c r="D7" i="114"/>
  <c r="D13" i="113"/>
  <c r="D9" i="113"/>
  <c r="D5" i="113"/>
  <c r="D11" i="112"/>
  <c r="D7" i="112"/>
  <c r="D13" i="111"/>
  <c r="D9" i="111"/>
  <c r="D5" i="111"/>
  <c r="D11" i="110"/>
  <c r="D7" i="110"/>
  <c r="D13" i="109"/>
  <c r="D9" i="109"/>
  <c r="D5" i="109"/>
  <c r="D11" i="108"/>
  <c r="D7" i="108"/>
  <c r="D13" i="107"/>
  <c r="D9" i="107"/>
  <c r="D5" i="107"/>
  <c r="D11" i="106"/>
  <c r="D7" i="106"/>
  <c r="D13" i="105"/>
  <c r="D9" i="105"/>
  <c r="D5" i="105"/>
  <c r="D11" i="104"/>
  <c r="D7" i="104"/>
  <c r="D13" i="103"/>
  <c r="D9" i="103"/>
  <c r="D5" i="103"/>
  <c r="D11" i="102"/>
  <c r="D6" i="102"/>
  <c r="D12" i="101"/>
  <c r="D8" i="101"/>
  <c r="D14" i="100"/>
  <c r="D10" i="100"/>
  <c r="D6" i="100"/>
  <c r="D12" i="99"/>
  <c r="D8" i="99"/>
  <c r="D14" i="98"/>
  <c r="D10" i="98"/>
  <c r="D6" i="98"/>
  <c r="D12" i="97"/>
  <c r="D8" i="97"/>
  <c r="D14" i="96"/>
  <c r="D10" i="96"/>
  <c r="D6" i="96"/>
  <c r="D12" i="95"/>
  <c r="D8" i="95"/>
  <c r="D14" i="94"/>
  <c r="D10" i="94"/>
  <c r="D6" i="94"/>
  <c r="D12" i="93"/>
  <c r="D8" i="93"/>
  <c r="D9" i="114"/>
  <c r="D11" i="113"/>
  <c r="D13" i="112"/>
  <c r="D5" i="112"/>
  <c r="D7" i="111"/>
  <c r="D9" i="110"/>
  <c r="D11" i="109"/>
  <c r="D13" i="108"/>
  <c r="D5" i="108"/>
  <c r="D7" i="107"/>
  <c r="D9" i="106"/>
  <c r="D11" i="105"/>
  <c r="D13" i="104"/>
  <c r="D9" i="104"/>
  <c r="D11" i="103"/>
  <c r="D13" i="102"/>
  <c r="D14" i="101"/>
  <c r="D6" i="101"/>
  <c r="D8" i="100"/>
  <c r="D10" i="99"/>
  <c r="D12" i="98"/>
  <c r="D14" i="97"/>
  <c r="D6" i="97"/>
  <c r="D8" i="96"/>
  <c r="D10" i="95"/>
  <c r="D12" i="94"/>
  <c r="D14" i="93"/>
  <c r="D6" i="93"/>
  <c r="D14" i="113"/>
  <c r="D12" i="112"/>
  <c r="D14" i="111"/>
  <c r="D6" i="111"/>
  <c r="D8" i="110"/>
  <c r="D10" i="109"/>
  <c r="D12" i="108"/>
  <c r="D14" i="107"/>
  <c r="D6" i="107"/>
  <c r="D8" i="106"/>
  <c r="D10" i="105"/>
  <c r="D12" i="104"/>
  <c r="D14" i="103"/>
  <c r="D6" i="103"/>
  <c r="D8" i="102"/>
  <c r="D7" i="102" s="1"/>
  <c r="D9" i="101"/>
  <c r="D11" i="100"/>
  <c r="D7" i="100"/>
  <c r="D9" i="99"/>
  <c r="D5" i="99"/>
  <c r="D13" i="97"/>
  <c r="D11" i="96"/>
  <c r="D13" i="95"/>
  <c r="D9" i="95"/>
  <c r="D11" i="94"/>
  <c r="D13" i="93"/>
  <c r="D5" i="93"/>
  <c r="D14" i="114"/>
  <c r="D10" i="114"/>
  <c r="D6" i="114"/>
  <c r="D12" i="113"/>
  <c r="D8" i="113"/>
  <c r="D14" i="112"/>
  <c r="D10" i="112"/>
  <c r="D6" i="112"/>
  <c r="D12" i="111"/>
  <c r="D8" i="111"/>
  <c r="D14" i="110"/>
  <c r="D10" i="110"/>
  <c r="D6" i="110"/>
  <c r="D12" i="109"/>
  <c r="D8" i="109"/>
  <c r="D14" i="108"/>
  <c r="D10" i="108"/>
  <c r="D6" i="108"/>
  <c r="D12" i="107"/>
  <c r="D8" i="107"/>
  <c r="D14" i="106"/>
  <c r="D10" i="106"/>
  <c r="D6" i="106"/>
  <c r="D12" i="105"/>
  <c r="D8" i="105"/>
  <c r="D14" i="104"/>
  <c r="D10" i="104"/>
  <c r="D6" i="104"/>
  <c r="D12" i="103"/>
  <c r="D8" i="103"/>
  <c r="D14" i="102"/>
  <c r="D10" i="102"/>
  <c r="D5" i="102"/>
  <c r="D11" i="101"/>
  <c r="D7" i="101"/>
  <c r="D13" i="100"/>
  <c r="D9" i="100"/>
  <c r="D5" i="100"/>
  <c r="D11" i="99"/>
  <c r="D7" i="99"/>
  <c r="D13" i="98"/>
  <c r="D9" i="98"/>
  <c r="D5" i="98"/>
  <c r="D11" i="97"/>
  <c r="D7" i="97"/>
  <c r="D13" i="96"/>
  <c r="D9" i="96"/>
  <c r="D5" i="96"/>
  <c r="D11" i="95"/>
  <c r="D7" i="95"/>
  <c r="D13" i="94"/>
  <c r="D9" i="94"/>
  <c r="D5" i="94"/>
  <c r="D11" i="93"/>
  <c r="D7" i="93"/>
  <c r="D13" i="114"/>
  <c r="D5" i="114"/>
  <c r="D7" i="113"/>
  <c r="D9" i="112"/>
  <c r="D11" i="111"/>
  <c r="D13" i="110"/>
  <c r="D5" i="110"/>
  <c r="D7" i="109"/>
  <c r="D9" i="108"/>
  <c r="D11" i="107"/>
  <c r="D13" i="106"/>
  <c r="D5" i="106"/>
  <c r="D7" i="105"/>
  <c r="D5" i="104"/>
  <c r="D7" i="103"/>
  <c r="D9" i="102"/>
  <c r="D10" i="101"/>
  <c r="D12" i="100"/>
  <c r="D14" i="99"/>
  <c r="D6" i="99"/>
  <c r="D8" i="98"/>
  <c r="D10" i="97"/>
  <c r="D12" i="96"/>
  <c r="D14" i="95"/>
  <c r="D6" i="95"/>
  <c r="D8" i="94"/>
  <c r="D10" i="93"/>
  <c r="D12" i="114"/>
  <c r="D8" i="114"/>
  <c r="D10" i="113"/>
  <c r="D6" i="113"/>
  <c r="D8" i="112"/>
  <c r="D10" i="111"/>
  <c r="D12" i="110"/>
  <c r="D14" i="109"/>
  <c r="D6" i="109"/>
  <c r="D8" i="108"/>
  <c r="D10" i="107"/>
  <c r="D12" i="106"/>
  <c r="D14" i="105"/>
  <c r="D6" i="105"/>
  <c r="D8" i="104"/>
  <c r="D10" i="103"/>
  <c r="D12" i="102"/>
  <c r="D13" i="101"/>
  <c r="D5" i="101"/>
  <c r="D13" i="99"/>
  <c r="D11" i="98"/>
  <c r="D7" i="98"/>
  <c r="D9" i="97"/>
  <c r="D5" i="97"/>
  <c r="D7" i="96"/>
  <c r="D5" i="95"/>
  <c r="D7" i="94"/>
  <c r="D9" i="93"/>
  <c r="D14" i="92"/>
  <c r="D10" i="92"/>
  <c r="D6" i="92"/>
  <c r="D12" i="91"/>
  <c r="D8" i="91"/>
  <c r="D14" i="90"/>
  <c r="D10" i="90"/>
  <c r="D6" i="90"/>
  <c r="D12" i="89"/>
  <c r="D8" i="89"/>
  <c r="D14" i="88"/>
  <c r="D10" i="88"/>
  <c r="D6" i="88"/>
  <c r="D12" i="87"/>
  <c r="D8" i="87"/>
  <c r="D13" i="86"/>
  <c r="D9" i="86"/>
  <c r="D14" i="85"/>
  <c r="D10" i="85"/>
  <c r="D6" i="85"/>
  <c r="D5" i="85" s="1"/>
  <c r="D11" i="84"/>
  <c r="D7" i="84"/>
  <c r="D12" i="83"/>
  <c r="D8" i="83"/>
  <c r="D12" i="82"/>
  <c r="D8" i="82"/>
  <c r="D13" i="81"/>
  <c r="D9" i="81"/>
  <c r="D5" i="81"/>
  <c r="D11" i="80"/>
  <c r="D7" i="80"/>
  <c r="D13" i="79"/>
  <c r="D9" i="79"/>
  <c r="D5" i="79"/>
  <c r="D11" i="78"/>
  <c r="D7" i="78"/>
  <c r="D12" i="77"/>
  <c r="D8" i="77"/>
  <c r="D13" i="76"/>
  <c r="D9" i="76"/>
  <c r="D14" i="75"/>
  <c r="D10" i="75"/>
  <c r="D6" i="75"/>
  <c r="D5" i="75" s="1"/>
  <c r="D11" i="74"/>
  <c r="D7" i="74"/>
  <c r="D13" i="73"/>
  <c r="D9" i="73"/>
  <c r="D5" i="73"/>
  <c r="D11" i="72"/>
  <c r="D7" i="72"/>
  <c r="D13" i="71"/>
  <c r="D9" i="71"/>
  <c r="D5" i="71"/>
  <c r="D11" i="70"/>
  <c r="D7" i="70"/>
  <c r="D13" i="69"/>
  <c r="D9" i="69"/>
  <c r="D5" i="69"/>
  <c r="D11" i="68"/>
  <c r="D7" i="68"/>
  <c r="D13" i="66"/>
  <c r="D9" i="66"/>
  <c r="D14" i="65"/>
  <c r="D10" i="65"/>
  <c r="D6" i="65"/>
  <c r="D12" i="64"/>
  <c r="D8" i="64"/>
  <c r="D14" i="63"/>
  <c r="D10" i="63"/>
  <c r="D6" i="63"/>
  <c r="D12" i="62"/>
  <c r="D8" i="62"/>
  <c r="D14" i="61"/>
  <c r="D10" i="61"/>
  <c r="D6" i="61"/>
  <c r="D12" i="60"/>
  <c r="D8" i="60"/>
  <c r="D14" i="59"/>
  <c r="D10" i="59"/>
  <c r="D6" i="59"/>
  <c r="D12" i="58"/>
  <c r="D8" i="58"/>
  <c r="D14" i="57"/>
  <c r="D10" i="57"/>
  <c r="D6" i="57"/>
  <c r="D12" i="56"/>
  <c r="D8" i="56"/>
  <c r="D13" i="92"/>
  <c r="D9" i="92"/>
  <c r="D5" i="92"/>
  <c r="D11" i="91"/>
  <c r="D7" i="91"/>
  <c r="D13" i="90"/>
  <c r="D9" i="90"/>
  <c r="D5" i="90"/>
  <c r="D11" i="89"/>
  <c r="D7" i="89"/>
  <c r="D13" i="88"/>
  <c r="D9" i="88"/>
  <c r="D5" i="88"/>
  <c r="D11" i="87"/>
  <c r="D7" i="87"/>
  <c r="D12" i="86"/>
  <c r="D8" i="86"/>
  <c r="D7" i="86" s="1"/>
  <c r="D13" i="85"/>
  <c r="D9" i="85"/>
  <c r="D14" i="84"/>
  <c r="D10" i="84"/>
  <c r="D6" i="84"/>
  <c r="D5" i="84" s="1"/>
  <c r="D11" i="83"/>
  <c r="D7" i="83"/>
  <c r="D6" i="83" s="1"/>
  <c r="D5" i="83" s="1"/>
  <c r="D11" i="82"/>
  <c r="D7" i="82"/>
  <c r="D12" i="81"/>
  <c r="D8" i="81"/>
  <c r="D14" i="80"/>
  <c r="D10" i="80"/>
  <c r="D6" i="80"/>
  <c r="D12" i="79"/>
  <c r="D8" i="79"/>
  <c r="D14" i="78"/>
  <c r="D10" i="78"/>
  <c r="D6" i="78"/>
  <c r="D5" i="78" s="1"/>
  <c r="D11" i="77"/>
  <c r="D7" i="77"/>
  <c r="D12" i="76"/>
  <c r="D8" i="76"/>
  <c r="D13" i="75"/>
  <c r="D9" i="75"/>
  <c r="D14" i="74"/>
  <c r="D10" i="74"/>
  <c r="D6" i="74"/>
  <c r="D12" i="73"/>
  <c r="D8" i="73"/>
  <c r="D14" i="72"/>
  <c r="D10" i="72"/>
  <c r="D6" i="72"/>
  <c r="D12" i="71"/>
  <c r="D8" i="71"/>
  <c r="D14" i="70"/>
  <c r="D10" i="70"/>
  <c r="D6" i="70"/>
  <c r="D12" i="69"/>
  <c r="D8" i="69"/>
  <c r="D14" i="68"/>
  <c r="D10" i="68"/>
  <c r="D6" i="68"/>
  <c r="D12" i="66"/>
  <c r="D8" i="66"/>
  <c r="D13" i="65"/>
  <c r="D9" i="65"/>
  <c r="D5" i="65"/>
  <c r="D11" i="64"/>
  <c r="D7" i="64"/>
  <c r="D13" i="63"/>
  <c r="D9" i="63"/>
  <c r="D5" i="63"/>
  <c r="D11" i="62"/>
  <c r="D7" i="62"/>
  <c r="D13" i="61"/>
  <c r="D9" i="61"/>
  <c r="D5" i="61"/>
  <c r="D11" i="60"/>
  <c r="D7" i="60"/>
  <c r="D13" i="59"/>
  <c r="D9" i="59"/>
  <c r="D5" i="59"/>
  <c r="D11" i="58"/>
  <c r="D7" i="58"/>
  <c r="D13" i="57"/>
  <c r="D9" i="57"/>
  <c r="D5" i="57"/>
  <c r="D11" i="56"/>
  <c r="D7" i="56"/>
  <c r="D12" i="92"/>
  <c r="D8" i="92"/>
  <c r="D14" i="91"/>
  <c r="D10" i="91"/>
  <c r="D6" i="91"/>
  <c r="D12" i="90"/>
  <c r="D8" i="90"/>
  <c r="D14" i="89"/>
  <c r="D10" i="89"/>
  <c r="D6" i="89"/>
  <c r="D12" i="88"/>
  <c r="D8" i="88"/>
  <c r="D14" i="87"/>
  <c r="D10" i="87"/>
  <c r="D6" i="87"/>
  <c r="D5" i="87" s="1"/>
  <c r="D11" i="86"/>
  <c r="D6" i="86"/>
  <c r="D12" i="85"/>
  <c r="D8" i="85"/>
  <c r="D13" i="84"/>
  <c r="D9" i="84"/>
  <c r="D14" i="83"/>
  <c r="D10" i="83"/>
  <c r="D14" i="82"/>
  <c r="D10" i="82"/>
  <c r="D6" i="82"/>
  <c r="D5" i="82" s="1"/>
  <c r="D11" i="81"/>
  <c r="D7" i="81"/>
  <c r="D13" i="80"/>
  <c r="D9" i="80"/>
  <c r="D5" i="80"/>
  <c r="D11" i="79"/>
  <c r="D7" i="79"/>
  <c r="D13" i="78"/>
  <c r="D9" i="78"/>
  <c r="D14" i="77"/>
  <c r="D10" i="77"/>
  <c r="D6" i="77"/>
  <c r="D5" i="77" s="1"/>
  <c r="D11" i="76"/>
  <c r="D7" i="76"/>
  <c r="D12" i="75"/>
  <c r="D8" i="75"/>
  <c r="D13" i="74"/>
  <c r="D9" i="74"/>
  <c r="D5" i="74"/>
  <c r="D11" i="73"/>
  <c r="D7" i="73"/>
  <c r="D13" i="72"/>
  <c r="D9" i="72"/>
  <c r="D5" i="72"/>
  <c r="D11" i="71"/>
  <c r="D7" i="71"/>
  <c r="D13" i="70"/>
  <c r="D9" i="70"/>
  <c r="D5" i="70"/>
  <c r="D11" i="69"/>
  <c r="D7" i="69"/>
  <c r="D13" i="68"/>
  <c r="D9" i="68"/>
  <c r="D5" i="68"/>
  <c r="D11" i="66"/>
  <c r="D7" i="66"/>
  <c r="D6" i="66" s="1"/>
  <c r="D12" i="65"/>
  <c r="D8" i="65"/>
  <c r="D14" i="64"/>
  <c r="D10" i="64"/>
  <c r="D6" i="64"/>
  <c r="D12" i="63"/>
  <c r="D8" i="63"/>
  <c r="D14" i="62"/>
  <c r="D10" i="62"/>
  <c r="D6" i="62"/>
  <c r="D12" i="61"/>
  <c r="D8" i="61"/>
  <c r="D14" i="60"/>
  <c r="D10" i="60"/>
  <c r="D6" i="60"/>
  <c r="D12" i="59"/>
  <c r="D8" i="59"/>
  <c r="D14" i="58"/>
  <c r="D10" i="58"/>
  <c r="D6" i="58"/>
  <c r="D12" i="57"/>
  <c r="D8" i="57"/>
  <c r="D14" i="56"/>
  <c r="D10" i="56"/>
  <c r="D11" i="92"/>
  <c r="D7" i="92"/>
  <c r="D13" i="91"/>
  <c r="D9" i="91"/>
  <c r="D5" i="91"/>
  <c r="D11" i="90"/>
  <c r="D7" i="90"/>
  <c r="D13" i="89"/>
  <c r="D9" i="89"/>
  <c r="D5" i="89"/>
  <c r="D11" i="88"/>
  <c r="D7" i="88"/>
  <c r="D13" i="87"/>
  <c r="D9" i="87"/>
  <c r="D14" i="86"/>
  <c r="D10" i="86"/>
  <c r="D5" i="86"/>
  <c r="D11" i="85"/>
  <c r="D7" i="85"/>
  <c r="D12" i="84"/>
  <c r="D8" i="84"/>
  <c r="D13" i="83"/>
  <c r="D9" i="83"/>
  <c r="D13" i="82"/>
  <c r="D9" i="82"/>
  <c r="D14" i="81"/>
  <c r="D10" i="81"/>
  <c r="D6" i="81"/>
  <c r="D12" i="80"/>
  <c r="D8" i="80"/>
  <c r="D14" i="79"/>
  <c r="D10" i="79"/>
  <c r="D6" i="79"/>
  <c r="D12" i="78"/>
  <c r="D8" i="78"/>
  <c r="D13" i="77"/>
  <c r="D9" i="77"/>
  <c r="D14" i="76"/>
  <c r="D10" i="76"/>
  <c r="D6" i="76"/>
  <c r="D5" i="76" s="1"/>
  <c r="D11" i="75"/>
  <c r="D7" i="75"/>
  <c r="D12" i="74"/>
  <c r="D8" i="74"/>
  <c r="D14" i="73"/>
  <c r="D10" i="73"/>
  <c r="D6" i="73"/>
  <c r="D12" i="72"/>
  <c r="D8" i="72"/>
  <c r="D14" i="71"/>
  <c r="D10" i="71"/>
  <c r="D6" i="71"/>
  <c r="D12" i="70"/>
  <c r="D8" i="70"/>
  <c r="D14" i="69"/>
  <c r="D10" i="69"/>
  <c r="D6" i="69"/>
  <c r="D12" i="68"/>
  <c r="D8" i="68"/>
  <c r="D14" i="66"/>
  <c r="D10" i="66"/>
  <c r="D5" i="66"/>
  <c r="D11" i="65"/>
  <c r="D7" i="65"/>
  <c r="D13" i="64"/>
  <c r="D9" i="64"/>
  <c r="D5" i="64"/>
  <c r="D11" i="63"/>
  <c r="D7" i="63"/>
  <c r="D13" i="62"/>
  <c r="D9" i="62"/>
  <c r="D5" i="62"/>
  <c r="D11" i="61"/>
  <c r="D7" i="61"/>
  <c r="D13" i="60"/>
  <c r="D9" i="60"/>
  <c r="D5" i="60"/>
  <c r="D11" i="59"/>
  <c r="D7" i="59"/>
  <c r="D13" i="58"/>
  <c r="D9" i="58"/>
  <c r="D5" i="58"/>
  <c r="D11" i="57"/>
  <c r="D7" i="57"/>
  <c r="D13" i="56"/>
  <c r="D9" i="56"/>
  <c r="D13" i="55"/>
  <c r="D9" i="55"/>
  <c r="D5" i="55"/>
  <c r="D11" i="54"/>
  <c r="D7" i="54"/>
  <c r="D13" i="53"/>
  <c r="D9" i="53"/>
  <c r="D5" i="53"/>
  <c r="D11" i="52"/>
  <c r="D7" i="52"/>
  <c r="D13" i="51"/>
  <c r="D9" i="51"/>
  <c r="D5" i="51"/>
  <c r="D11" i="50"/>
  <c r="D7" i="50"/>
  <c r="D13" i="49"/>
  <c r="D9" i="49"/>
  <c r="D5" i="49"/>
  <c r="D11" i="48"/>
  <c r="D7" i="48"/>
  <c r="D13" i="47"/>
  <c r="D9" i="47"/>
  <c r="D5" i="47"/>
  <c r="D11" i="46"/>
  <c r="D7" i="46"/>
  <c r="D13" i="45"/>
  <c r="D9" i="45"/>
  <c r="D5" i="45"/>
  <c r="D11" i="44"/>
  <c r="D7" i="44"/>
  <c r="D13" i="43"/>
  <c r="D9" i="43"/>
  <c r="D5" i="43"/>
  <c r="D6" i="56"/>
  <c r="D12" i="55"/>
  <c r="D8" i="55"/>
  <c r="D14" i="54"/>
  <c r="D10" i="54"/>
  <c r="D6" i="54"/>
  <c r="D12" i="53"/>
  <c r="D8" i="53"/>
  <c r="D14" i="52"/>
  <c r="D10" i="52"/>
  <c r="D6" i="52"/>
  <c r="D12" i="51"/>
  <c r="D8" i="51"/>
  <c r="D14" i="50"/>
  <c r="D10" i="50"/>
  <c r="D6" i="50"/>
  <c r="D12" i="49"/>
  <c r="D8" i="49"/>
  <c r="D14" i="48"/>
  <c r="D10" i="48"/>
  <c r="D6" i="48"/>
  <c r="D12" i="47"/>
  <c r="D8" i="47"/>
  <c r="D14" i="46"/>
  <c r="D10" i="46"/>
  <c r="D6" i="46"/>
  <c r="D12" i="45"/>
  <c r="D8" i="45"/>
  <c r="D14" i="44"/>
  <c r="D10" i="44"/>
  <c r="D6" i="44"/>
  <c r="D8" i="43"/>
  <c r="D5" i="56"/>
  <c r="D11" i="55"/>
  <c r="D7" i="55"/>
  <c r="D13" i="54"/>
  <c r="D9" i="54"/>
  <c r="D5" i="54"/>
  <c r="D11" i="53"/>
  <c r="D7" i="53"/>
  <c r="D13" i="52"/>
  <c r="D9" i="52"/>
  <c r="D5" i="52"/>
  <c r="D11" i="51"/>
  <c r="D7" i="51"/>
  <c r="D13" i="50"/>
  <c r="D9" i="50"/>
  <c r="D5" i="50"/>
  <c r="D11" i="49"/>
  <c r="D7" i="49"/>
  <c r="D13" i="48"/>
  <c r="D9" i="48"/>
  <c r="D5" i="48"/>
  <c r="D11" i="47"/>
  <c r="D7" i="47"/>
  <c r="D13" i="46"/>
  <c r="D9" i="46"/>
  <c r="D5" i="46"/>
  <c r="D11" i="45"/>
  <c r="D7" i="45"/>
  <c r="D13" i="44"/>
  <c r="D9" i="44"/>
  <c r="D5" i="44"/>
  <c r="D11" i="43"/>
  <c r="D7" i="43"/>
  <c r="D14" i="55"/>
  <c r="D10" i="55"/>
  <c r="D6" i="55"/>
  <c r="D12" i="54"/>
  <c r="D8" i="54"/>
  <c r="D14" i="53"/>
  <c r="D10" i="53"/>
  <c r="D6" i="53"/>
  <c r="D12" i="52"/>
  <c r="D8" i="52"/>
  <c r="D14" i="51"/>
  <c r="D10" i="51"/>
  <c r="D6" i="51"/>
  <c r="D12" i="50"/>
  <c r="D8" i="50"/>
  <c r="D14" i="49"/>
  <c r="D10" i="49"/>
  <c r="D6" i="49"/>
  <c r="D12" i="48"/>
  <c r="D8" i="48"/>
  <c r="D14" i="47"/>
  <c r="D10" i="47"/>
  <c r="D6" i="47"/>
  <c r="D12" i="46"/>
  <c r="D8" i="46"/>
  <c r="D14" i="45"/>
  <c r="D10" i="45"/>
  <c r="D6" i="45"/>
  <c r="D12" i="44"/>
  <c r="D8" i="44"/>
  <c r="D14" i="43"/>
  <c r="D10" i="43"/>
  <c r="D6" i="43"/>
  <c r="D12" i="43"/>
  <c r="D13" i="42"/>
  <c r="D9" i="42"/>
  <c r="D5" i="42"/>
  <c r="D11" i="41"/>
  <c r="D7" i="41"/>
  <c r="D13" i="40"/>
  <c r="D9" i="40"/>
  <c r="D5" i="40"/>
  <c r="D12" i="42"/>
  <c r="D8" i="42"/>
  <c r="D14" i="41"/>
  <c r="D10" i="41"/>
  <c r="D6" i="41"/>
  <c r="D12" i="40"/>
  <c r="D11" i="42"/>
  <c r="D7" i="42"/>
  <c r="D13" i="41"/>
  <c r="D9" i="41"/>
  <c r="D5" i="41"/>
  <c r="D11" i="40"/>
  <c r="D7" i="40"/>
  <c r="D14" i="42"/>
  <c r="D10" i="42"/>
  <c r="D6" i="42"/>
  <c r="D12" i="41"/>
  <c r="D8" i="41"/>
  <c r="D14" i="40"/>
  <c r="D10" i="40"/>
  <c r="D6" i="40"/>
  <c r="D8" i="40"/>
  <c r="D14" i="39"/>
  <c r="D10" i="39"/>
  <c r="D6" i="39"/>
  <c r="D12" i="38"/>
  <c r="D8" i="38"/>
  <c r="D14" i="37"/>
  <c r="D10" i="37"/>
  <c r="D6" i="37"/>
  <c r="D12" i="36"/>
  <c r="D8" i="36"/>
  <c r="D14" i="35"/>
  <c r="D10" i="35"/>
  <c r="D6" i="35"/>
  <c r="D12" i="34"/>
  <c r="D8" i="34"/>
  <c r="D14" i="33"/>
  <c r="D10" i="33"/>
  <c r="D6" i="33"/>
  <c r="D12" i="32"/>
  <c r="D8" i="32"/>
  <c r="D14" i="31"/>
  <c r="D10" i="31"/>
  <c r="D6" i="31"/>
  <c r="D12" i="30"/>
  <c r="D8" i="30"/>
  <c r="D14" i="29"/>
  <c r="D10" i="29"/>
  <c r="D6" i="29"/>
  <c r="D12" i="28"/>
  <c r="D8" i="28"/>
  <c r="D14" i="27"/>
  <c r="D10" i="27"/>
  <c r="D6" i="27"/>
  <c r="D12" i="26"/>
  <c r="D8" i="26"/>
  <c r="D14" i="25"/>
  <c r="D10" i="25"/>
  <c r="D6" i="25"/>
  <c r="D12" i="24"/>
  <c r="D8" i="24"/>
  <c r="D14" i="23"/>
  <c r="D10" i="23"/>
  <c r="D6" i="23"/>
  <c r="D12" i="22"/>
  <c r="D8" i="22"/>
  <c r="D14" i="21"/>
  <c r="D10" i="21"/>
  <c r="D6" i="21"/>
  <c r="D12" i="20"/>
  <c r="D8" i="20"/>
  <c r="D12" i="39"/>
  <c r="D14" i="38"/>
  <c r="D10" i="38"/>
  <c r="D12" i="37"/>
  <c r="D14" i="36"/>
  <c r="D6" i="36"/>
  <c r="D8" i="35"/>
  <c r="D10" i="34"/>
  <c r="D12" i="33"/>
  <c r="D14" i="32"/>
  <c r="D6" i="32"/>
  <c r="D14" i="30"/>
  <c r="D6" i="30"/>
  <c r="D8" i="29"/>
  <c r="D10" i="28"/>
  <c r="D12" i="27"/>
  <c r="D14" i="26"/>
  <c r="D6" i="26"/>
  <c r="D8" i="25"/>
  <c r="D10" i="24"/>
  <c r="D12" i="23"/>
  <c r="D14" i="22"/>
  <c r="D6" i="22"/>
  <c r="D8" i="21"/>
  <c r="D10" i="20"/>
  <c r="D7" i="39"/>
  <c r="D13" i="38"/>
  <c r="D9" i="38"/>
  <c r="D11" i="37"/>
  <c r="D13" i="36"/>
  <c r="D5" i="36"/>
  <c r="D7" i="35"/>
  <c r="D9" i="34"/>
  <c r="D5" i="34"/>
  <c r="D7" i="33"/>
  <c r="D9" i="32"/>
  <c r="D11" i="31"/>
  <c r="D13" i="30"/>
  <c r="D5" i="30"/>
  <c r="D13" i="28"/>
  <c r="D5" i="28"/>
  <c r="D7" i="27"/>
  <c r="D9" i="26"/>
  <c r="D7" i="25"/>
  <c r="D9" i="24"/>
  <c r="D11" i="23"/>
  <c r="D13" i="22"/>
  <c r="D5" i="22"/>
  <c r="D7" i="21"/>
  <c r="D9" i="20"/>
  <c r="D13" i="39"/>
  <c r="D9" i="39"/>
  <c r="D5" i="39"/>
  <c r="D11" i="38"/>
  <c r="D7" i="38"/>
  <c r="D13" i="37"/>
  <c r="D9" i="37"/>
  <c r="D5" i="37"/>
  <c r="D11" i="36"/>
  <c r="D7" i="36"/>
  <c r="D13" i="35"/>
  <c r="D9" i="35"/>
  <c r="D5" i="35"/>
  <c r="D11" i="34"/>
  <c r="D7" i="34"/>
  <c r="D13" i="33"/>
  <c r="D9" i="33"/>
  <c r="D5" i="33"/>
  <c r="D11" i="32"/>
  <c r="D7" i="32"/>
  <c r="D13" i="31"/>
  <c r="D9" i="31"/>
  <c r="D5" i="31"/>
  <c r="D11" i="30"/>
  <c r="D7" i="30"/>
  <c r="D13" i="29"/>
  <c r="D9" i="29"/>
  <c r="D5" i="29"/>
  <c r="D11" i="28"/>
  <c r="D7" i="28"/>
  <c r="D13" i="27"/>
  <c r="D9" i="27"/>
  <c r="D5" i="27"/>
  <c r="D11" i="26"/>
  <c r="D7" i="26"/>
  <c r="D13" i="25"/>
  <c r="D9" i="25"/>
  <c r="D5" i="25"/>
  <c r="D11" i="24"/>
  <c r="D7" i="24"/>
  <c r="D13" i="23"/>
  <c r="D9" i="23"/>
  <c r="D5" i="23"/>
  <c r="D11" i="22"/>
  <c r="D7" i="22"/>
  <c r="D13" i="21"/>
  <c r="D9" i="21"/>
  <c r="D5" i="21"/>
  <c r="D11" i="20"/>
  <c r="D7" i="20"/>
  <c r="D8" i="39"/>
  <c r="D6" i="38"/>
  <c r="D8" i="37"/>
  <c r="D10" i="36"/>
  <c r="D12" i="35"/>
  <c r="D14" i="34"/>
  <c r="D6" i="34"/>
  <c r="D8" i="33"/>
  <c r="D10" i="32"/>
  <c r="D12" i="31"/>
  <c r="D8" i="31"/>
  <c r="D10" i="30"/>
  <c r="D12" i="29"/>
  <c r="D14" i="28"/>
  <c r="D6" i="28"/>
  <c r="D8" i="27"/>
  <c r="D10" i="26"/>
  <c r="D12" i="25"/>
  <c r="D14" i="24"/>
  <c r="D6" i="24"/>
  <c r="D8" i="23"/>
  <c r="D10" i="22"/>
  <c r="D12" i="21"/>
  <c r="D14" i="20"/>
  <c r="D11" i="39"/>
  <c r="D5" i="38"/>
  <c r="D7" i="37"/>
  <c r="D9" i="36"/>
  <c r="D11" i="35"/>
  <c r="D13" i="34"/>
  <c r="D11" i="33"/>
  <c r="D13" i="32"/>
  <c r="D5" i="32"/>
  <c r="D7" i="31"/>
  <c r="D9" i="30"/>
  <c r="D11" i="29"/>
  <c r="D7" i="29"/>
  <c r="D9" i="28"/>
  <c r="D11" i="27"/>
  <c r="D13" i="26"/>
  <c r="D5" i="26"/>
  <c r="D11" i="25"/>
  <c r="D13" i="24"/>
  <c r="D5" i="24"/>
  <c r="D7" i="23"/>
  <c r="D9" i="22"/>
  <c r="D11" i="21"/>
  <c r="D13" i="20"/>
  <c r="D6" i="20"/>
  <c r="D12" i="19"/>
  <c r="D8" i="19"/>
  <c r="D14" i="18"/>
  <c r="D10" i="18"/>
  <c r="D6" i="18"/>
  <c r="D12" i="17"/>
  <c r="D8" i="17"/>
  <c r="D14" i="16"/>
  <c r="D10" i="16"/>
  <c r="D6" i="16"/>
  <c r="D12" i="15"/>
  <c r="D8" i="15"/>
  <c r="D14" i="14"/>
  <c r="D10" i="14"/>
  <c r="D6" i="14"/>
  <c r="D12" i="13"/>
  <c r="D8" i="13"/>
  <c r="D14" i="12"/>
  <c r="D10" i="12"/>
  <c r="D6" i="12"/>
  <c r="D12" i="11"/>
  <c r="D8" i="11"/>
  <c r="D14" i="10"/>
  <c r="D10" i="10"/>
  <c r="D6" i="10"/>
  <c r="D12" i="9"/>
  <c r="D8" i="9"/>
  <c r="D14" i="8"/>
  <c r="D10" i="8"/>
  <c r="D6" i="8"/>
  <c r="D12" i="7"/>
  <c r="D8" i="7"/>
  <c r="D14" i="3"/>
  <c r="D10" i="3"/>
  <c r="D6" i="3"/>
  <c r="D12" i="4"/>
  <c r="D8" i="4"/>
  <c r="D13" i="5"/>
  <c r="D9" i="5"/>
  <c r="D14" i="2"/>
  <c r="D10" i="2"/>
  <c r="D5" i="2"/>
  <c r="D14" i="19"/>
  <c r="D12" i="18"/>
  <c r="D14" i="17"/>
  <c r="D6" i="17"/>
  <c r="D8" i="16"/>
  <c r="D10" i="15"/>
  <c r="D12" i="14"/>
  <c r="D14" i="13"/>
  <c r="D6" i="13"/>
  <c r="D8" i="12"/>
  <c r="D10" i="11"/>
  <c r="D12" i="10"/>
  <c r="D14" i="9"/>
  <c r="D6" i="9"/>
  <c r="D8" i="8"/>
  <c r="D10" i="7"/>
  <c r="D6" i="7"/>
  <c r="D14" i="4"/>
  <c r="D5" i="4"/>
  <c r="D7" i="5"/>
  <c r="D8" i="2"/>
  <c r="D9" i="19"/>
  <c r="D11" i="18"/>
  <c r="D13" i="17"/>
  <c r="D5" i="17"/>
  <c r="D7" i="16"/>
  <c r="D13" i="15"/>
  <c r="D5" i="15"/>
  <c r="D7" i="14"/>
  <c r="D5" i="13"/>
  <c r="D7" i="12"/>
  <c r="D5" i="11"/>
  <c r="D7" i="10"/>
  <c r="D9" i="9"/>
  <c r="D5" i="9"/>
  <c r="D7" i="8"/>
  <c r="D9" i="7"/>
  <c r="D11" i="3"/>
  <c r="D13" i="4"/>
  <c r="D14" i="5"/>
  <c r="D5" i="5"/>
  <c r="D5" i="20"/>
  <c r="D11" i="19"/>
  <c r="D7" i="19"/>
  <c r="D13" i="18"/>
  <c r="D9" i="18"/>
  <c r="D5" i="18"/>
  <c r="D11" i="17"/>
  <c r="D7" i="17"/>
  <c r="D13" i="16"/>
  <c r="D9" i="16"/>
  <c r="D5" i="16"/>
  <c r="D11" i="15"/>
  <c r="D7" i="15"/>
  <c r="D13" i="14"/>
  <c r="D9" i="14"/>
  <c r="D5" i="14"/>
  <c r="D11" i="13"/>
  <c r="D7" i="13"/>
  <c r="D13" i="12"/>
  <c r="D9" i="12"/>
  <c r="D5" i="12"/>
  <c r="D11" i="11"/>
  <c r="D7" i="11"/>
  <c r="D13" i="10"/>
  <c r="D9" i="10"/>
  <c r="D5" i="10"/>
  <c r="D11" i="9"/>
  <c r="D7" i="9"/>
  <c r="D13" i="8"/>
  <c r="D9" i="8"/>
  <c r="D5" i="8"/>
  <c r="D11" i="7"/>
  <c r="D7" i="7"/>
  <c r="D13" i="3"/>
  <c r="D9" i="3"/>
  <c r="D5" i="3"/>
  <c r="D11" i="4"/>
  <c r="D7" i="4"/>
  <c r="D12" i="5"/>
  <c r="D8" i="5"/>
  <c r="D13" i="2"/>
  <c r="D9" i="2"/>
  <c r="D10" i="19"/>
  <c r="D6" i="19"/>
  <c r="D8" i="18"/>
  <c r="D10" i="17"/>
  <c r="D12" i="16"/>
  <c r="D14" i="15"/>
  <c r="D6" i="15"/>
  <c r="D8" i="14"/>
  <c r="D10" i="13"/>
  <c r="D12" i="12"/>
  <c r="D14" i="11"/>
  <c r="D6" i="11"/>
  <c r="D8" i="10"/>
  <c r="D10" i="9"/>
  <c r="D12" i="8"/>
  <c r="D14" i="7"/>
  <c r="D12" i="3"/>
  <c r="D8" i="3"/>
  <c r="D10" i="4"/>
  <c r="D11" i="5"/>
  <c r="D12" i="2"/>
  <c r="D13" i="19"/>
  <c r="D5" i="19"/>
  <c r="D7" i="18"/>
  <c r="D9" i="17"/>
  <c r="D11" i="16"/>
  <c r="D9" i="15"/>
  <c r="D11" i="14"/>
  <c r="D13" i="13"/>
  <c r="D9" i="13"/>
  <c r="D11" i="12"/>
  <c r="D13" i="11"/>
  <c r="D9" i="11"/>
  <c r="D11" i="10"/>
  <c r="D13" i="9"/>
  <c r="D11" i="8"/>
  <c r="D13" i="7"/>
  <c r="D5" i="7"/>
  <c r="D7" i="3"/>
  <c r="D9" i="4"/>
  <c r="D10" i="5"/>
  <c r="D11" i="2"/>
  <c r="D7" i="2"/>
  <c r="C638" i="6"/>
  <c r="C648" i="6"/>
  <c r="C639" i="6"/>
  <c r="C656" i="6"/>
  <c r="C664" i="6"/>
  <c r="C651" i="6"/>
  <c r="C657" i="6"/>
  <c r="C665" i="6"/>
  <c r="C652" i="6"/>
  <c r="C637" i="6"/>
  <c r="C642" i="6"/>
  <c r="C650" i="6"/>
  <c r="C641" i="6"/>
  <c r="C658" i="6"/>
  <c r="C640" i="6"/>
  <c r="C653" i="6"/>
  <c r="C659" i="6"/>
  <c r="C644" i="6"/>
  <c r="C643" i="6"/>
  <c r="C660" i="6"/>
  <c r="C647" i="6"/>
  <c r="C654" i="6"/>
  <c r="C661" i="6"/>
  <c r="C646" i="6"/>
  <c r="C645" i="6"/>
  <c r="C662" i="6"/>
  <c r="C649" i="6"/>
  <c r="C655" i="6"/>
  <c r="C663" i="6"/>
  <c r="C194" i="6"/>
  <c r="C202" i="6"/>
  <c r="C210" i="6"/>
  <c r="C218" i="6"/>
  <c r="C226" i="6"/>
  <c r="C234" i="6"/>
  <c r="C242" i="6"/>
  <c r="C250" i="6"/>
  <c r="C258" i="6"/>
  <c r="C266" i="6"/>
  <c r="C274" i="6"/>
  <c r="C282" i="6"/>
  <c r="C290" i="6"/>
  <c r="C298" i="6"/>
  <c r="C306" i="6"/>
  <c r="C314" i="6"/>
  <c r="C322" i="6"/>
  <c r="C330" i="6"/>
  <c r="C338" i="6"/>
  <c r="C346" i="6"/>
  <c r="C354" i="6"/>
  <c r="C362" i="6"/>
  <c r="C370" i="6"/>
  <c r="C378" i="6"/>
  <c r="C193" i="6"/>
  <c r="C201" i="6"/>
  <c r="C209" i="6"/>
  <c r="C217" i="6"/>
  <c r="C225" i="6"/>
  <c r="C233" i="6"/>
  <c r="C241" i="6"/>
  <c r="C249" i="6"/>
  <c r="C257" i="6"/>
  <c r="C265" i="6"/>
  <c r="C273" i="6"/>
  <c r="C281" i="6"/>
  <c r="C289" i="6"/>
  <c r="C297" i="6"/>
  <c r="C305" i="6"/>
  <c r="C313" i="6"/>
  <c r="C321" i="6"/>
  <c r="C329" i="6"/>
  <c r="C337" i="6"/>
  <c r="C345" i="6"/>
  <c r="C353" i="6"/>
  <c r="C361" i="6"/>
  <c r="C369" i="6"/>
  <c r="C377" i="6"/>
  <c r="C384" i="6"/>
  <c r="C392" i="6"/>
  <c r="C400" i="6"/>
  <c r="C408" i="6"/>
  <c r="C416" i="6"/>
  <c r="C424" i="6"/>
  <c r="C432" i="6"/>
  <c r="C440" i="6"/>
  <c r="C448" i="6"/>
  <c r="C456" i="6"/>
  <c r="C464" i="6"/>
  <c r="C472" i="6"/>
  <c r="C480" i="6"/>
  <c r="C488" i="6"/>
  <c r="C496" i="6"/>
  <c r="C504" i="6"/>
  <c r="C512" i="6"/>
  <c r="C520" i="6"/>
  <c r="C528" i="6"/>
  <c r="C536" i="6"/>
  <c r="C544" i="6"/>
  <c r="C552" i="6"/>
  <c r="C560" i="6"/>
  <c r="C568" i="6"/>
  <c r="C576" i="6"/>
  <c r="C584" i="6"/>
  <c r="C592" i="6"/>
  <c r="C600" i="6"/>
  <c r="C608" i="6"/>
  <c r="C616" i="6"/>
  <c r="C624" i="6"/>
  <c r="C632" i="6"/>
  <c r="C389" i="6"/>
  <c r="C397" i="6"/>
  <c r="C405" i="6"/>
  <c r="C413" i="6"/>
  <c r="C421" i="6"/>
  <c r="C429" i="6"/>
  <c r="C437" i="6"/>
  <c r="C445" i="6"/>
  <c r="C453" i="6"/>
  <c r="C461" i="6"/>
  <c r="C469" i="6"/>
  <c r="C477" i="6"/>
  <c r="C485" i="6"/>
  <c r="C493" i="6"/>
  <c r="C501" i="6"/>
  <c r="C509" i="6"/>
  <c r="C517" i="6"/>
  <c r="C525" i="6"/>
  <c r="C533" i="6"/>
  <c r="C541" i="6"/>
  <c r="C549" i="6"/>
  <c r="C557" i="6"/>
  <c r="C565" i="6"/>
  <c r="C573" i="6"/>
  <c r="C581" i="6"/>
  <c r="C589" i="6"/>
  <c r="C597" i="6"/>
  <c r="C605" i="6"/>
  <c r="C613" i="6"/>
  <c r="C621" i="6"/>
  <c r="C629" i="6"/>
  <c r="C196" i="6"/>
  <c r="C204" i="6"/>
  <c r="C212" i="6"/>
  <c r="C220" i="6"/>
  <c r="C228" i="6"/>
  <c r="C236" i="6"/>
  <c r="C244" i="6"/>
  <c r="C252" i="6"/>
  <c r="C260" i="6"/>
  <c r="C268" i="6"/>
  <c r="C276" i="6"/>
  <c r="C284" i="6"/>
  <c r="C292" i="6"/>
  <c r="C300" i="6"/>
  <c r="C308" i="6"/>
  <c r="C316" i="6"/>
  <c r="C324" i="6"/>
  <c r="C332" i="6"/>
  <c r="C340" i="6"/>
  <c r="C348" i="6"/>
  <c r="C356" i="6"/>
  <c r="C364" i="6"/>
  <c r="C372" i="6"/>
  <c r="C380" i="6"/>
  <c r="C195" i="6"/>
  <c r="C203" i="6"/>
  <c r="C211" i="6"/>
  <c r="C219" i="6"/>
  <c r="C227" i="6"/>
  <c r="C235" i="6"/>
  <c r="C243" i="6"/>
  <c r="C251" i="6"/>
  <c r="C259" i="6"/>
  <c r="C267" i="6"/>
  <c r="C275" i="6"/>
  <c r="C283" i="6"/>
  <c r="C291" i="6"/>
  <c r="C299" i="6"/>
  <c r="C307" i="6"/>
  <c r="C315" i="6"/>
  <c r="C323" i="6"/>
  <c r="C331" i="6"/>
  <c r="C339" i="6"/>
  <c r="C347" i="6"/>
  <c r="C355" i="6"/>
  <c r="C363" i="6"/>
  <c r="C371" i="6"/>
  <c r="C379" i="6"/>
  <c r="C386" i="6"/>
  <c r="C394" i="6"/>
  <c r="C402" i="6"/>
  <c r="C410" i="6"/>
  <c r="C418" i="6"/>
  <c r="C426" i="6"/>
  <c r="C434" i="6"/>
  <c r="C442" i="6"/>
  <c r="C450" i="6"/>
  <c r="C458" i="6"/>
  <c r="C466" i="6"/>
  <c r="C474" i="6"/>
  <c r="C482" i="6"/>
  <c r="C490" i="6"/>
  <c r="C498" i="6"/>
  <c r="C506" i="6"/>
  <c r="C514" i="6"/>
  <c r="C522" i="6"/>
  <c r="C530" i="6"/>
  <c r="C538" i="6"/>
  <c r="C546" i="6"/>
  <c r="C554" i="6"/>
  <c r="C562" i="6"/>
  <c r="C570" i="6"/>
  <c r="C578" i="6"/>
  <c r="C586" i="6"/>
  <c r="C594" i="6"/>
  <c r="C602" i="6"/>
  <c r="C610" i="6"/>
  <c r="C618" i="6"/>
  <c r="C626" i="6"/>
  <c r="C634" i="6"/>
  <c r="C391" i="6"/>
  <c r="C399" i="6"/>
  <c r="C407" i="6"/>
  <c r="C415" i="6"/>
  <c r="C423" i="6"/>
  <c r="C431" i="6"/>
  <c r="C439" i="6"/>
  <c r="C447" i="6"/>
  <c r="C455" i="6"/>
  <c r="C463" i="6"/>
  <c r="C471" i="6"/>
  <c r="C479" i="6"/>
  <c r="C487" i="6"/>
  <c r="C495" i="6"/>
  <c r="C503" i="6"/>
  <c r="C511" i="6"/>
  <c r="C519" i="6"/>
  <c r="C527" i="6"/>
  <c r="C535" i="6"/>
  <c r="C543" i="6"/>
  <c r="C551" i="6"/>
  <c r="C559" i="6"/>
  <c r="C567" i="6"/>
  <c r="C575" i="6"/>
  <c r="C583" i="6"/>
  <c r="C591" i="6"/>
  <c r="C599" i="6"/>
  <c r="C607" i="6"/>
  <c r="C615" i="6"/>
  <c r="C623" i="6"/>
  <c r="C631" i="6"/>
  <c r="C198" i="6"/>
  <c r="C206" i="6"/>
  <c r="C214" i="6"/>
  <c r="C222" i="6"/>
  <c r="C230" i="6"/>
  <c r="C238" i="6"/>
  <c r="C246" i="6"/>
  <c r="C254" i="6"/>
  <c r="C262" i="6"/>
  <c r="C270" i="6"/>
  <c r="C278" i="6"/>
  <c r="C286" i="6"/>
  <c r="C294" i="6"/>
  <c r="C302" i="6"/>
  <c r="C310" i="6"/>
  <c r="C318" i="6"/>
  <c r="C326" i="6"/>
  <c r="C334" i="6"/>
  <c r="C342" i="6"/>
  <c r="C350" i="6"/>
  <c r="C358" i="6"/>
  <c r="C366" i="6"/>
  <c r="C374" i="6"/>
  <c r="C381" i="6"/>
  <c r="C197" i="6"/>
  <c r="C205" i="6"/>
  <c r="C213" i="6"/>
  <c r="C221" i="6"/>
  <c r="C229" i="6"/>
  <c r="C237" i="6"/>
  <c r="C245" i="6"/>
  <c r="C253" i="6"/>
  <c r="C261" i="6"/>
  <c r="C269" i="6"/>
  <c r="C277" i="6"/>
  <c r="C285" i="6"/>
  <c r="C293" i="6"/>
  <c r="C301" i="6"/>
  <c r="C309" i="6"/>
  <c r="C317" i="6"/>
  <c r="C325" i="6"/>
  <c r="C333" i="6"/>
  <c r="C341" i="6"/>
  <c r="C349" i="6"/>
  <c r="C357" i="6"/>
  <c r="C365" i="6"/>
  <c r="C373" i="6"/>
  <c r="C383" i="6"/>
  <c r="C388" i="6"/>
  <c r="C396" i="6"/>
  <c r="C404" i="6"/>
  <c r="C412" i="6"/>
  <c r="C420" i="6"/>
  <c r="C428" i="6"/>
  <c r="C436" i="6"/>
  <c r="C444" i="6"/>
  <c r="C452" i="6"/>
  <c r="C460" i="6"/>
  <c r="C468" i="6"/>
  <c r="C476" i="6"/>
  <c r="C484" i="6"/>
  <c r="C492" i="6"/>
  <c r="C500" i="6"/>
  <c r="C508" i="6"/>
  <c r="C516" i="6"/>
  <c r="C524" i="6"/>
  <c r="C532" i="6"/>
  <c r="C540" i="6"/>
  <c r="C548" i="6"/>
  <c r="C556" i="6"/>
  <c r="C564" i="6"/>
  <c r="C572" i="6"/>
  <c r="C580" i="6"/>
  <c r="C588" i="6"/>
  <c r="C596" i="6"/>
  <c r="C604" i="6"/>
  <c r="C612" i="6"/>
  <c r="C620" i="6"/>
  <c r="C628" i="6"/>
  <c r="C636" i="6"/>
  <c r="C393" i="6"/>
  <c r="C401" i="6"/>
  <c r="C409" i="6"/>
  <c r="C417" i="6"/>
  <c r="C425" i="6"/>
  <c r="C433" i="6"/>
  <c r="C441" i="6"/>
  <c r="C449" i="6"/>
  <c r="C457" i="6"/>
  <c r="C465" i="6"/>
  <c r="C473" i="6"/>
  <c r="C481" i="6"/>
  <c r="C489" i="6"/>
  <c r="C497" i="6"/>
  <c r="C505" i="6"/>
  <c r="C513" i="6"/>
  <c r="C521" i="6"/>
  <c r="C529" i="6"/>
  <c r="C537" i="6"/>
  <c r="C545" i="6"/>
  <c r="C553" i="6"/>
  <c r="C561" i="6"/>
  <c r="C569" i="6"/>
  <c r="C577" i="6"/>
  <c r="C585" i="6"/>
  <c r="C593" i="6"/>
  <c r="C601" i="6"/>
  <c r="C609" i="6"/>
  <c r="C617" i="6"/>
  <c r="C625" i="6"/>
  <c r="C633" i="6"/>
  <c r="C200" i="6"/>
  <c r="C208" i="6"/>
  <c r="C216" i="6"/>
  <c r="C224" i="6"/>
  <c r="C232" i="6"/>
  <c r="C240" i="6"/>
  <c r="C248" i="6"/>
  <c r="C256" i="6"/>
  <c r="C264" i="6"/>
  <c r="C272" i="6"/>
  <c r="C280" i="6"/>
  <c r="C288" i="6"/>
  <c r="C296" i="6"/>
  <c r="C304" i="6"/>
  <c r="C312" i="6"/>
  <c r="C320" i="6"/>
  <c r="C328" i="6"/>
  <c r="C336" i="6"/>
  <c r="C344" i="6"/>
  <c r="C352" i="6"/>
  <c r="C360" i="6"/>
  <c r="C368" i="6"/>
  <c r="C376" i="6"/>
  <c r="C385" i="6"/>
  <c r="C199" i="6"/>
  <c r="C207" i="6"/>
  <c r="C215" i="6"/>
  <c r="C223" i="6"/>
  <c r="C231" i="6"/>
  <c r="C239" i="6"/>
  <c r="C247" i="6"/>
  <c r="C255" i="6"/>
  <c r="C263" i="6"/>
  <c r="C271" i="6"/>
  <c r="C279" i="6"/>
  <c r="C287" i="6"/>
  <c r="C295" i="6"/>
  <c r="C303" i="6"/>
  <c r="C311" i="6"/>
  <c r="C319" i="6"/>
  <c r="C327" i="6"/>
  <c r="C335" i="6"/>
  <c r="C343" i="6"/>
  <c r="C351" i="6"/>
  <c r="C359" i="6"/>
  <c r="C367" i="6"/>
  <c r="C375" i="6"/>
  <c r="C382" i="6"/>
  <c r="C390" i="6"/>
  <c r="C398" i="6"/>
  <c r="C406" i="6"/>
  <c r="C414" i="6"/>
  <c r="C422" i="6"/>
  <c r="C430" i="6"/>
  <c r="C438" i="6"/>
  <c r="C446" i="6"/>
  <c r="C454" i="6"/>
  <c r="C462" i="6"/>
  <c r="C470" i="6"/>
  <c r="C478" i="6"/>
  <c r="C486" i="6"/>
  <c r="C494" i="6"/>
  <c r="C502" i="6"/>
  <c r="C510" i="6"/>
  <c r="C518" i="6"/>
  <c r="C526" i="6"/>
  <c r="C534" i="6"/>
  <c r="C542" i="6"/>
  <c r="C550" i="6"/>
  <c r="C558" i="6"/>
  <c r="C566" i="6"/>
  <c r="C574" i="6"/>
  <c r="C582" i="6"/>
  <c r="C590" i="6"/>
  <c r="C598" i="6"/>
  <c r="C606" i="6"/>
  <c r="C614" i="6"/>
  <c r="C622" i="6"/>
  <c r="C630" i="6"/>
  <c r="C387" i="6"/>
  <c r="C395" i="6"/>
  <c r="C403" i="6"/>
  <c r="C411" i="6"/>
  <c r="C419" i="6"/>
  <c r="C427" i="6"/>
  <c r="C435" i="6"/>
  <c r="C443" i="6"/>
  <c r="C451" i="6"/>
  <c r="C459" i="6"/>
  <c r="C467" i="6"/>
  <c r="C475" i="6"/>
  <c r="C483" i="6"/>
  <c r="C491" i="6"/>
  <c r="C499" i="6"/>
  <c r="C507" i="6"/>
  <c r="C515" i="6"/>
  <c r="C523" i="6"/>
  <c r="C531" i="6"/>
  <c r="C539" i="6"/>
  <c r="C547" i="6"/>
  <c r="C555" i="6"/>
  <c r="C563" i="6"/>
  <c r="C571" i="6"/>
  <c r="C579" i="6"/>
  <c r="C587" i="6"/>
  <c r="C595" i="6"/>
  <c r="C603" i="6"/>
  <c r="C611" i="6"/>
  <c r="C619" i="6"/>
  <c r="C627" i="6"/>
  <c r="C635" i="6"/>
  <c r="C176" i="6"/>
  <c r="C190" i="6"/>
  <c r="C179" i="6"/>
  <c r="C187" i="6"/>
  <c r="C182" i="6"/>
  <c r="C180" i="6"/>
  <c r="C192" i="6"/>
  <c r="C181" i="6"/>
  <c r="C189" i="6"/>
  <c r="C188" i="6"/>
  <c r="C184" i="6"/>
  <c r="C175" i="6"/>
  <c r="C183" i="6"/>
  <c r="C191" i="6"/>
  <c r="C186" i="6"/>
  <c r="C177" i="6"/>
  <c r="C185" i="6"/>
  <c r="C178" i="6"/>
  <c r="C5" i="6"/>
  <c r="C13" i="6"/>
  <c r="C21" i="6"/>
  <c r="C29" i="6"/>
  <c r="C37" i="6"/>
  <c r="C45" i="6"/>
  <c r="C53" i="6"/>
  <c r="C61" i="6"/>
  <c r="C69" i="6"/>
  <c r="C77" i="6"/>
  <c r="C85" i="6"/>
  <c r="C93" i="6"/>
  <c r="C101" i="6"/>
  <c r="C109" i="6"/>
  <c r="C117" i="6"/>
  <c r="C125" i="6"/>
  <c r="C133" i="6"/>
  <c r="C141" i="6"/>
  <c r="C149" i="6"/>
  <c r="C157" i="6"/>
  <c r="C165" i="6"/>
  <c r="C173" i="6"/>
  <c r="C16" i="6"/>
  <c r="C24" i="6"/>
  <c r="C32" i="6"/>
  <c r="C40" i="6"/>
  <c r="C48" i="6"/>
  <c r="C56" i="6"/>
  <c r="C64" i="6"/>
  <c r="C72" i="6"/>
  <c r="C80" i="6"/>
  <c r="C88" i="6"/>
  <c r="C96" i="6"/>
  <c r="C104" i="6"/>
  <c r="C112" i="6"/>
  <c r="C120" i="6"/>
  <c r="C128" i="6"/>
  <c r="C136" i="6"/>
  <c r="C144" i="6"/>
  <c r="C152" i="6"/>
  <c r="C160" i="6"/>
  <c r="C168" i="6"/>
  <c r="C7" i="6"/>
  <c r="C15" i="6"/>
  <c r="C23" i="6"/>
  <c r="C31" i="6"/>
  <c r="C39" i="6"/>
  <c r="C47" i="6"/>
  <c r="C55" i="6"/>
  <c r="C63" i="6"/>
  <c r="C71" i="6"/>
  <c r="C79" i="6"/>
  <c r="C87" i="6"/>
  <c r="C95" i="6"/>
  <c r="C103" i="6"/>
  <c r="C111" i="6"/>
  <c r="C119" i="6"/>
  <c r="C127" i="6"/>
  <c r="C135" i="6"/>
  <c r="C143" i="6"/>
  <c r="C151" i="6"/>
  <c r="C159" i="6"/>
  <c r="C167" i="6"/>
  <c r="C8" i="6"/>
  <c r="C18" i="6"/>
  <c r="C26" i="6"/>
  <c r="C34" i="6"/>
  <c r="C42" i="6"/>
  <c r="C50" i="6"/>
  <c r="C58" i="6"/>
  <c r="C66" i="6"/>
  <c r="C74" i="6"/>
  <c r="C82" i="6"/>
  <c r="C90" i="6"/>
  <c r="C98" i="6"/>
  <c r="C106" i="6"/>
  <c r="C114" i="6"/>
  <c r="C122" i="6"/>
  <c r="C130" i="6"/>
  <c r="C138" i="6"/>
  <c r="C146" i="6"/>
  <c r="C154" i="6"/>
  <c r="C162" i="6"/>
  <c r="C170" i="6"/>
  <c r="C6" i="6"/>
  <c r="C9" i="6"/>
  <c r="C17" i="6"/>
  <c r="C25" i="6"/>
  <c r="C33" i="6"/>
  <c r="C41" i="6"/>
  <c r="C49" i="6"/>
  <c r="C57" i="6"/>
  <c r="C65" i="6"/>
  <c r="C73" i="6"/>
  <c r="C81" i="6"/>
  <c r="C89" i="6"/>
  <c r="C97" i="6"/>
  <c r="C105" i="6"/>
  <c r="C113" i="6"/>
  <c r="C121" i="6"/>
  <c r="C129" i="6"/>
  <c r="C137" i="6"/>
  <c r="C145" i="6"/>
  <c r="C153" i="6"/>
  <c r="C161" i="6"/>
  <c r="C169" i="6"/>
  <c r="C12" i="6"/>
  <c r="C20" i="6"/>
  <c r="C28" i="6"/>
  <c r="C36" i="6"/>
  <c r="C44" i="6"/>
  <c r="C52" i="6"/>
  <c r="C60" i="6"/>
  <c r="C68" i="6"/>
  <c r="C76" i="6"/>
  <c r="C84" i="6"/>
  <c r="C92" i="6"/>
  <c r="C100" i="6"/>
  <c r="C108" i="6"/>
  <c r="C116" i="6"/>
  <c r="C124" i="6"/>
  <c r="C132" i="6"/>
  <c r="C140" i="6"/>
  <c r="C148" i="6"/>
  <c r="C156" i="6"/>
  <c r="C164" i="6"/>
  <c r="C172" i="6"/>
  <c r="C10" i="6"/>
  <c r="C11" i="6"/>
  <c r="C19" i="6"/>
  <c r="C27" i="6"/>
  <c r="C35" i="6"/>
  <c r="C43" i="6"/>
  <c r="C51" i="6"/>
  <c r="C59" i="6"/>
  <c r="C67" i="6"/>
  <c r="C75" i="6"/>
  <c r="C83" i="6"/>
  <c r="C91" i="6"/>
  <c r="C99" i="6"/>
  <c r="C107" i="6"/>
  <c r="C115" i="6"/>
  <c r="C123" i="6"/>
  <c r="C131" i="6"/>
  <c r="C139" i="6"/>
  <c r="C147" i="6"/>
  <c r="C155" i="6"/>
  <c r="C163" i="6"/>
  <c r="C171" i="6"/>
  <c r="C14" i="6"/>
  <c r="C22" i="6"/>
  <c r="C30" i="6"/>
  <c r="C38" i="6"/>
  <c r="C46" i="6"/>
  <c r="C54" i="6"/>
  <c r="C62" i="6"/>
  <c r="C70" i="6"/>
  <c r="C78" i="6"/>
  <c r="C86" i="6"/>
  <c r="C94" i="6"/>
  <c r="C102" i="6"/>
  <c r="C110" i="6"/>
  <c r="C118" i="6"/>
  <c r="C126" i="6"/>
  <c r="C134" i="6"/>
  <c r="C142" i="6"/>
  <c r="C150" i="6"/>
  <c r="C158" i="6"/>
  <c r="C166" i="6"/>
  <c r="C174" i="6"/>
  <c r="M4" i="1"/>
  <c r="D665" i="6"/>
  <c r="D655" i="6"/>
  <c r="D306" i="6"/>
  <c r="D305" i="6"/>
  <c r="D496" i="6"/>
  <c r="D405" i="6"/>
  <c r="D565" i="6"/>
  <c r="D316" i="6"/>
  <c r="D315" i="6"/>
  <c r="D506" i="6"/>
  <c r="D415" i="6"/>
  <c r="D575" i="6"/>
  <c r="D326" i="6"/>
  <c r="D325" i="6"/>
  <c r="D516" i="6"/>
  <c r="D425" i="6"/>
  <c r="D585" i="6"/>
  <c r="D336" i="6"/>
  <c r="D335" i="6"/>
  <c r="D526" i="6"/>
  <c r="D435" i="6"/>
  <c r="D595" i="6"/>
  <c r="D627" i="6"/>
  <c r="D186" i="6"/>
  <c r="D5" i="6"/>
  <c r="D165" i="6"/>
  <c r="D55" i="6"/>
  <c r="D65" i="6"/>
  <c r="D75" i="6"/>
  <c r="D166" i="6"/>
  <c r="D346" i="6"/>
  <c r="D345" i="6"/>
  <c r="D445" i="6"/>
  <c r="D196" i="6"/>
  <c r="D195" i="6"/>
  <c r="D355" i="6"/>
  <c r="D546" i="6"/>
  <c r="D455" i="6"/>
  <c r="D206" i="6"/>
  <c r="D205" i="6"/>
  <c r="D365" i="6"/>
  <c r="D556" i="6"/>
  <c r="D465" i="6"/>
  <c r="D216" i="6"/>
  <c r="D376" i="6"/>
  <c r="D375" i="6"/>
  <c r="D566" i="6"/>
  <c r="D475" i="6"/>
  <c r="D175" i="6"/>
  <c r="D45" i="6"/>
  <c r="D136" i="6"/>
  <c r="D105" i="6"/>
  <c r="D36" i="6"/>
  <c r="D456" i="6"/>
  <c r="D616" i="6"/>
  <c r="D276" i="6"/>
  <c r="D626" i="6"/>
  <c r="D286" i="6"/>
  <c r="D476" i="6"/>
  <c r="D545" i="6"/>
  <c r="D295" i="6"/>
  <c r="D486" i="6"/>
  <c r="D395" i="6"/>
  <c r="D106" i="6"/>
  <c r="D645" i="6"/>
  <c r="D536" i="6"/>
  <c r="D605" i="6"/>
  <c r="D356" i="6"/>
  <c r="D386" i="6"/>
  <c r="D615" i="6"/>
  <c r="D366" i="6"/>
  <c r="D396" i="6"/>
  <c r="D625" i="6"/>
  <c r="D215" i="6"/>
  <c r="D406" i="6"/>
  <c r="D635" i="6"/>
  <c r="D95" i="6"/>
  <c r="D115" i="6"/>
  <c r="D265" i="6"/>
  <c r="D525" i="6"/>
  <c r="D466" i="6"/>
  <c r="D636" i="6"/>
  <c r="D125" i="6"/>
  <c r="D15" i="6"/>
  <c r="D25" i="6"/>
  <c r="D35" i="6"/>
  <c r="D126" i="6"/>
  <c r="D226" i="6"/>
  <c r="D225" i="6"/>
  <c r="D416" i="6"/>
  <c r="D576" i="6"/>
  <c r="D485" i="6"/>
  <c r="D236" i="6"/>
  <c r="D235" i="6"/>
  <c r="D426" i="6"/>
  <c r="D586" i="6"/>
  <c r="D495" i="6"/>
  <c r="D246" i="6"/>
  <c r="D245" i="6"/>
  <c r="D436" i="6"/>
  <c r="D596" i="6"/>
  <c r="D505" i="6"/>
  <c r="D256" i="6"/>
  <c r="D385" i="6"/>
  <c r="D255" i="6"/>
  <c r="D446" i="6"/>
  <c r="D606" i="6"/>
  <c r="D515" i="6"/>
  <c r="D176" i="6"/>
  <c r="D185" i="6"/>
  <c r="D85" i="6"/>
  <c r="D135" i="6"/>
  <c r="D145" i="6"/>
  <c r="D155" i="6"/>
  <c r="D266" i="6"/>
  <c r="D275" i="6"/>
  <c r="D535" i="6"/>
  <c r="D285" i="6"/>
  <c r="D296" i="6"/>
  <c r="D555" i="6"/>
  <c r="D116" i="6"/>
  <c r="D656" i="6"/>
  <c r="D660" i="6"/>
  <c r="D210" i="6"/>
  <c r="D242" i="6"/>
  <c r="D274" i="6"/>
  <c r="D338" i="6"/>
  <c r="D370" i="6"/>
  <c r="D209" i="6"/>
  <c r="D241" i="6"/>
  <c r="D273" i="6"/>
  <c r="D337" i="6"/>
  <c r="D369" i="6"/>
  <c r="D400" i="6"/>
  <c r="D432" i="6"/>
  <c r="D464" i="6"/>
  <c r="D528" i="6"/>
  <c r="D560" i="6"/>
  <c r="D592" i="6"/>
  <c r="D624" i="6"/>
  <c r="D437" i="6"/>
  <c r="D469" i="6"/>
  <c r="D501" i="6"/>
  <c r="D533" i="6"/>
  <c r="D597" i="6"/>
  <c r="D629" i="6"/>
  <c r="D220" i="6"/>
  <c r="D252" i="6"/>
  <c r="D284" i="6"/>
  <c r="D348" i="6"/>
  <c r="D380" i="6"/>
  <c r="D219" i="6"/>
  <c r="D251" i="6"/>
  <c r="D283" i="6"/>
  <c r="D347" i="6"/>
  <c r="D379" i="6"/>
  <c r="D410" i="6"/>
  <c r="D442" i="6"/>
  <c r="D474" i="6"/>
  <c r="D538" i="6"/>
  <c r="D570" i="6"/>
  <c r="D602" i="6"/>
  <c r="D634" i="6"/>
  <c r="D447" i="6"/>
  <c r="D479" i="6"/>
  <c r="D511" i="6"/>
  <c r="D543" i="6"/>
  <c r="D607" i="6"/>
  <c r="D198" i="6"/>
  <c r="D230" i="6"/>
  <c r="D262" i="6"/>
  <c r="D294" i="6"/>
  <c r="D358" i="6"/>
  <c r="D197" i="6"/>
  <c r="D229" i="6"/>
  <c r="D261" i="6"/>
  <c r="D293" i="6"/>
  <c r="D357" i="6"/>
  <c r="D388" i="6"/>
  <c r="D420" i="6"/>
  <c r="D452" i="6"/>
  <c r="D484" i="6"/>
  <c r="D548" i="6"/>
  <c r="D580" i="6"/>
  <c r="D612" i="6"/>
  <c r="D393" i="6"/>
  <c r="D457" i="6"/>
  <c r="D489" i="6"/>
  <c r="D521" i="6"/>
  <c r="D553" i="6"/>
  <c r="D617" i="6"/>
  <c r="D208" i="6"/>
  <c r="D240" i="6"/>
  <c r="D272" i="6"/>
  <c r="D304" i="6"/>
  <c r="D368" i="6"/>
  <c r="D207" i="6"/>
  <c r="D239" i="6"/>
  <c r="D271" i="6"/>
  <c r="D303" i="6"/>
  <c r="D367" i="6"/>
  <c r="D398" i="6"/>
  <c r="D430" i="6"/>
  <c r="D462" i="6"/>
  <c r="D494" i="6"/>
  <c r="D558" i="6"/>
  <c r="D590" i="6"/>
  <c r="D622" i="6"/>
  <c r="D403" i="6"/>
  <c r="D467" i="6"/>
  <c r="D499" i="6"/>
  <c r="D531" i="6"/>
  <c r="D563" i="6"/>
  <c r="D179" i="6"/>
  <c r="D192" i="6"/>
  <c r="D184" i="6"/>
  <c r="D37" i="6"/>
  <c r="D69" i="6"/>
  <c r="D101" i="6"/>
  <c r="D133" i="6"/>
  <c r="D32" i="6"/>
  <c r="D64" i="6"/>
  <c r="D96" i="6"/>
  <c r="D128" i="6"/>
  <c r="D160" i="6"/>
  <c r="D23" i="6"/>
  <c r="D87" i="6"/>
  <c r="D119" i="6"/>
  <c r="D151" i="6"/>
  <c r="D18" i="6"/>
  <c r="D50" i="6"/>
  <c r="D82" i="6"/>
  <c r="D114" i="6"/>
  <c r="D146" i="6"/>
  <c r="D6" i="6"/>
  <c r="D33" i="6"/>
  <c r="D97" i="6"/>
  <c r="D129" i="6"/>
  <c r="D161" i="6"/>
  <c r="D28" i="6"/>
  <c r="D60" i="6"/>
  <c r="D92" i="6"/>
  <c r="D124" i="6"/>
  <c r="D156" i="6"/>
  <c r="D11" i="6"/>
  <c r="D43" i="6"/>
  <c r="D107" i="6"/>
  <c r="D139" i="6"/>
  <c r="D171" i="6"/>
  <c r="D38" i="6"/>
  <c r="D70" i="6"/>
  <c r="D102" i="6"/>
  <c r="D134" i="6"/>
  <c r="D638" i="6"/>
  <c r="D664" i="6"/>
  <c r="D641" i="6"/>
  <c r="D659" i="6"/>
  <c r="D663" i="6"/>
  <c r="D218" i="6"/>
  <c r="D250" i="6"/>
  <c r="D282" i="6"/>
  <c r="D314" i="6"/>
  <c r="D378" i="6"/>
  <c r="D217" i="6"/>
  <c r="D249" i="6"/>
  <c r="D281" i="6"/>
  <c r="D313" i="6"/>
  <c r="D377" i="6"/>
  <c r="D408" i="6"/>
  <c r="D440" i="6"/>
  <c r="D472" i="6"/>
  <c r="D504" i="6"/>
  <c r="D568" i="6"/>
  <c r="D600" i="6"/>
  <c r="D632" i="6"/>
  <c r="D413" i="6"/>
  <c r="D477" i="6"/>
  <c r="D509" i="6"/>
  <c r="D541" i="6"/>
  <c r="D573" i="6"/>
  <c r="D228" i="6"/>
  <c r="D260" i="6"/>
  <c r="D292" i="6"/>
  <c r="D324" i="6"/>
  <c r="D227" i="6"/>
  <c r="D259" i="6"/>
  <c r="D291" i="6"/>
  <c r="D323" i="6"/>
  <c r="D418" i="6"/>
  <c r="D450" i="6"/>
  <c r="D482" i="6"/>
  <c r="D514" i="6"/>
  <c r="D578" i="6"/>
  <c r="D610" i="6"/>
  <c r="D391" i="6"/>
  <c r="D423" i="6"/>
  <c r="D487" i="6"/>
  <c r="D519" i="6"/>
  <c r="D551" i="6"/>
  <c r="D583" i="6"/>
  <c r="D238" i="6"/>
  <c r="D270" i="6"/>
  <c r="D302" i="6"/>
  <c r="D334" i="6"/>
  <c r="D237" i="6"/>
  <c r="D269" i="6"/>
  <c r="D301" i="6"/>
  <c r="D333" i="6"/>
  <c r="D428" i="6"/>
  <c r="D460" i="6"/>
  <c r="D492" i="6"/>
  <c r="D524" i="6"/>
  <c r="D637" i="6"/>
  <c r="D658" i="6"/>
  <c r="D644" i="6"/>
  <c r="D662" i="6"/>
  <c r="D194" i="6"/>
  <c r="D258" i="6"/>
  <c r="D290" i="6"/>
  <c r="D322" i="6"/>
  <c r="D354" i="6"/>
  <c r="D193" i="6"/>
  <c r="D257" i="6"/>
  <c r="D289" i="6"/>
  <c r="D321" i="6"/>
  <c r="D353" i="6"/>
  <c r="D384" i="6"/>
  <c r="D448" i="6"/>
  <c r="D480" i="6"/>
  <c r="D512" i="6"/>
  <c r="D544" i="6"/>
  <c r="D608" i="6"/>
  <c r="D389" i="6"/>
  <c r="D421" i="6"/>
  <c r="D453" i="6"/>
  <c r="D517" i="6"/>
  <c r="D549" i="6"/>
  <c r="D581" i="6"/>
  <c r="D613" i="6"/>
  <c r="D204" i="6"/>
  <c r="D268" i="6"/>
  <c r="D300" i="6"/>
  <c r="D332" i="6"/>
  <c r="D364" i="6"/>
  <c r="D203" i="6"/>
  <c r="D267" i="6"/>
  <c r="D299" i="6"/>
  <c r="D331" i="6"/>
  <c r="D363" i="6"/>
  <c r="D394" i="6"/>
  <c r="D458" i="6"/>
  <c r="D490" i="6"/>
  <c r="D522" i="6"/>
  <c r="D554" i="6"/>
  <c r="D618" i="6"/>
  <c r="D399" i="6"/>
  <c r="D431" i="6"/>
  <c r="D463" i="6"/>
  <c r="D527" i="6"/>
  <c r="D559" i="6"/>
  <c r="D591" i="6"/>
  <c r="D623" i="6"/>
  <c r="D214" i="6"/>
  <c r="D278" i="6"/>
  <c r="D310" i="6"/>
  <c r="D342" i="6"/>
  <c r="D374" i="6"/>
  <c r="D213" i="6"/>
  <c r="D277" i="6"/>
  <c r="D309" i="6"/>
  <c r="D341" i="6"/>
  <c r="D373" i="6"/>
  <c r="D404" i="6"/>
  <c r="D468" i="6"/>
  <c r="D500" i="6"/>
  <c r="D532" i="6"/>
  <c r="D564" i="6"/>
  <c r="D628" i="6"/>
  <c r="D409" i="6"/>
  <c r="D441" i="6"/>
  <c r="D473" i="6"/>
  <c r="D537" i="6"/>
  <c r="D569" i="6"/>
  <c r="D601" i="6"/>
  <c r="D633" i="6"/>
  <c r="D224" i="6"/>
  <c r="D288" i="6"/>
  <c r="D320" i="6"/>
  <c r="D352" i="6"/>
  <c r="D223" i="6"/>
  <c r="D287" i="6"/>
  <c r="D319" i="6"/>
  <c r="D351" i="6"/>
  <c r="D382" i="6"/>
  <c r="D414" i="6"/>
  <c r="D478" i="6"/>
  <c r="D510" i="6"/>
  <c r="D542" i="6"/>
  <c r="D574" i="6"/>
  <c r="D387" i="6"/>
  <c r="D419" i="6"/>
  <c r="D451" i="6"/>
  <c r="D483" i="6"/>
  <c r="D547" i="6"/>
  <c r="D579" i="6"/>
  <c r="D611" i="6"/>
  <c r="D182" i="6"/>
  <c r="D189" i="6"/>
  <c r="D183" i="6"/>
  <c r="D21" i="6"/>
  <c r="D53" i="6"/>
  <c r="D117" i="6"/>
  <c r="D149" i="6"/>
  <c r="D16" i="6"/>
  <c r="D48" i="6"/>
  <c r="D80" i="6"/>
  <c r="D112" i="6"/>
  <c r="D144" i="6"/>
  <c r="D7" i="6"/>
  <c r="D39" i="6"/>
  <c r="D71" i="6"/>
  <c r="D103" i="6"/>
  <c r="D167" i="6"/>
  <c r="D34" i="6"/>
  <c r="D66" i="6"/>
  <c r="D98" i="6"/>
  <c r="D130" i="6"/>
  <c r="D162" i="6"/>
  <c r="D17" i="6"/>
  <c r="D49" i="6"/>
  <c r="D81" i="6"/>
  <c r="D113" i="6"/>
  <c r="D12" i="6"/>
  <c r="D44" i="6"/>
  <c r="D76" i="6"/>
  <c r="D108" i="6"/>
  <c r="D140" i="6"/>
  <c r="D172" i="6"/>
  <c r="D27" i="6"/>
  <c r="D59" i="6"/>
  <c r="D91" i="6"/>
  <c r="D123" i="6"/>
  <c r="D22" i="6"/>
  <c r="D54" i="6"/>
  <c r="D86" i="6"/>
  <c r="D118" i="6"/>
  <c r="D150" i="6"/>
  <c r="D639" i="6"/>
  <c r="D657" i="6"/>
  <c r="D642" i="6"/>
  <c r="D640" i="6"/>
  <c r="D643" i="6"/>
  <c r="D661" i="6"/>
  <c r="D202" i="6"/>
  <c r="D234" i="6"/>
  <c r="D298" i="6"/>
  <c r="D330" i="6"/>
  <c r="D362" i="6"/>
  <c r="D201" i="6"/>
  <c r="D233" i="6"/>
  <c r="D297" i="6"/>
  <c r="D329" i="6"/>
  <c r="D361" i="6"/>
  <c r="D392" i="6"/>
  <c r="D424" i="6"/>
  <c r="D488" i="6"/>
  <c r="D520" i="6"/>
  <c r="D552" i="6"/>
  <c r="D584" i="6"/>
  <c r="D397" i="6"/>
  <c r="D429" i="6"/>
  <c r="D461" i="6"/>
  <c r="D493" i="6"/>
  <c r="D557" i="6"/>
  <c r="D589" i="6"/>
  <c r="D621" i="6"/>
  <c r="D212" i="6"/>
  <c r="D244" i="6"/>
  <c r="D308" i="6"/>
  <c r="D340" i="6"/>
  <c r="D372" i="6"/>
  <c r="D211" i="6"/>
  <c r="D243" i="6"/>
  <c r="D307" i="6"/>
  <c r="D339" i="6"/>
  <c r="D371" i="6"/>
  <c r="D402" i="6"/>
  <c r="D434" i="6"/>
  <c r="D498" i="6"/>
  <c r="D530" i="6"/>
  <c r="D562" i="6"/>
  <c r="D594" i="6"/>
  <c r="D407" i="6"/>
  <c r="D439" i="6"/>
  <c r="D471" i="6"/>
  <c r="D503" i="6"/>
  <c r="D567" i="6"/>
  <c r="D599" i="6"/>
  <c r="D631" i="6"/>
  <c r="D222" i="6"/>
  <c r="D254" i="6"/>
  <c r="D318" i="6"/>
  <c r="D350" i="6"/>
  <c r="D381" i="6"/>
  <c r="D221" i="6"/>
  <c r="D253" i="6"/>
  <c r="D620" i="6"/>
  <c r="D401" i="6"/>
  <c r="D433" i="6"/>
  <c r="D497" i="6"/>
  <c r="D529" i="6"/>
  <c r="D561" i="6"/>
  <c r="D593" i="6"/>
  <c r="D248" i="6"/>
  <c r="D280" i="6"/>
  <c r="D312" i="6"/>
  <c r="D344" i="6"/>
  <c r="D247" i="6"/>
  <c r="D279" i="6"/>
  <c r="D311" i="6"/>
  <c r="D343" i="6"/>
  <c r="D438" i="6"/>
  <c r="D470" i="6"/>
  <c r="D502" i="6"/>
  <c r="D534" i="6"/>
  <c r="D598" i="6"/>
  <c r="D630" i="6"/>
  <c r="D411" i="6"/>
  <c r="D443" i="6"/>
  <c r="D507" i="6"/>
  <c r="D539" i="6"/>
  <c r="D571" i="6"/>
  <c r="D603" i="6"/>
  <c r="D187" i="6"/>
  <c r="D181" i="6"/>
  <c r="D177" i="6"/>
  <c r="D13" i="6"/>
  <c r="D77" i="6"/>
  <c r="D109" i="6"/>
  <c r="D141" i="6"/>
  <c r="D173" i="6"/>
  <c r="D40" i="6"/>
  <c r="D72" i="6"/>
  <c r="D104" i="6"/>
  <c r="D168" i="6"/>
  <c r="D31" i="6"/>
  <c r="D63" i="6"/>
  <c r="D127" i="6"/>
  <c r="D159" i="6"/>
  <c r="D26" i="6"/>
  <c r="D58" i="6"/>
  <c r="D90" i="6"/>
  <c r="D122" i="6"/>
  <c r="D154" i="6"/>
  <c r="D9" i="6"/>
  <c r="D41" i="6"/>
  <c r="D73" i="6"/>
  <c r="D137" i="6"/>
  <c r="D169" i="6"/>
  <c r="D68" i="6"/>
  <c r="D100" i="6"/>
  <c r="D132" i="6"/>
  <c r="D164" i="6"/>
  <c r="D19" i="6"/>
  <c r="D51" i="6"/>
  <c r="D83" i="6"/>
  <c r="D147" i="6"/>
  <c r="D14" i="6"/>
  <c r="D46" i="6"/>
  <c r="D78" i="6"/>
  <c r="D110" i="6"/>
  <c r="D142" i="6"/>
  <c r="D174" i="6"/>
  <c r="D67" i="6"/>
  <c r="D131" i="6"/>
  <c r="D30" i="6"/>
  <c r="D94" i="6"/>
  <c r="D158" i="6"/>
  <c r="D588" i="6"/>
  <c r="D349" i="6"/>
  <c r="D383" i="6"/>
  <c r="D412" i="6"/>
  <c r="D444" i="6"/>
  <c r="D508" i="6"/>
  <c r="D540" i="6"/>
  <c r="D572" i="6"/>
  <c r="D604" i="6"/>
  <c r="D417" i="6"/>
  <c r="D449" i="6"/>
  <c r="D481" i="6"/>
  <c r="D513" i="6"/>
  <c r="D577" i="6"/>
  <c r="D609" i="6"/>
  <c r="D200" i="6"/>
  <c r="D232" i="6"/>
  <c r="D264" i="6"/>
  <c r="D328" i="6"/>
  <c r="D360" i="6"/>
  <c r="D199" i="6"/>
  <c r="D231" i="6"/>
  <c r="D263" i="6"/>
  <c r="D327" i="6"/>
  <c r="D359" i="6"/>
  <c r="D390" i="6"/>
  <c r="D422" i="6"/>
  <c r="D454" i="6"/>
  <c r="D518" i="6"/>
  <c r="D550" i="6"/>
  <c r="D582" i="6"/>
  <c r="D614" i="6"/>
  <c r="D427" i="6"/>
  <c r="D459" i="6"/>
  <c r="D491" i="6"/>
  <c r="D523" i="6"/>
  <c r="D587" i="6"/>
  <c r="D619" i="6"/>
  <c r="D190" i="6"/>
  <c r="D180" i="6"/>
  <c r="D188" i="6"/>
  <c r="D191" i="6"/>
  <c r="D178" i="6"/>
  <c r="D29" i="6"/>
  <c r="D61" i="6"/>
  <c r="D93" i="6"/>
  <c r="D157" i="6"/>
  <c r="D24" i="6"/>
  <c r="D56" i="6"/>
  <c r="D88" i="6"/>
  <c r="D120" i="6"/>
  <c r="D152" i="6"/>
  <c r="D47" i="6"/>
  <c r="D79" i="6"/>
  <c r="D111" i="6"/>
  <c r="D143" i="6"/>
  <c r="D8" i="6"/>
  <c r="D42" i="6"/>
  <c r="D74" i="6"/>
  <c r="D138" i="6"/>
  <c r="D170" i="6"/>
  <c r="D57" i="6"/>
  <c r="D89" i="6"/>
  <c r="D121" i="6"/>
  <c r="D153" i="6"/>
  <c r="D20" i="6"/>
  <c r="D52" i="6"/>
  <c r="D84" i="6"/>
  <c r="D148" i="6"/>
  <c r="D10" i="6"/>
  <c r="D99" i="6"/>
  <c r="D163" i="6"/>
  <c r="D62" i="6"/>
  <c r="D317" i="6"/>
  <c r="D15" i="7" l="1"/>
  <c r="D15" i="24"/>
  <c r="D15" i="58"/>
  <c r="D15" i="66"/>
  <c r="D15" i="89"/>
  <c r="D16" i="89" s="1"/>
  <c r="D15" i="95"/>
  <c r="D16" i="95" s="1"/>
  <c r="D15" i="96"/>
  <c r="D16" i="96" s="1"/>
  <c r="D15" i="116"/>
  <c r="D16" i="116" s="1"/>
  <c r="D15" i="129"/>
  <c r="D16" i="129" s="1"/>
  <c r="D15" i="137"/>
  <c r="D16" i="137" s="1"/>
  <c r="D15" i="145"/>
  <c r="D16" i="145" s="1"/>
  <c r="D15" i="153"/>
  <c r="D16" i="153" s="1"/>
  <c r="D15" i="161"/>
  <c r="D16" i="161" s="1"/>
  <c r="D15" i="168"/>
  <c r="D16" i="168" s="1"/>
  <c r="D15" i="176"/>
  <c r="D16" i="176" s="1"/>
  <c r="D15" i="184"/>
  <c r="D16" i="184" s="1"/>
  <c r="D15" i="207"/>
  <c r="D16" i="207" s="1"/>
  <c r="D15" i="212"/>
  <c r="D16" i="212" s="1"/>
  <c r="D15" i="224"/>
  <c r="D16" i="224" s="1"/>
  <c r="D15" i="318"/>
  <c r="D16" i="318" s="1"/>
  <c r="D15" i="257"/>
  <c r="D16" i="257" s="1"/>
  <c r="D15" i="289"/>
  <c r="D16" i="289" s="1"/>
  <c r="D15" i="256"/>
  <c r="D16" i="256" s="1"/>
  <c r="D15" i="360"/>
  <c r="D16" i="360" s="1"/>
  <c r="D15" i="367"/>
  <c r="D16" i="367" s="1"/>
  <c r="D15" i="374"/>
  <c r="D16" i="374" s="1"/>
  <c r="D15" i="381"/>
  <c r="D16" i="381" s="1"/>
  <c r="D15" i="372"/>
  <c r="D16" i="372" s="1"/>
  <c r="D15" i="391"/>
  <c r="D16" i="391" s="1"/>
  <c r="D15" i="395"/>
  <c r="D16" i="395" s="1"/>
  <c r="D15" i="400"/>
  <c r="D16" i="400" s="1"/>
  <c r="D15" i="405"/>
  <c r="D16" i="405" s="1"/>
  <c r="D15" i="479"/>
  <c r="D16" i="479" s="1"/>
  <c r="D15" i="424"/>
  <c r="D16" i="424" s="1"/>
  <c r="D15" i="97"/>
  <c r="D16" i="97" s="1"/>
  <c r="D15" i="110"/>
  <c r="D16" i="110" s="1"/>
  <c r="D15" i="315"/>
  <c r="D16" i="315" s="1"/>
  <c r="D15" i="277"/>
  <c r="D16" i="277" s="1"/>
  <c r="D15" i="287"/>
  <c r="D16" i="287" s="1"/>
  <c r="D15" i="336"/>
  <c r="D16" i="336" s="1"/>
  <c r="D15" i="340"/>
  <c r="D16" i="340" s="1"/>
  <c r="D15" i="344"/>
  <c r="D16" i="344" s="1"/>
  <c r="D15" i="383"/>
  <c r="D16" i="383" s="1"/>
  <c r="D15" i="396"/>
  <c r="D16" i="396" s="1"/>
  <c r="D15" i="416"/>
  <c r="D16" i="416" s="1"/>
  <c r="D15" i="433"/>
  <c r="D16" i="433" s="1"/>
  <c r="D15" i="447"/>
  <c r="D16" i="447" s="1"/>
  <c r="D15" i="431"/>
  <c r="D16" i="431" s="1"/>
  <c r="D15" i="455"/>
  <c r="D16" i="455" s="1"/>
  <c r="D15" i="467"/>
  <c r="D16" i="467" s="1"/>
  <c r="D15" i="38"/>
  <c r="D15" i="56"/>
  <c r="D16" i="56" s="1"/>
  <c r="D16" i="7"/>
  <c r="D15" i="3"/>
  <c r="D15" i="14"/>
  <c r="D15" i="5"/>
  <c r="D15" i="17"/>
  <c r="D16" i="24"/>
  <c r="D15" i="25"/>
  <c r="D15" i="33"/>
  <c r="D15" i="22"/>
  <c r="D15" i="40"/>
  <c r="D15" i="44"/>
  <c r="D15" i="52"/>
  <c r="D15" i="45"/>
  <c r="D15" i="53"/>
  <c r="D16" i="58"/>
  <c r="D16" i="66"/>
  <c r="D15" i="68"/>
  <c r="D15" i="61"/>
  <c r="D15" i="92"/>
  <c r="D16" i="92" s="1"/>
  <c r="D15" i="69"/>
  <c r="D16" i="69" s="1"/>
  <c r="D15" i="79"/>
  <c r="D16" i="79" s="1"/>
  <c r="D15" i="93"/>
  <c r="D16" i="93" s="1"/>
  <c r="D15" i="105"/>
  <c r="D16" i="105" s="1"/>
  <c r="D15" i="113"/>
  <c r="D16" i="113" s="1"/>
  <c r="D15" i="121"/>
  <c r="D16" i="121" s="1"/>
  <c r="D15" i="124"/>
  <c r="D16" i="124" s="1"/>
  <c r="D15" i="138"/>
  <c r="D16" i="138" s="1"/>
  <c r="D15" i="146"/>
  <c r="D16" i="146" s="1"/>
  <c r="D15" i="154"/>
  <c r="D16" i="154" s="1"/>
  <c r="D15" i="162"/>
  <c r="D16" i="162" s="1"/>
  <c r="D15" i="166"/>
  <c r="D16" i="166" s="1"/>
  <c r="D15" i="169"/>
  <c r="D16" i="169" s="1"/>
  <c r="D15" i="177"/>
  <c r="D16" i="177" s="1"/>
  <c r="D15" i="185"/>
  <c r="D16" i="185" s="1"/>
  <c r="D15" i="188"/>
  <c r="D16" i="188" s="1"/>
  <c r="D15" i="193"/>
  <c r="D16" i="193" s="1"/>
  <c r="D15" i="196"/>
  <c r="D16" i="196" s="1"/>
  <c r="D15" i="208"/>
  <c r="D16" i="208" s="1"/>
  <c r="D15" i="213"/>
  <c r="D16" i="213" s="1"/>
  <c r="D15" i="230"/>
  <c r="D16" i="230" s="1"/>
  <c r="D15" i="205"/>
  <c r="D16" i="205" s="1"/>
  <c r="D15" i="215"/>
  <c r="D16" i="215" s="1"/>
  <c r="D15" i="235"/>
  <c r="D16" i="235" s="1"/>
  <c r="D15" i="265"/>
  <c r="D16" i="265" s="1"/>
  <c r="D15" i="299"/>
  <c r="D16" i="299" s="1"/>
  <c r="D15" i="248"/>
  <c r="D16" i="248" s="1"/>
  <c r="D15" i="261"/>
  <c r="D16" i="261" s="1"/>
  <c r="D15" i="303"/>
  <c r="D16" i="303" s="1"/>
  <c r="D15" i="272"/>
  <c r="D16" i="272" s="1"/>
  <c r="D15" i="279"/>
  <c r="D16" i="279" s="1"/>
  <c r="D15" i="298"/>
  <c r="D16" i="298" s="1"/>
  <c r="D15" i="253"/>
  <c r="D16" i="253" s="1"/>
  <c r="D15" i="258"/>
  <c r="D16" i="258" s="1"/>
  <c r="D15" i="274"/>
  <c r="D16" i="274" s="1"/>
  <c r="D15" i="300"/>
  <c r="D16" i="300" s="1"/>
  <c r="D15" i="330"/>
  <c r="D16" i="330" s="1"/>
  <c r="D15" i="321"/>
  <c r="D16" i="321" s="1"/>
  <c r="D15" i="323"/>
  <c r="D16" i="323" s="1"/>
  <c r="D15" i="356"/>
  <c r="D16" i="356" s="1"/>
  <c r="D15" i="378"/>
  <c r="D16" i="378" s="1"/>
  <c r="D15" i="332"/>
  <c r="D16" i="332" s="1"/>
  <c r="D15" i="324"/>
  <c r="D16" i="324" s="1"/>
  <c r="D15" i="326"/>
  <c r="D16" i="326" s="1"/>
  <c r="D15" i="362"/>
  <c r="D16" i="362" s="1"/>
  <c r="D15" i="369"/>
  <c r="D16" i="369" s="1"/>
  <c r="D15" i="359"/>
  <c r="D16" i="359" s="1"/>
  <c r="D15" i="366"/>
  <c r="D16" i="366" s="1"/>
  <c r="D15" i="390"/>
  <c r="D16" i="390" s="1"/>
  <c r="D15" i="402"/>
  <c r="D16" i="402" s="1"/>
  <c r="D15" i="409"/>
  <c r="D16" i="409" s="1"/>
  <c r="D15" i="399"/>
  <c r="D16" i="399" s="1"/>
  <c r="D15" i="406"/>
  <c r="D16" i="406" s="1"/>
  <c r="D15" i="412"/>
  <c r="D16" i="412" s="1"/>
  <c r="D15" i="419"/>
  <c r="D16" i="419" s="1"/>
  <c r="D15" i="417"/>
  <c r="D16" i="417" s="1"/>
  <c r="D15" i="432"/>
  <c r="D16" i="432" s="1"/>
  <c r="D15" i="477"/>
  <c r="D16" i="477" s="1"/>
  <c r="D15" i="422"/>
  <c r="D16" i="422" s="1"/>
  <c r="D15" i="438"/>
  <c r="D16" i="438" s="1"/>
  <c r="D15" i="457"/>
  <c r="D16" i="457" s="1"/>
  <c r="D15" i="489"/>
  <c r="D16" i="489" s="1"/>
  <c r="D15" i="450"/>
  <c r="D16" i="450" s="1"/>
  <c r="D15" i="466"/>
  <c r="D16" i="466" s="1"/>
  <c r="D15" i="482"/>
  <c r="D16" i="482" s="1"/>
  <c r="D15" i="452"/>
  <c r="D16" i="452" s="1"/>
  <c r="D15" i="468"/>
  <c r="D16" i="468" s="1"/>
  <c r="D15" i="484"/>
  <c r="D16" i="484" s="1"/>
  <c r="D15" i="8"/>
  <c r="D15" i="16"/>
  <c r="D15" i="11"/>
  <c r="D15" i="15"/>
  <c r="D15" i="2"/>
  <c r="D15" i="27"/>
  <c r="D15" i="35"/>
  <c r="D15" i="30"/>
  <c r="D15" i="36"/>
  <c r="D15" i="41"/>
  <c r="D15" i="42"/>
  <c r="D15" i="46"/>
  <c r="D15" i="54"/>
  <c r="D15" i="47"/>
  <c r="D15" i="55"/>
  <c r="D15" i="60"/>
  <c r="D15" i="86"/>
  <c r="D16" i="86" s="1"/>
  <c r="D15" i="91"/>
  <c r="D16" i="91" s="1"/>
  <c r="D15" i="70"/>
  <c r="D16" i="70" s="1"/>
  <c r="D15" i="80"/>
  <c r="D16" i="80" s="1"/>
  <c r="D15" i="87"/>
  <c r="D16" i="87" s="1"/>
  <c r="D15" i="63"/>
  <c r="D15" i="84"/>
  <c r="D16" i="84" s="1"/>
  <c r="D15" i="71"/>
  <c r="D16" i="71" s="1"/>
  <c r="D15" i="81"/>
  <c r="D16" i="81" s="1"/>
  <c r="D15" i="106"/>
  <c r="D16" i="106" s="1"/>
  <c r="D15" i="98"/>
  <c r="D16" i="98" s="1"/>
  <c r="D15" i="107"/>
  <c r="D16" i="107" s="1"/>
  <c r="D15" i="115"/>
  <c r="D16" i="115" s="1"/>
  <c r="D15" i="118"/>
  <c r="D16" i="118" s="1"/>
  <c r="D15" i="131"/>
  <c r="D16" i="131" s="1"/>
  <c r="D15" i="123"/>
  <c r="D16" i="123" s="1"/>
  <c r="D15" i="128"/>
  <c r="D16" i="128" s="1"/>
  <c r="D15" i="126"/>
  <c r="D16" i="126" s="1"/>
  <c r="D15" i="139"/>
  <c r="D16" i="139" s="1"/>
  <c r="D15" i="147"/>
  <c r="D16" i="147" s="1"/>
  <c r="D15" i="155"/>
  <c r="D16" i="155" s="1"/>
  <c r="D15" i="163"/>
  <c r="D16" i="163" s="1"/>
  <c r="D15" i="140"/>
  <c r="D16" i="140" s="1"/>
  <c r="D15" i="148"/>
  <c r="D16" i="148" s="1"/>
  <c r="D15" i="156"/>
  <c r="D16" i="156" s="1"/>
  <c r="D15" i="164"/>
  <c r="D16" i="164" s="1"/>
  <c r="D15" i="167"/>
  <c r="D16" i="167" s="1"/>
  <c r="D15" i="170"/>
  <c r="D16" i="170" s="1"/>
  <c r="D15" i="178"/>
  <c r="D16" i="178" s="1"/>
  <c r="D15" i="171"/>
  <c r="D16" i="171" s="1"/>
  <c r="D15" i="179"/>
  <c r="D16" i="179" s="1"/>
  <c r="D15" i="190"/>
  <c r="D16" i="190" s="1"/>
  <c r="D15" i="195"/>
  <c r="D16" i="195" s="1"/>
  <c r="D15" i="216"/>
  <c r="D16" i="216" s="1"/>
  <c r="D15" i="226"/>
  <c r="D16" i="226" s="1"/>
  <c r="D15" i="198"/>
  <c r="D16" i="198" s="1"/>
  <c r="D15" i="210"/>
  <c r="D16" i="210" s="1"/>
  <c r="D15" i="217"/>
  <c r="D16" i="217" s="1"/>
  <c r="D15" i="227"/>
  <c r="D16" i="227" s="1"/>
  <c r="D15" i="214"/>
  <c r="D16" i="214" s="1"/>
  <c r="D15" i="221"/>
  <c r="D16" i="221" s="1"/>
  <c r="D15" i="219"/>
  <c r="D16" i="219" s="1"/>
  <c r="D15" i="229"/>
  <c r="D16" i="229" s="1"/>
  <c r="D15" i="236"/>
  <c r="D16" i="236" s="1"/>
  <c r="D15" i="237"/>
  <c r="D16" i="237" s="1"/>
  <c r="D15" i="238"/>
  <c r="D16" i="238" s="1"/>
  <c r="D15" i="239"/>
  <c r="D16" i="239" s="1"/>
  <c r="D15" i="263"/>
  <c r="D16" i="263" s="1"/>
  <c r="D15" i="297"/>
  <c r="D16" i="297" s="1"/>
  <c r="D15" i="273"/>
  <c r="D16" i="273" s="1"/>
  <c r="D15" i="267"/>
  <c r="D16" i="267" s="1"/>
  <c r="D15" i="247"/>
  <c r="D16" i="247" s="1"/>
  <c r="D15" i="269"/>
  <c r="D16" i="269" s="1"/>
  <c r="D15" i="260"/>
  <c r="D16" i="260" s="1"/>
  <c r="D15" i="276"/>
  <c r="D16" i="276" s="1"/>
  <c r="D15" i="281"/>
  <c r="D16" i="281" s="1"/>
  <c r="D15" i="302"/>
  <c r="D16" i="302" s="1"/>
  <c r="D15" i="250"/>
  <c r="D16" i="250" s="1"/>
  <c r="D15" i="255"/>
  <c r="D16" i="255" s="1"/>
  <c r="D15" i="262"/>
  <c r="D16" i="262" s="1"/>
  <c r="D15" i="278"/>
  <c r="D16" i="278" s="1"/>
  <c r="D15" i="288"/>
  <c r="D16" i="288" s="1"/>
  <c r="D15" i="304"/>
  <c r="D16" i="304" s="1"/>
  <c r="D15" i="306"/>
  <c r="D16" i="306" s="1"/>
  <c r="D15" i="308"/>
  <c r="D16" i="308" s="1"/>
  <c r="D15" i="310"/>
  <c r="D16" i="310" s="1"/>
  <c r="D15" i="312"/>
  <c r="D16" i="312" s="1"/>
  <c r="D15" i="314"/>
  <c r="D16" i="314" s="1"/>
  <c r="D15" i="328"/>
  <c r="D16" i="328" s="1"/>
  <c r="D15" i="331"/>
  <c r="D16" i="331" s="1"/>
  <c r="D15" i="335"/>
  <c r="D16" i="335" s="1"/>
  <c r="D15" i="339"/>
  <c r="D16" i="339" s="1"/>
  <c r="D15" i="364"/>
  <c r="D16" i="364" s="1"/>
  <c r="D15" i="371"/>
  <c r="D16" i="371" s="1"/>
  <c r="D15" i="380"/>
  <c r="D16" i="380" s="1"/>
  <c r="D15" i="329"/>
  <c r="D16" i="329" s="1"/>
  <c r="D15" i="333"/>
  <c r="D16" i="333" s="1"/>
  <c r="D15" i="337"/>
  <c r="D16" i="337" s="1"/>
  <c r="D15" i="373"/>
  <c r="D16" i="373" s="1"/>
  <c r="D15" i="382"/>
  <c r="D16" i="382" s="1"/>
  <c r="D15" i="363"/>
  <c r="D16" i="363" s="1"/>
  <c r="D15" i="370"/>
  <c r="D16" i="370" s="1"/>
  <c r="D15" i="387"/>
  <c r="D16" i="387" s="1"/>
  <c r="D15" i="393"/>
  <c r="D16" i="393" s="1"/>
  <c r="D15" i="388"/>
  <c r="D16" i="388" s="1"/>
  <c r="D15" i="398"/>
  <c r="D16" i="398" s="1"/>
  <c r="D15" i="410"/>
  <c r="D16" i="410" s="1"/>
  <c r="D15" i="397"/>
  <c r="D16" i="397" s="1"/>
  <c r="D15" i="413"/>
  <c r="D16" i="413" s="1"/>
  <c r="D15" i="420"/>
  <c r="D16" i="420" s="1"/>
  <c r="D15" i="415"/>
  <c r="D16" i="415" s="1"/>
  <c r="D15" i="441"/>
  <c r="D16" i="441" s="1"/>
  <c r="D15" i="463"/>
  <c r="D16" i="463" s="1"/>
  <c r="D15" i="439"/>
  <c r="D16" i="439" s="1"/>
  <c r="D15" i="459"/>
  <c r="D16" i="459" s="1"/>
  <c r="D15" i="445"/>
  <c r="D16" i="445" s="1"/>
  <c r="D15" i="471"/>
  <c r="D16" i="471" s="1"/>
  <c r="D15" i="483"/>
  <c r="D16" i="483" s="1"/>
  <c r="D15" i="428"/>
  <c r="D16" i="428" s="1"/>
  <c r="D15" i="444"/>
  <c r="D16" i="444" s="1"/>
  <c r="D15" i="469"/>
  <c r="D16" i="469" s="1"/>
  <c r="D15" i="427"/>
  <c r="D16" i="427" s="1"/>
  <c r="D15" i="434"/>
  <c r="D16" i="434" s="1"/>
  <c r="D15" i="449"/>
  <c r="D16" i="449" s="1"/>
  <c r="D15" i="481"/>
  <c r="D16" i="481" s="1"/>
  <c r="D15" i="462"/>
  <c r="D16" i="462" s="1"/>
  <c r="D15" i="478"/>
  <c r="D16" i="478" s="1"/>
  <c r="D15" i="494"/>
  <c r="D16" i="494" s="1"/>
  <c r="D15" i="448"/>
  <c r="D16" i="448" s="1"/>
  <c r="D15" i="464"/>
  <c r="D16" i="464" s="1"/>
  <c r="D15" i="480"/>
  <c r="D16" i="480" s="1"/>
  <c r="D15" i="10"/>
  <c r="D15" i="18"/>
  <c r="D15" i="9"/>
  <c r="D15" i="4"/>
  <c r="D16" i="38"/>
  <c r="D15" i="21"/>
  <c r="D15" i="29"/>
  <c r="D15" i="37"/>
  <c r="D15" i="34"/>
  <c r="D15" i="48"/>
  <c r="D15" i="49"/>
  <c r="D15" i="62"/>
  <c r="D15" i="76"/>
  <c r="D16" i="76" s="1"/>
  <c r="D15" i="72"/>
  <c r="D16" i="72" s="1"/>
  <c r="D15" i="77"/>
  <c r="D16" i="77" s="1"/>
  <c r="D15" i="82"/>
  <c r="D16" i="82" s="1"/>
  <c r="D15" i="57"/>
  <c r="D15" i="65"/>
  <c r="D15" i="88"/>
  <c r="D16" i="88" s="1"/>
  <c r="D15" i="73"/>
  <c r="D16" i="73" s="1"/>
  <c r="D15" i="78"/>
  <c r="D16" i="78" s="1"/>
  <c r="D15" i="85"/>
  <c r="D16" i="85" s="1"/>
  <c r="D15" i="100"/>
  <c r="D16" i="100" s="1"/>
  <c r="D15" i="108"/>
  <c r="D16" i="108" s="1"/>
  <c r="D15" i="109"/>
  <c r="D16" i="109" s="1"/>
  <c r="D15" i="120"/>
  <c r="D16" i="120" s="1"/>
  <c r="D15" i="125"/>
  <c r="D16" i="125" s="1"/>
  <c r="D15" i="117"/>
  <c r="D16" i="117" s="1"/>
  <c r="D15" i="130"/>
  <c r="D16" i="130" s="1"/>
  <c r="D15" i="133"/>
  <c r="D16" i="133" s="1"/>
  <c r="D15" i="141"/>
  <c r="D16" i="141" s="1"/>
  <c r="D15" i="149"/>
  <c r="D16" i="149" s="1"/>
  <c r="D15" i="157"/>
  <c r="D16" i="157" s="1"/>
  <c r="D15" i="165"/>
  <c r="D16" i="165" s="1"/>
  <c r="D15" i="134"/>
  <c r="D16" i="134" s="1"/>
  <c r="D15" i="142"/>
  <c r="D16" i="142" s="1"/>
  <c r="D15" i="150"/>
  <c r="D16" i="150" s="1"/>
  <c r="D15" i="158"/>
  <c r="D16" i="158" s="1"/>
  <c r="D15" i="172"/>
  <c r="D16" i="172" s="1"/>
  <c r="D15" i="180"/>
  <c r="D16" i="180" s="1"/>
  <c r="D15" i="173"/>
  <c r="D16" i="173" s="1"/>
  <c r="D15" i="181"/>
  <c r="D16" i="181" s="1"/>
  <c r="D15" i="187"/>
  <c r="D16" i="187" s="1"/>
  <c r="D15" i="192"/>
  <c r="D16" i="192" s="1"/>
  <c r="D15" i="189"/>
  <c r="D16" i="189" s="1"/>
  <c r="D15" i="220"/>
  <c r="D16" i="220" s="1"/>
  <c r="D15" i="200"/>
  <c r="D16" i="200" s="1"/>
  <c r="D15" i="218"/>
  <c r="D16" i="218" s="1"/>
  <c r="D15" i="223"/>
  <c r="D16" i="223" s="1"/>
  <c r="D15" i="228"/>
  <c r="D16" i="228" s="1"/>
  <c r="D15" i="197"/>
  <c r="D16" i="197" s="1"/>
  <c r="D15" i="202"/>
  <c r="D16" i="202" s="1"/>
  <c r="D15" i="209"/>
  <c r="D16" i="209" s="1"/>
  <c r="D15" i="231"/>
  <c r="D16" i="231" s="1"/>
  <c r="D15" i="240"/>
  <c r="D16" i="240" s="1"/>
  <c r="D15" i="234"/>
  <c r="D16" i="234" s="1"/>
  <c r="D15" i="241"/>
  <c r="D16" i="241" s="1"/>
  <c r="D15" i="242"/>
  <c r="D16" i="242" s="1"/>
  <c r="D15" i="243"/>
  <c r="D16" i="243" s="1"/>
  <c r="D15" i="275"/>
  <c r="D16" i="275" s="1"/>
  <c r="D15" i="271"/>
  <c r="D16" i="271" s="1"/>
  <c r="D15" i="252"/>
  <c r="D16" i="252" s="1"/>
  <c r="D15" i="264"/>
  <c r="D16" i="264" s="1"/>
  <c r="D15" i="283"/>
  <c r="D16" i="283" s="1"/>
  <c r="D15" i="290"/>
  <c r="D16" i="290" s="1"/>
  <c r="D15" i="266"/>
  <c r="D16" i="266" s="1"/>
  <c r="D15" i="280"/>
  <c r="D16" i="280" s="1"/>
  <c r="D15" i="285"/>
  <c r="D16" i="285" s="1"/>
  <c r="D15" i="292"/>
  <c r="D16" i="292" s="1"/>
  <c r="D15" i="320"/>
  <c r="D16" i="320" s="1"/>
  <c r="D15" i="322"/>
  <c r="D16" i="322" s="1"/>
  <c r="D15" i="334"/>
  <c r="D16" i="334" s="1"/>
  <c r="D15" i="338"/>
  <c r="D16" i="338" s="1"/>
  <c r="D15" i="342"/>
  <c r="D16" i="342" s="1"/>
  <c r="D15" i="346"/>
  <c r="D16" i="346" s="1"/>
  <c r="D15" i="325"/>
  <c r="D16" i="325" s="1"/>
  <c r="D15" i="327"/>
  <c r="D16" i="327" s="1"/>
  <c r="D15" i="354"/>
  <c r="D16" i="354" s="1"/>
  <c r="D15" i="375"/>
  <c r="D16" i="375" s="1"/>
  <c r="D15" i="386"/>
  <c r="D16" i="386" s="1"/>
  <c r="D15" i="394"/>
  <c r="D16" i="394" s="1"/>
  <c r="D15" i="407"/>
  <c r="D16" i="407" s="1"/>
  <c r="D15" i="418"/>
  <c r="D16" i="418" s="1"/>
  <c r="D15" i="411"/>
  <c r="D16" i="411" s="1"/>
  <c r="D15" i="437"/>
  <c r="D16" i="437" s="1"/>
  <c r="D15" i="443"/>
  <c r="D16" i="443" s="1"/>
  <c r="D15" i="440"/>
  <c r="D16" i="440" s="1"/>
  <c r="D15" i="461"/>
  <c r="D16" i="461" s="1"/>
  <c r="D15" i="493"/>
  <c r="D16" i="493" s="1"/>
  <c r="D15" i="423"/>
  <c r="D16" i="423" s="1"/>
  <c r="D15" i="430"/>
  <c r="D16" i="430" s="1"/>
  <c r="D15" i="446"/>
  <c r="D16" i="446" s="1"/>
  <c r="D15" i="473"/>
  <c r="D16" i="473" s="1"/>
  <c r="D15" i="458"/>
  <c r="D16" i="458" s="1"/>
  <c r="D15" i="474"/>
  <c r="D16" i="474" s="1"/>
  <c r="D15" i="490"/>
  <c r="D16" i="490" s="1"/>
  <c r="D15" i="460"/>
  <c r="D16" i="460" s="1"/>
  <c r="D15" i="476"/>
  <c r="D16" i="476" s="1"/>
  <c r="D15" i="492"/>
  <c r="D16" i="492" s="1"/>
  <c r="D15" i="19"/>
  <c r="D15" i="12"/>
  <c r="D15" i="20"/>
  <c r="D15" i="13"/>
  <c r="D15" i="26"/>
  <c r="D15" i="32"/>
  <c r="D15" i="23"/>
  <c r="D15" i="31"/>
  <c r="D15" i="39"/>
  <c r="D15" i="28"/>
  <c r="D15" i="50"/>
  <c r="D15" i="43"/>
  <c r="D15" i="51"/>
  <c r="D15" i="64"/>
  <c r="D15" i="74"/>
  <c r="D16" i="74" s="1"/>
  <c r="D15" i="59"/>
  <c r="D15" i="83"/>
  <c r="D16" i="83" s="1"/>
  <c r="D15" i="90"/>
  <c r="D16" i="90" s="1"/>
  <c r="D15" i="75"/>
  <c r="D16" i="75" s="1"/>
  <c r="D15" i="101"/>
  <c r="D16" i="101" s="1"/>
  <c r="D15" i="104"/>
  <c r="D16" i="104" s="1"/>
  <c r="D15" i="114"/>
  <c r="D16" i="114" s="1"/>
  <c r="D15" i="94"/>
  <c r="D16" i="94" s="1"/>
  <c r="D15" i="102"/>
  <c r="D16" i="102" s="1"/>
  <c r="D15" i="99"/>
  <c r="D16" i="99" s="1"/>
  <c r="D15" i="112"/>
  <c r="D16" i="112" s="1"/>
  <c r="D15" i="103"/>
  <c r="D16" i="103" s="1"/>
  <c r="D15" i="111"/>
  <c r="D16" i="111" s="1"/>
  <c r="D15" i="127"/>
  <c r="D16" i="127" s="1"/>
  <c r="D15" i="132"/>
  <c r="D16" i="132" s="1"/>
  <c r="D15" i="119"/>
  <c r="D16" i="119" s="1"/>
  <c r="D15" i="122"/>
  <c r="D16" i="122" s="1"/>
  <c r="D15" i="135"/>
  <c r="D16" i="135" s="1"/>
  <c r="D15" i="143"/>
  <c r="D16" i="143" s="1"/>
  <c r="D15" i="151"/>
  <c r="D16" i="151" s="1"/>
  <c r="D15" i="159"/>
  <c r="D16" i="159" s="1"/>
  <c r="D15" i="136"/>
  <c r="D16" i="136" s="1"/>
  <c r="D15" i="144"/>
  <c r="D16" i="144" s="1"/>
  <c r="D15" i="152"/>
  <c r="D16" i="152" s="1"/>
  <c r="D15" i="160"/>
  <c r="D16" i="160" s="1"/>
  <c r="D15" i="174"/>
  <c r="D16" i="174" s="1"/>
  <c r="D15" i="182"/>
  <c r="D16" i="182" s="1"/>
  <c r="D15" i="175"/>
  <c r="D16" i="175" s="1"/>
  <c r="D15" i="183"/>
  <c r="D16" i="183" s="1"/>
  <c r="D15" i="186"/>
  <c r="D16" i="186" s="1"/>
  <c r="D15" i="194"/>
  <c r="D16" i="194" s="1"/>
  <c r="D15" i="191"/>
  <c r="D16" i="191" s="1"/>
  <c r="D15" i="203"/>
  <c r="D16" i="203" s="1"/>
  <c r="D15" i="222"/>
  <c r="D16" i="222" s="1"/>
  <c r="D15" i="232"/>
  <c r="D16" i="232" s="1"/>
  <c r="D15" i="204"/>
  <c r="D16" i="204" s="1"/>
  <c r="D15" i="233"/>
  <c r="D16" i="233" s="1"/>
  <c r="D15" i="201"/>
  <c r="D16" i="201" s="1"/>
  <c r="D15" i="225"/>
  <c r="D16" i="225" s="1"/>
  <c r="D15" i="199"/>
  <c r="D16" i="199" s="1"/>
  <c r="D15" i="206"/>
  <c r="D16" i="206" s="1"/>
  <c r="D15" i="211"/>
  <c r="D16" i="211" s="1"/>
  <c r="D15" i="244"/>
  <c r="D16" i="244" s="1"/>
  <c r="D15" i="245"/>
  <c r="D16" i="245" s="1"/>
  <c r="D15" i="246"/>
  <c r="D16" i="246" s="1"/>
  <c r="D15" i="316"/>
  <c r="D16" i="316" s="1"/>
  <c r="D15" i="286"/>
  <c r="D16" i="286" s="1"/>
  <c r="D15" i="293"/>
  <c r="D16" i="293" s="1"/>
  <c r="D15" i="251"/>
  <c r="D16" i="251" s="1"/>
  <c r="D15" i="317"/>
  <c r="D16" i="317" s="1"/>
  <c r="D15" i="284"/>
  <c r="D16" i="284" s="1"/>
  <c r="D15" i="291"/>
  <c r="D16" i="291" s="1"/>
  <c r="D15" i="295"/>
  <c r="D16" i="295" s="1"/>
  <c r="D15" i="249"/>
  <c r="D16" i="249" s="1"/>
  <c r="D15" i="254"/>
  <c r="D16" i="254" s="1"/>
  <c r="D15" i="268"/>
  <c r="D16" i="268" s="1"/>
  <c r="D15" i="294"/>
  <c r="D16" i="294" s="1"/>
  <c r="D15" i="270"/>
  <c r="D16" i="270" s="1"/>
  <c r="D15" i="282"/>
  <c r="D16" i="282" s="1"/>
  <c r="D15" i="296"/>
  <c r="D16" i="296" s="1"/>
  <c r="D15" i="305"/>
  <c r="D16" i="305" s="1"/>
  <c r="D15" i="307"/>
  <c r="D16" i="307" s="1"/>
  <c r="D15" i="309"/>
  <c r="D16" i="309" s="1"/>
  <c r="D15" i="311"/>
  <c r="D16" i="311" s="1"/>
  <c r="D15" i="313"/>
  <c r="D16" i="313" s="1"/>
  <c r="D15" i="349"/>
  <c r="D16" i="349" s="1"/>
  <c r="D15" i="341"/>
  <c r="D16" i="341" s="1"/>
  <c r="D15" i="345"/>
  <c r="D16" i="345" s="1"/>
  <c r="D15" i="348"/>
  <c r="D16" i="348" s="1"/>
  <c r="D15" i="376"/>
  <c r="D16" i="376" s="1"/>
  <c r="D15" i="343"/>
  <c r="D16" i="343" s="1"/>
  <c r="D15" i="347"/>
  <c r="D16" i="347" s="1"/>
  <c r="D15" i="353"/>
  <c r="D16" i="353" s="1"/>
  <c r="D15" i="361"/>
  <c r="D16" i="361" s="1"/>
  <c r="D15" i="368"/>
  <c r="D16" i="368" s="1"/>
  <c r="D15" i="357"/>
  <c r="D16" i="357" s="1"/>
  <c r="D15" i="358"/>
  <c r="D16" i="358" s="1"/>
  <c r="D15" i="365"/>
  <c r="D16" i="365" s="1"/>
  <c r="D15" i="377"/>
  <c r="D16" i="377" s="1"/>
  <c r="D15" i="355"/>
  <c r="D16" i="355" s="1"/>
  <c r="D15" i="384"/>
  <c r="D16" i="384" s="1"/>
  <c r="D15" i="389"/>
  <c r="D16" i="389" s="1"/>
  <c r="D15" i="392"/>
  <c r="D16" i="392" s="1"/>
  <c r="D15" i="404"/>
  <c r="D16" i="404" s="1"/>
  <c r="D15" i="401"/>
  <c r="D16" i="401" s="1"/>
  <c r="D15" i="408"/>
  <c r="D16" i="408" s="1"/>
  <c r="D15" i="403"/>
  <c r="D16" i="403" s="1"/>
  <c r="D15" i="414"/>
  <c r="D16" i="414" s="1"/>
  <c r="D15" i="421"/>
  <c r="D16" i="421" s="1"/>
  <c r="D15" i="425"/>
  <c r="D16" i="425" s="1"/>
  <c r="D15" i="491"/>
  <c r="D16" i="491" s="1"/>
  <c r="D15" i="429"/>
  <c r="D16" i="429" s="1"/>
  <c r="D15" i="435"/>
  <c r="D16" i="435" s="1"/>
  <c r="D15" i="451"/>
  <c r="D16" i="451" s="1"/>
  <c r="D15" i="436"/>
  <c r="D16" i="436" s="1"/>
  <c r="D15" i="453"/>
  <c r="D16" i="453" s="1"/>
  <c r="D15" i="485"/>
  <c r="D16" i="485" s="1"/>
  <c r="D15" i="426"/>
  <c r="D16" i="426" s="1"/>
  <c r="D15" i="442"/>
  <c r="D16" i="442" s="1"/>
  <c r="D15" i="465"/>
  <c r="D16" i="465" s="1"/>
  <c r="D15" i="454"/>
  <c r="D16" i="454" s="1"/>
  <c r="D15" i="470"/>
  <c r="D16" i="470" s="1"/>
  <c r="D15" i="486"/>
  <c r="D16" i="486" s="1"/>
  <c r="D15" i="456"/>
  <c r="D16" i="456" s="1"/>
  <c r="D15" i="472"/>
  <c r="D16" i="472" s="1"/>
  <c r="D15" i="488"/>
  <c r="D16" i="488" s="1"/>
  <c r="E45" i="6"/>
  <c r="E215" i="6"/>
  <c r="E555" i="6"/>
  <c r="E635" i="6"/>
  <c r="E355" i="6"/>
  <c r="E535" i="6"/>
  <c r="F45" i="6"/>
  <c r="E145" i="6"/>
  <c r="E195" i="6"/>
  <c r="E425" i="6"/>
  <c r="E645" i="6"/>
  <c r="E135" i="6"/>
  <c r="E245" i="6"/>
  <c r="E385" i="6"/>
  <c r="E445" i="6"/>
  <c r="E605" i="6"/>
  <c r="E65" i="6"/>
  <c r="E265" i="6"/>
  <c r="F535" i="6"/>
  <c r="E625" i="6"/>
  <c r="E175" i="6"/>
  <c r="E205" i="6"/>
  <c r="E475" i="6"/>
  <c r="E305" i="6"/>
  <c r="E5" i="6"/>
  <c r="E455" i="6"/>
  <c r="E95" i="6"/>
  <c r="E615" i="6"/>
  <c r="E35" i="6"/>
  <c r="F215" i="6"/>
  <c r="E375" i="6"/>
  <c r="E505" i="6"/>
  <c r="E585" i="6"/>
  <c r="E85" i="6"/>
  <c r="E325" i="6"/>
  <c r="E395" i="6"/>
  <c r="E525" i="6"/>
  <c r="E25" i="6"/>
  <c r="E345" i="6"/>
  <c r="E465" i="6"/>
  <c r="E105" i="6"/>
  <c r="E285" i="6"/>
  <c r="E405" i="6"/>
  <c r="E565" i="6"/>
  <c r="E15" i="6"/>
  <c r="F635" i="6"/>
  <c r="E55" i="6"/>
  <c r="E335" i="6"/>
  <c r="E185" i="6"/>
  <c r="E255" i="6"/>
  <c r="E115" i="6"/>
  <c r="E225" i="6"/>
  <c r="E415" i="6"/>
  <c r="F555" i="6"/>
  <c r="E125" i="6"/>
  <c r="E275" i="6"/>
  <c r="E435" i="6"/>
  <c r="E575" i="6"/>
  <c r="E75" i="6"/>
  <c r="F355" i="6"/>
  <c r="E315" i="6"/>
  <c r="E595" i="6"/>
  <c r="E165" i="6"/>
  <c r="E235" i="6"/>
  <c r="E365" i="6"/>
  <c r="E485" i="6"/>
  <c r="E495" i="6"/>
  <c r="E515" i="6"/>
  <c r="E155" i="6"/>
  <c r="E545" i="6"/>
  <c r="E295" i="6"/>
  <c r="D16" i="32" l="1"/>
  <c r="D16" i="57"/>
  <c r="D16" i="18"/>
  <c r="D16" i="54"/>
  <c r="D16" i="52"/>
  <c r="D16" i="51"/>
  <c r="D16" i="39"/>
  <c r="D16" i="26"/>
  <c r="D16" i="19"/>
  <c r="D16" i="62"/>
  <c r="D16" i="34"/>
  <c r="D16" i="10"/>
  <c r="D16" i="60"/>
  <c r="D16" i="46"/>
  <c r="D16" i="30"/>
  <c r="D16" i="15"/>
  <c r="D16" i="44"/>
  <c r="D16" i="25"/>
  <c r="D16" i="14"/>
  <c r="D16" i="28"/>
  <c r="D16" i="21"/>
  <c r="D16" i="36"/>
  <c r="D16" i="8"/>
  <c r="D16" i="5"/>
  <c r="D16" i="59"/>
  <c r="D16" i="43"/>
  <c r="D16" i="31"/>
  <c r="D16" i="13"/>
  <c r="D16" i="49"/>
  <c r="D16" i="37"/>
  <c r="D16" i="4"/>
  <c r="D16" i="55"/>
  <c r="D16" i="42"/>
  <c r="D16" i="35"/>
  <c r="D16" i="11"/>
  <c r="D16" i="61"/>
  <c r="D16" i="53"/>
  <c r="D16" i="40"/>
  <c r="D16" i="3"/>
  <c r="D16" i="64"/>
  <c r="D16" i="12"/>
  <c r="D16" i="48"/>
  <c r="D16" i="2"/>
  <c r="D16" i="33"/>
  <c r="D16" i="50"/>
  <c r="D16" i="23"/>
  <c r="D16" i="20"/>
  <c r="D16" i="65"/>
  <c r="D16" i="29"/>
  <c r="D16" i="9"/>
  <c r="D16" i="63"/>
  <c r="D16" i="47"/>
  <c r="D16" i="41"/>
  <c r="D16" i="27"/>
  <c r="D16" i="16"/>
  <c r="D16" i="68"/>
  <c r="D16" i="45"/>
  <c r="D16" i="22"/>
  <c r="D16" i="17"/>
  <c r="F295" i="6"/>
  <c r="F495" i="6"/>
  <c r="F165" i="6"/>
  <c r="F575" i="6"/>
  <c r="F415" i="6"/>
  <c r="F185" i="6"/>
  <c r="F565" i="6"/>
  <c r="F465" i="6"/>
  <c r="F395" i="6"/>
  <c r="F505" i="6"/>
  <c r="F95" i="6"/>
  <c r="F475" i="6"/>
  <c r="F265" i="6"/>
  <c r="F385" i="6"/>
  <c r="F425" i="6"/>
  <c r="F125" i="6"/>
  <c r="F305" i="6"/>
  <c r="F545" i="6"/>
  <c r="F485" i="6"/>
  <c r="F595" i="6"/>
  <c r="F435" i="6"/>
  <c r="F225" i="6"/>
  <c r="F335" i="6"/>
  <c r="F405" i="6"/>
  <c r="F345" i="6"/>
  <c r="F325" i="6"/>
  <c r="F375" i="6"/>
  <c r="F455" i="6"/>
  <c r="F205" i="6"/>
  <c r="F65" i="6"/>
  <c r="F245" i="6"/>
  <c r="F195" i="6"/>
  <c r="F255" i="6"/>
  <c r="F585" i="6"/>
  <c r="F445" i="6"/>
  <c r="F155" i="6"/>
  <c r="F365" i="6"/>
  <c r="F315" i="6"/>
  <c r="F275" i="6"/>
  <c r="F115" i="6"/>
  <c r="F55" i="6"/>
  <c r="F285" i="6"/>
  <c r="F25" i="6"/>
  <c r="F85" i="6"/>
  <c r="F35" i="6"/>
  <c r="F5" i="6"/>
  <c r="F175" i="6"/>
  <c r="F605" i="6"/>
  <c r="F135" i="6"/>
  <c r="F145" i="6"/>
  <c r="F515" i="6"/>
  <c r="F235" i="6"/>
  <c r="F75" i="6"/>
  <c r="F15" i="6"/>
  <c r="F105" i="6"/>
  <c r="F525" i="6"/>
  <c r="F615" i="6"/>
  <c r="F625" i="6"/>
  <c r="F645" i="6"/>
</calcChain>
</file>

<file path=xl/sharedStrings.xml><?xml version="1.0" encoding="utf-8"?>
<sst xmlns="http://schemas.openxmlformats.org/spreadsheetml/2006/main" count="11091" uniqueCount="1349">
  <si>
    <t>FACTURE PROFORMA</t>
  </si>
  <si>
    <t>REF</t>
  </si>
  <si>
    <t>DESIGNATION</t>
  </si>
  <si>
    <t>QTE</t>
  </si>
  <si>
    <t>PRIX.U</t>
  </si>
  <si>
    <t>MONTANT HT</t>
  </si>
  <si>
    <t>POIDS/p EN g</t>
  </si>
  <si>
    <t>POIDS/p EN kg</t>
  </si>
  <si>
    <t>TOTAL</t>
  </si>
  <si>
    <t>B001</t>
  </si>
  <si>
    <t>B012</t>
  </si>
  <si>
    <t>B018</t>
  </si>
  <si>
    <t>B020 SUPPORT MOTEUR 404 EP3</t>
  </si>
  <si>
    <t>B027</t>
  </si>
  <si>
    <t>B048</t>
  </si>
  <si>
    <t>B049</t>
  </si>
  <si>
    <t>B074</t>
  </si>
  <si>
    <t>B075</t>
  </si>
  <si>
    <t>B077</t>
  </si>
  <si>
    <t>B080</t>
  </si>
  <si>
    <t>B081</t>
  </si>
  <si>
    <t>B082</t>
  </si>
  <si>
    <t>B086</t>
  </si>
  <si>
    <t>B094</t>
  </si>
  <si>
    <t>B104</t>
  </si>
  <si>
    <t>B105</t>
  </si>
  <si>
    <t>B106</t>
  </si>
  <si>
    <t>B107</t>
  </si>
  <si>
    <t>B111</t>
  </si>
  <si>
    <t>B115</t>
  </si>
  <si>
    <t>B116</t>
  </si>
  <si>
    <t>B118</t>
  </si>
  <si>
    <t>B121</t>
  </si>
  <si>
    <t>B126</t>
  </si>
  <si>
    <t>B129</t>
  </si>
  <si>
    <t>B137</t>
  </si>
  <si>
    <t>B140</t>
  </si>
  <si>
    <t>B141</t>
  </si>
  <si>
    <t>B143</t>
  </si>
  <si>
    <t>B145</t>
  </si>
  <si>
    <t>F019</t>
  </si>
  <si>
    <t>F020</t>
  </si>
  <si>
    <t>F021</t>
  </si>
  <si>
    <t>F029</t>
  </si>
  <si>
    <t>F030</t>
  </si>
  <si>
    <t>FO002</t>
  </si>
  <si>
    <t>FO003 BRIDE RESSORT FORD RANGER</t>
  </si>
  <si>
    <t>FO004</t>
  </si>
  <si>
    <t>FO007</t>
  </si>
  <si>
    <t>FO011</t>
  </si>
  <si>
    <t>I001</t>
  </si>
  <si>
    <t>I004</t>
  </si>
  <si>
    <t>I010</t>
  </si>
  <si>
    <t>I012</t>
  </si>
  <si>
    <t>I019</t>
  </si>
  <si>
    <t>I027</t>
  </si>
  <si>
    <t>I034</t>
  </si>
  <si>
    <t>I035</t>
  </si>
  <si>
    <t>I039</t>
  </si>
  <si>
    <t>I040</t>
  </si>
  <si>
    <t>I041</t>
  </si>
  <si>
    <t>I042</t>
  </si>
  <si>
    <t>I043</t>
  </si>
  <si>
    <t>I048</t>
  </si>
  <si>
    <t>I052</t>
  </si>
  <si>
    <t>I063</t>
  </si>
  <si>
    <t>I066</t>
  </si>
  <si>
    <t>I075</t>
  </si>
  <si>
    <t>I078</t>
  </si>
  <si>
    <t>I079</t>
  </si>
  <si>
    <t>I081</t>
  </si>
  <si>
    <t>I082</t>
  </si>
  <si>
    <t>I083</t>
  </si>
  <si>
    <t>I089</t>
  </si>
  <si>
    <t>I093</t>
  </si>
  <si>
    <t>I095</t>
  </si>
  <si>
    <t>I096</t>
  </si>
  <si>
    <t>I100</t>
  </si>
  <si>
    <t>I101</t>
  </si>
  <si>
    <t>I109</t>
  </si>
  <si>
    <t>I130</t>
  </si>
  <si>
    <t>I135</t>
  </si>
  <si>
    <t>I140</t>
  </si>
  <si>
    <t>I148 BRIDE RESSORT TFR RENFORCE</t>
  </si>
  <si>
    <t>I149</t>
  </si>
  <si>
    <t>I150</t>
  </si>
  <si>
    <t>I152</t>
  </si>
  <si>
    <t>I158</t>
  </si>
  <si>
    <t>I162</t>
  </si>
  <si>
    <t>I164</t>
  </si>
  <si>
    <t>I168</t>
  </si>
  <si>
    <t>I169</t>
  </si>
  <si>
    <t>I171</t>
  </si>
  <si>
    <t>I174</t>
  </si>
  <si>
    <t>I185</t>
  </si>
  <si>
    <t>MI02 CAOUTCHOUC DE RESSORT MITSIBITCHI GM</t>
  </si>
  <si>
    <t>MI03 CAOUTCHOUC DE RESSORT MITSIBITCHI MM</t>
  </si>
  <si>
    <t>MI04 CAOUTCHOUC DE RESSORT MITSIBITCHI PM</t>
  </si>
  <si>
    <t>MI05 BOULON D'ASSEMBLAGE MITSIBITCHI+TAYOTA</t>
  </si>
  <si>
    <t>MI08 ECROU DE ROUE MITSUBITCHI</t>
  </si>
  <si>
    <t>MI10 BOUCHON CARTER MITSUBITCHI</t>
  </si>
  <si>
    <t>MI11 JUMELLE MITSUBISHI</t>
  </si>
  <si>
    <t>MI12 SILENT BLOC MITSUBITCHI</t>
  </si>
  <si>
    <t>MI13 JUMELLE COMPLET MITSUBISHI NM</t>
  </si>
  <si>
    <t>MI14 JOINT CARTER MITSUBISHI</t>
  </si>
  <si>
    <t>MI15 FOURCHETTE D'EMBRAYAGE MITSUBICHI L200</t>
  </si>
  <si>
    <t>MI16 TUBE D'EAU MITSUBITCHI</t>
  </si>
  <si>
    <t>MI17 BRIDE MITSUBITCHI SPORTERO</t>
  </si>
  <si>
    <t>MI18 GOUJON DE ROUE MITSIBITCHI GM AR</t>
  </si>
  <si>
    <t>MI19 GOUJON DE ROUE MITSIBITCHI PM AV</t>
  </si>
  <si>
    <t>MI20 NECESSAIRE STABILISATRICE MITSUBITCHI</t>
  </si>
  <si>
    <t>R006</t>
  </si>
  <si>
    <t>R007</t>
  </si>
  <si>
    <t>R008</t>
  </si>
  <si>
    <t>R014</t>
  </si>
  <si>
    <t>T001</t>
  </si>
  <si>
    <t>T053</t>
  </si>
  <si>
    <t>T067</t>
  </si>
  <si>
    <t>MI025</t>
  </si>
  <si>
    <t>FO008</t>
  </si>
  <si>
    <t>TF063</t>
  </si>
  <si>
    <t>I118</t>
  </si>
  <si>
    <t>MI021</t>
  </si>
  <si>
    <t>MI024</t>
  </si>
  <si>
    <t>R004</t>
  </si>
  <si>
    <t>TEN001</t>
  </si>
  <si>
    <t>TEN002</t>
  </si>
  <si>
    <t>TEN004</t>
  </si>
  <si>
    <t>B076</t>
  </si>
  <si>
    <t>I182</t>
  </si>
  <si>
    <t>G011</t>
  </si>
  <si>
    <t>I094</t>
  </si>
  <si>
    <t>PIGNON 24DENTS L=236mm avec graisseur</t>
  </si>
  <si>
    <t>PIGNON 24DENTS L=218mm avec graisseur</t>
  </si>
  <si>
    <t>PIGNON 24DENTS L=218mm sans graisseur</t>
  </si>
  <si>
    <t>PIGNON 24DENTS L=236mm sans graisseur</t>
  </si>
  <si>
    <t>PIGNON 28DENTS L=216mm avec graisseur</t>
  </si>
  <si>
    <t>CARTON N°001</t>
  </si>
  <si>
    <t>POIDS NET/KG</t>
  </si>
  <si>
    <t xml:space="preserve">                                             </t>
  </si>
  <si>
    <t>POIDS NET TOTAL</t>
  </si>
  <si>
    <t>POIDS BRUT TOTAL</t>
  </si>
  <si>
    <t>MADE IN TUNISIA</t>
  </si>
  <si>
    <t xml:space="preserve">                                            </t>
  </si>
  <si>
    <t>NOTE DE COLISAGE</t>
  </si>
  <si>
    <t xml:space="preserve">concerne la facture N°      /2018 du </t>
  </si>
  <si>
    <t>N°CARTON</t>
  </si>
  <si>
    <t>POIDS NET</t>
  </si>
  <si>
    <t>POIDS BRUT</t>
  </si>
  <si>
    <t>CARTON N°016</t>
  </si>
  <si>
    <t>CARTON N°017</t>
  </si>
  <si>
    <t>I015</t>
  </si>
  <si>
    <t>CARTON N°018</t>
  </si>
  <si>
    <t>CARTON N°019</t>
  </si>
  <si>
    <t>MI009</t>
  </si>
  <si>
    <t>ROULEMENT CENTRE MTSIBUSHI L200</t>
  </si>
  <si>
    <t>M078</t>
  </si>
  <si>
    <t>ROULEMENT CENTRE 45</t>
  </si>
  <si>
    <t>CARTON N°005</t>
  </si>
  <si>
    <t>CARTON N°002</t>
  </si>
  <si>
    <t>CARTON N°003</t>
  </si>
  <si>
    <t>CARTON N°004</t>
  </si>
  <si>
    <t>CARTON N°006</t>
  </si>
  <si>
    <t>CARTON N°007</t>
  </si>
  <si>
    <t>CARTON N°008</t>
  </si>
  <si>
    <t>CARTON N°009</t>
  </si>
  <si>
    <t>CARTON N°010</t>
  </si>
  <si>
    <t>CARTON N°011</t>
  </si>
  <si>
    <t>CARTON N°012</t>
  </si>
  <si>
    <t>CARTON N°013</t>
  </si>
  <si>
    <t>CARTON N°014</t>
  </si>
  <si>
    <t>CARTON N°015</t>
  </si>
  <si>
    <t>CARTON N°020</t>
  </si>
  <si>
    <t>CARTON N°021</t>
  </si>
  <si>
    <t>CARTON N°022</t>
  </si>
  <si>
    <t>CARTON N°023</t>
  </si>
  <si>
    <t>CARTON N°024</t>
  </si>
  <si>
    <t>CARTON N°025</t>
  </si>
  <si>
    <t>CARTON N°026</t>
  </si>
  <si>
    <t>CARTON N°027</t>
  </si>
  <si>
    <t>CARTON N°028</t>
  </si>
  <si>
    <t>CARTON N°029</t>
  </si>
  <si>
    <t>CARTON N°030</t>
  </si>
  <si>
    <t>CARTON N°031</t>
  </si>
  <si>
    <t>CARTON N°032</t>
  </si>
  <si>
    <t>CARTON N°033</t>
  </si>
  <si>
    <t>CARTON N°034</t>
  </si>
  <si>
    <t>CARTON N°035</t>
  </si>
  <si>
    <t>CARTON N°036</t>
  </si>
  <si>
    <t>CARTON N°037</t>
  </si>
  <si>
    <t>CARTON N°038</t>
  </si>
  <si>
    <t>CARTON N°039</t>
  </si>
  <si>
    <t>CARTON N°040</t>
  </si>
  <si>
    <t>CARTON N°041</t>
  </si>
  <si>
    <t>CARTON N°042</t>
  </si>
  <si>
    <t>CARTON N°043</t>
  </si>
  <si>
    <t>CARTON N°044</t>
  </si>
  <si>
    <t>CARTON N°045</t>
  </si>
  <si>
    <t>CARTON N°046</t>
  </si>
  <si>
    <t>CARTON N°047</t>
  </si>
  <si>
    <t>CARTON N°048</t>
  </si>
  <si>
    <t>CARTON N°049</t>
  </si>
  <si>
    <t>CARTON N°050</t>
  </si>
  <si>
    <t>CARTON N°051</t>
  </si>
  <si>
    <t>CARTON N°052</t>
  </si>
  <si>
    <t>CARTON N°053</t>
  </si>
  <si>
    <t>CARTON N°054</t>
  </si>
  <si>
    <t>CARTON N°055</t>
  </si>
  <si>
    <t>CARTON N°056</t>
  </si>
  <si>
    <t>CARTON N°057</t>
  </si>
  <si>
    <t>CARTON N°058</t>
  </si>
  <si>
    <t>CARTON N°059</t>
  </si>
  <si>
    <t>CARTON N°060</t>
  </si>
  <si>
    <t>CARTON N°061</t>
  </si>
  <si>
    <t>CARTON N°062</t>
  </si>
  <si>
    <t>CARTON N°063</t>
  </si>
  <si>
    <t>CARTON N°064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</si>
  <si>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</si>
  <si>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</si>
  <si>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</si>
  <si>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</si>
  <si>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</si>
  <si>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</si>
  <si>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</si>
  <si>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</si>
  <si>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</si>
  <si>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</si>
  <si>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</si>
  <si>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</si>
  <si>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</si>
  <si>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</si>
  <si>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</si>
  <si>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</si>
  <si>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</si>
  <si>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</si>
  <si>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</si>
  <si>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</si>
  <si>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</si>
  <si>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</si>
  <si>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</si>
  <si>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</si>
  <si>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</si>
  <si>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</si>
  <si>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</si>
  <si>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</si>
  <si>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</si>
  <si>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</si>
  <si>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</si>
  <si>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</si>
  <si>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</si>
  <si>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</si>
  <si>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</si>
  <si>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</si>
  <si>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</si>
  <si>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</si>
  <si>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</si>
  <si>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</si>
  <si>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</si>
  <si>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</si>
  <si>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</si>
  <si>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</si>
  <si>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</si>
  <si>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</si>
  <si>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</si>
  <si>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</si>
  <si>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</si>
  <si>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</si>
  <si>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</si>
  <si>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</si>
  <si>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</si>
  <si>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</si>
  <si>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</si>
  <si>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</si>
  <si>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</si>
  <si>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</si>
  <si>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</si>
  <si>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</si>
  <si>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</si>
  <si>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</si>
  <si>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</si>
  <si>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</si>
  <si>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TARE</t>
  </si>
  <si>
    <t>réf</t>
  </si>
  <si>
    <t/>
  </si>
  <si>
    <t>I133</t>
  </si>
  <si>
    <t>TO005</t>
  </si>
  <si>
    <t>TO003</t>
  </si>
  <si>
    <t>CARTON N°065</t>
  </si>
  <si>
    <t>CARTON N°066</t>
  </si>
  <si>
    <t>CARTON N°067</t>
  </si>
  <si>
    <t>CARTON N°068</t>
  </si>
  <si>
    <t>CARTON N°069</t>
  </si>
  <si>
    <t>CARTON N°070</t>
  </si>
  <si>
    <t>CARTON N°071</t>
  </si>
  <si>
    <t>CARTON N°072</t>
  </si>
  <si>
    <t>CARTON N°073</t>
  </si>
  <si>
    <t>CARTON N°074</t>
  </si>
  <si>
    <t>CARTON N°075</t>
  </si>
  <si>
    <t>CARTON N°076</t>
  </si>
  <si>
    <t>CARTON N°077</t>
  </si>
  <si>
    <t>CARTON N°078</t>
  </si>
  <si>
    <t>CARTON N°079</t>
  </si>
  <si>
    <t>CARTON N°080</t>
  </si>
  <si>
    <t>CARTON N°081</t>
  </si>
  <si>
    <t>CARTON N°082</t>
  </si>
  <si>
    <t>CARTON N°083</t>
  </si>
  <si>
    <t>CARTON N°084</t>
  </si>
  <si>
    <t>CARTON N°088</t>
  </si>
  <si>
    <t>CARTON N°086</t>
  </si>
  <si>
    <t>CARTON N°087</t>
  </si>
  <si>
    <t>CARTON N°089</t>
  </si>
  <si>
    <t>CARTON N°090</t>
  </si>
  <si>
    <t>CARTON N°091</t>
  </si>
  <si>
    <t>CARTON N°092</t>
  </si>
  <si>
    <t>CARTON N°093</t>
  </si>
  <si>
    <t>CARTON N°094</t>
  </si>
  <si>
    <t>CARTON N°095</t>
  </si>
  <si>
    <t>CARTON N°096</t>
  </si>
  <si>
    <t>CARTON N°097</t>
  </si>
  <si>
    <t>CARTON N°098</t>
  </si>
  <si>
    <t>CARTON N°099</t>
  </si>
  <si>
    <t>CARTON N°100</t>
  </si>
  <si>
    <t>CARTON N°085</t>
  </si>
  <si>
    <t>I005-N</t>
  </si>
  <si>
    <t>G025</t>
  </si>
  <si>
    <t>ECROU DE ROUE M14*1.5 H22</t>
  </si>
  <si>
    <t>NECESSAIRE TRIANGLE SUSPENSION SUP TFR ISUZU</t>
  </si>
  <si>
    <t>MI019</t>
  </si>
  <si>
    <t>I003-N</t>
  </si>
  <si>
    <t>CARTON N°104</t>
  </si>
  <si>
    <t>CARTON N°103</t>
  </si>
  <si>
    <t>CARTON N°101</t>
  </si>
  <si>
    <t>CARTON N°102</t>
  </si>
  <si>
    <t>CARTON N°105</t>
  </si>
  <si>
    <t>CARTON N°106</t>
  </si>
  <si>
    <t>CARTON N°107</t>
  </si>
  <si>
    <t>CARTON N°108</t>
  </si>
  <si>
    <t>CARTON N°109</t>
  </si>
  <si>
    <t>CARTON N°110</t>
  </si>
  <si>
    <t>I023-N</t>
  </si>
  <si>
    <t>I148-N</t>
  </si>
  <si>
    <t>CARTON N°111</t>
  </si>
  <si>
    <t>CARTON N°112</t>
  </si>
  <si>
    <t>CARTON N°114</t>
  </si>
  <si>
    <t>CARTON N°115</t>
  </si>
  <si>
    <t>CARTON N°116</t>
  </si>
  <si>
    <t>CARTON N°117</t>
  </si>
  <si>
    <t>CARTON N°118</t>
  </si>
  <si>
    <t>CARTON N°119</t>
  </si>
  <si>
    <t>CARTON N°120</t>
  </si>
  <si>
    <t>CARTON N°121</t>
  </si>
  <si>
    <t>CARTON N°122</t>
  </si>
  <si>
    <t>CARTON N°113</t>
  </si>
  <si>
    <t>CARTON N°123</t>
  </si>
  <si>
    <t>CARTON N°124</t>
  </si>
  <si>
    <t>B110</t>
  </si>
  <si>
    <t>CARTON N°125</t>
  </si>
  <si>
    <t>PASTILLE D26</t>
  </si>
  <si>
    <t>CARTON N°126</t>
  </si>
  <si>
    <t>CARTON N°127</t>
  </si>
  <si>
    <t>CARTON N°128</t>
  </si>
  <si>
    <t>CARTON N°129</t>
  </si>
  <si>
    <t>B117</t>
  </si>
  <si>
    <t>CARTON N°130</t>
  </si>
  <si>
    <t>CARTON N°131</t>
  </si>
  <si>
    <t>PASTILLE D28</t>
  </si>
  <si>
    <t>CARTON N°133</t>
  </si>
  <si>
    <t>CARTON N°134</t>
  </si>
  <si>
    <t>CARTON N°135</t>
  </si>
  <si>
    <t>CARTON N°136</t>
  </si>
  <si>
    <t>CARTON N°137</t>
  </si>
  <si>
    <t>CARTON N°138</t>
  </si>
  <si>
    <t>CARTON N°139</t>
  </si>
  <si>
    <t>CARTON N°140</t>
  </si>
  <si>
    <t>MI005</t>
  </si>
  <si>
    <t>CARTON N°141</t>
  </si>
  <si>
    <t>MI008</t>
  </si>
  <si>
    <t>CARTON N°146</t>
  </si>
  <si>
    <t>CARTON N°145</t>
  </si>
  <si>
    <t>CARTON N°144</t>
  </si>
  <si>
    <t>CARTON N°143</t>
  </si>
  <si>
    <t>CARTON N°142</t>
  </si>
  <si>
    <t>CARTON N°147</t>
  </si>
  <si>
    <t>CARTON N°148</t>
  </si>
  <si>
    <t>CARTON N°149</t>
  </si>
  <si>
    <t>CARTON N°150</t>
  </si>
  <si>
    <t>CARTON N°151</t>
  </si>
  <si>
    <t>CARTON N°152</t>
  </si>
  <si>
    <t>CARTON N°153</t>
  </si>
  <si>
    <t>CARTON N°132</t>
  </si>
  <si>
    <t>MI015</t>
  </si>
  <si>
    <t>MI016</t>
  </si>
  <si>
    <t>I090</t>
  </si>
  <si>
    <t>F018-N</t>
  </si>
  <si>
    <t>CARTON N°155</t>
  </si>
  <si>
    <t>CARTON N°154</t>
  </si>
  <si>
    <t>CARTON N°156</t>
  </si>
  <si>
    <t>CARTON N°157</t>
  </si>
  <si>
    <t>CARTON N°158</t>
  </si>
  <si>
    <t>CARTON N°159</t>
  </si>
  <si>
    <t>CARTON N°160</t>
  </si>
  <si>
    <t>CARTON N°161</t>
  </si>
  <si>
    <t>CARTON N°162</t>
  </si>
  <si>
    <t>I097</t>
  </si>
  <si>
    <t>I187</t>
  </si>
  <si>
    <t>CARTON N°163</t>
  </si>
  <si>
    <t>CARTON N°164</t>
  </si>
  <si>
    <t>CARTON N°165</t>
  </si>
  <si>
    <t>CARTON N°170</t>
  </si>
  <si>
    <t>CARTON N°169</t>
  </si>
  <si>
    <t>CARTON N°168</t>
  </si>
  <si>
    <t>CARTON N°167</t>
  </si>
  <si>
    <t>CARTON N°166</t>
  </si>
  <si>
    <t>CARTON N°176</t>
  </si>
  <si>
    <t>CARTON N°175</t>
  </si>
  <si>
    <t>CARTON N°174</t>
  </si>
  <si>
    <t>CARTON N°173</t>
  </si>
  <si>
    <t>CARTON N°172</t>
  </si>
  <si>
    <t>CARTON N°171</t>
  </si>
  <si>
    <t>CARTON N°177</t>
  </si>
  <si>
    <t>CARTON N°182</t>
  </si>
  <si>
    <t>CARTON N°181</t>
  </si>
  <si>
    <t>CARTON N°180</t>
  </si>
  <si>
    <t>CARTON N°179</t>
  </si>
  <si>
    <t>CARTON N°178</t>
  </si>
  <si>
    <t>65</t>
  </si>
  <si>
    <t>66</t>
  </si>
  <si>
    <t>67</t>
  </si>
  <si>
    <t>TUBE D'EAU D'MAX AR</t>
  </si>
  <si>
    <t>ECROU GOUJON DE ROUE TOYOTA</t>
  </si>
  <si>
    <t>FO003-N</t>
  </si>
  <si>
    <t>F002-N</t>
  </si>
  <si>
    <t>CARTON N°183</t>
  </si>
  <si>
    <t>CARTON N°184</t>
  </si>
  <si>
    <t>CARTON N°185</t>
  </si>
  <si>
    <t>CARTON N°186</t>
  </si>
  <si>
    <t>CARTON N°187</t>
  </si>
  <si>
    <t>CARTON N°188</t>
  </si>
  <si>
    <t>CARTON N°189</t>
  </si>
  <si>
    <t>CARTON N°190</t>
  </si>
  <si>
    <t>CARTON N°191</t>
  </si>
  <si>
    <t>CARTON N°192</t>
  </si>
  <si>
    <t>CARTON N°193</t>
  </si>
  <si>
    <t>CARTON N°194</t>
  </si>
  <si>
    <t>CARTON N°195</t>
  </si>
  <si>
    <t>CARTON N°196</t>
  </si>
  <si>
    <t>R016</t>
  </si>
  <si>
    <t>F006-N</t>
  </si>
  <si>
    <t>F009-N</t>
  </si>
  <si>
    <t>TUBE D'EAU PARTNER HDI</t>
  </si>
  <si>
    <t>TUBE D'EAU D'MAX 2.8 PM</t>
  </si>
  <si>
    <t>CARTON N°197</t>
  </si>
  <si>
    <t>CARTON N°203</t>
  </si>
  <si>
    <t>CARTON N°198</t>
  </si>
  <si>
    <t>CARTON N°199</t>
  </si>
  <si>
    <t>CARTON N°200</t>
  </si>
  <si>
    <t>CARTON N°201</t>
  </si>
  <si>
    <t>CARTON N°202</t>
  </si>
  <si>
    <t>CARTON N°204</t>
  </si>
  <si>
    <t>CARTON N°205</t>
  </si>
  <si>
    <t>CARTON N°206</t>
  </si>
  <si>
    <t>CARTON N°207</t>
  </si>
  <si>
    <t>CARTON N°208</t>
  </si>
  <si>
    <t>CARTON N°209</t>
  </si>
  <si>
    <t>TF056</t>
  </si>
  <si>
    <t>CARTON N°210</t>
  </si>
  <si>
    <t>CARTON N°211</t>
  </si>
  <si>
    <t>CARTON N°212</t>
  </si>
  <si>
    <t>CARTON N°213</t>
  </si>
  <si>
    <t>CARTON N°214</t>
  </si>
  <si>
    <t>CARTON N°215</t>
  </si>
  <si>
    <t>CARTON N°216</t>
  </si>
  <si>
    <t>CARTON N°217</t>
  </si>
  <si>
    <t>CARTON N°218</t>
  </si>
  <si>
    <t>CARTON N°219</t>
  </si>
  <si>
    <t>CARTON N°220</t>
  </si>
  <si>
    <t>CARTON N°221</t>
  </si>
  <si>
    <t>I091</t>
  </si>
  <si>
    <t>CARTON N°222</t>
  </si>
  <si>
    <t>CARTON N°224</t>
  </si>
  <si>
    <t>CARTON N°225</t>
  </si>
  <si>
    <t>CARTON N°226</t>
  </si>
  <si>
    <t>CARTON N°227</t>
  </si>
  <si>
    <t>CARTON N°228</t>
  </si>
  <si>
    <t>CARTON N°229</t>
  </si>
  <si>
    <t>TO006-N</t>
  </si>
  <si>
    <t>CARTON N°230</t>
  </si>
  <si>
    <t>CARTON N°231</t>
  </si>
  <si>
    <t>TO007-N</t>
  </si>
  <si>
    <t>CARTON N°232</t>
  </si>
  <si>
    <t>CARTON N°233</t>
  </si>
  <si>
    <t>CARTON N°234</t>
  </si>
  <si>
    <t>CARTON N°235</t>
  </si>
  <si>
    <t>CARTON N°236</t>
  </si>
  <si>
    <t>CARTON N°237</t>
  </si>
  <si>
    <t>CARTON N°238</t>
  </si>
  <si>
    <t>CARTON N°239</t>
  </si>
  <si>
    <t>CARTON N°240</t>
  </si>
  <si>
    <t>CARTON N°241</t>
  </si>
  <si>
    <t>CARTON N°242</t>
  </si>
  <si>
    <t>CARTON N°243</t>
  </si>
  <si>
    <t>CARTON N°223</t>
  </si>
  <si>
    <t>CARTON N°244</t>
  </si>
  <si>
    <t>CARTON N°245</t>
  </si>
  <si>
    <t>MI031</t>
  </si>
  <si>
    <t>CARTON N°246</t>
  </si>
  <si>
    <t>FO012</t>
  </si>
  <si>
    <t>CARTON N°247</t>
  </si>
  <si>
    <t>CARTON N°248</t>
  </si>
  <si>
    <t>CARTON N°249</t>
  </si>
  <si>
    <t>CARTON N°250</t>
  </si>
  <si>
    <t>CARTON N°251</t>
  </si>
  <si>
    <t>CARTON N°252</t>
  </si>
  <si>
    <t>CARTON N°253</t>
  </si>
  <si>
    <t>CARTON N°254</t>
  </si>
  <si>
    <t>CARTON N°255</t>
  </si>
  <si>
    <t>CARTON N°256</t>
  </si>
  <si>
    <t>CARTON N°257</t>
  </si>
  <si>
    <t>CARTON N°258</t>
  </si>
  <si>
    <t>CARTON N°259</t>
  </si>
  <si>
    <t>CARTON N°260</t>
  </si>
  <si>
    <t>CARTON N°261</t>
  </si>
  <si>
    <t>CARTON N°262</t>
  </si>
  <si>
    <t>CARTON N°263</t>
  </si>
  <si>
    <t>CARTON N°264</t>
  </si>
  <si>
    <t>CARTON N°265</t>
  </si>
  <si>
    <t>CARTON N°266</t>
  </si>
  <si>
    <t>CARTON N°267</t>
  </si>
  <si>
    <t>MER002</t>
  </si>
  <si>
    <t>CARTON N°268</t>
  </si>
  <si>
    <t>CARTON N°269</t>
  </si>
  <si>
    <t>CARTON N°270</t>
  </si>
  <si>
    <t>CARTON N°271</t>
  </si>
  <si>
    <t>CARTON N°272</t>
  </si>
  <si>
    <t>CARTON N°273</t>
  </si>
  <si>
    <t>MER001</t>
  </si>
  <si>
    <t>CARTON N°274</t>
  </si>
  <si>
    <t>CARTON N°275</t>
  </si>
  <si>
    <t>CARTON N°276</t>
  </si>
  <si>
    <t>CARTON N°277</t>
  </si>
  <si>
    <t>CARTON N°278</t>
  </si>
  <si>
    <t>CARTON N°279</t>
  </si>
  <si>
    <t>CARTON N°280</t>
  </si>
  <si>
    <t>CARTON N°281</t>
  </si>
  <si>
    <t>CARTON N°282</t>
  </si>
  <si>
    <t>CARTON N°283</t>
  </si>
  <si>
    <t>MI020</t>
  </si>
  <si>
    <t>CARTON N°284</t>
  </si>
  <si>
    <t>CARTON N°285</t>
  </si>
  <si>
    <t>CARTON N°286</t>
  </si>
  <si>
    <t>CARTON N°287</t>
  </si>
  <si>
    <t>CARTON N°288</t>
  </si>
  <si>
    <t>TF062</t>
  </si>
  <si>
    <t>CARTON N°289</t>
  </si>
  <si>
    <t>CARTON N°290</t>
  </si>
  <si>
    <t>I016</t>
  </si>
  <si>
    <t>CARTON N°291</t>
  </si>
  <si>
    <t>CARTON N°292</t>
  </si>
  <si>
    <t>CARTON N°293</t>
  </si>
  <si>
    <t>CARTON N°294</t>
  </si>
  <si>
    <t>TO002</t>
  </si>
  <si>
    <t>CARTON N°295</t>
  </si>
  <si>
    <t>CARTON N°296</t>
  </si>
  <si>
    <t>CARTON N°297</t>
  </si>
  <si>
    <t>CARTON N°298</t>
  </si>
  <si>
    <t>CARTON N°299</t>
  </si>
  <si>
    <t>CARTON N°300</t>
  </si>
  <si>
    <t>CARTON N°301</t>
  </si>
  <si>
    <t>MI028</t>
  </si>
  <si>
    <t>CARTON N°302</t>
  </si>
  <si>
    <t>CARTON N°303</t>
  </si>
  <si>
    <t>CARTON N°304</t>
  </si>
  <si>
    <t>CARTON N°305</t>
  </si>
  <si>
    <t>CARTON N°306</t>
  </si>
  <si>
    <t>CARTON N°307</t>
  </si>
  <si>
    <t>CARTON N°308</t>
  </si>
  <si>
    <t>CARTON N°309</t>
  </si>
  <si>
    <t>CARTON N°310</t>
  </si>
  <si>
    <t>CARTON N°311</t>
  </si>
  <si>
    <t>CARTON N°312</t>
  </si>
  <si>
    <t>CARTON N°313</t>
  </si>
  <si>
    <t>CARTON N°314</t>
  </si>
  <si>
    <t>CARTON N°315</t>
  </si>
  <si>
    <t>CARTON N°316</t>
  </si>
  <si>
    <t>CARTON N°317</t>
  </si>
  <si>
    <t>CARTON N°318</t>
  </si>
  <si>
    <t>CARTON N°319</t>
  </si>
  <si>
    <t>CARTON N°320</t>
  </si>
  <si>
    <t>CARTON N°321</t>
  </si>
  <si>
    <t>CARTON N°322</t>
  </si>
  <si>
    <t>CARTON N°323</t>
  </si>
  <si>
    <t>CARTON N°324</t>
  </si>
  <si>
    <t>CARTON N°325</t>
  </si>
  <si>
    <t>CARTON N°326</t>
  </si>
  <si>
    <t>CARTON N°327</t>
  </si>
  <si>
    <t>CARTON N°328</t>
  </si>
  <si>
    <t>CARTON N°329</t>
  </si>
  <si>
    <t>CARTON N°330</t>
  </si>
  <si>
    <t>CARTON N°331</t>
  </si>
  <si>
    <t>CARTON N°332</t>
  </si>
  <si>
    <t>CARTON N°333</t>
  </si>
  <si>
    <t>CARTON N°334</t>
  </si>
  <si>
    <t>CARTON N°335</t>
  </si>
  <si>
    <t>CARTON N°336</t>
  </si>
  <si>
    <t>CARTON N°337</t>
  </si>
  <si>
    <t>CARTON N°338</t>
  </si>
  <si>
    <t>CARTON N°339</t>
  </si>
  <si>
    <t>CARTON N°340</t>
  </si>
  <si>
    <t>CARTON N°341</t>
  </si>
  <si>
    <t>CARTON N°342</t>
  </si>
  <si>
    <t>CARTON N°343</t>
  </si>
  <si>
    <t>CARTON N°344</t>
  </si>
  <si>
    <t>CARTON N°345</t>
  </si>
  <si>
    <t>CARTON N°346</t>
  </si>
  <si>
    <t>CARTON N°347</t>
  </si>
  <si>
    <t>CARTON N°348</t>
  </si>
  <si>
    <t>SILENT BLOC SUP MITSUBISHI (EK241020)</t>
  </si>
  <si>
    <t>GOUJON DE ROUE TOYOTA COMPLET</t>
  </si>
  <si>
    <t>GOUJON DE ROUE MITSUBISHI COMPLET</t>
  </si>
  <si>
    <t>TUBE D'EAU FORD RANGER</t>
  </si>
  <si>
    <t>SILENT BLOC ISUZU CANTER</t>
  </si>
  <si>
    <t>BRIDE DE RESSORT MERCEDES 207  155x60x11</t>
  </si>
  <si>
    <t>BRIDE DE RESSORT MERCEDES 207  92x60x11</t>
  </si>
  <si>
    <t>TENDEUR TOYOTA YARIS 47030 D69.6</t>
  </si>
  <si>
    <t>AXE ETRIER TOYOTA COROLLA2005/ HILUX AM 1990-95 4*2 02230</t>
  </si>
  <si>
    <t>CARTON N°349</t>
  </si>
  <si>
    <t>CARTON N°350</t>
  </si>
  <si>
    <t>CARTON N°351</t>
  </si>
  <si>
    <t>CARTON N°352</t>
  </si>
  <si>
    <t>CARTON N°353</t>
  </si>
  <si>
    <t>CARTON N°354</t>
  </si>
  <si>
    <t>CARTON N°355</t>
  </si>
  <si>
    <t>CARTON N°356</t>
  </si>
  <si>
    <t>CARTON N°357</t>
  </si>
  <si>
    <t>CARTON N°358</t>
  </si>
  <si>
    <t>CARTON N°359</t>
  </si>
  <si>
    <t>CARTON N°360</t>
  </si>
  <si>
    <t>CARTON N°361</t>
  </si>
  <si>
    <t>CARTON N°362</t>
  </si>
  <si>
    <t>CARTON N°363</t>
  </si>
  <si>
    <t>CARTON N°364</t>
  </si>
  <si>
    <t>CARTON N°365</t>
  </si>
  <si>
    <t>CARTON N°366</t>
  </si>
  <si>
    <t>CARTON N°367</t>
  </si>
  <si>
    <t>CARTON N°368</t>
  </si>
  <si>
    <t>CARTON N°369</t>
  </si>
  <si>
    <t>CARTON N°370</t>
  </si>
  <si>
    <t>CARTON N°371</t>
  </si>
  <si>
    <t>CARTON N°372</t>
  </si>
  <si>
    <t>CARTON N°373</t>
  </si>
  <si>
    <t>CARTON N°374</t>
  </si>
  <si>
    <t>CARTON N°375</t>
  </si>
  <si>
    <t>CARTON N°376</t>
  </si>
  <si>
    <t>CARTON N°377</t>
  </si>
  <si>
    <t>CARTON N°378</t>
  </si>
  <si>
    <t>MI013</t>
  </si>
  <si>
    <t>CARTON N°379</t>
  </si>
  <si>
    <t>CARTON N°380</t>
  </si>
  <si>
    <t>CARTON N°381</t>
  </si>
  <si>
    <t>I192</t>
  </si>
  <si>
    <t>CARTON N°382</t>
  </si>
  <si>
    <t>CARTON N°383</t>
  </si>
  <si>
    <t>CARTON N°384</t>
  </si>
  <si>
    <t>CARTON N°385</t>
  </si>
  <si>
    <t>CARTON N°386</t>
  </si>
  <si>
    <t>CARTON N°387</t>
  </si>
  <si>
    <t>CARTON N°388</t>
  </si>
  <si>
    <t>CARTON N°389</t>
  </si>
  <si>
    <t>CARTON N°390</t>
  </si>
  <si>
    <t>I191</t>
  </si>
  <si>
    <t>CARTON N°391</t>
  </si>
  <si>
    <t>CARTON N°392</t>
  </si>
  <si>
    <t>CARTON N°394</t>
  </si>
  <si>
    <t>CARTON N°395</t>
  </si>
  <si>
    <t>CARTON N°396</t>
  </si>
  <si>
    <t>CARTON N°397</t>
  </si>
  <si>
    <t>CARTON N°398</t>
  </si>
  <si>
    <t>CARTON N°399</t>
  </si>
  <si>
    <t>CARTON N°400</t>
  </si>
  <si>
    <t>CARTON N°410</t>
  </si>
  <si>
    <t>CARTON N°409</t>
  </si>
  <si>
    <t>CARTON N°408</t>
  </si>
  <si>
    <t>CARTON N°407</t>
  </si>
  <si>
    <t>CARTON N°406</t>
  </si>
  <si>
    <t>CARTON N°405</t>
  </si>
  <si>
    <t>CARTON N°404</t>
  </si>
  <si>
    <t>CARTON N°403</t>
  </si>
  <si>
    <t>CARTON N°402</t>
  </si>
  <si>
    <t>CARTON N°401</t>
  </si>
  <si>
    <t>TO004</t>
  </si>
  <si>
    <t>I193</t>
  </si>
  <si>
    <t>I194</t>
  </si>
  <si>
    <t>I195</t>
  </si>
  <si>
    <t>I196</t>
  </si>
  <si>
    <t>BRIDE DE RESSORT ISUZU/MITSUBISHI CANTER(300*70*16)</t>
  </si>
  <si>
    <t>BRIDE DE RESSORT ISUZU/MITSUBISHI CANTER(350*70*16)</t>
  </si>
  <si>
    <t>BRIDE DE RESSORT ISUZU/MITSUBISHI CANTER(400*70*18)</t>
  </si>
  <si>
    <t>BRIDE DE RESSORT ISUZU/MITSUBISHI CANTER(450*70*18)</t>
  </si>
  <si>
    <t>TENDEUR TOYOTA COROLLA D4D 22013 D70.8</t>
  </si>
  <si>
    <t>Total des cartons &gt;= 0</t>
  </si>
  <si>
    <t>CARTON N°393</t>
  </si>
  <si>
    <t>CARTON N°411</t>
  </si>
  <si>
    <t>CARTON N°412</t>
  </si>
  <si>
    <t>CARTON N°413</t>
  </si>
  <si>
    <t>CARTON N°414</t>
  </si>
  <si>
    <t>CARTON N°415</t>
  </si>
  <si>
    <t>CARTON N°416</t>
  </si>
  <si>
    <t>CARTON N°419</t>
  </si>
  <si>
    <t>CARTON N°418</t>
  </si>
  <si>
    <t>CARTON N°417</t>
  </si>
  <si>
    <t>CARTON N°420</t>
  </si>
  <si>
    <t>CARTON N°421</t>
  </si>
  <si>
    <t>CARTON N°422</t>
  </si>
  <si>
    <t>CARTON N°423</t>
  </si>
  <si>
    <t>CARTON N°424</t>
  </si>
  <si>
    <t>CARTON N°425</t>
  </si>
  <si>
    <t>CARTON N°447</t>
  </si>
  <si>
    <t>CARTON N°426</t>
  </si>
  <si>
    <t>CARTON N°427</t>
  </si>
  <si>
    <t>CARTON N°428</t>
  </si>
  <si>
    <t>CARTON N°429</t>
  </si>
  <si>
    <t>CARTON N°430</t>
  </si>
  <si>
    <t>CARTON N°431</t>
  </si>
  <si>
    <t>CARTON N°432</t>
  </si>
  <si>
    <t>CARTON N°433</t>
  </si>
  <si>
    <t>CARTON N°434</t>
  </si>
  <si>
    <t>CARTON N°435</t>
  </si>
  <si>
    <t>CARTON N°436</t>
  </si>
  <si>
    <t>CARTON N°437</t>
  </si>
  <si>
    <t>CARTON N°438</t>
  </si>
  <si>
    <t>CARTON N°439</t>
  </si>
  <si>
    <t>CARTON N°440</t>
  </si>
  <si>
    <t>CARTON N°441</t>
  </si>
  <si>
    <t>CARTON N°442</t>
  </si>
  <si>
    <t>CARTON N°443</t>
  </si>
  <si>
    <t>CARTON N°444</t>
  </si>
  <si>
    <t>CARTON N°445</t>
  </si>
  <si>
    <t>CARTON N°446</t>
  </si>
  <si>
    <t>CARTON N°448</t>
  </si>
  <si>
    <t>CARTON N°453</t>
  </si>
  <si>
    <t>CARTON N°452</t>
  </si>
  <si>
    <t>CARTON N°451</t>
  </si>
  <si>
    <t>CARTON N°454</t>
  </si>
  <si>
    <t>CARTON N°455</t>
  </si>
  <si>
    <t>CARTON N°458</t>
  </si>
  <si>
    <t>CARTON N°457</t>
  </si>
  <si>
    <t>CARTON N°456</t>
  </si>
  <si>
    <t>CARTON N°459</t>
  </si>
  <si>
    <t>CARTON N°471</t>
  </si>
  <si>
    <t>CARTON N°470</t>
  </si>
  <si>
    <t>CARTON N°469</t>
  </si>
  <si>
    <t>CARTON N°468</t>
  </si>
  <si>
    <t>CARTON N°467</t>
  </si>
  <si>
    <t>CARTON N°466</t>
  </si>
  <si>
    <t>CARTON N°465</t>
  </si>
  <si>
    <t>CARTON N°464</t>
  </si>
  <si>
    <t>CARTON N°463</t>
  </si>
  <si>
    <t>CARTON N°462</t>
  </si>
  <si>
    <t>CARTON N°461</t>
  </si>
  <si>
    <t>CARTON N°460</t>
  </si>
  <si>
    <t>CARTON N°472</t>
  </si>
  <si>
    <t>CARTON N°473</t>
  </si>
  <si>
    <t>CARTON N°474</t>
  </si>
  <si>
    <t>CARTON N°480</t>
  </si>
  <si>
    <t>CARTON N°479</t>
  </si>
  <si>
    <t>CARTON N°478</t>
  </si>
  <si>
    <t>CARTON N°477</t>
  </si>
  <si>
    <t>CARTON N°476</t>
  </si>
  <si>
    <t>CARTON N°475</t>
  </si>
  <si>
    <t>CARTON N°481</t>
  </si>
  <si>
    <t>CARTON N°482</t>
  </si>
  <si>
    <t>CARTON N°483</t>
  </si>
  <si>
    <t>CARTON N°484</t>
  </si>
  <si>
    <t>CARTON N°485</t>
  </si>
  <si>
    <t>CARTON N°486</t>
  </si>
  <si>
    <t>CARTON N°487</t>
  </si>
  <si>
    <t>CARTON N°488</t>
  </si>
  <si>
    <t>CARTON N°489</t>
  </si>
  <si>
    <t>CARTON N°490</t>
  </si>
  <si>
    <t>CARTON N°491</t>
  </si>
  <si>
    <t>CARTON N°449</t>
  </si>
  <si>
    <t>CARTON N°450</t>
  </si>
  <si>
    <t>Recherche sur l'autre feuille par rapport à la REF en A</t>
  </si>
  <si>
    <t>Références épurées</t>
  </si>
  <si>
    <t>Références épurées (Formules)</t>
  </si>
  <si>
    <t>BOULON D'ASSEMBLAGE 404</t>
  </si>
  <si>
    <t>AXE DE FREIN 404</t>
  </si>
  <si>
    <t>BAGUE DE CLOCHE 404</t>
  </si>
  <si>
    <t>ECROU TROMPETE 404</t>
  </si>
  <si>
    <t>BOULON COQUILLE 404</t>
  </si>
  <si>
    <t>LAME FREIN MAIN 404</t>
  </si>
  <si>
    <t>ECROU FUSEE 404</t>
  </si>
  <si>
    <t>TOC AMORTISSEUR 404</t>
  </si>
  <si>
    <t>GOUJON COLLECTEUR 404</t>
  </si>
  <si>
    <t>ECROU FUSEE 504</t>
  </si>
  <si>
    <t>VIS DE GACHE 404</t>
  </si>
  <si>
    <t>COLIS ECHAPPEMENT BV 404</t>
  </si>
  <si>
    <t>CARRE DE BARRE 404</t>
  </si>
  <si>
    <t>BOUCHON DE CHAUFFAGE PM 404</t>
  </si>
  <si>
    <t>CAL RADIATEUR 404</t>
  </si>
  <si>
    <t>NECESSAIRE CAPOT 404</t>
  </si>
  <si>
    <t>TETE POMPETTE 404</t>
  </si>
  <si>
    <t>BUTEE CARRE 404</t>
  </si>
  <si>
    <t>SUPPORT MOTEUR 205</t>
  </si>
  <si>
    <t>TOC DIRECTION 404</t>
  </si>
  <si>
    <t>FREIN ROULEMENT AV 404</t>
  </si>
  <si>
    <t>COLIS ECHAPPEMENT D45</t>
  </si>
  <si>
    <t>COLIS ECHAPPEMENT D48</t>
  </si>
  <si>
    <t>TUBE D'EAU 404</t>
  </si>
  <si>
    <t>BAS DE GLACE 404 D</t>
  </si>
  <si>
    <t>BAS DE GLACE 404 G</t>
  </si>
  <si>
    <t>BAS DE GLACE 504 PEUJEOT</t>
  </si>
  <si>
    <t>BAS DE GLACE 205 D/AV</t>
  </si>
  <si>
    <t>BAS DE GLACE 205 G/AV</t>
  </si>
  <si>
    <t>PASTILLE DIAM 30</t>
  </si>
  <si>
    <t>PASTILLE DIAM 32</t>
  </si>
  <si>
    <t>BAS DE GLACE 205 D/AR</t>
  </si>
  <si>
    <t>BAS DE GLACE 205 G/AR</t>
  </si>
  <si>
    <t>BOUCHON DE VIDANGE</t>
  </si>
  <si>
    <t>PASTILLE DIAM 40</t>
  </si>
  <si>
    <t>TUBE D'EAU 504</t>
  </si>
  <si>
    <t>NECESSAIRE BOUCHON DE GRAISSE 404</t>
  </si>
  <si>
    <t>GACHE DE PORTE 504 DROITE</t>
  </si>
  <si>
    <t>GACHE DE PORTE 504 GAUCHE</t>
  </si>
  <si>
    <t>BOUCHON DE CHAUFFAGE GM 404</t>
  </si>
  <si>
    <t>SILEMT BLOC 404</t>
  </si>
  <si>
    <t>SERRURE CAPOT 404</t>
  </si>
  <si>
    <t>SUPPORT FORME S</t>
  </si>
  <si>
    <t>CROCHET CAPOT 404</t>
  </si>
  <si>
    <t>TENDEUR ALT 504</t>
  </si>
  <si>
    <t>PASTILLE DIAM 27</t>
  </si>
  <si>
    <t>PASTILLE DIAM 36</t>
  </si>
  <si>
    <t>PASTILLE DIAM 50</t>
  </si>
  <si>
    <t>PASTILLE D25</t>
  </si>
  <si>
    <t>PASTILLE D60</t>
  </si>
  <si>
    <t>PASTILLE D21</t>
  </si>
  <si>
    <t>PASTILLE DIAM 22</t>
  </si>
  <si>
    <t>PASTILLE ASSIETTE DIAM 60.35</t>
  </si>
  <si>
    <t>PASTILLE DIAM 53</t>
  </si>
  <si>
    <t>PASTILLE DIAM 24</t>
  </si>
  <si>
    <t>PASTILLE DIAM 20</t>
  </si>
  <si>
    <t>PASTILLE DIAM 29</t>
  </si>
  <si>
    <t>PASTILLE DIAM33</t>
  </si>
  <si>
    <t>PASTILLE DIAM 35</t>
  </si>
  <si>
    <t>PASTILLE DIAM 35.5</t>
  </si>
  <si>
    <t>PASTILLE DIAM 41</t>
  </si>
  <si>
    <t>PASTILLE DIAM 41.6</t>
  </si>
  <si>
    <t>PASTILLE DIAM 44</t>
  </si>
  <si>
    <t>PASTILLE DIAM 48</t>
  </si>
  <si>
    <t>PASTILLE DIAM 51</t>
  </si>
  <si>
    <t>PASTILLE DIAM 52</t>
  </si>
  <si>
    <t>FIXE BATTERIE M12</t>
  </si>
  <si>
    <t>PASTILLE 42</t>
  </si>
  <si>
    <t>PASTILLE 36.6</t>
  </si>
  <si>
    <t>PASTILLE D 15</t>
  </si>
  <si>
    <t>PASTILLE D 37</t>
  </si>
  <si>
    <t>PASTILLE 16</t>
  </si>
  <si>
    <t>PASTILLE 18</t>
  </si>
  <si>
    <t>PASTILLE 14</t>
  </si>
  <si>
    <t>PASTILLE 17</t>
  </si>
  <si>
    <t>PASTILLE D 19</t>
  </si>
  <si>
    <t>PASTILLE 45</t>
  </si>
  <si>
    <t>PASTILLE 56</t>
  </si>
  <si>
    <t>PASTILLE 46</t>
  </si>
  <si>
    <t>---</t>
  </si>
  <si>
    <t>F002 BRIDE AV GM FIAT 110</t>
  </si>
  <si>
    <t>F005 BRIDE RESSORT AV FIAT 65 PM</t>
  </si>
  <si>
    <t>F006 BRIDE AR FIAT 65 GM</t>
  </si>
  <si>
    <t>F009 BRIDE AR PM FIAT 65</t>
  </si>
  <si>
    <t>F018 BRIDE AV FIAT 65 GM</t>
  </si>
  <si>
    <t>PASTILLE BLOC FIAT UNO</t>
  </si>
  <si>
    <t>TUBE D'EAU FIAT UNO 46419454</t>
  </si>
  <si>
    <t>TUBE D'EAU FIAT PUNTO 7545122</t>
  </si>
  <si>
    <t>TUBE D'EAU FIAT PALIO</t>
  </si>
  <si>
    <t>TUBE D'EAU FIAT PUNTO 2</t>
  </si>
  <si>
    <t>TUBE D'EAU SIENNA</t>
  </si>
  <si>
    <t>SILENT BLOC FORD RANGER</t>
  </si>
  <si>
    <t>CAOUTCHOUC DE RESSORT FORD RANGER</t>
  </si>
  <si>
    <t>ECROU SEMI ARBRE FORD RANGER G</t>
  </si>
  <si>
    <t>ECROU SEMI ARBRE FORD RANGER D</t>
  </si>
  <si>
    <t>CAOUTCHOUC DE RESSORT GM FORD RANGER</t>
  </si>
  <si>
    <t>SILENT BLOC RESSORT AR FORD RANGER</t>
  </si>
  <si>
    <t>RONDELLE ECROU SEMI ARBRE FORD RANGER</t>
  </si>
  <si>
    <t>AXE ETRIER FORD RANGER PAS 125</t>
  </si>
  <si>
    <t>ECROU DE ROUE FORD RANGER</t>
  </si>
  <si>
    <t>BOULON SUSPENSION ISUZU</t>
  </si>
  <si>
    <t>CAL SUSPENSION GM ISUZU</t>
  </si>
  <si>
    <t>I003 BRIDE RESSORT PM ISUZU</t>
  </si>
  <si>
    <t>ECROU SUSPENSION ISUZU</t>
  </si>
  <si>
    <t>I005 BRIDE RESSORT GM ISUZU</t>
  </si>
  <si>
    <t>CAL SUSPENSION PM ISUZU</t>
  </si>
  <si>
    <t>ECROU SEMI ARBRE ISUZU</t>
  </si>
  <si>
    <t>BOUCHON CARTER NM ISUZU</t>
  </si>
  <si>
    <t>JEU SUSPENSION ISUZU</t>
  </si>
  <si>
    <t>BOULON D'ASSEMBLAGE PM ISUZU</t>
  </si>
  <si>
    <t>CAOUTCHOUC DE RESSORT GM ISUZU</t>
  </si>
  <si>
    <t>CAOUTCHOUC DE RESSORT PM ISUZU</t>
  </si>
  <si>
    <t>CAOUTCHOUC DE RESSORT PM (TR)</t>
  </si>
  <si>
    <t>SYLIMBLOC AV TRAIN PM KB26 ISUZU</t>
  </si>
  <si>
    <t>SYLIMBLOC BRAS AV GM KB26 ISUZU</t>
  </si>
  <si>
    <t>BUTEE DE RESSORT TFR ISUZU</t>
  </si>
  <si>
    <t>BUTEE DE RESSORT KB26 ISUZU</t>
  </si>
  <si>
    <t>I023 BRIDE TFR ISUZU</t>
  </si>
  <si>
    <t>ECROU DE ROUE TFR ISUZU</t>
  </si>
  <si>
    <t>SILEMT-BLOC TRIANGLE SUP KB26 ISUZU</t>
  </si>
  <si>
    <t>BUTEE DE TALONNAGE AV ISUZU</t>
  </si>
  <si>
    <t>FREIN ROULEMENT ISUZU</t>
  </si>
  <si>
    <t>ECROU DE ROUE KB26 ISUZU</t>
  </si>
  <si>
    <t>SILEMT-BLOC TRIANGLE SUP TFR ISUZU</t>
  </si>
  <si>
    <t>GOUJON DE ROUE ISUZU</t>
  </si>
  <si>
    <t>GOUJON DE ROUE COMPLET ISUZU</t>
  </si>
  <si>
    <t>CAOUTCHOUC ROULEMENT CENTRE ISUZU</t>
  </si>
  <si>
    <t>SILEM BLOC BARRE TIRANT ISUZU</t>
  </si>
  <si>
    <t>SILEMT-BLOC ISUZU</t>
  </si>
  <si>
    <t>SILEMT-BLOC TRAINGLE INF ISUZU</t>
  </si>
  <si>
    <t>ANNEAU ECHAPPEMENT ISUZU</t>
  </si>
  <si>
    <t>BOULON AXE RESSORT ISUZU</t>
  </si>
  <si>
    <t>CAOUTCHOU DE BARRE ISUZU</t>
  </si>
  <si>
    <t>COIN AR ISUZU G408</t>
  </si>
  <si>
    <t>COIN AR ISUZU D 409</t>
  </si>
  <si>
    <t>BAGUE ECHAPPEMENT ISUZU</t>
  </si>
  <si>
    <t>AXE DIRECTION ISUZU</t>
  </si>
  <si>
    <t>RONDELLE SABOT DE FREIN ISUZU</t>
  </si>
  <si>
    <t>NECESSAIRE AXE DIRECTION ISUZU</t>
  </si>
  <si>
    <t>ROULEMENT CENTRE ISUZU 8-94222-972-OA KB</t>
  </si>
  <si>
    <t>RACCORD LONG ISUZU</t>
  </si>
  <si>
    <t>RACCORD REFROIDISSEUR ISUZU</t>
  </si>
  <si>
    <t>RACCORD POMPE A EAU ISUZU</t>
  </si>
  <si>
    <t>BOULON AMORTISSEUR ISUZU</t>
  </si>
  <si>
    <t>BOULON D'ASSEMBLAGE ISUZU GM</t>
  </si>
  <si>
    <t>CAOUTCHOU STABILISATRICE ISUZU</t>
  </si>
  <si>
    <t>BUTEE DE TALONNAGE ROND ISUZU</t>
  </si>
  <si>
    <t>BOULON CHAPPE CARDON+ECROU ISUZU</t>
  </si>
  <si>
    <t>CHARNIERE DE PORTE GAUCHE</t>
  </si>
  <si>
    <t>CHARNIERE DE PORTE DROITE</t>
  </si>
  <si>
    <t>SUPPORT SUSPENSION TFR</t>
  </si>
  <si>
    <t>BOITIER DIRECTION ISUZU TFR</t>
  </si>
  <si>
    <t>CHARNIERE DE PORTE NM DROITE</t>
  </si>
  <si>
    <t>CHARNIERE DE PORTE NM GAUCHE</t>
  </si>
  <si>
    <t>TUBE D'EAU Y9 CV</t>
  </si>
  <si>
    <t>BAS DE GLACE ISUZU</t>
  </si>
  <si>
    <t>SUPPORT ECHAPPEMENT ISUZU</t>
  </si>
  <si>
    <t>SUPPORT BRAS STABILISATRICE</t>
  </si>
  <si>
    <t>TUBE D EAU 10 CV</t>
  </si>
  <si>
    <t>BOITIER DIRECTION KB26 ISUZU</t>
  </si>
  <si>
    <t>DEMI CARTER ISUZU 2500 10 CV</t>
  </si>
  <si>
    <t>894440608 ROULEMENT CENTRE TFR 9CV</t>
  </si>
  <si>
    <t>AXE ETRIER DE FREIN</t>
  </si>
  <si>
    <t>JEUX DE RESSORT FREIN ISUZU</t>
  </si>
  <si>
    <t>JEUX DE RESSORT FREIN ISUZU KB26</t>
  </si>
  <si>
    <t>AXE DE FREIN ISUZU</t>
  </si>
  <si>
    <t>BAGUE PONT AR</t>
  </si>
  <si>
    <t>CAGE GRAISSE ISUZU</t>
  </si>
  <si>
    <t>PLAQUE RESSORT TFR</t>
  </si>
  <si>
    <t>BIELLE DIRECTION COMPLET ISUZU</t>
  </si>
  <si>
    <t>BUTEE CAPOT ISUZU</t>
  </si>
  <si>
    <t>PISTON ETRIER ISUZU TFR MOD2</t>
  </si>
  <si>
    <t>BRIDE ISUZU TFR ZINGUE</t>
  </si>
  <si>
    <t>JOINT CARTER TFR</t>
  </si>
  <si>
    <t>BRIDE DE RESSORT GM ZINGUE</t>
  </si>
  <si>
    <t>GACHE DE PORTE ISUZU KB TFR FASTER</t>
  </si>
  <si>
    <t>PISTON ETRIE ISUZU KB CHROME</t>
  </si>
  <si>
    <t>VIS DE GACHE ISUZU</t>
  </si>
  <si>
    <t>LAME DE FREIN ISUZU D</t>
  </si>
  <si>
    <t>LAME DE FREIN ISUZU G</t>
  </si>
  <si>
    <t>ECROU DE ROUE TFR CHROME</t>
  </si>
  <si>
    <t>COLLIER ISUZU TFR</t>
  </si>
  <si>
    <t>SUPPORT COLLIER ISUZU TFR</t>
  </si>
  <si>
    <t>FOURCHETTE D'EMBRAYAGE ISUZU</t>
  </si>
  <si>
    <t>ECROUE DE ROUE ISUZU 8-97229212-2</t>
  </si>
  <si>
    <t>REGLAGE FREIN ISUZU TFR RH</t>
  </si>
  <si>
    <t>REGLAGE FREIN ISUZU TFR LH</t>
  </si>
  <si>
    <t>POIGNET PORTE AR ISUZU CABINE 894217994-0</t>
  </si>
  <si>
    <t>SERRURE CAPOT ISUZU TFR 894478133-1</t>
  </si>
  <si>
    <t>BRIDE ISUZU TFR RENFORCEE ZINGUEE</t>
  </si>
  <si>
    <t>ROULEMENT CENTRE 10CH</t>
  </si>
  <si>
    <t>BOULON D'ASSEMBLAGE DMAX</t>
  </si>
  <si>
    <t>JUMELLE DOUBLE COMPLET</t>
  </si>
  <si>
    <t>CAOUTCHOUC DE RESSORT ISUZU MM NPR-NKR</t>
  </si>
  <si>
    <t>SUPPORT CABINE DMAX</t>
  </si>
  <si>
    <t>JUMELLE SIMPLE ISUZU NPR</t>
  </si>
  <si>
    <t>JOINT PIPETTE D'EAU</t>
  </si>
  <si>
    <t>JOINT CORPS THERMOSTA</t>
  </si>
  <si>
    <t>GOUJON DE ROUE ISUZU GM</t>
  </si>
  <si>
    <t>CAOUTCHOUC DE BARRE D'MAX MM</t>
  </si>
  <si>
    <t>ECROU FUSEE ISUZU</t>
  </si>
  <si>
    <t>SUPPORT MOTEUR ISUZU D</t>
  </si>
  <si>
    <t>REGLAGE FREIN ISUZU TFR D</t>
  </si>
  <si>
    <t>REGLAGE FREIN TFR G</t>
  </si>
  <si>
    <t>SUPPORT MOTEUR ISUZU G</t>
  </si>
  <si>
    <t>REGLAGE DE FREIN KB</t>
  </si>
  <si>
    <t>FIXE BATTERIE ISUZU BLANC</t>
  </si>
  <si>
    <t>ARBRE TRANSMISSION ISUZU TFR 9CV</t>
  </si>
  <si>
    <t>FIXE BATTERIE ISUZU NOIR</t>
  </si>
  <si>
    <t>ARBRE TRANSMISSION ISUZU TFR 10CV</t>
  </si>
  <si>
    <t>BRIDE DE RESSORT D'MAX</t>
  </si>
  <si>
    <t>NECESSAIRE STABILISATRICE TFR ISUZU</t>
  </si>
  <si>
    <t>MI01 BRIDE MITSHI BITCHI</t>
  </si>
  <si>
    <t>MI21 TUBE D'EAU MITSUBITCHI L200 K74 NM FD370178</t>
  </si>
  <si>
    <t>MI22 TUBE D'EAU MITSUBITCHI L200 K64 NM FD370177</t>
  </si>
  <si>
    <t>BRIDE DE RESSORT MERCEDES 207 155x60x11</t>
  </si>
  <si>
    <t>BRIDE DE RESSORT MERCEDES 207 92x60x11</t>
  </si>
  <si>
    <t>FREIN BEINDIX MAZOUT505</t>
  </si>
  <si>
    <t>FREIN BEINDIX ESSENCE 502</t>
  </si>
  <si>
    <t>GOUJON DE ROUE R4/GM RENAULT</t>
  </si>
  <si>
    <t>ECROU R4/R5 RENAULT</t>
  </si>
  <si>
    <t>BAS DE GLACE CITROUEN GAUCHE</t>
  </si>
  <si>
    <t>BAS DE GLACE CITROUEN DROITE</t>
  </si>
  <si>
    <t>COLIS COLLECTEUR RENFORCE</t>
  </si>
  <si>
    <t>VIS DE GACHE PEUGOT RENAULT</t>
  </si>
  <si>
    <t>COLIS ECHAPPEMENT STANDARD D 49-50-51</t>
  </si>
  <si>
    <t>DURIT</t>
  </si>
  <si>
    <t>MEMBRANNE</t>
  </si>
  <si>
    <t>CAL AMORTISSEUR N 3</t>
  </si>
  <si>
    <t>CAL AMORTISSEUR N°4</t>
  </si>
  <si>
    <t>TUBE DE FREIN 401 415 404</t>
  </si>
  <si>
    <t>TUBE DE FREIN 401 275 404</t>
  </si>
  <si>
    <t>TUBE DE FREIN 401 010 404</t>
  </si>
  <si>
    <t>TUBE DE FREIN 400 815 404</t>
  </si>
  <si>
    <t>TUBE DE FREIN 400 780 404</t>
  </si>
  <si>
    <t>TUBE DE FREIN 400 680 404</t>
  </si>
  <si>
    <t>TUBE DE FREIN 400 610 404</t>
  </si>
  <si>
    <t>TUBE DE FREIN 400 475 404</t>
  </si>
  <si>
    <t>TUBE DE FREIN F1000-100/13 NM-100</t>
  </si>
  <si>
    <t>TUBE DE FREIN 400 350 404</t>
  </si>
  <si>
    <t>TUBE DE FREIN 500 950 504</t>
  </si>
  <si>
    <t>TUBE DE FREIN 500 725 504</t>
  </si>
  <si>
    <t>TUBE DE FREIN I0500 ISUZU</t>
  </si>
  <si>
    <t>TUBE DE FREIN I0600 ISUZU</t>
  </si>
  <si>
    <t>TUBE DE FREIN I0800 ISUZU</t>
  </si>
  <si>
    <t>TUBE DE FREIN I1000 ISUZU</t>
  </si>
  <si>
    <t>TUBE DE FREIN I1200 ISUZU</t>
  </si>
  <si>
    <t>TUBE DE FREIN I1500 ISUZU</t>
  </si>
  <si>
    <t>TUBE DE FREIN 501 050 504</t>
  </si>
  <si>
    <t>JUMELLE SIMPLE ISUZU</t>
  </si>
  <si>
    <t>TF56 TOC DIRECTION ISUZU</t>
  </si>
  <si>
    <t>TF57 JUMELLE DOUBLE ISUZU</t>
  </si>
  <si>
    <t>TF62 SUPPORT CABINE TFR</t>
  </si>
  <si>
    <t>TUBE DE FREIN F0700 F110</t>
  </si>
  <si>
    <t>TUBE DE FREIN F1000 F110</t>
  </si>
  <si>
    <t>TUBE DE FREIN F0700/13-100</t>
  </si>
  <si>
    <t>TUBE DE FREIN TIGROTO F1400/13-125</t>
  </si>
  <si>
    <t>1</t>
  </si>
  <si>
    <t>TUBE DE FREIN 401 860 404</t>
  </si>
  <si>
    <t>TUBE DE FREIN 400 375 404</t>
  </si>
  <si>
    <t>TUBE DE FREIN 500 650 504</t>
  </si>
  <si>
    <t>TUBE DE FREIN 500 625 504</t>
  </si>
  <si>
    <t>TUBE DE FREIN 500 600 504</t>
  </si>
  <si>
    <t>TUBE DE FREIN 500 550 504</t>
  </si>
  <si>
    <t>TUBE DE FREIN 500 500 504</t>
  </si>
  <si>
    <t>TUBE DE FREIN 500 450 504</t>
  </si>
  <si>
    <t>TUBE DE FREIN 500 325 504</t>
  </si>
  <si>
    <t>TUBE DE FREIN OM0500 OM40</t>
  </si>
  <si>
    <t>TUBE DE FREIN OM0600 OM40</t>
  </si>
  <si>
    <t>TUBE DE FREIN OM0700 OM40</t>
  </si>
  <si>
    <t>TUBE DE FREIN OM0800 OM40</t>
  </si>
  <si>
    <t>TUBE DE FREIN OM1000 OM40</t>
  </si>
  <si>
    <t>TUBE DE FREIN OM1200 OM40</t>
  </si>
  <si>
    <t>TUBE DE FREIN OM1500 OM40</t>
  </si>
  <si>
    <t>TUBE DE FREIN OM1800 OM40</t>
  </si>
  <si>
    <t>TUBE DE FREIN I0700 ISUZU</t>
  </si>
  <si>
    <t>TUBE DE FREIN I1800 ISUZU</t>
  </si>
  <si>
    <t>TUBE DE FREIN 501 400 504</t>
  </si>
  <si>
    <t>TUBE DE FREIN 501 600 504</t>
  </si>
  <si>
    <t>TOC DIRECTION OM40</t>
  </si>
  <si>
    <t>TUBE DE FREIN (502 600 )</t>
  </si>
  <si>
    <t>TUBE DE FREIN (I3000)</t>
  </si>
  <si>
    <t>TOC DIRECTION ISUZU</t>
  </si>
  <si>
    <t>JUMELLE DOUBLE ISUZU</t>
  </si>
  <si>
    <t>SUPPORT CABINE TFR</t>
  </si>
  <si>
    <t>SUPPORT CABINE KB26</t>
  </si>
  <si>
    <t>TUBE DE FREIN F1200 F110</t>
  </si>
  <si>
    <t>TUBE DE FREIN F1400 F110</t>
  </si>
  <si>
    <t>TUBE DE FREIN F1800 F110</t>
  </si>
  <si>
    <t>TUBE DE FREIN 500 250</t>
  </si>
  <si>
    <t>TUBE DE FREIN F1000/13-100</t>
  </si>
  <si>
    <t>TUBE DE FREIN F1200/13-100</t>
  </si>
  <si>
    <t>TUBE DE FREIN F1400/13-100</t>
  </si>
  <si>
    <t>SILEMT BLOC 207 MERCEDESS</t>
  </si>
  <si>
    <t>TUBE DE FREIN 500525</t>
  </si>
  <si>
    <t>TUBE DE FREIN TIGROTO F0700/13 -125</t>
  </si>
  <si>
    <t>TUBE DE FREIN TIGROTO F1000/13-125</t>
  </si>
  <si>
    <t>TUBE DE FREIN TIGROTO F1200/13-125</t>
  </si>
  <si>
    <t>TUBE DE FREIN 502 000</t>
  </si>
  <si>
    <t>TUBE DE FREIN 402 000</t>
  </si>
  <si>
    <t>TUBE DE FREIN OM2500</t>
  </si>
  <si>
    <t>TUBE DE FREIN 400 250</t>
  </si>
  <si>
    <t>TUBE DE FREIN 402 100</t>
  </si>
  <si>
    <t>TUBE DE FREIN 501 860</t>
  </si>
  <si>
    <t>TUBE DE FREIN 501 200</t>
  </si>
  <si>
    <t>TUBE DE FREIN 500 200</t>
  </si>
  <si>
    <t>TUBE DE FREIN 400 900</t>
  </si>
  <si>
    <t>TUBE DE FREIN 400 300</t>
  </si>
  <si>
    <t>TUBE DE FREIN I2500</t>
  </si>
  <si>
    <t>TUBE DE FREIN SML:1M</t>
  </si>
  <si>
    <t>TUBE DE FREIN SML: 0.5M</t>
  </si>
  <si>
    <t>TUBE DE FREIN 502 400</t>
  </si>
  <si>
    <t>TUBE DE FREIN F1800/13-100</t>
  </si>
  <si>
    <t>TUBE DE FREIN TIGROTO F1800/13-125</t>
  </si>
  <si>
    <t>TUBE DE FREIN 502500</t>
  </si>
  <si>
    <t>TUBE DE FREIN 502800</t>
  </si>
  <si>
    <t>TUBE DE FREIN SML=75CM</t>
  </si>
  <si>
    <t>TUBE DE FREIN SML=60CM</t>
  </si>
  <si>
    <t>TUBE DE FREIN 403000</t>
  </si>
  <si>
    <t>TUBE DE FREIN 200 850</t>
  </si>
  <si>
    <t>TUBE DE FREIN F0800 F110</t>
  </si>
  <si>
    <t>TUBE DE FREIN 503 000</t>
  </si>
  <si>
    <t>TUBE DE FREIN F0700-100/13 NM-100</t>
  </si>
  <si>
    <t>TUBE DE FREIN F1200-100/13 NM-100</t>
  </si>
  <si>
    <t>TUBE DE FREIN F1400-100/13 NM-100</t>
  </si>
  <si>
    <t>TUBE DE FREIN 501800 SUIVANT MODÈLE</t>
  </si>
  <si>
    <t>TUBE DE FREIN 402 500</t>
  </si>
  <si>
    <t>TUBE DE FREIN 502 200</t>
  </si>
  <si>
    <t>TUBE DE FREIN 205 700</t>
  </si>
  <si>
    <t>TUBE DE FREIN 205 1000</t>
  </si>
  <si>
    <t>TUBE DE FREIN 205 1200</t>
  </si>
  <si>
    <t>TUBE DE FREIN F2000 F110</t>
  </si>
  <si>
    <t>TUBE DE FREIN F1100 F110</t>
  </si>
  <si>
    <t>TUBE DE FREIN 205400</t>
  </si>
  <si>
    <t>TUDE DE FREIN 205500</t>
  </si>
  <si>
    <t>TUBE DE FREIN 205600</t>
  </si>
  <si>
    <t>TUBE DE FREIN 205750</t>
  </si>
  <si>
    <t>TUBE DE FREIN 500 150</t>
  </si>
  <si>
    <t>TUBE DE FREIN 404 402 200</t>
  </si>
  <si>
    <t>TUBE DE FREIN 400 150</t>
  </si>
  <si>
    <t>TUBE DE FREIN 205700</t>
  </si>
  <si>
    <t>TUBE DE FREIN 2051000</t>
  </si>
  <si>
    <t>TUBE DE FREIN TIGROTO F0500 13/125</t>
  </si>
  <si>
    <t>TUBE DE FREIN 205 500</t>
  </si>
  <si>
    <t>TUBE DE FREIN 205 800</t>
  </si>
  <si>
    <t>TUBE DE FREIN 205 1500</t>
  </si>
  <si>
    <t>TUBE DE FREIN 205 2000</t>
  </si>
  <si>
    <t>TUBE DE FREIN 501 700</t>
  </si>
  <si>
    <t>TUBE DE FREIN 502 250</t>
  </si>
  <si>
    <t>Recherche sur l'autre feuille par rapport à la REF en A (Formules)</t>
  </si>
  <si>
    <t>AXE RESSORT 404</t>
  </si>
  <si>
    <t>ECROU TROMPETTE 404</t>
  </si>
  <si>
    <t>COLLIER ECHAPPEMENT BV 404</t>
  </si>
  <si>
    <t>TETE POMPETE 404</t>
  </si>
  <si>
    <t>FREIN ROULEMENT 404</t>
  </si>
  <si>
    <t>BUTEE TALONNAGE 404</t>
  </si>
  <si>
    <t>COLLIER ECHAPPEMENT D45 404</t>
  </si>
  <si>
    <t>COLLIER ECHAPPEMENT D48 404</t>
  </si>
  <si>
    <t>BAS DE GLACE DROITE 404</t>
  </si>
  <si>
    <t>BAS DE GLACE GAUCHE 404</t>
  </si>
  <si>
    <t>BAS DE GLACE 504</t>
  </si>
  <si>
    <t>BAS DE GLACE AV D 205</t>
  </si>
  <si>
    <t>BAS DE GLACE AV G 205</t>
  </si>
  <si>
    <t>PASTILLE D30</t>
  </si>
  <si>
    <t>PASTILLE D32</t>
  </si>
  <si>
    <t>BAS DE GLACE AR D 205</t>
  </si>
  <si>
    <t>BAS DE GLACE AR G 205</t>
  </si>
  <si>
    <t>BOUCHON DE VIDANGE 404</t>
  </si>
  <si>
    <t>PASTILLE D40</t>
  </si>
  <si>
    <t>GACHE DE PORTE DROITE 504</t>
  </si>
  <si>
    <t>CACHE DE PORTE GAUCHE 504</t>
  </si>
  <si>
    <t>BOUCHON CHAUFFAGE GM 404</t>
  </si>
  <si>
    <t>SUPPORT FORME S 404</t>
  </si>
  <si>
    <t>PASTILLE D27</t>
  </si>
  <si>
    <t>PASTILLE D36</t>
  </si>
  <si>
    <t>PASTILLE D50</t>
  </si>
  <si>
    <t>PASTILLE 60</t>
  </si>
  <si>
    <t>PASTILLE D22</t>
  </si>
  <si>
    <t>PASTILLE ASSIETTE D60.35</t>
  </si>
  <si>
    <t>PASTILLE D53</t>
  </si>
  <si>
    <t>PASTILLE D24</t>
  </si>
  <si>
    <t>PASTILLE D20</t>
  </si>
  <si>
    <t>PASTILLE D29</t>
  </si>
  <si>
    <t>PASTILLE D33</t>
  </si>
  <si>
    <t>PASTILLE D35</t>
  </si>
  <si>
    <t>PASTILLE D35.5</t>
  </si>
  <si>
    <t>PASTILLE D41</t>
  </si>
  <si>
    <t>PASTILLE D41.6</t>
  </si>
  <si>
    <t>PASTILLE D44</t>
  </si>
  <si>
    <t>PASTILLE D48</t>
  </si>
  <si>
    <t>PASTILLE D51</t>
  </si>
  <si>
    <t>PASTILLE D52</t>
  </si>
  <si>
    <t>PASTILLE D42</t>
  </si>
  <si>
    <t>PASTILLE D36.6</t>
  </si>
  <si>
    <t>PASTILLE D15</t>
  </si>
  <si>
    <t>PASTILLE D37</t>
  </si>
  <si>
    <t>PASTILLE D16</t>
  </si>
  <si>
    <t>PASTILLE D18</t>
  </si>
  <si>
    <t>PASTILLE D14</t>
  </si>
  <si>
    <t>PASTILLE D17</t>
  </si>
  <si>
    <t>PASTILLE D19</t>
  </si>
  <si>
    <t>PASTILLE D45</t>
  </si>
  <si>
    <t>BRIDE AV GM NOIR FIAT 110</t>
  </si>
  <si>
    <t>BRIDE RESSORT AV FIAT 65 PM NOIR</t>
  </si>
  <si>
    <t>BRIDE AR GM FIAT 65 NOIR</t>
  </si>
  <si>
    <t>BRIDE AR PM NOIR FIAT 65</t>
  </si>
  <si>
    <t>BRIDE AV GM NOIR FIAT 65</t>
  </si>
  <si>
    <t>TUBE D'EAU FIAT PUNTO 7445122</t>
  </si>
  <si>
    <t>TUBE D'EAU FIAT SIENNA</t>
  </si>
  <si>
    <t>BRIDE DE RESSORT  NOIR FORD RANGER</t>
  </si>
  <si>
    <t>CAOUTCHOUC DE RESSORT PM FORD RANGER</t>
  </si>
  <si>
    <t>ECROU SEMI ARBRE GAUCHE FORD RANGER</t>
  </si>
  <si>
    <t>ECROU SEMI ARBRE DROITE FORD RANGER</t>
  </si>
  <si>
    <t>AXE ETRIER FORD RANGER</t>
  </si>
  <si>
    <t>CAL SUSPENSION GM</t>
  </si>
  <si>
    <t>BRIDE RESSORT PM ISUZU NOIR</t>
  </si>
  <si>
    <t>BRIDE RESSORT GM ISUZU NOIR</t>
  </si>
  <si>
    <t>SILENT BLOC AV TRAIN KB26 PM ISUZU</t>
  </si>
  <si>
    <t>SILENT BLOC BRAS AV KB26 GM ISUZU</t>
  </si>
  <si>
    <t>BUTEE DE RESSORT KB 26 ISUZU</t>
  </si>
  <si>
    <t>BRIDE TFR ISUZU NOIR</t>
  </si>
  <si>
    <t>SILENT BLOC TRIANGLE SUP KB 26 ISUZU</t>
  </si>
  <si>
    <t>ECROU DE ROUE KB 26</t>
  </si>
  <si>
    <t>SILENT BLOC TRIANGLE TFR SUP D38 ISUZU</t>
  </si>
  <si>
    <t>SILENT BLOC BARRE TIRANT ISUZU</t>
  </si>
  <si>
    <t>SILENT BLOC ISUZU</t>
  </si>
  <si>
    <t>SILENT BLOC TRIANGLE INF KB26 ISUZU</t>
  </si>
  <si>
    <t>CAOUTCHOUC DE BARRE ISUZU</t>
  </si>
  <si>
    <t>COIN AR ISUZU G 408</t>
  </si>
  <si>
    <t>RONDELLE SABOT DE FREIN</t>
  </si>
  <si>
    <t>CAOUTCHOUC STABILISATRICE ISUZU</t>
  </si>
  <si>
    <t>BUTEE TALONNAGE ROND ISUZU</t>
  </si>
  <si>
    <t>BOULON CHAPPE CARDON + ECROU ISUZU</t>
  </si>
  <si>
    <t>CHARNIERE DE PORTE ISUZU D/B NON COUPEE - 894155315</t>
  </si>
  <si>
    <t>CHARNIERE DE PORTE ISUZU/A NON COUPEE - 594155314G</t>
  </si>
  <si>
    <t>CHARNIERE DE PORTE ISUZU NM - A COUPEE - 8-94230393-A</t>
  </si>
  <si>
    <t>CHARNIERE DE PORTE ISUZU NM - B COUPEE - 8-94230392-A</t>
  </si>
  <si>
    <t>JEUX DE SUSPENSION TAYOTA</t>
  </si>
  <si>
    <t>SUPPORT SUSPENSION KB 26</t>
  </si>
  <si>
    <t>TUBE D'EAU 10 CV</t>
  </si>
  <si>
    <t>BOITER DIRECTION KB26 ISUZU</t>
  </si>
  <si>
    <t>ROULEMENT CENTER TFR 9CV - 894440608</t>
  </si>
  <si>
    <t>JEUX DE RESSORT FREIN ISUZU KB 26</t>
  </si>
  <si>
    <t>BAGUE PONT AR ISUZU 8-94472118</t>
  </si>
  <si>
    <t>PLAQUE DE RESSORT TFR</t>
  </si>
  <si>
    <t>PISTON ETRIER ISUZU TFR MOD 2</t>
  </si>
  <si>
    <t>BRIDE DE RESSORT ZINGUE GM</t>
  </si>
  <si>
    <t>PISTON ETRIE KB CHROME ISUZU</t>
  </si>
  <si>
    <t>ECROU SEMI ARBRE ZINGUE</t>
  </si>
  <si>
    <t>LAME DE FREIN ISUZU DROITE</t>
  </si>
  <si>
    <t>LAME DE FREIN ISUZU GAUCHE</t>
  </si>
  <si>
    <t>COLLIER TFR ISUZU</t>
  </si>
  <si>
    <t>SUPPORT COLLIER TFR ISUZU</t>
  </si>
  <si>
    <t>ECROU DE ROUE ISUZU 8-97229212-2</t>
  </si>
  <si>
    <t>REGLAGE FREIN ISUZU TFR RH - 894124867-2-1</t>
  </si>
  <si>
    <t>REGLAGE FREIN ISUZU TFR LH - 894124868-2-1</t>
  </si>
  <si>
    <t>BRIDE RESSORT TFR RENFORCE NOIR</t>
  </si>
  <si>
    <t>BRIDE  RENFORCEE ZINGUEE TFR ISUZU</t>
  </si>
  <si>
    <t>ROULEMENT CENTRE 10 CV</t>
  </si>
  <si>
    <t>JUMELLE DOUBLE COMPLET ISUZU</t>
  </si>
  <si>
    <t>CAOUTCHOUC DE RESSORT MM ISUZU NPR-NKR</t>
  </si>
  <si>
    <t>CAOUTCHOUC DE BARRE DMAX MM</t>
  </si>
  <si>
    <t>SUPPORT MOTEUR ISUZU DROITE</t>
  </si>
  <si>
    <t>REGLAGE DE FREIN ISUZU TFR D</t>
  </si>
  <si>
    <t>SUPPORT MOTEUR ISUZU GAUCHE TFR</t>
  </si>
  <si>
    <t>ARBRE TRANSMISSION ISUZU TFR 9 CV</t>
  </si>
  <si>
    <t>ARBRE DE TRANSMISSION ISUZU TFR 10 CV</t>
  </si>
  <si>
    <t>BRIDE DE RESSORT  ZINGUEE ISUZU D'MAX</t>
  </si>
  <si>
    <t>CAL AMORTISSEUR ISUZU</t>
  </si>
  <si>
    <t>NECESSAIRE STABILISATRICE TFR</t>
  </si>
  <si>
    <t>TUBE D'EAU DMAX GM</t>
  </si>
  <si>
    <t>SEMI ARBRE ISUZU AVEC ECROU</t>
  </si>
  <si>
    <t>BRIDE DE RESSORT AMAROC L=27cm</t>
  </si>
  <si>
    <t>BRIDE MITSUBITCHI NOIR</t>
  </si>
  <si>
    <t>CAOUTCUOUC DE RESSORT MITSHUBITCHI GM</t>
  </si>
  <si>
    <t>CAOUTCUOUC DE RESSORT MITSHUBITCHI MM</t>
  </si>
  <si>
    <t>CAOUTCUOUC DE RESSORT MITSHUBITCHI PM</t>
  </si>
  <si>
    <t>BOULON D'ASSEMBLAGE MITSHUBITCHI + TAYOTA</t>
  </si>
  <si>
    <t>ECROU DE ROUE MITSUBISHI</t>
  </si>
  <si>
    <t>ROULEMENT CENTRE MITSHUBITCHI L200 - MR 534949</t>
  </si>
  <si>
    <t>BOUCHON CARTER MITSHUBITCHI</t>
  </si>
  <si>
    <t>JUMELLE MITSHUBITCHI</t>
  </si>
  <si>
    <t>SILENT BLOC MITSHUBITCHI</t>
  </si>
  <si>
    <t>JUMELLE COMPLET MITSUBISHI NM</t>
  </si>
  <si>
    <t>JOINT CARTER MITSHUBITCHI</t>
  </si>
  <si>
    <t>FOURCHETTE D'EMBRAYAGE MITSHU L200 k74 1995-2005 pajero</t>
  </si>
  <si>
    <t>TUBE D'EAU MITSHUBITCHI</t>
  </si>
  <si>
    <t>GOUJON DE ROUE MITSIBITCHI GM</t>
  </si>
  <si>
    <t>GOUJON DE ROUE MITSIBITCHI PM</t>
  </si>
  <si>
    <t xml:space="preserve"> NECESSAIRE STABILISATRICE MITSUBISHI/RANGER</t>
  </si>
  <si>
    <t>TUBE D'EAU MISUBITCHI L200 K74 FD370178 DOUBLE PONT</t>
  </si>
  <si>
    <t>TUBE D'EAU MITSUBITCHI L200 K64 FD370177 PADJERO</t>
  </si>
  <si>
    <t>SILENT BLOC RESSORT MITSUBITCHI L200 MR418960</t>
  </si>
  <si>
    <t>SUPPORT MOTEUR MITSUBISHI L200</t>
  </si>
  <si>
    <t>SUPPORT ECHAPPEMENT MITSUBISHI L200</t>
  </si>
  <si>
    <t>TUBE D'EAU MITSUBISHI L200</t>
  </si>
  <si>
    <t>TUBE D'EAU MITSUBISHI L200 K74</t>
  </si>
  <si>
    <t>AXE ETRIER SUP MITSUBISHI L200(536)</t>
  </si>
  <si>
    <t>AXE ETRIER MITSUBISHI INF L200 AVEC SOUFFLET(537)</t>
  </si>
  <si>
    <t>FREIN BEINDIX MAZOUT 505</t>
  </si>
  <si>
    <t>GOUJON DE ROUE R4 / GM</t>
  </si>
  <si>
    <t>ECROU R5 / R4 RENAULT</t>
  </si>
  <si>
    <t>BAS DE GLACE CITROEN G</t>
  </si>
  <si>
    <t>BAS DE GLACE CITROEN D</t>
  </si>
  <si>
    <t>VIS DE GACHE PEUGEOT RENAULT</t>
  </si>
  <si>
    <t>goujon de roue r5/pm renault</t>
  </si>
  <si>
    <t>CAL AMORTISSEUR N°3</t>
  </si>
  <si>
    <t>SILENT BLOC TRAIN AR DACIA</t>
  </si>
  <si>
    <t>SILENT BLOC TRIANGLE DACIA</t>
  </si>
  <si>
    <t>SUPPORT MOTEUR FORD RANGER</t>
  </si>
  <si>
    <t>SUPPORT CABINE KB 26</t>
  </si>
  <si>
    <t>SUPPORT ECHAPPEMENT ISUZU-DMAX</t>
  </si>
  <si>
    <t>BAS DE GLACE FIAT UNO</t>
  </si>
  <si>
    <t>BAGUE BOUGIE CULASSE</t>
  </si>
  <si>
    <t>CULOT BOUGIE GM CULASSE</t>
  </si>
  <si>
    <t>CULOT DE BOUGIE PM CULASSE</t>
  </si>
  <si>
    <t>GOUJON DE ROUE R4 / PM</t>
  </si>
  <si>
    <t>TENDEUR PARTNER GASOIL  (60*17*30 )</t>
  </si>
  <si>
    <t>TENDEUR POLIE CLIO(60*25*17)</t>
  </si>
  <si>
    <t>TENDEUR CLIO ( 56*15*24 )</t>
  </si>
  <si>
    <t>TENDEUR CLIO AVEC BAGUE</t>
  </si>
  <si>
    <t>BUSE LEVIER DE VITESSE 404</t>
  </si>
  <si>
    <t>BRIDE DE RESSORT AR OM40 43CM NOIR</t>
  </si>
  <si>
    <t>COIN PARACHOC FASTER G</t>
  </si>
  <si>
    <t>COIN PARACHOC FASTER D</t>
  </si>
  <si>
    <t>PASTILLE D38</t>
  </si>
  <si>
    <t>RENDELLE VIS PONT AR OM40</t>
  </si>
  <si>
    <t>BRIDE AV GM OM40 NOIR</t>
  </si>
  <si>
    <t>BRIDE AV PM OM40 NOIR</t>
  </si>
  <si>
    <t>BRIDE AR PM OM40</t>
  </si>
  <si>
    <t>GACHE DE PORTE 404 D</t>
  </si>
  <si>
    <t>BRIDE AR SPECIALE OM40 NOIR</t>
  </si>
  <si>
    <t>JOINT TORIQUE 404</t>
  </si>
  <si>
    <t>CAGE BOUCHON DE GRAISSE 404</t>
  </si>
  <si>
    <t>JEUX DE RESSORT FREIN ISUZU TFR</t>
  </si>
  <si>
    <t>BRIDE DE RESSORT ZINGUE PM</t>
  </si>
  <si>
    <t>BAGUE D32*22 L=21</t>
  </si>
  <si>
    <t>RESSORT KB 366-2</t>
  </si>
  <si>
    <t>RESSORT KB 366-3</t>
  </si>
  <si>
    <t>RESSORT KB 366-1</t>
  </si>
  <si>
    <t>ECROU BIELLE DIRECTION GAUCHE</t>
  </si>
  <si>
    <t>ECROU BIELLE DIRECTION DROITE</t>
  </si>
  <si>
    <t>ROULEMENT CENTRE SIMPLE ISUZU</t>
  </si>
  <si>
    <t>BOUCHON CARTER NM SANS RONDELLE</t>
  </si>
  <si>
    <t>GOUJON DE 14 L=160mm</t>
  </si>
  <si>
    <t>BRIDE TOYOTA LANCLUSER L=260</t>
  </si>
  <si>
    <t>BRIDE TOYOTA HILUX L=185</t>
  </si>
  <si>
    <t>Commentaires</t>
  </si>
  <si>
    <t>Comparaison Colonnes 
J et K</t>
  </si>
  <si>
    <r>
      <t xml:space="preserve">AXE RESSORT </t>
    </r>
    <r>
      <rPr>
        <sz val="11"/>
        <color rgb="FFFF0000"/>
        <rFont val="Calibri"/>
        <family val="2"/>
        <scheme val="minor"/>
      </rPr>
      <t xml:space="preserve">ARRIERE </t>
    </r>
    <r>
      <rPr>
        <sz val="11"/>
        <color theme="1"/>
        <rFont val="Calibri"/>
        <family val="2"/>
        <scheme val="minor"/>
      </rPr>
      <t>404</t>
    </r>
  </si>
  <si>
    <t>Mot en trop</t>
  </si>
  <si>
    <r>
      <t xml:space="preserve">GOUJON </t>
    </r>
    <r>
      <rPr>
        <sz val="11"/>
        <color rgb="FFFF0000"/>
        <rFont val="Calibri"/>
        <family val="2"/>
        <scheme val="minor"/>
      </rPr>
      <t>TROMPETE</t>
    </r>
    <r>
      <rPr>
        <sz val="11"/>
        <color theme="1"/>
        <rFont val="Calibri"/>
        <family val="2"/>
        <scheme val="minor"/>
      </rPr>
      <t xml:space="preserve"> 404</t>
    </r>
  </si>
  <si>
    <r>
      <t xml:space="preserve">GOUJON </t>
    </r>
    <r>
      <rPr>
        <sz val="11"/>
        <color rgb="FFFF0000"/>
        <rFont val="Calibri"/>
        <family val="2"/>
        <scheme val="minor"/>
      </rPr>
      <t>TROMPETTE</t>
    </r>
    <r>
      <rPr>
        <sz val="11"/>
        <color theme="1"/>
        <rFont val="Calibri"/>
        <family val="2"/>
        <scheme val="minor"/>
      </rPr>
      <t xml:space="preserve"> 404</t>
    </r>
  </si>
  <si>
    <t>Faute d'orthographe</t>
  </si>
  <si>
    <r>
      <rPr>
        <sz val="11"/>
        <color rgb="FFFF0000"/>
        <rFont val="Calibri"/>
        <family val="2"/>
        <scheme val="minor"/>
      </rPr>
      <t>COLIS</t>
    </r>
    <r>
      <rPr>
        <sz val="11"/>
        <color theme="1"/>
        <rFont val="Calibri"/>
        <family val="2"/>
        <scheme val="minor"/>
      </rPr>
      <t xml:space="preserve"> ECHAPPEMENT 404</t>
    </r>
  </si>
  <si>
    <r>
      <rPr>
        <sz val="11"/>
        <color rgb="FFFF0000"/>
        <rFont val="Calibri"/>
        <family val="2"/>
        <scheme val="minor"/>
      </rPr>
      <t>COLLIER</t>
    </r>
    <r>
      <rPr>
        <sz val="11"/>
        <color theme="1"/>
        <rFont val="Calibri"/>
        <family val="2"/>
        <scheme val="minor"/>
      </rPr>
      <t xml:space="preserve"> ECHAPPEMENT 404</t>
    </r>
  </si>
  <si>
    <t>Autres mots</t>
  </si>
  <si>
    <r>
      <t xml:space="preserve">BUTEE </t>
    </r>
    <r>
      <rPr>
        <sz val="11"/>
        <color rgb="FFFF0000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TALONNAGE 404</t>
    </r>
  </si>
  <si>
    <t>Mot ajouté</t>
  </si>
  <si>
    <t>Mots inversés</t>
  </si>
  <si>
    <t>REF avec format spécial</t>
  </si>
  <si>
    <t>Référence manquante sur l'autre feuille</t>
  </si>
  <si>
    <t>REF en colonne A écrite incorrectement (point en trop)</t>
  </si>
  <si>
    <t>SI(A4="";"---";RECHERCHEV(A4;'[liste d''articles mim.xls]Sheet1'!$A:$B;2;FAUX))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</si>
</sst>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00"/>
    <numFmt numFmtId="166" formatCode="0.0000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10"/>
      <color rgb="FFFF0000"/>
      <name val="Times New Roman"/>
      <family val="1"/>
    </font>
    <font>
      <sz val="9"/>
      <color indexed="10"/>
      <name val="Times New Roman"/>
      <family val="1"/>
    </font>
    <font>
      <sz val="10"/>
      <color indexed="8"/>
      <name val="MS Sans Serif"/>
      <family val="2"/>
    </font>
    <font>
      <b/>
      <u/>
      <sz val="20"/>
      <color theme="1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 tint="-0.34998626667073579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15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5" xfId="0" applyBorder="1"/>
    <xf numFmtId="166" fontId="0" fillId="0" borderId="5" xfId="0" applyNumberFormat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0" fillId="3" borderId="5" xfId="0" applyFill="1" applyBorder="1"/>
    <xf numFmtId="0" fontId="1" fillId="4" borderId="0" xfId="0" applyFont="1" applyFill="1"/>
    <xf numFmtId="0" fontId="6" fillId="0" borderId="5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1" fontId="1" fillId="4" borderId="5" xfId="0" applyNumberFormat="1" applyFont="1" applyFill="1" applyBorder="1" applyAlignment="1">
      <alignment horizontal="center" vertical="center"/>
    </xf>
    <xf numFmtId="164" fontId="9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/>
    <xf numFmtId="166" fontId="1" fillId="4" borderId="5" xfId="0" applyNumberFormat="1" applyFon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/>
    <xf numFmtId="0" fontId="0" fillId="0" borderId="5" xfId="0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65" fontId="14" fillId="0" borderId="15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Border="1" applyAlignment="1">
      <alignment vertical="center"/>
    </xf>
    <xf numFmtId="0" fontId="0" fillId="0" borderId="2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165" fontId="2" fillId="0" borderId="19" xfId="0" applyNumberFormat="1" applyFont="1" applyFill="1" applyBorder="1" applyAlignment="1">
      <alignment vertical="center"/>
    </xf>
    <xf numFmtId="165" fontId="2" fillId="0" borderId="20" xfId="0" applyNumberFormat="1" applyFont="1" applyFill="1" applyBorder="1" applyAlignment="1">
      <alignment vertical="center"/>
    </xf>
    <xf numFmtId="0" fontId="0" fillId="0" borderId="21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3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0" xfId="0" applyFill="1"/>
    <xf numFmtId="165" fontId="2" fillId="0" borderId="2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2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1" xfId="0" quotePrefix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165" fontId="2" fillId="0" borderId="19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6" fillId="0" borderId="0" xfId="0" applyFont="1"/>
    <xf numFmtId="0" fontId="17" fillId="2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0" fillId="0" borderId="10" xfId="0" applyBorder="1"/>
    <xf numFmtId="0" fontId="6" fillId="0" borderId="0" xfId="0" applyFont="1" applyBorder="1" applyAlignment="1">
      <alignment horizontal="center" vertical="center"/>
    </xf>
    <xf numFmtId="0" fontId="0" fillId="0" borderId="6" xfId="0" applyBorder="1"/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" fontId="5" fillId="0" borderId="0" xfId="0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7" xfId="0" applyBorder="1"/>
    <xf numFmtId="164" fontId="5" fillId="0" borderId="0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5" xfId="0" applyBorder="1" applyAlignment="1"/>
    <xf numFmtId="166" fontId="0" fillId="0" borderId="5" xfId="0" applyNumberFormat="1" applyBorder="1" applyAlignment="1">
      <alignment horizontal="center"/>
    </xf>
    <xf numFmtId="0" fontId="16" fillId="0" borderId="0" xfId="0" applyFont="1" applyAlignment="1"/>
    <xf numFmtId="0" fontId="0" fillId="0" borderId="0" xfId="0" applyAlignment="1"/>
    <xf numFmtId="0" fontId="18" fillId="2" borderId="10" xfId="0" applyFont="1" applyFill="1" applyBorder="1" applyAlignment="1">
      <alignment horizontal="center" vertical="center" wrapText="1"/>
    </xf>
    <xf numFmtId="0" fontId="1" fillId="0" borderId="0" xfId="0" applyFont="1"/>
    <xf numFmtId="0" fontId="19" fillId="0" borderId="0" xfId="0" applyFont="1"/>
    <xf numFmtId="0" fontId="20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24" xfId="0" applyFont="1" applyBorder="1" applyAlignment="1">
      <alignment horizontal="right" vertical="center"/>
    </xf>
    <xf numFmtId="0" fontId="13" fillId="0" borderId="17" xfId="0" applyFont="1" applyBorder="1" applyAlignment="1">
      <alignment horizontal="right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5" xfId="0" applyFont="1" applyBorder="1" applyAlignment="1">
      <alignment horizontal="right" vertical="center"/>
    </xf>
    <xf numFmtId="0" fontId="13" fillId="0" borderId="26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worksheet" Target="worksheets/sheet366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268" Type="http://schemas.openxmlformats.org/officeDocument/2006/relationships/worksheet" Target="worksheets/sheet268.xml"/><Relationship Id="rId475" Type="http://schemas.openxmlformats.org/officeDocument/2006/relationships/worksheet" Target="worksheets/sheet475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377" Type="http://schemas.openxmlformats.org/officeDocument/2006/relationships/worksheet" Target="worksheets/sheet377.xml"/><Relationship Id="rId500" Type="http://schemas.microsoft.com/office/2006/relationships/vbaProject" Target="vbaProject.bin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44" Type="http://schemas.openxmlformats.org/officeDocument/2006/relationships/worksheet" Target="worksheets/sheet444.xml"/><Relationship Id="rId486" Type="http://schemas.openxmlformats.org/officeDocument/2006/relationships/worksheet" Target="worksheets/sheet486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388" Type="http://schemas.openxmlformats.org/officeDocument/2006/relationships/worksheet" Target="worksheets/sheet388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497" Type="http://schemas.openxmlformats.org/officeDocument/2006/relationships/styles" Target="styles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466" Type="http://schemas.openxmlformats.org/officeDocument/2006/relationships/worksheet" Target="worksheets/sheet46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worksheet" Target="worksheets/sheet368.xml"/><Relationship Id="rId172" Type="http://schemas.openxmlformats.org/officeDocument/2006/relationships/worksheet" Target="worksheets/sheet172.xml"/><Relationship Id="rId228" Type="http://schemas.openxmlformats.org/officeDocument/2006/relationships/worksheet" Target="worksheets/sheet228.xml"/><Relationship Id="rId435" Type="http://schemas.openxmlformats.org/officeDocument/2006/relationships/worksheet" Target="worksheets/sheet435.xml"/><Relationship Id="rId477" Type="http://schemas.openxmlformats.org/officeDocument/2006/relationships/worksheet" Target="worksheets/sheet477.xml"/><Relationship Id="rId281" Type="http://schemas.openxmlformats.org/officeDocument/2006/relationships/worksheet" Target="worksheets/sheet281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76" Type="http://schemas.openxmlformats.org/officeDocument/2006/relationships/worksheet" Target="worksheets/sheet76.xml"/><Relationship Id="rId141" Type="http://schemas.openxmlformats.org/officeDocument/2006/relationships/worksheet" Target="worksheets/sheet141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83" Type="http://schemas.openxmlformats.org/officeDocument/2006/relationships/worksheet" Target="worksheets/sheet183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46" Type="http://schemas.openxmlformats.org/officeDocument/2006/relationships/worksheet" Target="worksheets/sheet446.xml"/><Relationship Id="rId250" Type="http://schemas.openxmlformats.org/officeDocument/2006/relationships/worksheet" Target="worksheets/sheet250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488" Type="http://schemas.openxmlformats.org/officeDocument/2006/relationships/worksheet" Target="worksheets/sheet48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48" Type="http://schemas.openxmlformats.org/officeDocument/2006/relationships/worksheet" Target="worksheets/sheet348.xml"/><Relationship Id="rId369" Type="http://schemas.openxmlformats.org/officeDocument/2006/relationships/worksheet" Target="worksheets/sheet369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15" Type="http://schemas.openxmlformats.org/officeDocument/2006/relationships/worksheet" Target="worksheets/sheet415.xml"/><Relationship Id="rId436" Type="http://schemas.openxmlformats.org/officeDocument/2006/relationships/worksheet" Target="worksheets/sheet436.xml"/><Relationship Id="rId457" Type="http://schemas.openxmlformats.org/officeDocument/2006/relationships/worksheet" Target="worksheets/sheet457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478" Type="http://schemas.openxmlformats.org/officeDocument/2006/relationships/worksheet" Target="worksheets/sheet478.xml"/><Relationship Id="rId499" Type="http://schemas.openxmlformats.org/officeDocument/2006/relationships/calcChain" Target="calcChain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26" Type="http://schemas.openxmlformats.org/officeDocument/2006/relationships/worksheet" Target="worksheets/sheet426.xml"/><Relationship Id="rId447" Type="http://schemas.openxmlformats.org/officeDocument/2006/relationships/worksheet" Target="worksheets/sheet447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468" Type="http://schemas.openxmlformats.org/officeDocument/2006/relationships/worksheet" Target="worksheets/sheet468.xml"/><Relationship Id="rId489" Type="http://schemas.openxmlformats.org/officeDocument/2006/relationships/worksheet" Target="worksheets/sheet489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58" Type="http://schemas.openxmlformats.org/officeDocument/2006/relationships/worksheet" Target="worksheets/sheet458.xml"/><Relationship Id="rId479" Type="http://schemas.openxmlformats.org/officeDocument/2006/relationships/worksheet" Target="worksheets/sheet479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490" Type="http://schemas.openxmlformats.org/officeDocument/2006/relationships/worksheet" Target="worksheets/sheet490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27" Type="http://schemas.openxmlformats.org/officeDocument/2006/relationships/worksheet" Target="worksheets/sheet427.xml"/><Relationship Id="rId448" Type="http://schemas.openxmlformats.org/officeDocument/2006/relationships/worksheet" Target="worksheets/sheet448.xml"/><Relationship Id="rId469" Type="http://schemas.openxmlformats.org/officeDocument/2006/relationships/worksheet" Target="worksheets/sheet469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80" Type="http://schemas.openxmlformats.org/officeDocument/2006/relationships/worksheet" Target="worksheets/sheet480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17" Type="http://schemas.openxmlformats.org/officeDocument/2006/relationships/worksheet" Target="worksheets/sheet417.xml"/><Relationship Id="rId438" Type="http://schemas.openxmlformats.org/officeDocument/2006/relationships/worksheet" Target="worksheets/sheet438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470" Type="http://schemas.openxmlformats.org/officeDocument/2006/relationships/worksheet" Target="worksheets/sheet470.xml"/><Relationship Id="rId491" Type="http://schemas.openxmlformats.org/officeDocument/2006/relationships/worksheet" Target="worksheets/sheet49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28" Type="http://schemas.openxmlformats.org/officeDocument/2006/relationships/worksheet" Target="worksheets/sheet428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481" Type="http://schemas.openxmlformats.org/officeDocument/2006/relationships/worksheet" Target="worksheets/sheet48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418" Type="http://schemas.openxmlformats.org/officeDocument/2006/relationships/worksheet" Target="worksheets/sheet418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471" Type="http://schemas.openxmlformats.org/officeDocument/2006/relationships/worksheet" Target="worksheets/sheet47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492" Type="http://schemas.openxmlformats.org/officeDocument/2006/relationships/worksheet" Target="worksheets/sheet492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461" Type="http://schemas.openxmlformats.org/officeDocument/2006/relationships/worksheet" Target="worksheets/sheet461.xml"/><Relationship Id="rId482" Type="http://schemas.openxmlformats.org/officeDocument/2006/relationships/worksheet" Target="worksheets/sheet482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419" Type="http://schemas.openxmlformats.org/officeDocument/2006/relationships/worksheet" Target="worksheets/sheet419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472" Type="http://schemas.openxmlformats.org/officeDocument/2006/relationships/worksheet" Target="worksheets/sheet472.xml"/><Relationship Id="rId493" Type="http://schemas.openxmlformats.org/officeDocument/2006/relationships/worksheet" Target="worksheets/sheet493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420" Type="http://schemas.openxmlformats.org/officeDocument/2006/relationships/worksheet" Target="worksheets/sheet420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41" Type="http://schemas.openxmlformats.org/officeDocument/2006/relationships/worksheet" Target="worksheets/sheet441.xml"/><Relationship Id="rId462" Type="http://schemas.openxmlformats.org/officeDocument/2006/relationships/worksheet" Target="worksheets/sheet462.xml"/><Relationship Id="rId483" Type="http://schemas.openxmlformats.org/officeDocument/2006/relationships/worksheet" Target="worksheets/sheet483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31" Type="http://schemas.openxmlformats.org/officeDocument/2006/relationships/worksheet" Target="worksheets/sheet431.xml"/><Relationship Id="rId452" Type="http://schemas.openxmlformats.org/officeDocument/2006/relationships/worksheet" Target="worksheets/sheet452.xml"/><Relationship Id="rId473" Type="http://schemas.openxmlformats.org/officeDocument/2006/relationships/worksheet" Target="worksheets/sheet473.xml"/><Relationship Id="rId494" Type="http://schemas.openxmlformats.org/officeDocument/2006/relationships/worksheet" Target="worksheets/sheet49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96" Type="http://schemas.openxmlformats.org/officeDocument/2006/relationships/worksheet" Target="worksheets/sheet396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400" Type="http://schemas.openxmlformats.org/officeDocument/2006/relationships/worksheet" Target="worksheets/sheet400.xml"/><Relationship Id="rId421" Type="http://schemas.openxmlformats.org/officeDocument/2006/relationships/worksheet" Target="worksheets/sheet421.xml"/><Relationship Id="rId442" Type="http://schemas.openxmlformats.org/officeDocument/2006/relationships/worksheet" Target="worksheets/sheet442.xml"/><Relationship Id="rId463" Type="http://schemas.openxmlformats.org/officeDocument/2006/relationships/worksheet" Target="worksheets/sheet463.xml"/><Relationship Id="rId484" Type="http://schemas.openxmlformats.org/officeDocument/2006/relationships/worksheet" Target="worksheets/sheet48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worksheet" Target="worksheets/sheet38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32" Type="http://schemas.openxmlformats.org/officeDocument/2006/relationships/worksheet" Target="worksheets/sheet432.xml"/><Relationship Id="rId453" Type="http://schemas.openxmlformats.org/officeDocument/2006/relationships/worksheet" Target="worksheets/sheet453.xml"/><Relationship Id="rId474" Type="http://schemas.openxmlformats.org/officeDocument/2006/relationships/worksheet" Target="worksheets/sheet474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49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397" Type="http://schemas.openxmlformats.org/officeDocument/2006/relationships/worksheet" Target="worksheets/sheet397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22" Type="http://schemas.openxmlformats.org/officeDocument/2006/relationships/worksheet" Target="worksheets/sheet422.xml"/><Relationship Id="rId443" Type="http://schemas.openxmlformats.org/officeDocument/2006/relationships/worksheet" Target="worksheets/sheet443.xml"/><Relationship Id="rId464" Type="http://schemas.openxmlformats.org/officeDocument/2006/relationships/worksheet" Target="worksheets/sheet464.xml"/><Relationship Id="rId303" Type="http://schemas.openxmlformats.org/officeDocument/2006/relationships/worksheet" Target="worksheets/sheet303.xml"/><Relationship Id="rId485" Type="http://schemas.openxmlformats.org/officeDocument/2006/relationships/worksheet" Target="worksheets/sheet485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496" Type="http://schemas.openxmlformats.org/officeDocument/2006/relationships/theme" Target="theme/theme1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465" Type="http://schemas.openxmlformats.org/officeDocument/2006/relationships/worksheet" Target="worksheets/sheet465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476" Type="http://schemas.openxmlformats.org/officeDocument/2006/relationships/worksheet" Target="worksheets/sheet476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487" Type="http://schemas.openxmlformats.org/officeDocument/2006/relationships/worksheet" Target="worksheets/sheet487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389" Type="http://schemas.openxmlformats.org/officeDocument/2006/relationships/worksheet" Target="worksheets/sheet389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56" Type="http://schemas.openxmlformats.org/officeDocument/2006/relationships/worksheet" Target="worksheets/sheet456.xml"/><Relationship Id="rId498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Relationship Id="rId55" Type="http://schemas.openxmlformats.org/officeDocument/2006/relationships/worksheet" Target="worksheets/sheet55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358" Type="http://schemas.openxmlformats.org/officeDocument/2006/relationships/worksheet" Target="worksheets/sheet358.xml"/><Relationship Id="rId162" Type="http://schemas.openxmlformats.org/officeDocument/2006/relationships/worksheet" Target="worksheets/sheet162.xml"/><Relationship Id="rId218" Type="http://schemas.openxmlformats.org/officeDocument/2006/relationships/worksheet" Target="worksheets/sheet218.xml"/><Relationship Id="rId425" Type="http://schemas.openxmlformats.org/officeDocument/2006/relationships/worksheet" Target="worksheets/sheet425.xml"/><Relationship Id="rId467" Type="http://schemas.openxmlformats.org/officeDocument/2006/relationships/worksheet" Target="worksheets/sheet467.xml"/><Relationship Id="rId271" Type="http://schemas.openxmlformats.org/officeDocument/2006/relationships/worksheet" Target="worksheets/sheet27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504825</xdr:colOff>
      <xdr:row>0</xdr:row>
      <xdr:rowOff>123825</xdr:rowOff>
    </xdr:from>
    <xdr:to>
      <xdr:col>2</xdr:col>
      <xdr:colOff>781050</xdr:colOff>
      <xdr:row>2</xdr:row>
      <xdr:rowOff>57149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66825" y="123825"/>
          <a:ext cx="10382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190499</xdr:rowOff>
    </xdr:from>
    <xdr:to>
      <xdr:col>12</xdr:col>
      <xdr:colOff>57150</xdr:colOff>
      <xdr:row>9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781A363-FB18-4EAA-9E04-0688B78A2EEB}"/>
            </a:ext>
          </a:extLst>
        </xdr:cNvPr>
        <xdr:cNvSpPr txBox="1"/>
      </xdr:nvSpPr>
      <xdr:spPr>
        <a:xfrm>
          <a:off x="7639050" y="571499"/>
          <a:ext cx="38481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peux ajouter des lignes (le meme nombre dans chaque tableau !!)</a:t>
          </a:r>
        </a:p>
        <a:p>
          <a:r>
            <a:rPr lang="fr-BE" sz="1100"/>
            <a:t> theoriquement, il faut le meme nb de ligne dans carton de "note de colisage") et dans sa feuille(01).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VARI6DVK/liste%20d'articles%20mi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B001</v>
          </cell>
          <cell r="B2" t="str">
            <v>BOULON D'ASSEMBLAGE 404</v>
          </cell>
        </row>
        <row r="3">
          <cell r="A3" t="str">
            <v>B002</v>
          </cell>
          <cell r="B3" t="str">
            <v>AXE RESSORT 404</v>
          </cell>
        </row>
        <row r="4">
          <cell r="A4" t="str">
            <v>B003</v>
          </cell>
          <cell r="B4" t="str">
            <v>GOUJON TROMPETTE 404</v>
          </cell>
        </row>
        <row r="5">
          <cell r="A5" t="str">
            <v>B004</v>
          </cell>
          <cell r="B5" t="str">
            <v>AXE DE FREIN 404</v>
          </cell>
        </row>
        <row r="6">
          <cell r="A6" t="str">
            <v>B005</v>
          </cell>
          <cell r="B6" t="str">
            <v>BAGUE DE CLOCHE 404</v>
          </cell>
        </row>
        <row r="7">
          <cell r="A7" t="str">
            <v>B006</v>
          </cell>
          <cell r="B7" t="str">
            <v>ECROU TROMPETTE 404</v>
          </cell>
        </row>
        <row r="8">
          <cell r="A8" t="str">
            <v>B007</v>
          </cell>
          <cell r="B8" t="str">
            <v>BOULON COQUILLE 404</v>
          </cell>
        </row>
        <row r="9">
          <cell r="A9" t="str">
            <v>B008</v>
          </cell>
          <cell r="B9" t="str">
            <v>COLLIER ECHAPPEMENT 404</v>
          </cell>
        </row>
        <row r="10">
          <cell r="A10" t="str">
            <v>B009</v>
          </cell>
          <cell r="B10" t="str">
            <v>LAME FREIN MAIN 404</v>
          </cell>
        </row>
        <row r="11">
          <cell r="A11" t="str">
            <v>B012</v>
          </cell>
          <cell r="B11" t="str">
            <v>ECROU FUSEE 404</v>
          </cell>
        </row>
        <row r="12">
          <cell r="A12" t="str">
            <v>B013</v>
          </cell>
          <cell r="B12" t="str">
            <v>TOC AMORTISSEUR 404</v>
          </cell>
        </row>
        <row r="13">
          <cell r="A13" t="str">
            <v>B014</v>
          </cell>
          <cell r="B13" t="str">
            <v>G TROMPETTE + ECROU 404</v>
          </cell>
        </row>
        <row r="14">
          <cell r="A14" t="str">
            <v>B016</v>
          </cell>
          <cell r="B14" t="str">
            <v>GOUJON COLLECTEUR 404</v>
          </cell>
        </row>
        <row r="15">
          <cell r="A15" t="str">
            <v>B018</v>
          </cell>
          <cell r="B15" t="str">
            <v>ECROU FUSEE 504</v>
          </cell>
        </row>
        <row r="16">
          <cell r="A16" t="str">
            <v>B019</v>
          </cell>
          <cell r="B16" t="str">
            <v>VIS DE GACHE 404</v>
          </cell>
        </row>
        <row r="17">
          <cell r="A17" t="str">
            <v>B020</v>
          </cell>
          <cell r="B17" t="str">
            <v>SUPPORT MOTEUR EP3 404</v>
          </cell>
        </row>
        <row r="18">
          <cell r="A18" t="str">
            <v>B022</v>
          </cell>
          <cell r="B18" t="str">
            <v>COLLIER ECHAPPEMENT BV 404</v>
          </cell>
        </row>
        <row r="19">
          <cell r="A19" t="str">
            <v>B023</v>
          </cell>
          <cell r="B19" t="str">
            <v>CARRE DE BARRE 404</v>
          </cell>
        </row>
        <row r="20">
          <cell r="A20" t="str">
            <v>B026</v>
          </cell>
          <cell r="B20" t="str">
            <v>BOUCHON DE CHAUFFAGE PM 404</v>
          </cell>
        </row>
        <row r="21">
          <cell r="A21" t="str">
            <v>B027</v>
          </cell>
          <cell r="B21" t="str">
            <v>CAL RADIATEUR 404</v>
          </cell>
        </row>
        <row r="22">
          <cell r="A22" t="str">
            <v>B033 EXT D</v>
          </cell>
          <cell r="B22" t="str">
            <v>BAGUETTE LECHE GLACE EXT D 404</v>
          </cell>
        </row>
        <row r="23">
          <cell r="A23" t="str">
            <v>B033 EXT G</v>
          </cell>
          <cell r="B23" t="str">
            <v>BAGUETTE LECHE GLACE EXT G 404</v>
          </cell>
        </row>
        <row r="24">
          <cell r="A24" t="str">
            <v>B033 INT D</v>
          </cell>
          <cell r="B24" t="str">
            <v>BAGUETTE LECHE GLACE INT D 404</v>
          </cell>
        </row>
        <row r="25">
          <cell r="A25" t="str">
            <v>B033 INT G</v>
          </cell>
          <cell r="B25" t="str">
            <v>BAGUETTE LECHE GLACE INT G 404</v>
          </cell>
        </row>
        <row r="26">
          <cell r="A26" t="str">
            <v>B038</v>
          </cell>
          <cell r="B26" t="str">
            <v>NECESSAIRE CAPOT 404</v>
          </cell>
        </row>
        <row r="27">
          <cell r="A27" t="str">
            <v>B039</v>
          </cell>
          <cell r="B27" t="str">
            <v>JOINT TORIQUE 404</v>
          </cell>
        </row>
        <row r="28">
          <cell r="A28" t="str">
            <v>B040</v>
          </cell>
          <cell r="B28" t="str">
            <v>ECROU AXE RESSORT 404</v>
          </cell>
        </row>
        <row r="29">
          <cell r="A29" t="str">
            <v>B041</v>
          </cell>
          <cell r="B29" t="str">
            <v>TETE POMPETE 404</v>
          </cell>
        </row>
        <row r="30">
          <cell r="A30" t="str">
            <v>B042</v>
          </cell>
          <cell r="B30" t="str">
            <v>GOUJON INJECTEUR 404</v>
          </cell>
        </row>
        <row r="31">
          <cell r="A31" t="str">
            <v>B047</v>
          </cell>
          <cell r="B31" t="str">
            <v>BUTEE CARRE 404</v>
          </cell>
        </row>
        <row r="32">
          <cell r="A32" t="str">
            <v>B048</v>
          </cell>
          <cell r="B32" t="str">
            <v>SUPPORT MOTEUR 205</v>
          </cell>
        </row>
        <row r="33">
          <cell r="A33" t="str">
            <v>B049</v>
          </cell>
          <cell r="B33" t="str">
            <v>TOC DIRECTION 404</v>
          </cell>
        </row>
        <row r="34">
          <cell r="A34" t="str">
            <v>B055</v>
          </cell>
          <cell r="B34" t="str">
            <v>FREIN ROULEMENT 404</v>
          </cell>
        </row>
        <row r="35">
          <cell r="A35" t="str">
            <v>B057</v>
          </cell>
          <cell r="B35" t="str">
            <v>BUSE LEVIER DE VITESSE 404</v>
          </cell>
        </row>
        <row r="36">
          <cell r="A36" t="str">
            <v>B058</v>
          </cell>
          <cell r="B36" t="str">
            <v>BUTEE TALONNAGE 404</v>
          </cell>
        </row>
        <row r="37">
          <cell r="A37" t="str">
            <v>B059</v>
          </cell>
          <cell r="B37" t="str">
            <v>JEU PORTE BALAI ESSUI GLACE 404</v>
          </cell>
        </row>
        <row r="38">
          <cell r="A38" t="str">
            <v>B060</v>
          </cell>
          <cell r="B38" t="str">
            <v>BOULON DE RETOUR 404</v>
          </cell>
        </row>
        <row r="39">
          <cell r="A39" t="str">
            <v>B062</v>
          </cell>
          <cell r="B39" t="str">
            <v>APPAREIL STOP 404</v>
          </cell>
        </row>
        <row r="40">
          <cell r="A40" t="str">
            <v>B067</v>
          </cell>
          <cell r="B40" t="str">
            <v>COLLIER ECHAPPEMENT D45 404</v>
          </cell>
        </row>
        <row r="41">
          <cell r="A41" t="str">
            <v>B068</v>
          </cell>
          <cell r="B41" t="str">
            <v>COLLIER ECHAPPEMENT D48 404</v>
          </cell>
        </row>
        <row r="42">
          <cell r="A42" t="str">
            <v>B070</v>
          </cell>
          <cell r="B42" t="str">
            <v>TUBE D'EAU 404</v>
          </cell>
        </row>
        <row r="43">
          <cell r="A43" t="str">
            <v>B071</v>
          </cell>
          <cell r="B43" t="str">
            <v>BAS DE GLACE DROITE 404</v>
          </cell>
        </row>
        <row r="44">
          <cell r="A44" t="str">
            <v>B072</v>
          </cell>
          <cell r="B44" t="str">
            <v>BAS DE GLACE GAUCHE 404</v>
          </cell>
        </row>
        <row r="45">
          <cell r="A45" t="str">
            <v>B073</v>
          </cell>
          <cell r="B45" t="str">
            <v>BAS DE GLACE 504</v>
          </cell>
        </row>
        <row r="46">
          <cell r="A46" t="str">
            <v>B074</v>
          </cell>
          <cell r="B46" t="str">
            <v>BAS DE GLACE AV D 205</v>
          </cell>
        </row>
        <row r="47">
          <cell r="A47" t="str">
            <v>B075</v>
          </cell>
          <cell r="B47" t="str">
            <v>BAS DE GLACE AV G 205</v>
          </cell>
        </row>
        <row r="48">
          <cell r="A48" t="str">
            <v>B076</v>
          </cell>
          <cell r="B48" t="str">
            <v>PASTILLE D38</v>
          </cell>
        </row>
        <row r="49">
          <cell r="A49" t="str">
            <v>B077</v>
          </cell>
          <cell r="B49" t="str">
            <v>PASTILLE D30</v>
          </cell>
        </row>
        <row r="50">
          <cell r="A50" t="str">
            <v>B080</v>
          </cell>
          <cell r="B50" t="str">
            <v>PASTILLE D32</v>
          </cell>
        </row>
        <row r="51">
          <cell r="A51" t="str">
            <v>B081</v>
          </cell>
          <cell r="B51" t="str">
            <v>BAS DE GLACE AR D 205</v>
          </cell>
        </row>
        <row r="52">
          <cell r="A52" t="str">
            <v>B082</v>
          </cell>
          <cell r="B52" t="str">
            <v>BAS DE GLACE AR G 205</v>
          </cell>
        </row>
        <row r="53">
          <cell r="A53" t="str">
            <v>B083</v>
          </cell>
          <cell r="B53" t="str">
            <v>BAS DE GLACE AV GAUCHE 305</v>
          </cell>
        </row>
        <row r="54">
          <cell r="A54" t="str">
            <v>B084</v>
          </cell>
          <cell r="B54" t="str">
            <v>BAS DE GLACE AV DROITE 305</v>
          </cell>
        </row>
        <row r="55">
          <cell r="A55" t="str">
            <v>B085</v>
          </cell>
          <cell r="B55" t="str">
            <v>BOUCHON DE VIDANGE 404</v>
          </cell>
        </row>
        <row r="56">
          <cell r="A56" t="str">
            <v>B086</v>
          </cell>
          <cell r="B56" t="str">
            <v>PASTILLE D40</v>
          </cell>
        </row>
        <row r="57">
          <cell r="A57" t="str">
            <v>B087</v>
          </cell>
          <cell r="B57" t="str">
            <v>TUBE D'EAU 504</v>
          </cell>
        </row>
        <row r="58">
          <cell r="A58" t="str">
            <v>B088</v>
          </cell>
          <cell r="B58" t="str">
            <v>CAGE BOUCHON DE GRAISSE 404</v>
          </cell>
        </row>
        <row r="59">
          <cell r="A59" t="str">
            <v>B089</v>
          </cell>
          <cell r="B59" t="str">
            <v>NECESSAIRE BOUCHON DE GRAISSE 404</v>
          </cell>
        </row>
        <row r="60">
          <cell r="A60" t="str">
            <v>B091</v>
          </cell>
          <cell r="B60" t="str">
            <v>GACHE DE PORTE DROITE 504</v>
          </cell>
        </row>
        <row r="61">
          <cell r="A61" t="str">
            <v>B092</v>
          </cell>
          <cell r="B61" t="str">
            <v>CACHE DE PORTE GAUCHE 504</v>
          </cell>
        </row>
        <row r="62">
          <cell r="A62" t="str">
            <v>B093</v>
          </cell>
          <cell r="B62" t="str">
            <v>ANNEAU ECHAPPEMENT 104</v>
          </cell>
        </row>
        <row r="63">
          <cell r="A63" t="str">
            <v>B094</v>
          </cell>
          <cell r="B63" t="str">
            <v>BOUCHON CHAUFFAGE GM 404</v>
          </cell>
        </row>
        <row r="64">
          <cell r="A64" t="str">
            <v>B095</v>
          </cell>
          <cell r="B64" t="str">
            <v>SILEMT BLOC 404</v>
          </cell>
        </row>
        <row r="65">
          <cell r="A65" t="str">
            <v>B097</v>
          </cell>
          <cell r="B65" t="str">
            <v>SERRURE CAPOT 404</v>
          </cell>
        </row>
        <row r="66">
          <cell r="A66" t="str">
            <v>B099</v>
          </cell>
          <cell r="B66" t="str">
            <v>SUPPORT FORME S 404</v>
          </cell>
        </row>
        <row r="67">
          <cell r="A67" t="str">
            <v>B100</v>
          </cell>
          <cell r="B67" t="str">
            <v>CROCHET CAPOT 404</v>
          </cell>
        </row>
        <row r="68">
          <cell r="A68" t="str">
            <v>B101</v>
          </cell>
          <cell r="B68" t="str">
            <v>TENDEUR ALT 504</v>
          </cell>
        </row>
        <row r="69">
          <cell r="A69" t="str">
            <v>B104</v>
          </cell>
          <cell r="B69" t="str">
            <v>PASTILLE D27</v>
          </cell>
        </row>
        <row r="70">
          <cell r="A70" t="str">
            <v>B105</v>
          </cell>
          <cell r="B70" t="str">
            <v>PASTILLE D36</v>
          </cell>
        </row>
        <row r="71">
          <cell r="A71" t="str">
            <v>B106</v>
          </cell>
          <cell r="B71" t="str">
            <v>PASTILLE D50</v>
          </cell>
        </row>
        <row r="72">
          <cell r="A72" t="str">
            <v>B107</v>
          </cell>
          <cell r="B72" t="str">
            <v>PASTILLE D25</v>
          </cell>
        </row>
        <row r="73">
          <cell r="A73" t="str">
            <v>B108</v>
          </cell>
          <cell r="B73" t="str">
            <v>PASTILLE 60</v>
          </cell>
        </row>
        <row r="74">
          <cell r="A74" t="str">
            <v>B109</v>
          </cell>
          <cell r="B74" t="str">
            <v>PASTILLE D21</v>
          </cell>
        </row>
        <row r="75">
          <cell r="A75" t="str">
            <v>B110</v>
          </cell>
          <cell r="B75" t="str">
            <v>PASTILLE D26</v>
          </cell>
        </row>
        <row r="76">
          <cell r="A76" t="str">
            <v>B111</v>
          </cell>
          <cell r="B76" t="str">
            <v>PASTILLE D22</v>
          </cell>
        </row>
        <row r="77">
          <cell r="A77" t="str">
            <v>B112</v>
          </cell>
          <cell r="B77" t="str">
            <v>PASTILLE ASSIETTE D60.35</v>
          </cell>
        </row>
        <row r="78">
          <cell r="A78" t="str">
            <v>B114</v>
          </cell>
          <cell r="B78" t="str">
            <v>PASTILLE D53</v>
          </cell>
        </row>
        <row r="79">
          <cell r="A79" t="str">
            <v>B115</v>
          </cell>
          <cell r="B79" t="str">
            <v>PASTILLE D24</v>
          </cell>
        </row>
        <row r="80">
          <cell r="A80" t="str">
            <v>B116</v>
          </cell>
          <cell r="B80" t="str">
            <v>PASTILLE D20</v>
          </cell>
        </row>
        <row r="81">
          <cell r="A81" t="str">
            <v>B117</v>
          </cell>
          <cell r="B81" t="str">
            <v>PASTILLE D28</v>
          </cell>
        </row>
        <row r="82">
          <cell r="A82" t="str">
            <v>B118</v>
          </cell>
          <cell r="B82" t="str">
            <v>PASTILLE D29</v>
          </cell>
        </row>
        <row r="83">
          <cell r="A83" t="str">
            <v>B119</v>
          </cell>
          <cell r="B83" t="str">
            <v>PASTILLE D33</v>
          </cell>
        </row>
        <row r="84">
          <cell r="A84" t="str">
            <v>B120</v>
          </cell>
          <cell r="B84" t="str">
            <v>PASTILLE D34</v>
          </cell>
        </row>
        <row r="85">
          <cell r="A85" t="str">
            <v>B121</v>
          </cell>
          <cell r="B85" t="str">
            <v>PASTILLE D35</v>
          </cell>
        </row>
        <row r="86">
          <cell r="A86" t="str">
            <v>B122</v>
          </cell>
          <cell r="B86" t="str">
            <v>PASTILLE D35.5</v>
          </cell>
        </row>
        <row r="87">
          <cell r="A87" t="str">
            <v>B123</v>
          </cell>
          <cell r="B87" t="str">
            <v>PASTILLE D41</v>
          </cell>
        </row>
        <row r="88">
          <cell r="A88" t="str">
            <v>B124</v>
          </cell>
          <cell r="B88" t="str">
            <v>PASTILLE D41.6</v>
          </cell>
        </row>
        <row r="89">
          <cell r="A89" t="str">
            <v>B125</v>
          </cell>
          <cell r="B89" t="str">
            <v>PASTILLE D44</v>
          </cell>
        </row>
        <row r="90">
          <cell r="A90" t="str">
            <v>B126</v>
          </cell>
          <cell r="B90" t="str">
            <v>PASTILLE D48</v>
          </cell>
        </row>
        <row r="91">
          <cell r="A91" t="str">
            <v>B128</v>
          </cell>
          <cell r="B91" t="str">
            <v>PASTILLE D51</v>
          </cell>
        </row>
        <row r="92">
          <cell r="A92" t="str">
            <v>B129</v>
          </cell>
          <cell r="B92" t="str">
            <v>PASTILLE D52</v>
          </cell>
        </row>
        <row r="93">
          <cell r="A93" t="str">
            <v>B130</v>
          </cell>
          <cell r="B93" t="str">
            <v>FIXE BATTERIE M10</v>
          </cell>
        </row>
        <row r="94">
          <cell r="A94" t="str">
            <v>B131</v>
          </cell>
          <cell r="B94" t="str">
            <v>FIXE BATTERIE M11</v>
          </cell>
        </row>
        <row r="95">
          <cell r="A95" t="str">
            <v>B132</v>
          </cell>
          <cell r="B95" t="str">
            <v>FIXE BATTERIE M12</v>
          </cell>
        </row>
        <row r="96">
          <cell r="A96" t="str">
            <v>B136</v>
          </cell>
          <cell r="B96" t="str">
            <v>PASTILLE D42</v>
          </cell>
        </row>
        <row r="97">
          <cell r="A97" t="str">
            <v>B137</v>
          </cell>
          <cell r="B97" t="str">
            <v>PASTILLE D36.6</v>
          </cell>
        </row>
        <row r="98">
          <cell r="A98" t="str">
            <v>B138</v>
          </cell>
          <cell r="B98" t="str">
            <v>PASTILLE D15</v>
          </cell>
        </row>
        <row r="99">
          <cell r="A99" t="str">
            <v>B139</v>
          </cell>
          <cell r="B99" t="str">
            <v>PASTILLE D37</v>
          </cell>
        </row>
        <row r="100">
          <cell r="A100" t="str">
            <v>B140</v>
          </cell>
          <cell r="B100" t="str">
            <v>PASTILLE D16</v>
          </cell>
        </row>
        <row r="101">
          <cell r="A101" t="str">
            <v>B141</v>
          </cell>
          <cell r="B101" t="str">
            <v>PASTILLE D18</v>
          </cell>
        </row>
        <row r="102">
          <cell r="A102" t="str">
            <v>B142</v>
          </cell>
          <cell r="B102" t="str">
            <v>PASTILLE D14</v>
          </cell>
        </row>
        <row r="103">
          <cell r="A103" t="str">
            <v>B143</v>
          </cell>
          <cell r="B103" t="str">
            <v>PASTILLE D17</v>
          </cell>
        </row>
        <row r="104">
          <cell r="A104" t="str">
            <v>B144</v>
          </cell>
          <cell r="B104" t="str">
            <v>PASTILLE D19</v>
          </cell>
        </row>
        <row r="105">
          <cell r="A105" t="str">
            <v>B145</v>
          </cell>
          <cell r="B105" t="str">
            <v>PASTILLE D45</v>
          </cell>
        </row>
        <row r="106">
          <cell r="A106" t="str">
            <v>B146</v>
          </cell>
          <cell r="B106" t="str">
            <v>PASTILLE 56</v>
          </cell>
        </row>
        <row r="107">
          <cell r="A107" t="str">
            <v>B147</v>
          </cell>
          <cell r="B107" t="str">
            <v>PASTILLE 46</v>
          </cell>
        </row>
        <row r="108">
          <cell r="A108" t="str">
            <v>D001</v>
          </cell>
          <cell r="B108" t="str">
            <v>BAGUE BOUGIE CULASSE</v>
          </cell>
        </row>
        <row r="109">
          <cell r="A109" t="str">
            <v>D001-AC</v>
          </cell>
          <cell r="B109" t="str">
            <v>BAGUE BOUGIE CULASSE EN ACIER</v>
          </cell>
        </row>
        <row r="110">
          <cell r="A110" t="str">
            <v>D002</v>
          </cell>
          <cell r="B110" t="str">
            <v>CULOT BOUGIE GM CULASSE</v>
          </cell>
        </row>
        <row r="111">
          <cell r="A111" t="str">
            <v>D002-AC</v>
          </cell>
          <cell r="B111" t="str">
            <v>CULOT BOUGIE GM CULASSE EN ACIER</v>
          </cell>
        </row>
        <row r="112">
          <cell r="A112" t="str">
            <v>D003</v>
          </cell>
          <cell r="B112" t="str">
            <v>CULOT DE BOUGIE PM CULASSE</v>
          </cell>
        </row>
        <row r="113">
          <cell r="A113" t="str">
            <v>D003-AC</v>
          </cell>
          <cell r="B113" t="str">
            <v>CULOT DE BOUGIE PM CULASSE EN ACIER</v>
          </cell>
        </row>
        <row r="114">
          <cell r="A114" t="str">
            <v>DAS001</v>
          </cell>
          <cell r="B114" t="str">
            <v>SILENT BLOC TRAIN AR DACIA</v>
          </cell>
        </row>
        <row r="115">
          <cell r="A115" t="str">
            <v>DAS002</v>
          </cell>
          <cell r="B115" t="str">
            <v>SILENT BLOC TRIANGLE DACIA</v>
          </cell>
        </row>
        <row r="116">
          <cell r="A116" t="str">
            <v>F001</v>
          </cell>
          <cell r="B116" t="str">
            <v>GOUJON COLLECTEUR FIAT 110</v>
          </cell>
        </row>
        <row r="117">
          <cell r="A117" t="str">
            <v>F002-N</v>
          </cell>
          <cell r="B117" t="str">
            <v>BRIDE AV GM NOIR FIAT 110</v>
          </cell>
        </row>
        <row r="118">
          <cell r="A118" t="str">
            <v>F003</v>
          </cell>
          <cell r="B118" t="str">
            <v>BOULON CENTRE AR FIAT 110</v>
          </cell>
        </row>
        <row r="119">
          <cell r="A119" t="str">
            <v>F004</v>
          </cell>
          <cell r="B119" t="str">
            <v>BOULON CENTRE AV FIAT 110</v>
          </cell>
        </row>
        <row r="120">
          <cell r="A120" t="str">
            <v>F005-N</v>
          </cell>
          <cell r="B120" t="str">
            <v>BRIDE RESSORT AV FIAT 65 PM NOIR</v>
          </cell>
        </row>
        <row r="121">
          <cell r="A121" t="str">
            <v>F006-N</v>
          </cell>
          <cell r="B121" t="str">
            <v>BRIDE AR GM FIAT 65 NOIR</v>
          </cell>
        </row>
        <row r="122">
          <cell r="A122" t="str">
            <v>F007-N</v>
          </cell>
          <cell r="B122" t="str">
            <v>BRIDE AV PM NOIR FIAT 110</v>
          </cell>
        </row>
        <row r="123">
          <cell r="A123" t="str">
            <v>F009-N</v>
          </cell>
          <cell r="B123" t="str">
            <v>BRIDE AR PM NOIR FIAT 65</v>
          </cell>
        </row>
        <row r="124">
          <cell r="A124" t="str">
            <v>F012</v>
          </cell>
          <cell r="B124" t="str">
            <v>ECROU VIS PONT AR FIAT 110</v>
          </cell>
        </row>
        <row r="125">
          <cell r="A125" t="str">
            <v>F013</v>
          </cell>
          <cell r="B125" t="str">
            <v>BOULON CENTRE AV FIAT 65</v>
          </cell>
        </row>
        <row r="126">
          <cell r="A126" t="str">
            <v>F014</v>
          </cell>
          <cell r="B126" t="str">
            <v>BOULON CENTRE AR FIAT 65</v>
          </cell>
        </row>
        <row r="127">
          <cell r="A127" t="str">
            <v>F015</v>
          </cell>
          <cell r="B127" t="str">
            <v>BOULON CENTRE AV FIAT 100/13</v>
          </cell>
        </row>
        <row r="128">
          <cell r="A128" t="str">
            <v>F016</v>
          </cell>
          <cell r="B128" t="str">
            <v>BOULON CENTRE AR FIAT 100/13</v>
          </cell>
        </row>
        <row r="129">
          <cell r="A129" t="str">
            <v>F017-N</v>
          </cell>
          <cell r="B129" t="str">
            <v>BRIDE AV F113 NOIR</v>
          </cell>
        </row>
        <row r="130">
          <cell r="A130" t="str">
            <v>F018-N</v>
          </cell>
          <cell r="B130" t="str">
            <v>BRIDE AV GM NOIR FIAT 65</v>
          </cell>
        </row>
        <row r="131">
          <cell r="A131" t="str">
            <v>F019</v>
          </cell>
          <cell r="B131" t="str">
            <v>PASTILLE BLOC FIAT UNO</v>
          </cell>
        </row>
        <row r="132">
          <cell r="A132" t="str">
            <v>F020</v>
          </cell>
          <cell r="B132" t="str">
            <v>TUBE D'EAU FIAT UNO 46419454</v>
          </cell>
        </row>
        <row r="133">
          <cell r="A133" t="str">
            <v>F021</v>
          </cell>
          <cell r="B133" t="str">
            <v>TUBE D'EAU FIAT PUNTO 7445122</v>
          </cell>
        </row>
        <row r="134">
          <cell r="A134" t="str">
            <v>F022</v>
          </cell>
          <cell r="B134" t="str">
            <v>GOUJON DE ROUE SIMPLE ZETTA</v>
          </cell>
        </row>
        <row r="135">
          <cell r="A135" t="str">
            <v>F024</v>
          </cell>
          <cell r="B135" t="str">
            <v>TUBE D'EAU FIAT PALIO</v>
          </cell>
        </row>
        <row r="136">
          <cell r="A136" t="str">
            <v>F025</v>
          </cell>
          <cell r="B136" t="str">
            <v>BOULON CENTRE AR BERLIET</v>
          </cell>
        </row>
        <row r="137">
          <cell r="A137" t="str">
            <v>F026</v>
          </cell>
          <cell r="B137" t="str">
            <v>BRIDE AV FIAT 110 ZINGUE</v>
          </cell>
        </row>
        <row r="138">
          <cell r="A138" t="str">
            <v>F027</v>
          </cell>
          <cell r="B138" t="str">
            <v>BAS DE GLACE F127</v>
          </cell>
        </row>
        <row r="139">
          <cell r="A139" t="str">
            <v>F028</v>
          </cell>
          <cell r="B139" t="str">
            <v>BAS DE GLACE FIAT UNO</v>
          </cell>
        </row>
        <row r="140">
          <cell r="A140" t="str">
            <v>F029</v>
          </cell>
          <cell r="B140" t="str">
            <v>TUBE D'EAU FIAT PUNTO 2</v>
          </cell>
        </row>
        <row r="141">
          <cell r="A141" t="str">
            <v>F030</v>
          </cell>
          <cell r="B141" t="str">
            <v>TUBE D'EAU FIAT SIENNA</v>
          </cell>
        </row>
        <row r="142">
          <cell r="A142" t="str">
            <v>F032</v>
          </cell>
          <cell r="B142" t="str">
            <v>AXE DE FREIN FIAT 65</v>
          </cell>
        </row>
        <row r="143">
          <cell r="A143" t="str">
            <v>F033</v>
          </cell>
          <cell r="B143" t="str">
            <v>TUBE D'EAU IVECO 35/8 NM</v>
          </cell>
        </row>
        <row r="144">
          <cell r="A144" t="str">
            <v>F034</v>
          </cell>
          <cell r="B144" t="str">
            <v>TUBE D'EAU FIAT 110</v>
          </cell>
        </row>
        <row r="145">
          <cell r="A145" t="str">
            <v>F035-N</v>
          </cell>
          <cell r="B145" t="str">
            <v>BRIDE AV SPECIAL F65 NOIR</v>
          </cell>
        </row>
        <row r="146">
          <cell r="A146" t="str">
            <v>F036</v>
          </cell>
          <cell r="B146" t="str">
            <v>ECROU EMBRAYAGE FIAT 110</v>
          </cell>
        </row>
        <row r="147">
          <cell r="A147" t="str">
            <v>F037</v>
          </cell>
          <cell r="B147" t="str">
            <v>TIGE EMBRAYAGE F110</v>
          </cell>
        </row>
        <row r="148">
          <cell r="A148" t="str">
            <v>F038</v>
          </cell>
          <cell r="B148" t="str">
            <v>TUBE D'EAU TURBO DAILY 35/10;35/12</v>
          </cell>
        </row>
        <row r="149">
          <cell r="A149" t="str">
            <v>F039-N</v>
          </cell>
          <cell r="B149" t="str">
            <v>BRIDE DE RESSORT F110  APLATIE AR 38CM</v>
          </cell>
        </row>
        <row r="150">
          <cell r="A150" t="str">
            <v>F040-N</v>
          </cell>
          <cell r="B150" t="str">
            <v>BRIDE DE RESSORT F110  APLATIE AR 40CM</v>
          </cell>
        </row>
        <row r="151">
          <cell r="A151" t="str">
            <v>F041-N</v>
          </cell>
          <cell r="B151" t="str">
            <v>BRIDE DE RESSORT F110  APLATIE AR 45CM</v>
          </cell>
        </row>
        <row r="152">
          <cell r="A152" t="str">
            <v>F042</v>
          </cell>
          <cell r="B152" t="str">
            <v>NECESSAIRE AXE RESSORT FIAT 110 AR</v>
          </cell>
        </row>
        <row r="153">
          <cell r="A153" t="str">
            <v>F042-CP1</v>
          </cell>
          <cell r="B153" t="str">
            <v>BAGUE LAITON NECESSAIRE AXE RESSORT AR F110</v>
          </cell>
        </row>
        <row r="154">
          <cell r="A154" t="str">
            <v>F043</v>
          </cell>
          <cell r="B154" t="str">
            <v>NECESSAIRE AXE RESSORT FIAT 110 AV</v>
          </cell>
        </row>
        <row r="155">
          <cell r="A155" t="str">
            <v>F043-cp1</v>
          </cell>
          <cell r="B155" t="str">
            <v>BAGUE LAITON NECESSAIRE AXE RESSORT AV F110</v>
          </cell>
        </row>
        <row r="156">
          <cell r="A156" t="str">
            <v>F044</v>
          </cell>
          <cell r="B156" t="str">
            <v>TUBE D'EAU FIAT TIPO DIESEL MC 3098</v>
          </cell>
        </row>
        <row r="157">
          <cell r="A157" t="str">
            <v>F045</v>
          </cell>
          <cell r="B157" t="str">
            <v>TUBE D'EAU UNO DIESEL</v>
          </cell>
        </row>
        <row r="158">
          <cell r="A158" t="str">
            <v>F046</v>
          </cell>
          <cell r="B158" t="str">
            <v>TUBE D'EAU PALIO 2</v>
          </cell>
        </row>
        <row r="159">
          <cell r="A159" t="str">
            <v>F047</v>
          </cell>
          <cell r="B159" t="str">
            <v>TUBE D'EAU 309-306-205 REF  (3056)</v>
          </cell>
        </row>
        <row r="160">
          <cell r="A160" t="str">
            <v>FO002</v>
          </cell>
          <cell r="B160" t="str">
            <v>SILENT BLOC FORD RANGER</v>
          </cell>
        </row>
        <row r="161">
          <cell r="A161" t="str">
            <v>FO003-N</v>
          </cell>
          <cell r="B161" t="str">
            <v>BRIDE DE RESSORT  NOIR FORD RANGER</v>
          </cell>
        </row>
        <row r="162">
          <cell r="A162" t="str">
            <v>FO004</v>
          </cell>
          <cell r="B162" t="str">
            <v>CAOUTCHOUC DE RESSORT PM FORD RANGER</v>
          </cell>
        </row>
        <row r="163">
          <cell r="A163" t="str">
            <v>FO005</v>
          </cell>
          <cell r="B163" t="str">
            <v>ECROU SEMI ARBRE GAUCHE FORD RANGER</v>
          </cell>
        </row>
        <row r="164">
          <cell r="A164" t="str">
            <v>FO006</v>
          </cell>
          <cell r="B164" t="str">
            <v>ECROU SEMI ARBRE DROITE FORD RANGER</v>
          </cell>
        </row>
        <row r="165">
          <cell r="A165" t="str">
            <v>FO007</v>
          </cell>
          <cell r="B165" t="str">
            <v>CAOUTCHOUC DE RESSORT GM FORD RANGER</v>
          </cell>
        </row>
        <row r="166">
          <cell r="A166" t="str">
            <v>FO008</v>
          </cell>
          <cell r="B166" t="str">
            <v>SUPPORT MOTEUR FORD RANGER</v>
          </cell>
        </row>
        <row r="167">
          <cell r="A167" t="str">
            <v>FO009</v>
          </cell>
          <cell r="B167" t="str">
            <v>SILENT BLOC RESSORT AR FORD RANGER</v>
          </cell>
        </row>
        <row r="168">
          <cell r="A168" t="str">
            <v>FO010</v>
          </cell>
          <cell r="B168" t="str">
            <v>RONDELLE ECROU SEMI ARBRE FORD RANGER</v>
          </cell>
        </row>
        <row r="169">
          <cell r="A169" t="str">
            <v>FO011</v>
          </cell>
          <cell r="B169" t="str">
            <v>AXE ETRIER FORD RANGER</v>
          </cell>
        </row>
        <row r="170">
          <cell r="A170" t="str">
            <v>FO012</v>
          </cell>
          <cell r="B170" t="str">
            <v>TUBE D'EAU FORD RANGER</v>
          </cell>
        </row>
        <row r="171">
          <cell r="A171" t="str">
            <v>FO013</v>
          </cell>
          <cell r="B171" t="str">
            <v>ECROU DE ROUE FORD RANGER</v>
          </cell>
        </row>
        <row r="172">
          <cell r="A172" t="str">
            <v>FO014</v>
          </cell>
          <cell r="B172" t="str">
            <v>GOUJON DE ROUE MAZDA</v>
          </cell>
        </row>
        <row r="173">
          <cell r="A173" t="str">
            <v>FO015</v>
          </cell>
          <cell r="B173" t="str">
            <v>BOUCHON CARTER FORD RANGER</v>
          </cell>
        </row>
        <row r="174">
          <cell r="A174" t="str">
            <v>FO016</v>
          </cell>
          <cell r="B174" t="str">
            <v>TUBE D'EAU FORD RANGER 2.5</v>
          </cell>
        </row>
        <row r="175">
          <cell r="A175" t="str">
            <v>FO017</v>
          </cell>
          <cell r="B175" t="str">
            <v>TUBE DE RETOUR GAZOIL FORD RANGER/MAZDA GM</v>
          </cell>
        </row>
        <row r="176">
          <cell r="A176" t="str">
            <v>FO018</v>
          </cell>
          <cell r="B176" t="str">
            <v>TUBE DE RETOUR GAZOIL FORD RANGER/MAZDA PM</v>
          </cell>
        </row>
        <row r="177">
          <cell r="A177" t="str">
            <v>FO019</v>
          </cell>
          <cell r="B177" t="str">
            <v>GOUJON DE ROUE FORD COMPLET</v>
          </cell>
        </row>
        <row r="178">
          <cell r="A178" t="str">
            <v>FO020</v>
          </cell>
          <cell r="B178" t="str">
            <v>SILENT BLOC FORD BT50</v>
          </cell>
        </row>
        <row r="179">
          <cell r="A179" t="str">
            <v>FO021</v>
          </cell>
          <cell r="B179" t="str">
            <v>JUMELLE DOUBLE FORD 4023508</v>
          </cell>
        </row>
        <row r="180">
          <cell r="A180" t="str">
            <v>G001</v>
          </cell>
          <cell r="B180" t="str">
            <v>GOUJON DE 10 AR L=180.5 MM</v>
          </cell>
        </row>
        <row r="181">
          <cell r="A181" t="str">
            <v>G002</v>
          </cell>
          <cell r="B181" t="str">
            <v>GOUJON DE 11 AV L=180MM</v>
          </cell>
        </row>
        <row r="182">
          <cell r="A182" t="str">
            <v>G003</v>
          </cell>
          <cell r="B182" t="str">
            <v>GOUJON DE 12 AR L=183 MM</v>
          </cell>
        </row>
        <row r="183">
          <cell r="A183" t="str">
            <v>G004</v>
          </cell>
          <cell r="B183" t="str">
            <v>AXE DE BROCHE D12</v>
          </cell>
        </row>
        <row r="184">
          <cell r="A184" t="str">
            <v>G005</v>
          </cell>
          <cell r="B184" t="str">
            <v>GOUJON DE 10 AV L=160 MM</v>
          </cell>
        </row>
        <row r="185">
          <cell r="A185" t="str">
            <v>G007</v>
          </cell>
          <cell r="B185" t="str">
            <v>GOUJON DE 11 AV L=160 MM</v>
          </cell>
        </row>
        <row r="186">
          <cell r="A186" t="str">
            <v>G008</v>
          </cell>
          <cell r="B186" t="str">
            <v>GOUJON D38 M22*1.5 L=120</v>
          </cell>
        </row>
        <row r="187">
          <cell r="A187" t="str">
            <v>G009</v>
          </cell>
          <cell r="B187" t="str">
            <v>ECROU H32 M22*15 GM</v>
          </cell>
        </row>
        <row r="188">
          <cell r="A188" t="str">
            <v>G010</v>
          </cell>
          <cell r="B188" t="str">
            <v>ECROU H32 M22*1.5 PM</v>
          </cell>
        </row>
        <row r="189">
          <cell r="A189" t="str">
            <v>G011</v>
          </cell>
          <cell r="B189" t="str">
            <v>BAGUE D32*22 L=21</v>
          </cell>
        </row>
        <row r="190">
          <cell r="A190" t="str">
            <v>G012</v>
          </cell>
          <cell r="B190" t="str">
            <v>GOUJON D32 M22*1.5/M24*1.5 L=117</v>
          </cell>
        </row>
        <row r="191">
          <cell r="A191" t="str">
            <v>G013</v>
          </cell>
          <cell r="B191" t="str">
            <v>ECROU H35 M24*1.5</v>
          </cell>
        </row>
        <row r="192">
          <cell r="A192" t="str">
            <v>G014</v>
          </cell>
          <cell r="B192" t="str">
            <v>BAGUE 12*16*72</v>
          </cell>
        </row>
        <row r="193">
          <cell r="A193" t="str">
            <v>G017</v>
          </cell>
          <cell r="B193" t="str">
            <v>GOUJON M12*1.5 L=56</v>
          </cell>
        </row>
        <row r="194">
          <cell r="A194" t="str">
            <v>G018</v>
          </cell>
          <cell r="B194" t="str">
            <v>GOUJON M12*1.5 L=50</v>
          </cell>
        </row>
        <row r="195">
          <cell r="A195" t="str">
            <v>G019</v>
          </cell>
          <cell r="B195" t="str">
            <v>GOUJON D38 COMPLET</v>
          </cell>
        </row>
        <row r="196">
          <cell r="A196" t="str">
            <v>G020</v>
          </cell>
          <cell r="B196" t="str">
            <v>GOUJON D32 COMPLET</v>
          </cell>
        </row>
        <row r="197">
          <cell r="A197" t="str">
            <v>G021</v>
          </cell>
          <cell r="B197" t="str">
            <v>GOUJON M14*1.5 L=52 NON FRAISE COMPLET</v>
          </cell>
        </row>
        <row r="198">
          <cell r="A198" t="str">
            <v>G022</v>
          </cell>
          <cell r="B198" t="str">
            <v>GOUJON DE 14 L=160mm</v>
          </cell>
        </row>
        <row r="199">
          <cell r="A199" t="str">
            <v>G025</v>
          </cell>
          <cell r="B199" t="str">
            <v>ECROU DE ROUE M14*1.5 H22</v>
          </cell>
        </row>
        <row r="200">
          <cell r="A200" t="str">
            <v>G026</v>
          </cell>
          <cell r="B200" t="str">
            <v>GOUJON M14*1.5 L=52 FRAISEE COMPLET</v>
          </cell>
        </row>
        <row r="201">
          <cell r="A201" t="str">
            <v>G027</v>
          </cell>
          <cell r="B201" t="str">
            <v>GOUJON M14*1.5 L=52 FRAISEE</v>
          </cell>
        </row>
        <row r="202">
          <cell r="A202" t="str">
            <v>G028</v>
          </cell>
          <cell r="B202" t="str">
            <v>GOUJON M14*1.5 L=52</v>
          </cell>
        </row>
        <row r="203">
          <cell r="A203" t="str">
            <v>H001</v>
          </cell>
          <cell r="B203" t="str">
            <v>GOUJON DE ROUE HYUNDAI  H100</v>
          </cell>
        </row>
        <row r="204">
          <cell r="A204" t="str">
            <v>H002</v>
          </cell>
          <cell r="B204" t="str">
            <v>CAOUTCHOUC DE RESSORT HONDA</v>
          </cell>
        </row>
        <row r="205">
          <cell r="A205" t="str">
            <v>I001</v>
          </cell>
          <cell r="B205" t="str">
            <v>BOULON SUSPENSION ISUZU</v>
          </cell>
        </row>
        <row r="206">
          <cell r="A206" t="str">
            <v>I002</v>
          </cell>
          <cell r="B206" t="str">
            <v>CAL SUSPENSION GM</v>
          </cell>
        </row>
        <row r="207">
          <cell r="A207" t="str">
            <v>I003-N</v>
          </cell>
          <cell r="B207" t="str">
            <v>BRIDE RESSORT PM ISUZU NOIR</v>
          </cell>
        </row>
        <row r="208">
          <cell r="A208" t="str">
            <v>I004</v>
          </cell>
          <cell r="B208" t="str">
            <v>ECROU SUSPENSION ISUZU</v>
          </cell>
        </row>
        <row r="209">
          <cell r="A209" t="str">
            <v>I005-N</v>
          </cell>
          <cell r="B209" t="str">
            <v>BRIDE RESSORT GM ISUZU NOIR</v>
          </cell>
        </row>
        <row r="210">
          <cell r="A210" t="str">
            <v>I006</v>
          </cell>
          <cell r="B210" t="str">
            <v>CAL SUSPENSION PM ISUZU</v>
          </cell>
        </row>
        <row r="211">
          <cell r="A211" t="str">
            <v>I007</v>
          </cell>
          <cell r="B211" t="str">
            <v>ECROU SEMI ARBRE ISUZU</v>
          </cell>
        </row>
        <row r="212">
          <cell r="A212" t="str">
            <v>I008</v>
          </cell>
          <cell r="B212" t="str">
            <v>BOUCHON CARTER AM</v>
          </cell>
        </row>
        <row r="213">
          <cell r="A213" t="str">
            <v>I009</v>
          </cell>
          <cell r="B213" t="str">
            <v>BOUCHON CARTER NM ISUZU</v>
          </cell>
        </row>
        <row r="214">
          <cell r="A214" t="str">
            <v>I010</v>
          </cell>
          <cell r="B214" t="str">
            <v>JEU SUSPENSION ISUZU</v>
          </cell>
        </row>
        <row r="215">
          <cell r="A215" t="str">
            <v>I011</v>
          </cell>
          <cell r="B215" t="str">
            <v>BOULON D'ASSEMBLAGE PM ISUZU</v>
          </cell>
        </row>
        <row r="216">
          <cell r="A216" t="str">
            <v>I012</v>
          </cell>
          <cell r="B216" t="str">
            <v>CAOUTCHOUC DE RESSORT GM ISUZU</v>
          </cell>
        </row>
        <row r="217">
          <cell r="A217" t="str">
            <v>I013</v>
          </cell>
          <cell r="B217" t="str">
            <v>CAOUTCHOUC DE RESSORT PM ISUZU</v>
          </cell>
        </row>
        <row r="218">
          <cell r="A218" t="str">
            <v>I015</v>
          </cell>
          <cell r="B218" t="str">
            <v>CAOUTCHOUC DE RESSORT PM (TR)</v>
          </cell>
        </row>
        <row r="219">
          <cell r="A219" t="str">
            <v>I016</v>
          </cell>
          <cell r="B219" t="str">
            <v>SILENT BLOC ISUZU CANTER</v>
          </cell>
        </row>
        <row r="220">
          <cell r="A220" t="str">
            <v>I017</v>
          </cell>
          <cell r="B220" t="str">
            <v>CAOUTCOUC DE RESSORT ISUZU CANTER</v>
          </cell>
        </row>
        <row r="221">
          <cell r="A221" t="str">
            <v>I019</v>
          </cell>
          <cell r="B221" t="str">
            <v>SILENT BLOC AV TRAIN KB26 PM ISUZU</v>
          </cell>
        </row>
        <row r="222">
          <cell r="A222" t="str">
            <v>I020</v>
          </cell>
          <cell r="B222" t="str">
            <v>SILENT BLOC BRAS AV KB26 GM ISUZU</v>
          </cell>
        </row>
        <row r="223">
          <cell r="A223" t="str">
            <v>I021</v>
          </cell>
          <cell r="B223" t="str">
            <v>BUTEE DE RESSORT TFR ISUZU</v>
          </cell>
        </row>
        <row r="224">
          <cell r="A224" t="str">
            <v>I022</v>
          </cell>
          <cell r="B224" t="str">
            <v>BUTEE DE RESSORT KB 26 ISUZU</v>
          </cell>
        </row>
        <row r="225">
          <cell r="A225" t="str">
            <v>I023-N</v>
          </cell>
          <cell r="B225" t="str">
            <v>BRIDE TFR ISUZU NOIR</v>
          </cell>
        </row>
        <row r="226">
          <cell r="A226" t="str">
            <v>I025</v>
          </cell>
          <cell r="B226" t="str">
            <v>ECROU DE ROUE TFR ISUZU</v>
          </cell>
        </row>
        <row r="227">
          <cell r="A227" t="str">
            <v>I027</v>
          </cell>
          <cell r="B227" t="str">
            <v>SILENT BLOC TRIANGLE SUP KB 26 ISUZU</v>
          </cell>
        </row>
        <row r="228">
          <cell r="A228" t="str">
            <v>I031</v>
          </cell>
          <cell r="B228" t="str">
            <v>BUTEE DE TALONNAGE AV ISUZU</v>
          </cell>
        </row>
        <row r="229">
          <cell r="A229" t="str">
            <v>I032</v>
          </cell>
          <cell r="B229" t="str">
            <v>FREIN ROULEMENT ISUZU</v>
          </cell>
        </row>
        <row r="230">
          <cell r="A230" t="str">
            <v>I034</v>
          </cell>
          <cell r="B230" t="str">
            <v>ECROU DE ROUE KB 26</v>
          </cell>
        </row>
        <row r="231">
          <cell r="A231" t="str">
            <v>I035</v>
          </cell>
          <cell r="B231" t="str">
            <v>SILENT BLOC TRIANGLE TFR SUP D38 ISUZU</v>
          </cell>
        </row>
        <row r="232">
          <cell r="A232" t="str">
            <v>I037</v>
          </cell>
          <cell r="B232" t="str">
            <v>BIELLE DIRECTION ISUZU</v>
          </cell>
        </row>
        <row r="233">
          <cell r="A233" t="str">
            <v>I039</v>
          </cell>
          <cell r="B233" t="str">
            <v>GOUJON DE ROUE ISUZU</v>
          </cell>
        </row>
        <row r="234">
          <cell r="A234" t="str">
            <v>I040</v>
          </cell>
          <cell r="B234" t="str">
            <v>GOUJON DE ROUE COMPLET ISUZU</v>
          </cell>
        </row>
        <row r="235">
          <cell r="A235" t="str">
            <v>I041</v>
          </cell>
          <cell r="B235" t="str">
            <v>CAOUTCHOUC ROULEMENT CENTRE ISUZU</v>
          </cell>
        </row>
        <row r="236">
          <cell r="A236" t="str">
            <v>I042</v>
          </cell>
          <cell r="B236" t="str">
            <v>SILENT BLOC BARRE TIRANT ISUZU</v>
          </cell>
        </row>
        <row r="237">
          <cell r="A237" t="str">
            <v>I043</v>
          </cell>
          <cell r="B237" t="str">
            <v>SILENT BLOC ISUZU</v>
          </cell>
        </row>
        <row r="238">
          <cell r="A238" t="str">
            <v>I044</v>
          </cell>
          <cell r="B238" t="str">
            <v>SILENT BLOC TRIANGLE INF KB26 ISUZU</v>
          </cell>
        </row>
        <row r="239">
          <cell r="A239" t="str">
            <v>I047</v>
          </cell>
          <cell r="B239" t="str">
            <v>ANNEAU ECHAPPEMENT ISUZU</v>
          </cell>
        </row>
        <row r="240">
          <cell r="A240" t="str">
            <v>I048</v>
          </cell>
          <cell r="B240" t="str">
            <v>BOULON AXE RESSORT ISUZU</v>
          </cell>
        </row>
        <row r="241">
          <cell r="A241" t="str">
            <v>I052</v>
          </cell>
          <cell r="B241" t="str">
            <v>CAOUTCHOUC DE BARRE ISUZU</v>
          </cell>
        </row>
        <row r="242">
          <cell r="A242" t="str">
            <v>I054</v>
          </cell>
          <cell r="B242" t="str">
            <v>COIN AR ISUZU G 408</v>
          </cell>
        </row>
        <row r="243">
          <cell r="A243" t="str">
            <v>I055</v>
          </cell>
          <cell r="B243" t="str">
            <v>COIN AR ISUZU D 409</v>
          </cell>
        </row>
        <row r="244">
          <cell r="A244" t="str">
            <v>I056</v>
          </cell>
          <cell r="B244" t="str">
            <v>BAGUE ECHAPPEMENT ISUZU</v>
          </cell>
        </row>
        <row r="245">
          <cell r="A245" t="str">
            <v>I059</v>
          </cell>
          <cell r="B245" t="str">
            <v>AXE DIRECTION ISUZU</v>
          </cell>
        </row>
        <row r="246">
          <cell r="A246" t="str">
            <v>I060</v>
          </cell>
          <cell r="B246" t="str">
            <v>RONDELLE SABOT DE FREIN</v>
          </cell>
        </row>
        <row r="247">
          <cell r="A247" t="str">
            <v>I062</v>
          </cell>
          <cell r="B247" t="str">
            <v>ECROU DIRECTION ISUZU</v>
          </cell>
        </row>
        <row r="248">
          <cell r="A248" t="str">
            <v>I063</v>
          </cell>
          <cell r="B248" t="str">
            <v>NECESSAIRE AXE DIRECTION ISUZU</v>
          </cell>
        </row>
        <row r="249">
          <cell r="A249" t="str">
            <v>I064</v>
          </cell>
          <cell r="B249" t="str">
            <v>BAVETTE ISUZU</v>
          </cell>
        </row>
        <row r="250">
          <cell r="A250" t="str">
            <v>I065</v>
          </cell>
          <cell r="B250" t="str">
            <v>BAGUE DIRECTION ISUZU</v>
          </cell>
        </row>
        <row r="251">
          <cell r="A251" t="str">
            <v>I066</v>
          </cell>
          <cell r="B251" t="str">
            <v>ROULEMENT CENTRE ISUZU 8-94222-972-OA KB</v>
          </cell>
        </row>
        <row r="252">
          <cell r="A252" t="str">
            <v>I067</v>
          </cell>
          <cell r="B252" t="str">
            <v>RACCORD LONG ISUZU</v>
          </cell>
        </row>
        <row r="253">
          <cell r="A253" t="str">
            <v>I068</v>
          </cell>
          <cell r="B253" t="str">
            <v>ROULEMENT CENTRE SIMPLE ISUZU</v>
          </cell>
        </row>
        <row r="254">
          <cell r="A254" t="str">
            <v>I069</v>
          </cell>
          <cell r="B254" t="str">
            <v>CAGE ROULEMENT CENTRE</v>
          </cell>
        </row>
        <row r="255">
          <cell r="A255" t="str">
            <v>I070</v>
          </cell>
          <cell r="B255" t="str">
            <v>RACCORD REFROIDISSEUR ISUZU</v>
          </cell>
        </row>
        <row r="256">
          <cell r="A256" t="str">
            <v>I071</v>
          </cell>
          <cell r="B256" t="str">
            <v>RACCORD POMPE A EAU ISUZU</v>
          </cell>
        </row>
        <row r="257">
          <cell r="A257" t="str">
            <v>I072</v>
          </cell>
          <cell r="B257" t="str">
            <v>BOULON AMORTISSEUR ISUZU</v>
          </cell>
        </row>
        <row r="258">
          <cell r="A258" t="str">
            <v>I073</v>
          </cell>
          <cell r="B258" t="str">
            <v>BOULON D'ASSEMBLAGE ISUZU GM</v>
          </cell>
        </row>
        <row r="259">
          <cell r="A259" t="str">
            <v>I074</v>
          </cell>
          <cell r="B259" t="str">
            <v>CAOUTCHOUC STABILISATRICE ISUZU</v>
          </cell>
        </row>
        <row r="260">
          <cell r="A260" t="str">
            <v>I075</v>
          </cell>
          <cell r="B260" t="str">
            <v>BUTEE TALONNAGE ROND ISUZU</v>
          </cell>
        </row>
        <row r="261">
          <cell r="A261" t="str">
            <v>I076</v>
          </cell>
          <cell r="B261" t="str">
            <v>BOULON CHAPPE CARDON + ECROU ISUZU</v>
          </cell>
        </row>
        <row r="262">
          <cell r="A262" t="str">
            <v>I078</v>
          </cell>
          <cell r="B262" t="str">
            <v>CHARNIERE DE PORTE ISUZU D/B NON COUPEE - 894155315</v>
          </cell>
        </row>
        <row r="263">
          <cell r="A263" t="str">
            <v>I079</v>
          </cell>
          <cell r="B263" t="str">
            <v>CHARNIERE DE PORTE ISUZU/A NON COUPEE - 594155314G</v>
          </cell>
        </row>
        <row r="264">
          <cell r="A264" t="str">
            <v>I080</v>
          </cell>
          <cell r="B264" t="str">
            <v>SUPPORT SUSPENSION TFR</v>
          </cell>
        </row>
        <row r="265">
          <cell r="A265" t="str">
            <v>I081</v>
          </cell>
          <cell r="B265" t="str">
            <v>BOITIER DIRECTION ISUZU TFR</v>
          </cell>
        </row>
        <row r="266">
          <cell r="A266" t="str">
            <v>I082</v>
          </cell>
          <cell r="B266" t="str">
            <v>CHARNIERE DE PORTE ISUZU NM - A COUPEE - 8-94230393-A</v>
          </cell>
        </row>
        <row r="267">
          <cell r="A267" t="str">
            <v>I083</v>
          </cell>
          <cell r="B267" t="str">
            <v>CHARNIERE DE PORTE ISUZU NM - B COUPEE - 8-94230392-A</v>
          </cell>
        </row>
        <row r="268">
          <cell r="A268" t="str">
            <v>I084</v>
          </cell>
          <cell r="B268" t="str">
            <v>BOUCHON CARTER NM SANS RONDELLE</v>
          </cell>
        </row>
        <row r="269">
          <cell r="A269" t="str">
            <v>I086</v>
          </cell>
          <cell r="B269" t="str">
            <v>TUBE D'EAU Y9 CV</v>
          </cell>
        </row>
        <row r="270">
          <cell r="A270" t="str">
            <v>I087</v>
          </cell>
          <cell r="B270" t="str">
            <v>BAS DE GLACE ISUZU</v>
          </cell>
        </row>
        <row r="271">
          <cell r="A271" t="str">
            <v>I088</v>
          </cell>
          <cell r="B271" t="str">
            <v>SUPPORT ECHAPPEMENT ISUZU</v>
          </cell>
        </row>
        <row r="272">
          <cell r="A272" t="str">
            <v>I089</v>
          </cell>
          <cell r="B272" t="str">
            <v>SUPPORT BRAS STABILISATRICE</v>
          </cell>
        </row>
        <row r="273">
          <cell r="A273" t="str">
            <v>I090</v>
          </cell>
          <cell r="B273" t="str">
            <v>JEUX DE SUSPENSION TAYOTA</v>
          </cell>
        </row>
        <row r="274">
          <cell r="A274" t="str">
            <v>I091</v>
          </cell>
          <cell r="B274" t="str">
            <v>SUPPORT SUSPENSION KB 26</v>
          </cell>
        </row>
        <row r="275">
          <cell r="A275" t="str">
            <v>I093</v>
          </cell>
          <cell r="B275" t="str">
            <v>TUBE D'EAU 10 CV</v>
          </cell>
        </row>
        <row r="276">
          <cell r="A276" t="str">
            <v>I094</v>
          </cell>
          <cell r="B276" t="str">
            <v>NECESSAIRE TRIANGLE SUSPENSION SUP TFR ISUZU</v>
          </cell>
        </row>
        <row r="277">
          <cell r="A277" t="str">
            <v>I095</v>
          </cell>
          <cell r="B277" t="str">
            <v>BOITER DIRECTION KB26 ISUZU</v>
          </cell>
        </row>
        <row r="278">
          <cell r="A278" t="str">
            <v>I096</v>
          </cell>
          <cell r="B278" t="str">
            <v>DEMI CARTER ISUZU 2500 10 CV</v>
          </cell>
        </row>
        <row r="279">
          <cell r="A279" t="str">
            <v>I097</v>
          </cell>
          <cell r="B279" t="str">
            <v>ECROU GOUJON DE ROUE TOYOTA</v>
          </cell>
        </row>
        <row r="280">
          <cell r="A280" t="str">
            <v>I098</v>
          </cell>
          <cell r="B280" t="str">
            <v>ROULEMENT CENTER TFR 9CV - 894440608</v>
          </cell>
        </row>
        <row r="281">
          <cell r="A281" t="str">
            <v>I099</v>
          </cell>
          <cell r="B281" t="str">
            <v>SUPPORT ROULEMENT CENTER TFR</v>
          </cell>
        </row>
        <row r="282">
          <cell r="A282" t="str">
            <v>I100</v>
          </cell>
          <cell r="B282" t="str">
            <v>AXE ETRIER DE FREIN</v>
          </cell>
        </row>
        <row r="283">
          <cell r="A283" t="str">
            <v>I101</v>
          </cell>
          <cell r="B283" t="str">
            <v>JEUX DE RESSORT FREIN ISUZU</v>
          </cell>
        </row>
        <row r="284">
          <cell r="A284" t="str">
            <v>I102</v>
          </cell>
          <cell r="B284" t="str">
            <v>JEUX DE RESSORT FREIN ISUZU TFR</v>
          </cell>
        </row>
        <row r="285">
          <cell r="A285" t="str">
            <v>I103</v>
          </cell>
          <cell r="B285" t="str">
            <v>JEUX DE RESSORT FREIN ISUZU KB 26</v>
          </cell>
        </row>
        <row r="286">
          <cell r="A286" t="str">
            <v>I105</v>
          </cell>
          <cell r="B286" t="str">
            <v>AXE DE FREIN ISUZU</v>
          </cell>
        </row>
        <row r="287">
          <cell r="A287" t="str">
            <v>I107</v>
          </cell>
          <cell r="B287" t="str">
            <v>BAGUE PONT AR ISUZU 8-94472118</v>
          </cell>
        </row>
        <row r="288">
          <cell r="A288" t="str">
            <v>I108</v>
          </cell>
          <cell r="B288" t="str">
            <v>KIT RESSORT ISUZU PM</v>
          </cell>
        </row>
        <row r="289">
          <cell r="A289" t="str">
            <v>I109</v>
          </cell>
          <cell r="B289" t="str">
            <v>CAGE GRAISSE ISUZU</v>
          </cell>
        </row>
        <row r="290">
          <cell r="A290" t="str">
            <v>I110</v>
          </cell>
          <cell r="B290" t="str">
            <v>SABOT DE FREIN TFR 710</v>
          </cell>
        </row>
        <row r="291">
          <cell r="A291" t="str">
            <v>I111</v>
          </cell>
          <cell r="B291" t="str">
            <v>PLAQUE DE RESSORT TFR</v>
          </cell>
        </row>
        <row r="292">
          <cell r="A292" t="str">
            <v>I112</v>
          </cell>
          <cell r="B292" t="str">
            <v>ECROU BIELLE DIRECTION GAUCHE</v>
          </cell>
        </row>
        <row r="293">
          <cell r="A293" t="str">
            <v>I113</v>
          </cell>
          <cell r="B293" t="str">
            <v>ECROU BIELLE DIRECTION DROITE</v>
          </cell>
        </row>
        <row r="294">
          <cell r="A294" t="str">
            <v>I114</v>
          </cell>
          <cell r="B294" t="str">
            <v>BIELLE DIRECTION COMPLET ISUZU</v>
          </cell>
        </row>
        <row r="295">
          <cell r="A295" t="str">
            <v>I115</v>
          </cell>
          <cell r="B295" t="str">
            <v>BUTEE CAPOT ISUZU</v>
          </cell>
        </row>
        <row r="296">
          <cell r="A296" t="str">
            <v>I116</v>
          </cell>
          <cell r="B296" t="str">
            <v>PISTON ETRIER ISUZU TFR MOD 2</v>
          </cell>
        </row>
        <row r="297">
          <cell r="A297" t="str">
            <v>I117</v>
          </cell>
          <cell r="B297" t="str">
            <v>RESSORT FREDO TFR ISUZU</v>
          </cell>
        </row>
        <row r="298">
          <cell r="A298" t="str">
            <v>I118</v>
          </cell>
          <cell r="B298" t="str">
            <v>SUPPORT ECHAPPEMENT ISUZU-DMAX</v>
          </cell>
        </row>
        <row r="299">
          <cell r="A299" t="str">
            <v>I119</v>
          </cell>
          <cell r="B299" t="str">
            <v>NECESSAIRE RESSORT TFR</v>
          </cell>
        </row>
        <row r="300">
          <cell r="A300" t="str">
            <v>I120</v>
          </cell>
          <cell r="B300" t="str">
            <v>RESSORT TFR PM</v>
          </cell>
        </row>
        <row r="301">
          <cell r="A301" t="str">
            <v>I121</v>
          </cell>
          <cell r="B301" t="str">
            <v>JEUX DE RESSORT FREIN DOUBLE</v>
          </cell>
        </row>
        <row r="302">
          <cell r="A302" t="str">
            <v>I122</v>
          </cell>
          <cell r="B302" t="str">
            <v>BRIDE ISUZU TFR ZINGUE</v>
          </cell>
        </row>
        <row r="303">
          <cell r="A303" t="str">
            <v>I123</v>
          </cell>
          <cell r="B303" t="str">
            <v>JOINT CARTER TFR</v>
          </cell>
        </row>
        <row r="304">
          <cell r="A304" t="str">
            <v>I124</v>
          </cell>
          <cell r="B304" t="str">
            <v>RESSORT KB 366-2</v>
          </cell>
        </row>
        <row r="305">
          <cell r="A305" t="str">
            <v>I125</v>
          </cell>
          <cell r="B305" t="str">
            <v>RESSORT KB 366-3</v>
          </cell>
        </row>
        <row r="306">
          <cell r="A306" t="str">
            <v>I126</v>
          </cell>
          <cell r="B306" t="str">
            <v>RESSORT KB 366-1</v>
          </cell>
        </row>
        <row r="307">
          <cell r="A307" t="str">
            <v>I127</v>
          </cell>
          <cell r="B307" t="str">
            <v>SABOT DE FREIN ISUZU DMAX</v>
          </cell>
        </row>
        <row r="308">
          <cell r="A308" t="str">
            <v>I128</v>
          </cell>
          <cell r="B308" t="str">
            <v>BRIDE DE RESSORT ZINGUE PM</v>
          </cell>
        </row>
        <row r="309">
          <cell r="A309" t="str">
            <v>I129</v>
          </cell>
          <cell r="B309" t="str">
            <v>BRIDE DE RESSORT ZINGUE GM</v>
          </cell>
        </row>
        <row r="310">
          <cell r="A310" t="str">
            <v>I130</v>
          </cell>
          <cell r="B310" t="str">
            <v>GACHE DE PORTE ISUZU KB TFR FASTER</v>
          </cell>
        </row>
        <row r="311">
          <cell r="A311" t="str">
            <v>I132</v>
          </cell>
          <cell r="B311" t="str">
            <v>PISTON ETRIE KB CHROME ISUZU</v>
          </cell>
        </row>
        <row r="312">
          <cell r="A312" t="str">
            <v>I133</v>
          </cell>
          <cell r="B312" t="str">
            <v>ECROU SEMI ARBRE ZINGUE</v>
          </cell>
        </row>
        <row r="313">
          <cell r="A313" t="str">
            <v>I134</v>
          </cell>
          <cell r="B313" t="str">
            <v>VIS DE GACHE ISUZU</v>
          </cell>
        </row>
        <row r="314">
          <cell r="A314" t="str">
            <v>I135</v>
          </cell>
          <cell r="B314" t="str">
            <v>LAME DE FREIN ISUZU DROITE</v>
          </cell>
        </row>
        <row r="315">
          <cell r="A315" t="str">
            <v>I136</v>
          </cell>
          <cell r="B315" t="str">
            <v>LAME DE FREIN ISUZU GAUCHE</v>
          </cell>
        </row>
        <row r="316">
          <cell r="A316" t="str">
            <v>I137</v>
          </cell>
          <cell r="B316" t="str">
            <v>ECROU DE ROUE TFR CHROME</v>
          </cell>
        </row>
        <row r="317">
          <cell r="A317" t="str">
            <v>I138</v>
          </cell>
          <cell r="B317" t="str">
            <v>COLLIER TFR ISUZU</v>
          </cell>
        </row>
        <row r="318">
          <cell r="A318" t="str">
            <v>I139</v>
          </cell>
          <cell r="B318" t="str">
            <v>SUPPORT COLLIER TFR ISUZU</v>
          </cell>
        </row>
        <row r="319">
          <cell r="A319" t="str">
            <v>I140</v>
          </cell>
          <cell r="B319" t="str">
            <v>FOURCHETTE D'EMBRAYAGE ISUZU</v>
          </cell>
        </row>
        <row r="320">
          <cell r="A320" t="str">
            <v>I143</v>
          </cell>
          <cell r="B320" t="str">
            <v>ECROU DE ROUE ISUZU 8-97229212-2</v>
          </cell>
        </row>
        <row r="321">
          <cell r="A321" t="str">
            <v>I144</v>
          </cell>
          <cell r="B321" t="str">
            <v>REGLAGE FREIN ISUZU TFR RH - 894124867-2-1</v>
          </cell>
        </row>
        <row r="322">
          <cell r="A322" t="str">
            <v>I145</v>
          </cell>
          <cell r="B322" t="str">
            <v>REGLAGE FREIN ISUZU TFR LH - 894124868-2-1</v>
          </cell>
        </row>
        <row r="323">
          <cell r="A323" t="str">
            <v>I148-N</v>
          </cell>
          <cell r="B323" t="str">
            <v>BRIDE RESSORT TFR RENFORCE NOIR</v>
          </cell>
        </row>
        <row r="324">
          <cell r="A324" t="str">
            <v>I149</v>
          </cell>
          <cell r="B324" t="str">
            <v>POIGNET PORTE AR ISUZU CABINE 894217994-0</v>
          </cell>
        </row>
        <row r="325">
          <cell r="A325" t="str">
            <v>I150</v>
          </cell>
          <cell r="B325" t="str">
            <v>SERRURE CAPOT ISUZU TFR 894478133-1</v>
          </cell>
        </row>
        <row r="326">
          <cell r="A326" t="str">
            <v>I152</v>
          </cell>
          <cell r="B326" t="str">
            <v>BRIDE  RENFORCEE ZINGUEE TFR ISUZU</v>
          </cell>
        </row>
        <row r="327">
          <cell r="A327" t="str">
            <v>I153</v>
          </cell>
          <cell r="B327" t="str">
            <v>COIN PARACHOC FASTER D</v>
          </cell>
        </row>
        <row r="328">
          <cell r="A328" t="str">
            <v>I154</v>
          </cell>
          <cell r="B328" t="str">
            <v>COIN PARACHOC FASTER G</v>
          </cell>
        </row>
        <row r="329">
          <cell r="A329" t="str">
            <v>I158</v>
          </cell>
          <cell r="B329" t="str">
            <v>ROULEMENT CENTRE 10 CV</v>
          </cell>
        </row>
        <row r="330">
          <cell r="A330" t="str">
            <v>I161</v>
          </cell>
          <cell r="B330" t="str">
            <v>BOULON D'ASSEMBLAGE DMAX</v>
          </cell>
        </row>
        <row r="331">
          <cell r="A331" t="str">
            <v>I162</v>
          </cell>
          <cell r="B331" t="str">
            <v>JUMELLE DOUBLE COMPLET ISUZU</v>
          </cell>
        </row>
        <row r="332">
          <cell r="A332" t="str">
            <v>I163</v>
          </cell>
          <cell r="B332" t="str">
            <v>CAOUTCHOUC DE RESSORT MM ISUZU NPR-NKR</v>
          </cell>
        </row>
        <row r="333">
          <cell r="A333" t="str">
            <v>I164</v>
          </cell>
          <cell r="B333" t="str">
            <v>SUPPORT CABINE DMAX</v>
          </cell>
        </row>
        <row r="334">
          <cell r="A334" t="str">
            <v>I165</v>
          </cell>
          <cell r="B334" t="str">
            <v>JUMELLE SIMPLE ISUZU NPR</v>
          </cell>
        </row>
        <row r="335">
          <cell r="A335" t="str">
            <v>I166</v>
          </cell>
          <cell r="B335" t="str">
            <v>JOINT PIPETTE D'EAU</v>
          </cell>
        </row>
        <row r="336">
          <cell r="A336" t="str">
            <v>I167</v>
          </cell>
          <cell r="B336" t="str">
            <v>JOINT CORPS THERMOSTA</v>
          </cell>
        </row>
        <row r="337">
          <cell r="A337" t="str">
            <v>I168</v>
          </cell>
          <cell r="B337" t="str">
            <v>GOUJON DE ROUE ISUZU GM</v>
          </cell>
        </row>
        <row r="338">
          <cell r="A338" t="str">
            <v>I169</v>
          </cell>
          <cell r="B338" t="str">
            <v>CAOUTCHOUC DE BARRE DMAX MM</v>
          </cell>
        </row>
        <row r="339">
          <cell r="A339" t="str">
            <v>I170</v>
          </cell>
          <cell r="B339" t="str">
            <v>ECROU FUSEE ISUZU</v>
          </cell>
        </row>
        <row r="340">
          <cell r="A340" t="str">
            <v>I171</v>
          </cell>
          <cell r="B340" t="str">
            <v>SUPPORT MOTEUR ISUZU DROITE</v>
          </cell>
        </row>
        <row r="341">
          <cell r="A341" t="str">
            <v>I172</v>
          </cell>
          <cell r="B341" t="str">
            <v>REGLAGE DE FREIN ISUZU TFR D</v>
          </cell>
        </row>
        <row r="342">
          <cell r="A342" t="str">
            <v>I173</v>
          </cell>
          <cell r="B342" t="str">
            <v>REGLAGE FREIN TFR G</v>
          </cell>
        </row>
        <row r="343">
          <cell r="A343" t="str">
            <v>I174</v>
          </cell>
          <cell r="B343" t="str">
            <v>SUPPORT MOTEUR ISUZU GAUCHE TFR</v>
          </cell>
        </row>
        <row r="344">
          <cell r="A344" t="str">
            <v>I175</v>
          </cell>
          <cell r="B344" t="str">
            <v>RONDELLE CUIVRE</v>
          </cell>
        </row>
        <row r="345">
          <cell r="A345" t="str">
            <v>I176</v>
          </cell>
          <cell r="B345" t="str">
            <v>REGLAGE DE FREIN KB</v>
          </cell>
        </row>
        <row r="346">
          <cell r="A346" t="str">
            <v>I177</v>
          </cell>
          <cell r="B346" t="str">
            <v>FIXE BATTERIE ISUZU BLANC</v>
          </cell>
        </row>
        <row r="347">
          <cell r="A347" t="str">
            <v>I178</v>
          </cell>
          <cell r="B347" t="str">
            <v>ARBRE TRANSMISSION ISUZU TFR 9 CV</v>
          </cell>
        </row>
        <row r="348">
          <cell r="A348" t="str">
            <v>I179</v>
          </cell>
          <cell r="B348" t="str">
            <v>FIXE BATTERIE ISUZU NOIR</v>
          </cell>
        </row>
        <row r="349">
          <cell r="A349" t="str">
            <v>I180-N</v>
          </cell>
          <cell r="B349" t="str">
            <v>BRIDE DE RESSORT AV NPR-NKR NOIR</v>
          </cell>
        </row>
        <row r="350">
          <cell r="A350" t="str">
            <v>I181</v>
          </cell>
          <cell r="B350" t="str">
            <v>ARBRE DE TRANSMISSION ISUZU TFR 10 CV</v>
          </cell>
        </row>
        <row r="351">
          <cell r="A351" t="str">
            <v>I182</v>
          </cell>
          <cell r="B351" t="str">
            <v>TUBE D'EAU D'MAX 2.8 PM</v>
          </cell>
        </row>
        <row r="352">
          <cell r="A352" t="str">
            <v>I183</v>
          </cell>
          <cell r="B352" t="str">
            <v>BRIDE DE RESSORT  ZINGUEE ISUZU D'MAX</v>
          </cell>
        </row>
        <row r="353">
          <cell r="A353" t="str">
            <v>I183-N</v>
          </cell>
          <cell r="B353" t="str">
            <v>BRIDE DE RESSORT NOIR ISUZU D'MAX</v>
          </cell>
        </row>
        <row r="354">
          <cell r="A354" t="str">
            <v>I184</v>
          </cell>
          <cell r="B354" t="str">
            <v>CAL AMORTISSEUR ISUZU</v>
          </cell>
        </row>
        <row r="355">
          <cell r="A355" t="str">
            <v>I185</v>
          </cell>
          <cell r="B355" t="str">
            <v>NECESSAIRE STABILISATRICE TFR</v>
          </cell>
        </row>
        <row r="356">
          <cell r="A356" t="str">
            <v>I186</v>
          </cell>
          <cell r="B356" t="str">
            <v>TUBE D'EAU DMAX GM</v>
          </cell>
        </row>
        <row r="357">
          <cell r="A357" t="str">
            <v>I187</v>
          </cell>
          <cell r="B357" t="str">
            <v>TUBE D'EAU D'MAX AR</v>
          </cell>
        </row>
        <row r="358">
          <cell r="A358" t="str">
            <v>I189</v>
          </cell>
          <cell r="B358" t="str">
            <v>SEMI ARBRE ISUZU AVEC ECROU</v>
          </cell>
        </row>
        <row r="359">
          <cell r="A359" t="str">
            <v>I190</v>
          </cell>
          <cell r="B359" t="str">
            <v>BRIDE DE RESSORT AMAROC L=27cm</v>
          </cell>
        </row>
        <row r="360">
          <cell r="A360" t="str">
            <v>I191</v>
          </cell>
          <cell r="B360" t="str">
            <v>BRIDE DE RESSORT ISUZU/MITSUBISHI CANTER(300*70*16)</v>
          </cell>
        </row>
        <row r="361">
          <cell r="A361" t="str">
            <v>I192</v>
          </cell>
          <cell r="B361" t="str">
            <v>BRIDE DE RESSORT ISUZU/MITSUBISHI CANTER(350*70*16)</v>
          </cell>
        </row>
        <row r="362">
          <cell r="A362" t="str">
            <v>I193</v>
          </cell>
          <cell r="B362" t="str">
            <v>BRIDE DE RESSORT ISUZU/MITSUBISHI CANTER(400*70*18)</v>
          </cell>
        </row>
        <row r="363">
          <cell r="A363" t="str">
            <v>I194</v>
          </cell>
          <cell r="B363" t="str">
            <v>BRIDE DE RESSORT ISUZU/MITSUBISHI CANTER(450*70*18)</v>
          </cell>
        </row>
        <row r="364">
          <cell r="A364" t="str">
            <v>M001</v>
          </cell>
          <cell r="B364" t="str">
            <v>BOULON CENTRE AR OM40</v>
          </cell>
        </row>
        <row r="365">
          <cell r="A365" t="str">
            <v>M002</v>
          </cell>
          <cell r="B365" t="str">
            <v>BOULON CENTRE AV</v>
          </cell>
        </row>
        <row r="366">
          <cell r="A366" t="str">
            <v>M003</v>
          </cell>
          <cell r="B366" t="str">
            <v>BOULON DE CLOCHE GM OM40</v>
          </cell>
        </row>
        <row r="367">
          <cell r="A367" t="str">
            <v>M004</v>
          </cell>
          <cell r="B367" t="str">
            <v>BOULON DE CLOCHE PM OM40</v>
          </cell>
        </row>
        <row r="368">
          <cell r="A368" t="str">
            <v>M005-N</v>
          </cell>
          <cell r="B368" t="str">
            <v>BRIDE AV GM OM40 NOIR</v>
          </cell>
        </row>
        <row r="369">
          <cell r="A369" t="str">
            <v>M006-N</v>
          </cell>
          <cell r="B369" t="str">
            <v>BRIDE AR PM OM40</v>
          </cell>
        </row>
        <row r="370">
          <cell r="A370" t="str">
            <v>M007-N</v>
          </cell>
          <cell r="B370" t="str">
            <v>BRIDE AR GM OM40 NOIR</v>
          </cell>
        </row>
        <row r="371">
          <cell r="A371" t="str">
            <v>M008</v>
          </cell>
          <cell r="B371" t="str">
            <v>GOUJON COLLECTEUR + ERCOU</v>
          </cell>
        </row>
        <row r="372">
          <cell r="A372" t="str">
            <v>M009</v>
          </cell>
          <cell r="B372" t="str">
            <v>AXE DE PORTE OM40</v>
          </cell>
        </row>
        <row r="373">
          <cell r="A373" t="str">
            <v>M010-N</v>
          </cell>
          <cell r="B373" t="str">
            <v>BRIDE AV PM OM40 NOIR</v>
          </cell>
        </row>
        <row r="374">
          <cell r="A374" t="str">
            <v>M011-N</v>
          </cell>
          <cell r="B374" t="str">
            <v>BRIDE AR SPECIALE OM40 NOIR</v>
          </cell>
        </row>
        <row r="375">
          <cell r="A375" t="str">
            <v>M012-N</v>
          </cell>
          <cell r="B375" t="str">
            <v>BRIDE AR MM OM40 NOIR</v>
          </cell>
        </row>
        <row r="376">
          <cell r="A376" t="str">
            <v>M013</v>
          </cell>
          <cell r="B376" t="str">
            <v>BOULON CENTRE AR GM OM40</v>
          </cell>
        </row>
        <row r="377">
          <cell r="A377" t="str">
            <v>M014</v>
          </cell>
          <cell r="B377" t="str">
            <v>BOULON CENTRE AV GM</v>
          </cell>
        </row>
        <row r="378">
          <cell r="A378" t="str">
            <v>M015</v>
          </cell>
          <cell r="B378" t="str">
            <v>NECESSAIRE COLLIER OM40</v>
          </cell>
        </row>
        <row r="379">
          <cell r="A379" t="str">
            <v>M016</v>
          </cell>
          <cell r="B379" t="str">
            <v>ECROU DE ROUE AVEC RONDELLE OM40</v>
          </cell>
        </row>
        <row r="380">
          <cell r="A380" t="str">
            <v>M017</v>
          </cell>
          <cell r="B380" t="str">
            <v>ECROU DE ROUE AVEC RONDELLE HEX 30</v>
          </cell>
        </row>
        <row r="381">
          <cell r="A381" t="str">
            <v>M018</v>
          </cell>
          <cell r="B381" t="str">
            <v>NECESSAIRE AXE RESSORT OM40</v>
          </cell>
        </row>
        <row r="382">
          <cell r="A382" t="str">
            <v>M019</v>
          </cell>
          <cell r="B382" t="str">
            <v>ECROU DE ROUE AVEC RONDELLE IVECO H32</v>
          </cell>
        </row>
        <row r="383">
          <cell r="A383" t="str">
            <v>M020</v>
          </cell>
          <cell r="B383" t="str">
            <v>BOULON CHAPPE CARDON OM40</v>
          </cell>
        </row>
        <row r="384">
          <cell r="A384" t="str">
            <v>M023</v>
          </cell>
          <cell r="B384" t="str">
            <v>ECROU FUSEE OM40</v>
          </cell>
        </row>
        <row r="385">
          <cell r="A385" t="str">
            <v>M024</v>
          </cell>
          <cell r="B385" t="str">
            <v>ECROU VIS PONT AR OM40</v>
          </cell>
        </row>
        <row r="386">
          <cell r="A386" t="str">
            <v>M025</v>
          </cell>
          <cell r="B386" t="str">
            <v>FREIN ROULEMENT AV OM40</v>
          </cell>
        </row>
        <row r="387">
          <cell r="A387" t="str">
            <v>M026</v>
          </cell>
          <cell r="B387" t="str">
            <v>FREIN ROULEMENT AR OM40</v>
          </cell>
        </row>
        <row r="388">
          <cell r="A388" t="str">
            <v>M027</v>
          </cell>
          <cell r="B388" t="str">
            <v>BAGUE VOLANT OM40</v>
          </cell>
        </row>
        <row r="389">
          <cell r="A389" t="str">
            <v>M028</v>
          </cell>
          <cell r="B389" t="str">
            <v>NECESSAIRE AXE DE RESSORT AM</v>
          </cell>
        </row>
        <row r="390">
          <cell r="A390" t="str">
            <v>M030</v>
          </cell>
          <cell r="B390" t="str">
            <v>AXE DE FREIN OM40</v>
          </cell>
        </row>
        <row r="391">
          <cell r="A391" t="str">
            <v>M031</v>
          </cell>
          <cell r="B391" t="str">
            <v>SILENT BLOC RESSORT OM35</v>
          </cell>
        </row>
        <row r="392">
          <cell r="A392" t="str">
            <v>M032</v>
          </cell>
          <cell r="B392" t="str">
            <v>BOULON AXE RESSORT AM</v>
          </cell>
        </row>
        <row r="393">
          <cell r="A393" t="str">
            <v>M033</v>
          </cell>
          <cell r="B393" t="str">
            <v>GOUJON DE ROUE AV</v>
          </cell>
        </row>
        <row r="394">
          <cell r="A394" t="str">
            <v>M034</v>
          </cell>
          <cell r="B394" t="str">
            <v>GOUJON DE ROUE AR OM40</v>
          </cell>
        </row>
        <row r="395">
          <cell r="A395" t="str">
            <v>M035</v>
          </cell>
          <cell r="B395" t="str">
            <v>GOUJON DE ROUE COMPLET AR OM40</v>
          </cell>
        </row>
        <row r="396">
          <cell r="A396" t="str">
            <v>M036</v>
          </cell>
          <cell r="B396" t="str">
            <v>GOUJON DE ROUE COMPLET AV</v>
          </cell>
        </row>
        <row r="397">
          <cell r="A397" t="str">
            <v>M037</v>
          </cell>
          <cell r="B397" t="str">
            <v>ECROU GOUJON DE ROUE PM OM40</v>
          </cell>
        </row>
        <row r="398">
          <cell r="A398" t="str">
            <v>M038</v>
          </cell>
          <cell r="B398" t="str">
            <v>RONDELLE DE ROUE</v>
          </cell>
        </row>
        <row r="399">
          <cell r="A399" t="str">
            <v>M039</v>
          </cell>
          <cell r="B399" t="str">
            <v>RONDELLE GREVER GOUJON DE ROUE</v>
          </cell>
        </row>
        <row r="400">
          <cell r="A400" t="str">
            <v>M040</v>
          </cell>
          <cell r="B400" t="str">
            <v>BAS DE GLACE G OM40</v>
          </cell>
        </row>
        <row r="401">
          <cell r="A401" t="str">
            <v>M041</v>
          </cell>
          <cell r="B401" t="str">
            <v>BAS DE GLACE D OM40</v>
          </cell>
        </row>
        <row r="402">
          <cell r="A402" t="str">
            <v>M042</v>
          </cell>
          <cell r="B402" t="str">
            <v>GLISSIERE VITRE OM40 GM D</v>
          </cell>
        </row>
        <row r="403">
          <cell r="A403" t="str">
            <v>M043</v>
          </cell>
          <cell r="B403" t="str">
            <v>GLISSIERE VITRE OM40 G</v>
          </cell>
        </row>
        <row r="404">
          <cell r="A404" t="str">
            <v>M044</v>
          </cell>
          <cell r="B404" t="str">
            <v>BAVETTE OM40</v>
          </cell>
        </row>
        <row r="405">
          <cell r="A405" t="str">
            <v>M045</v>
          </cell>
          <cell r="B405" t="str">
            <v>VOLET D'AIR OM40 D</v>
          </cell>
        </row>
        <row r="406">
          <cell r="A406" t="str">
            <v>M046</v>
          </cell>
          <cell r="B406" t="str">
            <v>VOLET D'AIR OM40 G</v>
          </cell>
        </row>
        <row r="407">
          <cell r="A407" t="str">
            <v>M048</v>
          </cell>
          <cell r="B407" t="str">
            <v>SUPPORT GLISSIERE VITRE OM40 D</v>
          </cell>
        </row>
        <row r="408">
          <cell r="A408" t="str">
            <v>M049</v>
          </cell>
          <cell r="B408" t="str">
            <v>SUPPORT GLISSIERE VITRE OM40 G</v>
          </cell>
        </row>
        <row r="409">
          <cell r="A409" t="str">
            <v>M050</v>
          </cell>
          <cell r="B409" t="str">
            <v>SILENT BLOC RESSORT ZETTA</v>
          </cell>
        </row>
        <row r="410">
          <cell r="A410" t="str">
            <v>M052</v>
          </cell>
          <cell r="B410" t="str">
            <v>GACHE DE PORTE OM40G</v>
          </cell>
        </row>
        <row r="411">
          <cell r="A411" t="str">
            <v>M053</v>
          </cell>
          <cell r="B411" t="str">
            <v>NECESSAIRE CONTRE RESSORT OM40</v>
          </cell>
        </row>
        <row r="412">
          <cell r="A412" t="str">
            <v>M054</v>
          </cell>
          <cell r="B412" t="str">
            <v>GACHE DE PORTE OM40 D</v>
          </cell>
        </row>
        <row r="413">
          <cell r="A413" t="str">
            <v>M055</v>
          </cell>
          <cell r="B413" t="str">
            <v>SUPPORT ECHAPEMENT OM40</v>
          </cell>
        </row>
        <row r="414">
          <cell r="A414" t="str">
            <v>M056</v>
          </cell>
          <cell r="B414" t="str">
            <v>TUBE D'EAU OM40 AVEC BRIDE</v>
          </cell>
        </row>
        <row r="415">
          <cell r="A415" t="str">
            <v>M057</v>
          </cell>
          <cell r="B415" t="str">
            <v>TUBE D'EAU GM OM40</v>
          </cell>
        </row>
        <row r="416">
          <cell r="A416" t="str">
            <v>M058</v>
          </cell>
          <cell r="B416" t="str">
            <v>JEUX CERCLE DE VITRE OM40</v>
          </cell>
        </row>
        <row r="417">
          <cell r="A417" t="str">
            <v>M059</v>
          </cell>
          <cell r="B417" t="str">
            <v>SUPPORT VOLET D'AIR OM40</v>
          </cell>
        </row>
        <row r="418">
          <cell r="A418" t="str">
            <v>M060</v>
          </cell>
          <cell r="B418" t="str">
            <v>ECROU DE ROUE GM OM40</v>
          </cell>
        </row>
        <row r="419">
          <cell r="A419" t="str">
            <v>M061</v>
          </cell>
          <cell r="B419" t="str">
            <v>SUPPORT BOITE OM40</v>
          </cell>
        </row>
        <row r="420">
          <cell r="A420" t="str">
            <v>M062</v>
          </cell>
          <cell r="B420" t="str">
            <v>CAL NECESSAIRE CONTRE RESSORT OM40</v>
          </cell>
        </row>
        <row r="421">
          <cell r="A421" t="str">
            <v>M063</v>
          </cell>
          <cell r="B421" t="str">
            <v>RENDELLE VIS PONT AR OM40</v>
          </cell>
        </row>
        <row r="422">
          <cell r="A422" t="str">
            <v>M064</v>
          </cell>
          <cell r="B422" t="str">
            <v>CHAPPE NECESSAIRE CONTRE RESSORT OM40</v>
          </cell>
        </row>
        <row r="423">
          <cell r="A423" t="str">
            <v>M065</v>
          </cell>
          <cell r="B423" t="str">
            <v>BRIDE AR PM ZIGUE</v>
          </cell>
        </row>
        <row r="424">
          <cell r="A424" t="str">
            <v>M066</v>
          </cell>
          <cell r="B424" t="str">
            <v>BRIDE AR MM ZINGUE OM40</v>
          </cell>
        </row>
        <row r="425">
          <cell r="A425" t="str">
            <v>M068</v>
          </cell>
          <cell r="B425" t="str">
            <v>AILE OM40 D</v>
          </cell>
        </row>
        <row r="426">
          <cell r="A426" t="str">
            <v>M069</v>
          </cell>
          <cell r="B426" t="str">
            <v>AILE OM40 G</v>
          </cell>
        </row>
        <row r="427">
          <cell r="A427" t="str">
            <v>M070</v>
          </cell>
          <cell r="B427" t="str">
            <v>GOUJON DE ROUE AR COMPLET + ECROU</v>
          </cell>
        </row>
        <row r="428">
          <cell r="A428" t="str">
            <v>M071</v>
          </cell>
          <cell r="B428" t="str">
            <v>BAGUE LAITON AXE DE RESSORT OM40</v>
          </cell>
        </row>
        <row r="429">
          <cell r="A429" t="str">
            <v>M072</v>
          </cell>
          <cell r="B429" t="str">
            <v>BAGUE ACIER AXE DE RESSORT</v>
          </cell>
        </row>
        <row r="430">
          <cell r="A430" t="str">
            <v>M073</v>
          </cell>
          <cell r="B430" t="str">
            <v>PASSAGE DE ROUE G</v>
          </cell>
        </row>
        <row r="431">
          <cell r="A431" t="str">
            <v>M074</v>
          </cell>
          <cell r="B431" t="str">
            <v>PASSAGE DE ROUE D</v>
          </cell>
        </row>
        <row r="432">
          <cell r="A432" t="str">
            <v>M075-N</v>
          </cell>
          <cell r="B432" t="str">
            <v>BRIDE DE RESSORT AR OM40 RENFORCEE NOIR</v>
          </cell>
        </row>
        <row r="433">
          <cell r="A433" t="str">
            <v>M076-N</v>
          </cell>
          <cell r="B433" t="str">
            <v>BRIDE RESSORT AV GM OM40 NOIR</v>
          </cell>
        </row>
        <row r="434">
          <cell r="A434" t="str">
            <v>M077</v>
          </cell>
          <cell r="B434" t="str">
            <v>PISTON ETIRE DAILY IVECO</v>
          </cell>
        </row>
        <row r="435">
          <cell r="A435" t="str">
            <v>M078</v>
          </cell>
          <cell r="B435" t="str">
            <v>ROULEMENT CENTRE 45</v>
          </cell>
        </row>
        <row r="436">
          <cell r="A436" t="str">
            <v>M079-N</v>
          </cell>
          <cell r="B436" t="str">
            <v>BRIDE DE RESSORT AR OM40 43CM NOIR</v>
          </cell>
        </row>
        <row r="437">
          <cell r="A437" t="str">
            <v>M080-N</v>
          </cell>
          <cell r="B437" t="str">
            <v>BRIDE AV OM 40 21 CM NOIR</v>
          </cell>
        </row>
        <row r="438">
          <cell r="A438" t="str">
            <v>M081-N</v>
          </cell>
          <cell r="B438" t="str">
            <v>BRIDE AR L=21CM NOIR OM40</v>
          </cell>
        </row>
        <row r="439">
          <cell r="A439" t="str">
            <v>M082-N</v>
          </cell>
          <cell r="B439" t="str">
            <v>BRIDE AV L=22CM NOIR OM40</v>
          </cell>
        </row>
        <row r="440">
          <cell r="A440" t="str">
            <v>M083-N</v>
          </cell>
          <cell r="B440" t="str">
            <v>M083-N BRIDE AR  17CM NOIR OM40</v>
          </cell>
        </row>
        <row r="441">
          <cell r="A441" t="str">
            <v>M084</v>
          </cell>
          <cell r="B441" t="str">
            <v>NECESSAIRE CONTRE RESSORT DAILY</v>
          </cell>
        </row>
        <row r="442">
          <cell r="A442" t="str">
            <v>MER001</v>
          </cell>
          <cell r="B442" t="str">
            <v>BRIDE DE RESSORT MERCEDES 207  155x60x11</v>
          </cell>
        </row>
        <row r="443">
          <cell r="A443" t="str">
            <v>MER002</v>
          </cell>
          <cell r="B443" t="str">
            <v>BRIDE DE RESSORT MERCEDES 207  92x60x11</v>
          </cell>
        </row>
        <row r="444">
          <cell r="A444" t="str">
            <v>MER003</v>
          </cell>
          <cell r="B444" t="str">
            <v>BAS DE GLACE AV MERCEDES 240</v>
          </cell>
        </row>
        <row r="445">
          <cell r="A445" t="str">
            <v>MI001-N</v>
          </cell>
          <cell r="B445" t="str">
            <v>BRIDE MITSUBITCHI NOIR</v>
          </cell>
        </row>
        <row r="446">
          <cell r="A446" t="str">
            <v>MI002</v>
          </cell>
          <cell r="B446" t="str">
            <v>CAOUTCUOUC DE RESSORT MITSHUBITCHI GM</v>
          </cell>
        </row>
        <row r="447">
          <cell r="A447" t="str">
            <v>MI003</v>
          </cell>
          <cell r="B447" t="str">
            <v>CAOUTCUOUC DE RESSORT MITSHUBITCHI MM</v>
          </cell>
        </row>
        <row r="448">
          <cell r="A448" t="str">
            <v>MI004</v>
          </cell>
          <cell r="B448" t="str">
            <v>CAOUTCUOUC DE RESSORT MITSHUBITCHI PM</v>
          </cell>
        </row>
        <row r="449">
          <cell r="A449" t="str">
            <v>MI005</v>
          </cell>
          <cell r="B449" t="str">
            <v>BOULON D'ASSEMBLAGE MITSHUBITCHI + TAYOTA</v>
          </cell>
        </row>
        <row r="450">
          <cell r="A450" t="str">
            <v>MI008</v>
          </cell>
          <cell r="B450" t="str">
            <v>ECROU DE ROUE MITSUBISHI</v>
          </cell>
        </row>
        <row r="451">
          <cell r="A451" t="str">
            <v>MI009</v>
          </cell>
          <cell r="B451" t="str">
            <v>ROULEMENT CENTRE MITSHUBITCHI L200 - MR 534949</v>
          </cell>
        </row>
        <row r="452">
          <cell r="A452" t="str">
            <v>MI010</v>
          </cell>
          <cell r="B452" t="str">
            <v>BOUCHON CARTER MITSHUBITCHI</v>
          </cell>
        </row>
        <row r="453">
          <cell r="A453" t="str">
            <v>MI011</v>
          </cell>
          <cell r="B453" t="str">
            <v>JUMELLE MITSHUBITCHI</v>
          </cell>
        </row>
        <row r="454">
          <cell r="A454" t="str">
            <v>MI012</v>
          </cell>
          <cell r="B454" t="str">
            <v>SILENT BLOC MITSHUBITCHI</v>
          </cell>
        </row>
        <row r="455">
          <cell r="A455" t="str">
            <v>MI013</v>
          </cell>
          <cell r="B455" t="str">
            <v>JUMELLE COMPLET MITSUBISHI NM</v>
          </cell>
        </row>
        <row r="456">
          <cell r="A456" t="str">
            <v>MI014</v>
          </cell>
          <cell r="B456" t="str">
            <v>JOINT CARTER MITSHUBITCHI</v>
          </cell>
        </row>
        <row r="457">
          <cell r="A457" t="str">
            <v>MI015</v>
          </cell>
          <cell r="B457" t="str">
            <v>FOURCHETTE D'EMBRAYAGE MITSHU L200 k74 1995-2005 pajero</v>
          </cell>
        </row>
        <row r="458">
          <cell r="A458" t="str">
            <v>MI016</v>
          </cell>
          <cell r="B458" t="str">
            <v>TUBE D'EAU MITSHUBITCHI</v>
          </cell>
        </row>
        <row r="459">
          <cell r="A459" t="str">
            <v>MI017-N</v>
          </cell>
          <cell r="B459" t="str">
            <v>BRIDE DE RESSORT MITSUBISHI SPORTERO NOIR</v>
          </cell>
        </row>
        <row r="460">
          <cell r="A460" t="str">
            <v>MI018</v>
          </cell>
          <cell r="B460" t="str">
            <v>GOUJON DE ROUE MITSIBITCHI GM</v>
          </cell>
        </row>
        <row r="461">
          <cell r="A461" t="str">
            <v>MI019</v>
          </cell>
          <cell r="B461" t="str">
            <v>GOUJON DE ROUE MITSIBITCHI PM</v>
          </cell>
        </row>
        <row r="462">
          <cell r="A462" t="str">
            <v>MI020</v>
          </cell>
          <cell r="B462" t="str">
            <v xml:space="preserve"> NECESSAIRE STABILISATRICE MITSUBISHI/RANGER</v>
          </cell>
        </row>
        <row r="463">
          <cell r="A463" t="str">
            <v>MI021</v>
          </cell>
          <cell r="B463" t="str">
            <v>TUBE D'EAU MISUBITCHI L200 K74 FD370178 DOUBLE PONT</v>
          </cell>
        </row>
        <row r="464">
          <cell r="A464" t="str">
            <v>MI022</v>
          </cell>
          <cell r="B464" t="str">
            <v>TUBE D'EAU MITSUBITCHI L200 K64 FD370177 PADJERO</v>
          </cell>
        </row>
        <row r="465">
          <cell r="A465" t="str">
            <v>MI023</v>
          </cell>
          <cell r="B465" t="str">
            <v>SILENT BLOC RESSORT MITSUBITCHI L200 MR418960</v>
          </cell>
        </row>
        <row r="466">
          <cell r="A466" t="str">
            <v>MI024</v>
          </cell>
          <cell r="B466" t="str">
            <v>SUPPORT MOTEUR MITSUBISHI L200</v>
          </cell>
        </row>
        <row r="467">
          <cell r="A467" t="str">
            <v>MI025</v>
          </cell>
          <cell r="B467" t="str">
            <v>SUPPORT ECHAPPEMENT MITSUBISHI L200</v>
          </cell>
        </row>
        <row r="468">
          <cell r="A468" t="str">
            <v>MI026</v>
          </cell>
          <cell r="B468" t="str">
            <v>TUBE D'EAU MITSUBISHI L200</v>
          </cell>
        </row>
        <row r="469">
          <cell r="A469" t="str">
            <v>MI027</v>
          </cell>
          <cell r="B469" t="str">
            <v>TUBE D'EAU MITSUBISHI L200 K74</v>
          </cell>
        </row>
        <row r="470">
          <cell r="A470" t="str">
            <v>MI028</v>
          </cell>
          <cell r="B470" t="str">
            <v>GOUJON DE ROUE MITSUBISHI COMPLET</v>
          </cell>
        </row>
        <row r="471">
          <cell r="A471" t="str">
            <v>MI029</v>
          </cell>
          <cell r="B471" t="str">
            <v>AXE ETRIER SUP MITSUBISHI L200(536)</v>
          </cell>
        </row>
        <row r="472">
          <cell r="A472" t="str">
            <v>MI030</v>
          </cell>
          <cell r="B472" t="str">
            <v>AXE ETRIER MITSUBISHI INF L200 AVEC SOUFFLET(537)</v>
          </cell>
        </row>
        <row r="473">
          <cell r="A473" t="str">
            <v>MI031</v>
          </cell>
          <cell r="B473" t="str">
            <v>SILENT BLOC SUP MITSUBISHI (EK241020)</v>
          </cell>
        </row>
        <row r="474">
          <cell r="A474" t="str">
            <v>NIS001</v>
          </cell>
          <cell r="B474" t="str">
            <v>ECROU DE ROUE NISSAN PM</v>
          </cell>
        </row>
        <row r="475">
          <cell r="A475" t="str">
            <v>NIS002</v>
          </cell>
          <cell r="B475" t="str">
            <v>ECROU DE ROUE NISSAN GM</v>
          </cell>
        </row>
        <row r="476">
          <cell r="A476" t="str">
            <v>PIG-234-28D</v>
          </cell>
          <cell r="B476" t="str">
            <v>PIGNON SOUDEE 28 DENTS L=234mm</v>
          </cell>
        </row>
        <row r="477">
          <cell r="A477" t="str">
            <v>PIG-24D</v>
          </cell>
          <cell r="B477" t="str">
            <v>PIGNON SOUDEE 24 DENTS L=218mm</v>
          </cell>
        </row>
        <row r="478">
          <cell r="A478" t="str">
            <v>PIG-28D</v>
          </cell>
          <cell r="B478" t="str">
            <v>PIGNON SOUDEE 28 DENTS L=216mm</v>
          </cell>
        </row>
        <row r="479">
          <cell r="A479" t="str">
            <v>PIG-50-DE-11D</v>
          </cell>
          <cell r="B479" t="str">
            <v>PIGNON PLATEAU DOUBLE ETAGE D50 11DENTS</v>
          </cell>
        </row>
        <row r="480">
          <cell r="A480" t="str">
            <v>PIG-50-SE-11D</v>
          </cell>
          <cell r="B480" t="str">
            <v>PIGNON PLATEAU SIMPLE ETAGE D50 11DENTS</v>
          </cell>
        </row>
        <row r="481">
          <cell r="A481" t="str">
            <v>PIG-50-SE-12D</v>
          </cell>
          <cell r="B481" t="str">
            <v>PIGNON SIMPLE ETAGE D 50 12 DENTS</v>
          </cell>
        </row>
        <row r="482">
          <cell r="A482" t="str">
            <v>PIG-55-DE-12D</v>
          </cell>
          <cell r="B482" t="str">
            <v>PIGNON DOUBLE ETAGE D55 12 DENTS</v>
          </cell>
        </row>
        <row r="483">
          <cell r="A483" t="str">
            <v>PIG-L245-28D-SG</v>
          </cell>
          <cell r="B483" t="str">
            <v>PIGNON 28 DENTS CIAO  L=245MM</v>
          </cell>
        </row>
        <row r="484">
          <cell r="A484" t="str">
            <v>PIG-L255-28D-SG</v>
          </cell>
          <cell r="B484" t="str">
            <v>PIGNON 28 DENTS BRAVO  L=255MM</v>
          </cell>
        </row>
        <row r="485">
          <cell r="A485" t="str">
            <v>R001</v>
          </cell>
          <cell r="B485" t="str">
            <v>FREIN BEINDIX MAZOUT 505</v>
          </cell>
        </row>
        <row r="486">
          <cell r="A486" t="str">
            <v>R002</v>
          </cell>
          <cell r="B486" t="str">
            <v>FREIN BEINDIX ESSENCE 502</v>
          </cell>
        </row>
        <row r="487">
          <cell r="A487" t="str">
            <v>R003</v>
          </cell>
          <cell r="B487" t="str">
            <v>FREIN BEINDIX OM40</v>
          </cell>
        </row>
        <row r="488">
          <cell r="A488" t="str">
            <v>R004</v>
          </cell>
          <cell r="B488" t="str">
            <v>GOUJON DE ROUE R4 / PM</v>
          </cell>
        </row>
        <row r="489">
          <cell r="A489" t="str">
            <v>R005</v>
          </cell>
          <cell r="B489" t="str">
            <v>GOUJON DE ROUE R4 / GM</v>
          </cell>
        </row>
        <row r="490">
          <cell r="A490" t="str">
            <v>R006</v>
          </cell>
          <cell r="B490" t="str">
            <v>ECROU R5 / R4 RENAULT</v>
          </cell>
        </row>
        <row r="491">
          <cell r="A491" t="str">
            <v>R007</v>
          </cell>
          <cell r="B491" t="str">
            <v>BAS DE GLACE CITROEN G</v>
          </cell>
        </row>
        <row r="492">
          <cell r="A492" t="str">
            <v>R008</v>
          </cell>
          <cell r="B492" t="str">
            <v>BAS DE GLACE CITROEN D</v>
          </cell>
        </row>
        <row r="493">
          <cell r="A493" t="str">
            <v>R009</v>
          </cell>
          <cell r="B493" t="str">
            <v>COLIS COLLECTEUR NORMAL</v>
          </cell>
        </row>
        <row r="494">
          <cell r="A494" t="str">
            <v>R010</v>
          </cell>
          <cell r="B494" t="str">
            <v>COLIS COLLECTEUR RENFORCE</v>
          </cell>
        </row>
        <row r="495">
          <cell r="A495" t="str">
            <v>R011</v>
          </cell>
          <cell r="B495" t="str">
            <v>SILENT BLOC OPEL ASTRA</v>
          </cell>
        </row>
        <row r="496">
          <cell r="A496" t="str">
            <v>R012</v>
          </cell>
          <cell r="B496" t="str">
            <v>SILENT BLOC TOYOTA</v>
          </cell>
        </row>
        <row r="497">
          <cell r="A497" t="str">
            <v>R013</v>
          </cell>
          <cell r="B497" t="str">
            <v>VIS DE GACHE PEUGEOT RENAULT</v>
          </cell>
        </row>
        <row r="498">
          <cell r="A498" t="str">
            <v>R014</v>
          </cell>
          <cell r="B498" t="str">
            <v>COLIS ECHAPPEMENT STANDARD D 49-50-51</v>
          </cell>
        </row>
        <row r="499">
          <cell r="A499" t="str">
            <v>R015</v>
          </cell>
          <cell r="B499" t="str">
            <v>goujon de roue r5/pm renault</v>
          </cell>
        </row>
        <row r="500">
          <cell r="A500" t="str">
            <v>R016</v>
          </cell>
          <cell r="B500" t="str">
            <v>TUBE D'EAU PARTNER HDI</v>
          </cell>
        </row>
        <row r="501">
          <cell r="A501" t="str">
            <v>ST001</v>
          </cell>
          <cell r="B501" t="str">
            <v>ANNEAU ECHAPPEMENT MM</v>
          </cell>
        </row>
        <row r="502">
          <cell r="A502" t="str">
            <v>ST002</v>
          </cell>
          <cell r="B502" t="str">
            <v>ANNEAU ECHAPPEMENT GM</v>
          </cell>
        </row>
        <row r="503">
          <cell r="A503" t="str">
            <v>T001</v>
          </cell>
          <cell r="B503" t="str">
            <v>DURIT</v>
          </cell>
        </row>
        <row r="504">
          <cell r="A504" t="str">
            <v>T044</v>
          </cell>
          <cell r="B504" t="str">
            <v>GACHE DE PORTE 404 D</v>
          </cell>
        </row>
        <row r="505">
          <cell r="A505" t="str">
            <v>T045</v>
          </cell>
          <cell r="B505" t="str">
            <v>GACHE DE PORTE 404 G</v>
          </cell>
        </row>
        <row r="506">
          <cell r="A506" t="str">
            <v>T051</v>
          </cell>
          <cell r="B506" t="str">
            <v>MEMBRANNE</v>
          </cell>
        </row>
        <row r="507">
          <cell r="A507" t="str">
            <v>T053</v>
          </cell>
          <cell r="B507" t="str">
            <v>CAL AMORTISSEUR N°3</v>
          </cell>
        </row>
        <row r="508">
          <cell r="A508" t="str">
            <v>T067</v>
          </cell>
          <cell r="B508" t="str">
            <v>CAL AMORTISSEUR N°4</v>
          </cell>
        </row>
        <row r="509">
          <cell r="A509" t="str">
            <v>TEN001</v>
          </cell>
          <cell r="B509" t="str">
            <v>TENDEUR PARTNER GASOIL  (60*17*30 )</v>
          </cell>
        </row>
        <row r="510">
          <cell r="A510" t="str">
            <v>TEN002</v>
          </cell>
          <cell r="B510" t="str">
            <v>TENDEUR POLIE CLIO(60*25*17)</v>
          </cell>
        </row>
        <row r="511">
          <cell r="A511" t="str">
            <v>TEN003</v>
          </cell>
          <cell r="B511" t="str">
            <v>TENDEUR CLIO ( 56*15*24 )</v>
          </cell>
        </row>
        <row r="512">
          <cell r="A512" t="str">
            <v>TEN004</v>
          </cell>
          <cell r="B512" t="str">
            <v>TENDEUR CLIO AVEC BAGUE</v>
          </cell>
        </row>
        <row r="513">
          <cell r="A513" t="str">
            <v>TEN005</v>
          </cell>
          <cell r="B513" t="str">
            <v>TENDEUR DACIA/RENAULT KONGO ( 65*26 )</v>
          </cell>
        </row>
        <row r="514">
          <cell r="A514" t="str">
            <v>TEN006</v>
          </cell>
          <cell r="B514" t="str">
            <v>TENDEUR MERCEDES ( 65*22 )</v>
          </cell>
        </row>
        <row r="515">
          <cell r="A515" t="str">
            <v>TF002</v>
          </cell>
          <cell r="B515" t="str">
            <v>SUPPORT MOTEUR OM40</v>
          </cell>
        </row>
        <row r="516">
          <cell r="A516" t="str">
            <v>TF046</v>
          </cell>
          <cell r="B516" t="str">
            <v>SUPPORT AMORTISSEUR AV OM 40</v>
          </cell>
        </row>
        <row r="517">
          <cell r="A517" t="str">
            <v>TF048</v>
          </cell>
          <cell r="B517" t="str">
            <v>JUMELLE SIMPLE ISUZU</v>
          </cell>
        </row>
        <row r="518">
          <cell r="A518" t="str">
            <v>TF049</v>
          </cell>
          <cell r="B518" t="str">
            <v>TOC DIRECTION OM40</v>
          </cell>
        </row>
        <row r="519">
          <cell r="A519" t="str">
            <v>TF056</v>
          </cell>
          <cell r="B519" t="str">
            <v>TOC DIRECTION ISUZU</v>
          </cell>
        </row>
        <row r="520">
          <cell r="A520" t="str">
            <v>TF057</v>
          </cell>
          <cell r="B520" t="str">
            <v>JUMELLE DOUBLE ISUZU</v>
          </cell>
        </row>
        <row r="521">
          <cell r="A521" t="str">
            <v>TF061</v>
          </cell>
          <cell r="B521" t="str">
            <v>ANNEAU ECHAPPEMENT MERCEDES</v>
          </cell>
        </row>
        <row r="522">
          <cell r="A522" t="str">
            <v>TF062</v>
          </cell>
          <cell r="B522" t="str">
            <v>SUPPORT CABINE TFR</v>
          </cell>
        </row>
        <row r="523">
          <cell r="A523" t="str">
            <v>TF063</v>
          </cell>
          <cell r="B523" t="str">
            <v>SUPPORT CABINE KB 26</v>
          </cell>
        </row>
        <row r="524">
          <cell r="A524" t="str">
            <v>TF080</v>
          </cell>
          <cell r="B524" t="str">
            <v>SILENT BLOC 207 MERCEDES</v>
          </cell>
        </row>
        <row r="525">
          <cell r="A525" t="str">
            <v>TO001</v>
          </cell>
          <cell r="B525" t="str">
            <v>GOUJON DE ROUE TOYOTA</v>
          </cell>
        </row>
        <row r="526">
          <cell r="A526" t="str">
            <v>TO002</v>
          </cell>
          <cell r="B526" t="str">
            <v>GOUJON DE ROUE TOYOTA COMPLET</v>
          </cell>
        </row>
        <row r="527">
          <cell r="A527" t="str">
            <v>TO003</v>
          </cell>
          <cell r="B527" t="str">
            <v>TENDEUR TOYOTA YARIS 47030 D69.6</v>
          </cell>
        </row>
        <row r="528">
          <cell r="A528" t="str">
            <v>TO004</v>
          </cell>
          <cell r="B528" t="str">
            <v>TENDEUR TOYOTA COROLLA D4D 22013 D70.8</v>
          </cell>
        </row>
        <row r="529">
          <cell r="A529" t="str">
            <v>TO005</v>
          </cell>
          <cell r="B529" t="str">
            <v>AXE ETRIER TOYOTA COROLLA2005/ HILUX AM 1990-95 4*2 02230</v>
          </cell>
        </row>
        <row r="530">
          <cell r="A530" t="str">
            <v>TO006-N</v>
          </cell>
          <cell r="B530" t="str">
            <v>BRIDE TOYOTA LANCLUSER L=260</v>
          </cell>
        </row>
        <row r="531">
          <cell r="A531" t="str">
            <v>TO007-N</v>
          </cell>
          <cell r="B531" t="str">
            <v>BRIDE TOYOTA HILUX L=185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4:D665" totalsRowShown="0" headerRowDxfId="6" headerRowBorderDxfId="5" tableBorderDxfId="4" totalsRowBorderDxfId="3">
  <autoFilter ref="B4:D665"/>
  <tableColumns count="3">
    <tableColumn id="1" name="REF" dataDxfId="2">
      <calculatedColumnFormula>IF(INDIRECT(INDIRECT("$A"&amp;(5+nblignes*INT((ROW()-5)/nblignes)))&amp;"!b"&amp;5+MOD(ROW()+5,nblignes))=0,"",INDIRECT(INDIRECT("$A"&amp;(5+nblignes*INT((ROW()-5)/nblignes)))&amp;"!b"&amp;5+MOD(ROW()+5,nblignes)))</calculatedColumnFormula>
    </tableColumn>
    <tableColumn id="2" name="DESIGNATION" dataDxfId="1">
      <calculatedColumnFormula>IFERROR(VLOOKUP(B5,BDD!A:H,2,0),"")</calculatedColumnFormula>
    </tableColumn>
    <tableColumn id="3" name="QTE" dataDxfId="0">
      <calculatedColumnFormula>IF($C5="","",INDIRECT(INDIRECT("$A"&amp;(5+nblignes*INT((ROW()-5)/nblignes)))&amp;"!c"&amp;5+MOD(ROW()+5,nblignes)))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57"/>
  <sheetViews>
    <sheetView workbookViewId="0">
      <selection activeCell="D7" sqref="D7"/>
    </sheetView>
  </sheetViews>
  <sheetFormatPr baseColWidth="10" defaultColWidth="11.42578125" defaultRowHeight="15" x14ac:dyDescent="0.25"/>
  <cols>
    <col min="2" max="2" width="11.42578125" style="2"/>
    <col min="3" max="3" width="24.140625" style="2" bestFit="1" customWidth="1"/>
    <col min="5" max="5" width="21" bestFit="1" customWidth="1"/>
    <col min="6" max="6" width="14.28515625" bestFit="1" customWidth="1"/>
    <col min="7" max="7" width="21.7109375" bestFit="1" customWidth="1"/>
  </cols>
  <sheetData>
    <row r="2" spans="2:6" x14ac:dyDescent="0.25">
      <c r="D2">
        <v>0</v>
      </c>
    </row>
    <row r="4" spans="2:6" x14ac:dyDescent="0.25">
      <c r="B4" s="30" t="s">
        <v>282</v>
      </c>
      <c r="C4" s="30" t="s">
        <v>699</v>
      </c>
    </row>
    <row r="5" spans="2:6" x14ac:dyDescent="0.25">
      <c r="B5" s="30" t="s">
        <v>9</v>
      </c>
      <c r="C5" s="30">
        <v>100</v>
      </c>
      <c r="E5" s="63"/>
      <c r="F5" s="64"/>
    </row>
    <row r="6" spans="2:6" x14ac:dyDescent="0.25">
      <c r="B6" s="30" t="s">
        <v>10</v>
      </c>
      <c r="C6" s="30">
        <v>150</v>
      </c>
      <c r="E6" s="63"/>
      <c r="F6" s="64"/>
    </row>
    <row r="7" spans="2:6" x14ac:dyDescent="0.25">
      <c r="B7" s="30" t="s">
        <v>11</v>
      </c>
      <c r="C7" s="30">
        <v>100</v>
      </c>
      <c r="E7" s="63"/>
      <c r="F7" s="64"/>
    </row>
    <row r="8" spans="2:6" x14ac:dyDescent="0.25">
      <c r="B8" s="30" t="s">
        <v>13</v>
      </c>
      <c r="C8" s="30">
        <v>1000</v>
      </c>
      <c r="E8" s="63"/>
      <c r="F8" s="64"/>
    </row>
    <row r="9" spans="2:6" x14ac:dyDescent="0.25">
      <c r="B9" s="30" t="s">
        <v>14</v>
      </c>
      <c r="C9" s="30">
        <v>50</v>
      </c>
    </row>
    <row r="10" spans="2:6" x14ac:dyDescent="0.25">
      <c r="B10" s="30" t="s">
        <v>15</v>
      </c>
      <c r="C10" s="30">
        <v>23</v>
      </c>
    </row>
    <row r="11" spans="2:6" x14ac:dyDescent="0.25">
      <c r="B11" s="30" t="s">
        <v>16</v>
      </c>
      <c r="C11" s="30">
        <v>50</v>
      </c>
    </row>
    <row r="12" spans="2:6" x14ac:dyDescent="0.25">
      <c r="B12" s="30" t="s">
        <v>17</v>
      </c>
      <c r="C12" s="30">
        <v>100</v>
      </c>
    </row>
    <row r="13" spans="2:6" x14ac:dyDescent="0.25">
      <c r="B13" s="30" t="s">
        <v>128</v>
      </c>
      <c r="C13" s="30">
        <v>1000</v>
      </c>
    </row>
    <row r="14" spans="2:6" x14ac:dyDescent="0.25">
      <c r="B14" s="30" t="s">
        <v>18</v>
      </c>
      <c r="C14" s="30">
        <v>1000</v>
      </c>
    </row>
    <row r="15" spans="2:6" x14ac:dyDescent="0.25">
      <c r="B15" s="30" t="s">
        <v>19</v>
      </c>
      <c r="C15" s="30">
        <v>200</v>
      </c>
    </row>
    <row r="16" spans="2:6" x14ac:dyDescent="0.25">
      <c r="B16" s="30" t="s">
        <v>20</v>
      </c>
      <c r="C16" s="30">
        <v>50</v>
      </c>
    </row>
    <row r="17" spans="2:3" x14ac:dyDescent="0.25">
      <c r="B17" s="30" t="s">
        <v>21</v>
      </c>
      <c r="C17" s="30">
        <v>50</v>
      </c>
    </row>
    <row r="18" spans="2:3" x14ac:dyDescent="0.25">
      <c r="B18" s="30" t="s">
        <v>22</v>
      </c>
      <c r="C18" s="30">
        <v>1000</v>
      </c>
    </row>
    <row r="19" spans="2:3" x14ac:dyDescent="0.25">
      <c r="B19" s="30" t="s">
        <v>23</v>
      </c>
      <c r="C19" s="30">
        <v>200</v>
      </c>
    </row>
    <row r="20" spans="2:3" x14ac:dyDescent="0.25">
      <c r="B20" s="30" t="s">
        <v>24</v>
      </c>
      <c r="C20" s="30">
        <v>800</v>
      </c>
    </row>
    <row r="21" spans="2:3" x14ac:dyDescent="0.25">
      <c r="B21" s="30" t="s">
        <v>25</v>
      </c>
      <c r="C21" s="30">
        <v>300</v>
      </c>
    </row>
    <row r="22" spans="2:3" x14ac:dyDescent="0.25">
      <c r="B22" s="30" t="s">
        <v>26</v>
      </c>
      <c r="C22" s="30">
        <v>500</v>
      </c>
    </row>
    <row r="23" spans="2:3" x14ac:dyDescent="0.25">
      <c r="B23" s="30" t="s">
        <v>27</v>
      </c>
      <c r="C23" s="30">
        <v>1000</v>
      </c>
    </row>
    <row r="24" spans="2:3" x14ac:dyDescent="0.25">
      <c r="B24" s="30" t="s">
        <v>355</v>
      </c>
      <c r="C24" s="30">
        <v>100</v>
      </c>
    </row>
    <row r="25" spans="2:3" x14ac:dyDescent="0.25">
      <c r="B25" s="30" t="s">
        <v>28</v>
      </c>
      <c r="C25" s="30">
        <v>100</v>
      </c>
    </row>
    <row r="26" spans="2:3" x14ac:dyDescent="0.25">
      <c r="B26" s="30" t="s">
        <v>29</v>
      </c>
      <c r="C26" s="30">
        <v>500</v>
      </c>
    </row>
    <row r="27" spans="2:3" x14ac:dyDescent="0.25">
      <c r="B27" s="30" t="s">
        <v>30</v>
      </c>
      <c r="C27" s="30">
        <v>200</v>
      </c>
    </row>
    <row r="28" spans="2:3" x14ac:dyDescent="0.25">
      <c r="B28" s="30" t="s">
        <v>362</v>
      </c>
      <c r="C28" s="30">
        <v>600</v>
      </c>
    </row>
    <row r="29" spans="2:3" x14ac:dyDescent="0.25">
      <c r="B29" s="30" t="s">
        <v>31</v>
      </c>
      <c r="C29" s="30">
        <v>200</v>
      </c>
    </row>
    <row r="30" spans="2:3" x14ac:dyDescent="0.25">
      <c r="B30" s="30" t="s">
        <v>32</v>
      </c>
      <c r="C30" s="30">
        <v>1000</v>
      </c>
    </row>
    <row r="31" spans="2:3" x14ac:dyDescent="0.25">
      <c r="B31" s="30" t="s">
        <v>33</v>
      </c>
      <c r="C31" s="30">
        <v>300</v>
      </c>
    </row>
    <row r="32" spans="2:3" x14ac:dyDescent="0.25">
      <c r="B32" s="30" t="s">
        <v>34</v>
      </c>
      <c r="C32" s="30">
        <v>200</v>
      </c>
    </row>
    <row r="33" spans="2:3" x14ac:dyDescent="0.25">
      <c r="B33" s="30" t="s">
        <v>35</v>
      </c>
      <c r="C33" s="30">
        <v>500</v>
      </c>
    </row>
    <row r="34" spans="2:3" x14ac:dyDescent="0.25">
      <c r="B34" s="30" t="s">
        <v>36</v>
      </c>
      <c r="C34" s="30">
        <v>200</v>
      </c>
    </row>
    <row r="35" spans="2:3" x14ac:dyDescent="0.25">
      <c r="B35" s="30" t="s">
        <v>37</v>
      </c>
      <c r="C35" s="30">
        <v>100</v>
      </c>
    </row>
    <row r="36" spans="2:3" x14ac:dyDescent="0.25">
      <c r="B36" s="30" t="s">
        <v>38</v>
      </c>
      <c r="C36" s="30">
        <v>150</v>
      </c>
    </row>
    <row r="37" spans="2:3" x14ac:dyDescent="0.25">
      <c r="B37" s="30" t="s">
        <v>39</v>
      </c>
      <c r="C37" s="30">
        <v>100</v>
      </c>
    </row>
    <row r="38" spans="2:3" x14ac:dyDescent="0.25">
      <c r="B38" s="30" t="s">
        <v>431</v>
      </c>
      <c r="C38" s="30">
        <v>150</v>
      </c>
    </row>
    <row r="39" spans="2:3" x14ac:dyDescent="0.25">
      <c r="B39" s="30" t="s">
        <v>447</v>
      </c>
      <c r="C39" s="30">
        <v>80</v>
      </c>
    </row>
    <row r="40" spans="2:3" x14ac:dyDescent="0.25">
      <c r="B40" s="30" t="s">
        <v>448</v>
      </c>
      <c r="C40" s="30">
        <v>20</v>
      </c>
    </row>
    <row r="41" spans="2:3" x14ac:dyDescent="0.25">
      <c r="B41" s="30" t="s">
        <v>393</v>
      </c>
      <c r="C41" s="30">
        <v>50</v>
      </c>
    </row>
    <row r="42" spans="2:3" x14ac:dyDescent="0.25">
      <c r="B42" s="30" t="s">
        <v>40</v>
      </c>
      <c r="C42" s="30">
        <v>300</v>
      </c>
    </row>
    <row r="43" spans="2:3" x14ac:dyDescent="0.25">
      <c r="B43" s="30" t="s">
        <v>41</v>
      </c>
      <c r="C43" s="30">
        <v>200</v>
      </c>
    </row>
    <row r="44" spans="2:3" x14ac:dyDescent="0.25">
      <c r="B44" s="30" t="s">
        <v>42</v>
      </c>
      <c r="C44" s="30">
        <v>150</v>
      </c>
    </row>
    <row r="45" spans="2:3" x14ac:dyDescent="0.25">
      <c r="B45" s="30" t="s">
        <v>43</v>
      </c>
      <c r="C45" s="30">
        <v>100</v>
      </c>
    </row>
    <row r="46" spans="2:3" x14ac:dyDescent="0.25">
      <c r="B46" s="30" t="s">
        <v>44</v>
      </c>
      <c r="C46" s="30">
        <v>150</v>
      </c>
    </row>
    <row r="47" spans="2:3" x14ac:dyDescent="0.25">
      <c r="B47" s="30" t="s">
        <v>45</v>
      </c>
      <c r="C47" s="30">
        <v>150</v>
      </c>
    </row>
    <row r="48" spans="2:3" x14ac:dyDescent="0.25">
      <c r="B48" s="30" t="s">
        <v>430</v>
      </c>
      <c r="C48" s="30">
        <v>200</v>
      </c>
    </row>
    <row r="49" spans="2:3" x14ac:dyDescent="0.25">
      <c r="B49" s="30" t="s">
        <v>47</v>
      </c>
      <c r="C49" s="30">
        <v>600</v>
      </c>
    </row>
    <row r="50" spans="2:3" x14ac:dyDescent="0.25">
      <c r="B50" s="30" t="s">
        <v>48</v>
      </c>
      <c r="C50" s="30">
        <v>596</v>
      </c>
    </row>
    <row r="51" spans="2:3" x14ac:dyDescent="0.25">
      <c r="B51" s="30" t="s">
        <v>119</v>
      </c>
      <c r="C51" s="30">
        <v>40</v>
      </c>
    </row>
    <row r="52" spans="2:3" x14ac:dyDescent="0.25">
      <c r="B52" s="30" t="s">
        <v>49</v>
      </c>
      <c r="C52" s="30">
        <v>300</v>
      </c>
    </row>
    <row r="53" spans="2:3" x14ac:dyDescent="0.25">
      <c r="B53" s="30" t="s">
        <v>506</v>
      </c>
      <c r="C53" s="30">
        <v>50</v>
      </c>
    </row>
    <row r="54" spans="2:3" x14ac:dyDescent="0.25">
      <c r="B54" s="30" t="s">
        <v>130</v>
      </c>
      <c r="C54" s="30">
        <v>839</v>
      </c>
    </row>
    <row r="55" spans="2:3" x14ac:dyDescent="0.25">
      <c r="B55" s="30" t="s">
        <v>324</v>
      </c>
      <c r="C55" s="30">
        <v>1420</v>
      </c>
    </row>
    <row r="56" spans="2:3" x14ac:dyDescent="0.25">
      <c r="B56" s="30" t="s">
        <v>50</v>
      </c>
      <c r="C56" s="30">
        <v>150</v>
      </c>
    </row>
    <row r="57" spans="2:3" x14ac:dyDescent="0.25">
      <c r="B57" s="30" t="s">
        <v>328</v>
      </c>
      <c r="C57" s="30">
        <v>170</v>
      </c>
    </row>
    <row r="58" spans="2:3" x14ac:dyDescent="0.25">
      <c r="B58" s="30" t="s">
        <v>51</v>
      </c>
      <c r="C58" s="30">
        <v>100</v>
      </c>
    </row>
    <row r="59" spans="2:3" x14ac:dyDescent="0.25">
      <c r="B59" s="30" t="s">
        <v>323</v>
      </c>
      <c r="C59" s="30">
        <v>200</v>
      </c>
    </row>
    <row r="60" spans="2:3" x14ac:dyDescent="0.25">
      <c r="B60" s="30" t="s">
        <v>52</v>
      </c>
      <c r="C60" s="30">
        <v>180</v>
      </c>
    </row>
    <row r="61" spans="2:3" x14ac:dyDescent="0.25">
      <c r="B61" s="30" t="s">
        <v>53</v>
      </c>
      <c r="C61" s="30">
        <v>100</v>
      </c>
    </row>
    <row r="62" spans="2:3" x14ac:dyDescent="0.25">
      <c r="B62" s="30" t="s">
        <v>151</v>
      </c>
      <c r="C62" s="30">
        <v>7196</v>
      </c>
    </row>
    <row r="63" spans="2:3" x14ac:dyDescent="0.25">
      <c r="B63" s="30" t="s">
        <v>555</v>
      </c>
      <c r="C63" s="30">
        <v>500</v>
      </c>
    </row>
    <row r="64" spans="2:3" x14ac:dyDescent="0.25">
      <c r="B64" s="30" t="s">
        <v>54</v>
      </c>
      <c r="C64" s="30">
        <v>350</v>
      </c>
    </row>
    <row r="65" spans="2:3" x14ac:dyDescent="0.25">
      <c r="B65" s="30" t="s">
        <v>339</v>
      </c>
      <c r="C65" s="30">
        <v>200</v>
      </c>
    </row>
    <row r="66" spans="2:3" x14ac:dyDescent="0.25">
      <c r="B66" s="30" t="s">
        <v>55</v>
      </c>
      <c r="C66" s="30">
        <v>100</v>
      </c>
    </row>
    <row r="67" spans="2:3" x14ac:dyDescent="0.25">
      <c r="B67" s="30" t="s">
        <v>56</v>
      </c>
      <c r="C67" s="30">
        <v>200</v>
      </c>
    </row>
    <row r="68" spans="2:3" x14ac:dyDescent="0.25">
      <c r="B68" s="30" t="s">
        <v>57</v>
      </c>
      <c r="C68" s="30">
        <v>400</v>
      </c>
    </row>
    <row r="69" spans="2:3" x14ac:dyDescent="0.25">
      <c r="B69" s="30" t="s">
        <v>58</v>
      </c>
      <c r="C69" s="30">
        <v>1000</v>
      </c>
    </row>
    <row r="70" spans="2:3" x14ac:dyDescent="0.25">
      <c r="B70" s="30" t="s">
        <v>59</v>
      </c>
      <c r="C70" s="30">
        <v>2000</v>
      </c>
    </row>
    <row r="71" spans="2:3" x14ac:dyDescent="0.25">
      <c r="B71" s="30" t="s">
        <v>60</v>
      </c>
      <c r="C71" s="30">
        <v>200</v>
      </c>
    </row>
    <row r="72" spans="2:3" x14ac:dyDescent="0.25">
      <c r="B72" s="30" t="s">
        <v>61</v>
      </c>
      <c r="C72" s="30">
        <v>1000</v>
      </c>
    </row>
    <row r="73" spans="2:3" x14ac:dyDescent="0.25">
      <c r="B73" s="30" t="s">
        <v>62</v>
      </c>
      <c r="C73" s="30">
        <v>300</v>
      </c>
    </row>
    <row r="74" spans="2:3" x14ac:dyDescent="0.25">
      <c r="B74" s="30" t="s">
        <v>63</v>
      </c>
      <c r="C74" s="30">
        <v>50</v>
      </c>
    </row>
    <row r="75" spans="2:3" x14ac:dyDescent="0.25">
      <c r="B75" s="30" t="s">
        <v>64</v>
      </c>
      <c r="C75" s="30">
        <v>100</v>
      </c>
    </row>
    <row r="76" spans="2:3" x14ac:dyDescent="0.25">
      <c r="B76" s="30" t="s">
        <v>65</v>
      </c>
      <c r="C76" s="30">
        <v>20</v>
      </c>
    </row>
    <row r="77" spans="2:3" x14ac:dyDescent="0.25">
      <c r="B77" s="30" t="s">
        <v>66</v>
      </c>
      <c r="C77" s="30">
        <v>70</v>
      </c>
    </row>
    <row r="78" spans="2:3" x14ac:dyDescent="0.25">
      <c r="B78" s="30" t="s">
        <v>67</v>
      </c>
      <c r="C78" s="30">
        <v>150</v>
      </c>
    </row>
    <row r="79" spans="2:3" x14ac:dyDescent="0.25">
      <c r="B79" s="30" t="s">
        <v>68</v>
      </c>
      <c r="C79" s="30">
        <v>30</v>
      </c>
    </row>
    <row r="80" spans="2:3" x14ac:dyDescent="0.25">
      <c r="B80" s="30" t="s">
        <v>69</v>
      </c>
      <c r="C80" s="30">
        <v>30</v>
      </c>
    </row>
    <row r="81" spans="2:3" x14ac:dyDescent="0.25">
      <c r="B81" s="30" t="s">
        <v>70</v>
      </c>
      <c r="C81" s="30">
        <v>150</v>
      </c>
    </row>
    <row r="82" spans="2:3" x14ac:dyDescent="0.25">
      <c r="B82" s="30" t="s">
        <v>71</v>
      </c>
      <c r="C82" s="30">
        <v>30</v>
      </c>
    </row>
    <row r="83" spans="2:3" x14ac:dyDescent="0.25">
      <c r="B83" s="30" t="s">
        <v>72</v>
      </c>
      <c r="C83" s="30">
        <v>30</v>
      </c>
    </row>
    <row r="84" spans="2:3" x14ac:dyDescent="0.25">
      <c r="B84" s="30" t="s">
        <v>73</v>
      </c>
      <c r="C84" s="30">
        <v>30</v>
      </c>
    </row>
    <row r="85" spans="2:3" x14ac:dyDescent="0.25">
      <c r="B85" s="30" t="s">
        <v>392</v>
      </c>
      <c r="C85" s="30">
        <v>50</v>
      </c>
    </row>
    <row r="86" spans="2:3" x14ac:dyDescent="0.25">
      <c r="B86" s="30" t="s">
        <v>477</v>
      </c>
      <c r="C86" s="30">
        <v>10</v>
      </c>
    </row>
    <row r="87" spans="2:3" x14ac:dyDescent="0.25">
      <c r="B87" s="30" t="s">
        <v>74</v>
      </c>
      <c r="C87" s="30">
        <v>200</v>
      </c>
    </row>
    <row r="88" spans="2:3" x14ac:dyDescent="0.25">
      <c r="B88" s="30" t="s">
        <v>131</v>
      </c>
      <c r="C88" s="30">
        <v>250</v>
      </c>
    </row>
    <row r="89" spans="2:3" x14ac:dyDescent="0.25">
      <c r="B89" s="30" t="s">
        <v>75</v>
      </c>
      <c r="C89" s="30">
        <v>30</v>
      </c>
    </row>
    <row r="90" spans="2:3" x14ac:dyDescent="0.25">
      <c r="B90" s="30" t="s">
        <v>76</v>
      </c>
      <c r="C90" s="30">
        <v>20</v>
      </c>
    </row>
    <row r="91" spans="2:3" x14ac:dyDescent="0.25">
      <c r="B91" s="30" t="s">
        <v>403</v>
      </c>
      <c r="C91" s="30">
        <v>500</v>
      </c>
    </row>
    <row r="92" spans="2:3" x14ac:dyDescent="0.25">
      <c r="B92" s="30" t="s">
        <v>77</v>
      </c>
      <c r="C92" s="30">
        <v>100</v>
      </c>
    </row>
    <row r="93" spans="2:3" x14ac:dyDescent="0.25">
      <c r="B93" s="30" t="s">
        <v>78</v>
      </c>
      <c r="C93" s="30">
        <v>100</v>
      </c>
    </row>
    <row r="94" spans="2:3" x14ac:dyDescent="0.25">
      <c r="B94" s="30" t="s">
        <v>79</v>
      </c>
      <c r="C94" s="30">
        <v>80</v>
      </c>
    </row>
    <row r="95" spans="2:3" x14ac:dyDescent="0.25">
      <c r="B95" s="30" t="s">
        <v>121</v>
      </c>
      <c r="C95" s="30">
        <v>200</v>
      </c>
    </row>
    <row r="96" spans="2:3" x14ac:dyDescent="0.25">
      <c r="B96" s="30" t="s">
        <v>80</v>
      </c>
      <c r="C96" s="30">
        <v>40</v>
      </c>
    </row>
    <row r="97" spans="2:3" x14ac:dyDescent="0.25">
      <c r="B97" s="30" t="s">
        <v>284</v>
      </c>
      <c r="C97" s="30">
        <v>300</v>
      </c>
    </row>
    <row r="98" spans="2:3" x14ac:dyDescent="0.25">
      <c r="B98" s="30" t="s">
        <v>81</v>
      </c>
      <c r="C98" s="30">
        <v>50</v>
      </c>
    </row>
    <row r="99" spans="2:3" x14ac:dyDescent="0.25">
      <c r="B99" s="30" t="s">
        <v>82</v>
      </c>
      <c r="C99" s="30">
        <v>190</v>
      </c>
    </row>
    <row r="100" spans="2:3" x14ac:dyDescent="0.25">
      <c r="B100" s="30" t="s">
        <v>340</v>
      </c>
      <c r="C100" s="30">
        <v>200</v>
      </c>
    </row>
    <row r="101" spans="2:3" x14ac:dyDescent="0.25">
      <c r="B101" s="30" t="s">
        <v>84</v>
      </c>
      <c r="C101" s="30">
        <v>100</v>
      </c>
    </row>
    <row r="102" spans="2:3" x14ac:dyDescent="0.25">
      <c r="B102" s="30" t="s">
        <v>85</v>
      </c>
      <c r="C102" s="30">
        <v>15</v>
      </c>
    </row>
    <row r="103" spans="2:3" x14ac:dyDescent="0.25">
      <c r="B103" s="30" t="s">
        <v>86</v>
      </c>
      <c r="C103" s="30">
        <v>100</v>
      </c>
    </row>
    <row r="104" spans="2:3" x14ac:dyDescent="0.25">
      <c r="B104" s="30" t="s">
        <v>87</v>
      </c>
      <c r="C104" s="30">
        <v>150</v>
      </c>
    </row>
    <row r="105" spans="2:3" x14ac:dyDescent="0.25">
      <c r="B105" s="30" t="s">
        <v>88</v>
      </c>
      <c r="C105" s="30">
        <v>100</v>
      </c>
    </row>
    <row r="106" spans="2:3" x14ac:dyDescent="0.25">
      <c r="B106" s="30" t="s">
        <v>89</v>
      </c>
      <c r="C106" s="30">
        <v>85</v>
      </c>
    </row>
    <row r="107" spans="2:3" x14ac:dyDescent="0.25">
      <c r="B107" s="30" t="s">
        <v>90</v>
      </c>
      <c r="C107" s="30">
        <v>700</v>
      </c>
    </row>
    <row r="108" spans="2:3" x14ac:dyDescent="0.25">
      <c r="B108" s="30" t="s">
        <v>91</v>
      </c>
      <c r="C108" s="30">
        <v>150</v>
      </c>
    </row>
    <row r="109" spans="2:3" x14ac:dyDescent="0.25">
      <c r="B109" s="30" t="s">
        <v>92</v>
      </c>
      <c r="C109" s="30">
        <v>25</v>
      </c>
    </row>
    <row r="110" spans="2:3" x14ac:dyDescent="0.25">
      <c r="B110" s="30" t="s">
        <v>93</v>
      </c>
      <c r="C110" s="30">
        <v>50</v>
      </c>
    </row>
    <row r="111" spans="2:3" x14ac:dyDescent="0.25">
      <c r="B111" s="30" t="s">
        <v>129</v>
      </c>
      <c r="C111" s="30">
        <v>50</v>
      </c>
    </row>
    <row r="112" spans="2:3" x14ac:dyDescent="0.25">
      <c r="B112" s="30" t="s">
        <v>94</v>
      </c>
      <c r="C112" s="30">
        <v>20</v>
      </c>
    </row>
    <row r="113" spans="2:3" x14ac:dyDescent="0.25">
      <c r="B113" s="30" t="s">
        <v>404</v>
      </c>
      <c r="C113" s="30">
        <v>100</v>
      </c>
    </row>
    <row r="114" spans="2:3" x14ac:dyDescent="0.25">
      <c r="B114" s="30" t="s">
        <v>669</v>
      </c>
      <c r="C114" s="30">
        <v>114</v>
      </c>
    </row>
    <row r="115" spans="2:3" x14ac:dyDescent="0.25">
      <c r="B115" s="30" t="s">
        <v>659</v>
      </c>
      <c r="C115" s="30">
        <v>80</v>
      </c>
    </row>
    <row r="116" spans="2:3" x14ac:dyDescent="0.25">
      <c r="B116" s="30" t="s">
        <v>690</v>
      </c>
      <c r="C116" s="30">
        <v>114</v>
      </c>
    </row>
    <row r="117" spans="2:3" x14ac:dyDescent="0.25">
      <c r="B117" s="30" t="s">
        <v>691</v>
      </c>
      <c r="C117" s="30">
        <v>106</v>
      </c>
    </row>
    <row r="118" spans="2:3" x14ac:dyDescent="0.25">
      <c r="B118" s="30" t="s">
        <v>692</v>
      </c>
      <c r="C118" s="30">
        <v>27</v>
      </c>
    </row>
    <row r="119" spans="2:3" x14ac:dyDescent="0.25">
      <c r="B119" s="30" t="s">
        <v>693</v>
      </c>
      <c r="C119" s="30">
        <v>25</v>
      </c>
    </row>
    <row r="120" spans="2:3" x14ac:dyDescent="0.25">
      <c r="B120" s="30" t="s">
        <v>156</v>
      </c>
      <c r="C120" s="30">
        <v>300</v>
      </c>
    </row>
    <row r="121" spans="2:3" x14ac:dyDescent="0.25">
      <c r="B121" s="30" t="s">
        <v>535</v>
      </c>
      <c r="C121" s="30">
        <v>120</v>
      </c>
    </row>
    <row r="122" spans="2:3" x14ac:dyDescent="0.25">
      <c r="B122" s="30" t="s">
        <v>528</v>
      </c>
      <c r="C122" s="30">
        <v>120</v>
      </c>
    </row>
    <row r="123" spans="2:3" x14ac:dyDescent="0.25">
      <c r="B123" s="30" t="s">
        <v>374</v>
      </c>
      <c r="C123" s="30">
        <v>100</v>
      </c>
    </row>
    <row r="124" spans="2:3" x14ac:dyDescent="0.25">
      <c r="B124" s="30" t="s">
        <v>376</v>
      </c>
      <c r="C124" s="30">
        <v>1000</v>
      </c>
    </row>
    <row r="125" spans="2:3" x14ac:dyDescent="0.25">
      <c r="B125" s="30" t="s">
        <v>154</v>
      </c>
      <c r="C125" s="30">
        <v>200</v>
      </c>
    </row>
    <row r="126" spans="2:3" x14ac:dyDescent="0.25">
      <c r="B126" s="30" t="s">
        <v>655</v>
      </c>
      <c r="C126" s="30">
        <v>300</v>
      </c>
    </row>
    <row r="127" spans="2:3" x14ac:dyDescent="0.25">
      <c r="B127" s="30" t="s">
        <v>390</v>
      </c>
      <c r="C127" s="30">
        <v>13</v>
      </c>
    </row>
    <row r="128" spans="2:3" x14ac:dyDescent="0.25">
      <c r="B128" s="30" t="s">
        <v>391</v>
      </c>
      <c r="C128" s="30">
        <v>100</v>
      </c>
    </row>
    <row r="129" spans="2:3" x14ac:dyDescent="0.25">
      <c r="B129" s="30" t="s">
        <v>327</v>
      </c>
      <c r="C129" s="30">
        <v>700</v>
      </c>
    </row>
    <row r="130" spans="2:3" x14ac:dyDescent="0.25">
      <c r="B130" s="30" t="s">
        <v>546</v>
      </c>
      <c r="C130" s="30">
        <v>400</v>
      </c>
    </row>
    <row r="131" spans="2:3" x14ac:dyDescent="0.25">
      <c r="B131" s="30" t="s">
        <v>122</v>
      </c>
      <c r="C131" s="30">
        <v>100</v>
      </c>
    </row>
    <row r="132" spans="2:3" x14ac:dyDescent="0.25">
      <c r="B132" s="30" t="s">
        <v>123</v>
      </c>
      <c r="C132" s="30">
        <v>100</v>
      </c>
    </row>
    <row r="133" spans="2:3" x14ac:dyDescent="0.25">
      <c r="B133" s="30" t="s">
        <v>118</v>
      </c>
      <c r="C133" s="30">
        <v>80</v>
      </c>
    </row>
    <row r="134" spans="2:3" x14ac:dyDescent="0.25">
      <c r="B134" s="30" t="s">
        <v>568</v>
      </c>
      <c r="C134" s="30">
        <v>2000</v>
      </c>
    </row>
    <row r="135" spans="2:3" x14ac:dyDescent="0.25">
      <c r="B135" s="30" t="s">
        <v>504</v>
      </c>
      <c r="C135" s="30">
        <v>11</v>
      </c>
    </row>
    <row r="136" spans="2:3" x14ac:dyDescent="0.25">
      <c r="B136" s="30" t="s">
        <v>124</v>
      </c>
      <c r="C136" s="30">
        <v>100</v>
      </c>
    </row>
    <row r="137" spans="2:3" x14ac:dyDescent="0.25">
      <c r="B137" s="30" t="s">
        <v>111</v>
      </c>
      <c r="C137" s="30">
        <v>200</v>
      </c>
    </row>
    <row r="138" spans="2:3" x14ac:dyDescent="0.25">
      <c r="B138" s="30" t="s">
        <v>112</v>
      </c>
      <c r="C138" s="30">
        <v>100</v>
      </c>
    </row>
    <row r="139" spans="2:3" x14ac:dyDescent="0.25">
      <c r="B139" s="30" t="s">
        <v>113</v>
      </c>
      <c r="C139" s="30">
        <v>100</v>
      </c>
    </row>
    <row r="140" spans="2:3" x14ac:dyDescent="0.25">
      <c r="B140" s="30" t="s">
        <v>114</v>
      </c>
      <c r="C140" s="30">
        <v>100</v>
      </c>
    </row>
    <row r="141" spans="2:3" x14ac:dyDescent="0.25">
      <c r="B141" s="30" t="s">
        <v>446</v>
      </c>
      <c r="C141" s="30">
        <v>40</v>
      </c>
    </row>
    <row r="142" spans="2:3" x14ac:dyDescent="0.25">
      <c r="B142" s="30" t="s">
        <v>115</v>
      </c>
      <c r="C142" s="30">
        <v>10</v>
      </c>
    </row>
    <row r="143" spans="2:3" x14ac:dyDescent="0.25">
      <c r="B143" s="30" t="s">
        <v>116</v>
      </c>
      <c r="C143" s="30">
        <v>150</v>
      </c>
    </row>
    <row r="144" spans="2:3" x14ac:dyDescent="0.25">
      <c r="B144" s="30" t="s">
        <v>117</v>
      </c>
      <c r="C144" s="30">
        <v>240</v>
      </c>
    </row>
    <row r="145" spans="2:3" x14ac:dyDescent="0.25">
      <c r="B145" s="30" t="s">
        <v>125</v>
      </c>
      <c r="C145" s="30">
        <v>50</v>
      </c>
    </row>
    <row r="146" spans="2:3" x14ac:dyDescent="0.25">
      <c r="B146" s="30" t="s">
        <v>126</v>
      </c>
      <c r="C146" s="30">
        <v>300</v>
      </c>
    </row>
    <row r="147" spans="2:3" x14ac:dyDescent="0.25">
      <c r="B147" s="30" t="s">
        <v>127</v>
      </c>
      <c r="C147" s="30">
        <v>50</v>
      </c>
    </row>
    <row r="148" spans="2:3" x14ac:dyDescent="0.25">
      <c r="B148" s="30" t="s">
        <v>464</v>
      </c>
      <c r="C148" s="30">
        <v>10</v>
      </c>
    </row>
    <row r="149" spans="2:3" x14ac:dyDescent="0.25">
      <c r="B149" s="30" t="s">
        <v>552</v>
      </c>
      <c r="C149" s="30">
        <v>640</v>
      </c>
    </row>
    <row r="150" spans="2:3" x14ac:dyDescent="0.25">
      <c r="B150" s="30" t="s">
        <v>120</v>
      </c>
      <c r="C150" s="30">
        <v>200</v>
      </c>
    </row>
    <row r="151" spans="2:3" x14ac:dyDescent="0.25">
      <c r="B151" s="30" t="s">
        <v>560</v>
      </c>
      <c r="C151" s="30">
        <v>2000</v>
      </c>
    </row>
    <row r="152" spans="2:3" x14ac:dyDescent="0.25">
      <c r="B152" s="30" t="s">
        <v>286</v>
      </c>
      <c r="C152" s="30">
        <v>200</v>
      </c>
    </row>
    <row r="153" spans="2:3" x14ac:dyDescent="0.25">
      <c r="B153" s="30" t="s">
        <v>689</v>
      </c>
      <c r="C153" s="30">
        <v>300</v>
      </c>
    </row>
    <row r="154" spans="2:3" x14ac:dyDescent="0.25">
      <c r="B154" s="30" t="s">
        <v>285</v>
      </c>
      <c r="C154" s="30">
        <v>150</v>
      </c>
    </row>
    <row r="155" spans="2:3" x14ac:dyDescent="0.25">
      <c r="B155" s="30" t="s">
        <v>485</v>
      </c>
      <c r="C155" s="30">
        <v>50</v>
      </c>
    </row>
    <row r="156" spans="2:3" x14ac:dyDescent="0.25">
      <c r="B156" s="30" t="s">
        <v>488</v>
      </c>
      <c r="C156" s="30">
        <v>50</v>
      </c>
    </row>
    <row r="157" spans="2:3" x14ac:dyDescent="0.25">
      <c r="B157"/>
      <c r="C157"/>
    </row>
  </sheetData>
  <sortState ref="B5:C156">
    <sortCondition ref="B5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64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ColWidth="11.42578125" defaultRowHeight="20.100000000000001" customHeight="1" x14ac:dyDescent="0.25"/>
  <cols>
    <col min="1" max="1" width="15.28515625" bestFit="1" customWidth="1"/>
    <col min="2" max="2" width="40.85546875" bestFit="1" customWidth="1"/>
    <col min="3" max="3" width="7.42578125" hidden="1" customWidth="1"/>
    <col min="4" max="4" width="8.28515625" hidden="1" customWidth="1"/>
    <col min="5" max="5" width="13.28515625" hidden="1" customWidth="1"/>
    <col min="6" max="6" width="8.5703125" style="11" hidden="1" customWidth="1"/>
    <col min="7" max="7" width="20" style="2" bestFit="1" customWidth="1"/>
    <col min="8" max="8" width="13.7109375" hidden="1" customWidth="1"/>
    <col min="9" max="9" width="32.5703125" style="74" customWidth="1"/>
    <col min="10" max="10" width="32.5703125" customWidth="1"/>
    <col min="11" max="11" width="32.5703125" style="74" customWidth="1"/>
    <col min="12" max="12" width="32.5703125" customWidth="1"/>
    <col min="13" max="13" width="14.85546875" customWidth="1"/>
    <col min="14" max="14" width="37" customWidth="1"/>
  </cols>
  <sheetData>
    <row r="1" spans="1:16" ht="20.100000000000001" customHeight="1" x14ac:dyDescent="0.25">
      <c r="A1" s="104" t="s">
        <v>0</v>
      </c>
      <c r="B1" s="105"/>
      <c r="C1" s="105"/>
      <c r="D1" s="105"/>
      <c r="E1" s="105"/>
      <c r="F1" s="1"/>
    </row>
    <row r="2" spans="1:16" ht="20.100000000000001" customHeight="1" thickBot="1" x14ac:dyDescent="0.3">
      <c r="A2" s="106"/>
      <c r="B2" s="107"/>
      <c r="C2" s="107"/>
      <c r="D2" s="107"/>
      <c r="E2" s="107"/>
      <c r="F2" s="1"/>
    </row>
    <row r="3" spans="1:16" ht="47.25" x14ac:dyDescent="0.25">
      <c r="A3" s="3" t="s">
        <v>1</v>
      </c>
      <c r="B3" s="4" t="s">
        <v>2</v>
      </c>
      <c r="C3" s="3" t="s">
        <v>3</v>
      </c>
      <c r="D3" s="3" t="s">
        <v>4</v>
      </c>
      <c r="E3" s="5" t="s">
        <v>5</v>
      </c>
      <c r="F3" s="6" t="s">
        <v>6</v>
      </c>
      <c r="G3" s="6" t="s">
        <v>7</v>
      </c>
      <c r="H3" s="6" t="s">
        <v>8</v>
      </c>
      <c r="I3" s="75" t="s">
        <v>784</v>
      </c>
      <c r="J3" s="73" t="s">
        <v>783</v>
      </c>
      <c r="K3" s="103" t="s">
        <v>1134</v>
      </c>
      <c r="L3" s="73" t="s">
        <v>782</v>
      </c>
      <c r="M3" s="73" t="s">
        <v>1333</v>
      </c>
      <c r="N3" s="100" t="s">
        <v>1332</v>
      </c>
    </row>
    <row r="4" spans="1:16" ht="15" x14ac:dyDescent="0.25">
      <c r="A4" s="7" t="str">
        <f>IFERROR(INDEX([1]Sheet1!A$2:A$531,MATCH(B4,[1]Sheet1!$B$2:$B$531,0),1),"")</f>
        <v>B002</v>
      </c>
      <c r="B4" t="s">
        <v>1135</v>
      </c>
      <c r="C4" s="8">
        <v>20</v>
      </c>
      <c r="D4" s="9">
        <v>2.25</v>
      </c>
      <c r="E4" s="10">
        <f t="shared" ref="E4:E10" si="0">C4*D4</f>
        <v>45</v>
      </c>
      <c r="F4" s="11">
        <v>223.16</v>
      </c>
      <c r="G4" s="12">
        <f t="shared" ref="G4:G10" si="1">F4/1000</f>
        <v>0.22316</v>
      </c>
      <c r="H4" s="11">
        <f t="shared" ref="H4:H10" si="2">G4*C4</f>
        <v>4.4631999999999996</v>
      </c>
      <c r="I4" s="74" t="str">
        <f t="shared" ref="I4:I67" si="3">TRIM(IF(A4="","---",IF(A4=LEFT(B4,LEN(A4)),RIGHT(B4,LEN(B4)-(LEN(A4) + 1)),B4)))</f>
        <v>AXE RESSORT 404</v>
      </c>
      <c r="J4" t="s">
        <v>1334</v>
      </c>
      <c r="K4" s="102" t="s">
        <v>1348</v>
      </c>
      <c r="L4" t="s">
        <v>1135</v>
      </c>
      <c r="M4" t="str">
        <f t="shared" ref="M4:M67" si="4">IF(A4="","---",IF(J4=L4,"Ok","Aie, aie, aie !"))</f>
        <v>Aie, aie, aie !</v>
      </c>
      <c r="N4" s="101" t="s">
        <v>1335</v>
      </c>
    </row>
    <row r="5" spans="1:16" ht="15" x14ac:dyDescent="0.25">
      <c r="A5" s="7" t="str">
        <f>IFERROR(INDEX([1]Sheet1!A$2:A$531,MATCH(B5,[1]Sheet1!$B$2:$B$531,0),1),"")</f>
        <v>B003</v>
      </c>
      <c r="B5" t="s">
        <v>1337</v>
      </c>
      <c r="C5" s="8">
        <v>20</v>
      </c>
      <c r="D5" s="9">
        <v>0.79500000000000004</v>
      </c>
      <c r="E5" s="10">
        <f t="shared" si="0"/>
        <v>15.9</v>
      </c>
      <c r="F5" s="11">
        <v>99.9</v>
      </c>
      <c r="G5" s="12">
        <f t="shared" si="1"/>
        <v>9.9900000000000003E-2</v>
      </c>
      <c r="H5" s="11">
        <f t="shared" si="2"/>
        <v>1.998</v>
      </c>
      <c r="I5" s="74" t="str">
        <f t="shared" si="3"/>
        <v>GOUJON TROMPETTE 404</v>
      </c>
      <c r="J5" t="s">
        <v>1336</v>
      </c>
      <c r="L5" t="s">
        <v>1337</v>
      </c>
      <c r="M5" t="str">
        <f t="shared" si="4"/>
        <v>Aie, aie, aie !</v>
      </c>
      <c r="N5" s="101" t="s">
        <v>1338</v>
      </c>
    </row>
    <row r="6" spans="1:16" ht="15" x14ac:dyDescent="0.25">
      <c r="A6" s="7" t="str">
        <f>IFERROR(INDEX([1]Sheet1!A$2:A$531,MATCH(B6,[1]Sheet1!$B$2:$B$531,0),1),"")</f>
        <v>B008</v>
      </c>
      <c r="B6" t="s">
        <v>1340</v>
      </c>
      <c r="C6" s="8">
        <v>10</v>
      </c>
      <c r="D6" s="9">
        <v>0.81</v>
      </c>
      <c r="E6" s="10">
        <f t="shared" si="0"/>
        <v>8.1000000000000014</v>
      </c>
      <c r="F6" s="11">
        <v>98.28</v>
      </c>
      <c r="G6" s="12">
        <f t="shared" si="1"/>
        <v>9.8280000000000006E-2</v>
      </c>
      <c r="H6" s="11">
        <f t="shared" si="2"/>
        <v>0.98280000000000012</v>
      </c>
      <c r="I6" s="74" t="str">
        <f t="shared" si="3"/>
        <v>COLLIER ECHAPPEMENT 404</v>
      </c>
      <c r="J6" t="s">
        <v>1339</v>
      </c>
      <c r="L6" t="s">
        <v>1340</v>
      </c>
      <c r="M6" t="str">
        <f t="shared" si="4"/>
        <v>Aie, aie, aie !</v>
      </c>
      <c r="N6" s="101" t="s">
        <v>1341</v>
      </c>
    </row>
    <row r="7" spans="1:16" ht="15" x14ac:dyDescent="0.25">
      <c r="A7" s="7" t="str">
        <f>IFERROR(INDEX([1]Sheet1!A$2:A$531,MATCH(B7,[1]Sheet1!$B$2:$B$531,0),1),"")</f>
        <v/>
      </c>
      <c r="C7" s="8">
        <v>10</v>
      </c>
      <c r="D7" s="9">
        <v>2.4790000000000001</v>
      </c>
      <c r="E7" s="10">
        <f t="shared" si="0"/>
        <v>24.79</v>
      </c>
      <c r="F7" s="11">
        <v>295.10000000000002</v>
      </c>
      <c r="G7" s="12">
        <f t="shared" si="1"/>
        <v>0.29510000000000003</v>
      </c>
      <c r="H7" s="11">
        <f t="shared" si="2"/>
        <v>2.9510000000000005</v>
      </c>
      <c r="I7" s="74" t="str">
        <f t="shared" si="3"/>
        <v>---</v>
      </c>
      <c r="J7" t="s">
        <v>12</v>
      </c>
      <c r="L7" t="e">
        <v>#N/A</v>
      </c>
      <c r="M7" t="str">
        <f t="shared" si="4"/>
        <v>---</v>
      </c>
      <c r="N7" s="101" t="s">
        <v>1347</v>
      </c>
    </row>
    <row r="8" spans="1:16" ht="15" x14ac:dyDescent="0.25">
      <c r="A8" s="7" t="str">
        <f>IFERROR(INDEX([1]Sheet1!A$2:A$531,MATCH(B8,[1]Sheet1!$B$2:$B$531,0),1),"")</f>
        <v>B058</v>
      </c>
      <c r="B8" t="s">
        <v>1140</v>
      </c>
      <c r="C8" s="8">
        <v>10</v>
      </c>
      <c r="D8" s="9">
        <v>1.4069999999999998</v>
      </c>
      <c r="E8" s="10">
        <f t="shared" si="0"/>
        <v>14.069999999999999</v>
      </c>
      <c r="F8" s="11">
        <v>121.32</v>
      </c>
      <c r="G8" s="12">
        <f t="shared" si="1"/>
        <v>0.12132</v>
      </c>
      <c r="H8" s="11">
        <f t="shared" si="2"/>
        <v>1.2132000000000001</v>
      </c>
      <c r="I8" s="74" t="str">
        <f t="shared" si="3"/>
        <v>BUTEE TALONNAGE 404</v>
      </c>
      <c r="J8" t="s">
        <v>1342</v>
      </c>
      <c r="L8" t="s">
        <v>1140</v>
      </c>
      <c r="M8" t="str">
        <f t="shared" si="4"/>
        <v>Aie, aie, aie !</v>
      </c>
      <c r="N8" s="101" t="s">
        <v>1343</v>
      </c>
    </row>
    <row r="9" spans="1:16" ht="15" x14ac:dyDescent="0.25">
      <c r="A9" s="7" t="str">
        <f>IFERROR(INDEX([1]Sheet1!A$2:A$531,MATCH(B9,[1]Sheet1!$B$2:$B$531,0),1),"")</f>
        <v>B091</v>
      </c>
      <c r="B9" t="s">
        <v>1154</v>
      </c>
      <c r="C9" s="8">
        <v>10</v>
      </c>
      <c r="D9" s="9">
        <v>3.3330000000000002</v>
      </c>
      <c r="E9" s="10">
        <f t="shared" si="0"/>
        <v>33.33</v>
      </c>
      <c r="F9" s="11">
        <v>87.16</v>
      </c>
      <c r="G9" s="12">
        <f t="shared" si="1"/>
        <v>8.7160000000000001E-2</v>
      </c>
      <c r="H9" s="11">
        <f t="shared" si="2"/>
        <v>0.87160000000000004</v>
      </c>
      <c r="I9" s="74" t="str">
        <f t="shared" si="3"/>
        <v>GACHE DE PORTE DROITE 504</v>
      </c>
      <c r="J9" t="s">
        <v>822</v>
      </c>
      <c r="L9" t="s">
        <v>1154</v>
      </c>
      <c r="M9" t="str">
        <f t="shared" si="4"/>
        <v>Aie, aie, aie !</v>
      </c>
      <c r="N9" s="101" t="s">
        <v>1344</v>
      </c>
      <c r="O9" s="16"/>
      <c r="P9" s="16"/>
    </row>
    <row r="10" spans="1:16" ht="15" x14ac:dyDescent="0.25">
      <c r="A10" s="7" t="str">
        <f>IFERROR(INDEX([1]Sheet1!A$2:A$531,MATCH(B10,[1]Sheet1!$B$2:$B$531,0),1),"")</f>
        <v>F002-N</v>
      </c>
      <c r="B10" t="s">
        <v>1187</v>
      </c>
      <c r="C10" s="18">
        <v>2</v>
      </c>
      <c r="D10" s="19">
        <v>5.58</v>
      </c>
      <c r="E10" s="10">
        <f t="shared" si="0"/>
        <v>11.16</v>
      </c>
      <c r="F10" s="11">
        <v>747.68</v>
      </c>
      <c r="G10" s="12">
        <f t="shared" si="1"/>
        <v>0.7476799999999999</v>
      </c>
      <c r="H10" s="11">
        <f t="shared" si="2"/>
        <v>1.4953599999999998</v>
      </c>
      <c r="I10" s="74" t="str">
        <f t="shared" si="3"/>
        <v>BRIDE AV GM NOIR FIAT 110</v>
      </c>
      <c r="J10" t="s">
        <v>865</v>
      </c>
      <c r="L10" t="s">
        <v>1187</v>
      </c>
      <c r="M10" t="str">
        <f t="shared" si="4"/>
        <v>Aie, aie, aie !</v>
      </c>
      <c r="N10" s="101" t="s">
        <v>1345</v>
      </c>
    </row>
    <row r="11" spans="1:16" ht="15" x14ac:dyDescent="0.25">
      <c r="A11" s="7" t="str">
        <f>IFERROR(INDEX([1]Sheet1!A$2:A$531,MATCH(B11,[1]Sheet1!$B$2:$B$531,0),1),"")</f>
        <v/>
      </c>
      <c r="C11" s="18"/>
      <c r="D11" s="19"/>
      <c r="E11" s="10"/>
      <c r="G11" s="12"/>
      <c r="H11" s="11"/>
      <c r="I11" s="74" t="str">
        <f t="shared" si="3"/>
        <v>---</v>
      </c>
      <c r="J11" t="s">
        <v>283</v>
      </c>
      <c r="L11" t="e">
        <v>#N/A</v>
      </c>
      <c r="M11" t="str">
        <f t="shared" si="4"/>
        <v>---</v>
      </c>
      <c r="N11" s="101" t="s">
        <v>1346</v>
      </c>
    </row>
    <row r="12" spans="1:16" s="99" customFormat="1" ht="120.75" customHeight="1" x14ac:dyDescent="0.25">
      <c r="A12" s="7" t="str">
        <f>IFERROR(INDEX([1]Sheet1!A$2:A$531,MATCH(B12,[1]Sheet1!$B$2:$B$531,0),1),"")</f>
        <v>B001</v>
      </c>
      <c r="B12" s="99" t="s">
        <v>785</v>
      </c>
      <c r="C12" s="93">
        <v>30</v>
      </c>
      <c r="D12" s="94">
        <v>0.998</v>
      </c>
      <c r="E12" s="95">
        <f t="shared" ref="E12:E27" si="5">C12*D12</f>
        <v>29.94</v>
      </c>
      <c r="F12" s="96">
        <v>49.3</v>
      </c>
      <c r="G12" s="97">
        <f t="shared" ref="G12:G43" si="6">F12/1000</f>
        <v>4.9299999999999997E-2</v>
      </c>
      <c r="H12" s="96">
        <f t="shared" ref="H12:H27" si="7">G12*C12</f>
        <v>1.4789999999999999</v>
      </c>
      <c r="I12" s="98" t="str">
        <f t="shared" si="3"/>
        <v>BOULON D'ASSEMBLAGE 404</v>
      </c>
      <c r="J12" s="99" t="s">
        <v>785</v>
      </c>
      <c r="K12" s="98"/>
      <c r="L12" s="99" t="s">
        <v>785</v>
      </c>
      <c r="M12" s="99" t="str">
        <f t="shared" si="4"/>
        <v>Ok</v>
      </c>
    </row>
    <row r="13" spans="1:16" ht="15" x14ac:dyDescent="0.25">
      <c r="A13" s="7" t="str">
        <f>IFERROR(INDEX([1]Sheet1!A$2:A$531,MATCH(B13,[1]Sheet1!$B$2:$B$531,0),1),"")</f>
        <v>B004</v>
      </c>
      <c r="B13" t="s">
        <v>786</v>
      </c>
      <c r="C13" s="8">
        <v>20</v>
      </c>
      <c r="D13" s="9">
        <v>0.75</v>
      </c>
      <c r="E13" s="10">
        <f t="shared" si="5"/>
        <v>15</v>
      </c>
      <c r="F13" s="11">
        <v>25.6</v>
      </c>
      <c r="G13" s="12">
        <f t="shared" si="6"/>
        <v>2.5600000000000001E-2</v>
      </c>
      <c r="H13" s="11">
        <f t="shared" si="7"/>
        <v>0.51200000000000001</v>
      </c>
      <c r="I13" s="74" t="str">
        <f t="shared" si="3"/>
        <v>AXE DE FREIN 404</v>
      </c>
      <c r="J13" t="s">
        <v>786</v>
      </c>
      <c r="L13" t="s">
        <v>786</v>
      </c>
      <c r="M13" t="str">
        <f t="shared" si="4"/>
        <v>Ok</v>
      </c>
    </row>
    <row r="14" spans="1:16" ht="15" x14ac:dyDescent="0.25">
      <c r="A14" s="7" t="str">
        <f>IFERROR(INDEX([1]Sheet1!A$2:A$531,MATCH(B14,[1]Sheet1!$B$2:$B$531,0),1),"")</f>
        <v>B005</v>
      </c>
      <c r="B14" t="s">
        <v>787</v>
      </c>
      <c r="C14" s="8">
        <v>10</v>
      </c>
      <c r="D14" s="9">
        <v>3.8969999999999998</v>
      </c>
      <c r="E14" s="10">
        <f t="shared" si="5"/>
        <v>38.97</v>
      </c>
      <c r="F14" s="11">
        <v>109.4</v>
      </c>
      <c r="G14" s="12">
        <f t="shared" si="6"/>
        <v>0.10940000000000001</v>
      </c>
      <c r="H14" s="11">
        <f t="shared" si="7"/>
        <v>1.0940000000000001</v>
      </c>
      <c r="I14" s="74" t="str">
        <f t="shared" si="3"/>
        <v>BAGUE DE CLOCHE 404</v>
      </c>
      <c r="J14" t="s">
        <v>787</v>
      </c>
      <c r="L14" t="s">
        <v>787</v>
      </c>
      <c r="M14" t="str">
        <f t="shared" si="4"/>
        <v>Ok</v>
      </c>
    </row>
    <row r="15" spans="1:16" ht="15" x14ac:dyDescent="0.25">
      <c r="A15" s="7" t="str">
        <f>IFERROR(INDEX([1]Sheet1!A$2:A$531,MATCH(B15,[1]Sheet1!$B$2:$B$531,0),1),"")</f>
        <v>B006</v>
      </c>
      <c r="B15" t="s">
        <v>1136</v>
      </c>
      <c r="C15" s="8">
        <v>50</v>
      </c>
      <c r="D15" s="9">
        <v>0.33300000000000007</v>
      </c>
      <c r="E15" s="10">
        <f t="shared" si="5"/>
        <v>16.650000000000002</v>
      </c>
      <c r="F15" s="11">
        <v>14.42</v>
      </c>
      <c r="G15" s="12">
        <f t="shared" si="6"/>
        <v>1.4420000000000001E-2</v>
      </c>
      <c r="H15" s="11">
        <f t="shared" si="7"/>
        <v>0.72099999999999997</v>
      </c>
      <c r="I15" s="74" t="str">
        <f t="shared" si="3"/>
        <v>ECROU TROMPETTE 404</v>
      </c>
      <c r="J15" t="s">
        <v>788</v>
      </c>
      <c r="L15" t="s">
        <v>1136</v>
      </c>
      <c r="M15" t="str">
        <f t="shared" si="4"/>
        <v>Aie, aie, aie !</v>
      </c>
    </row>
    <row r="16" spans="1:16" ht="15" x14ac:dyDescent="0.25">
      <c r="A16" s="7" t="str">
        <f>IFERROR(INDEX([1]Sheet1!A$2:A$531,MATCH(B16,[1]Sheet1!$B$2:$B$531,0),1),"")</f>
        <v>B007</v>
      </c>
      <c r="B16" t="s">
        <v>789</v>
      </c>
      <c r="C16" s="8">
        <v>20</v>
      </c>
      <c r="D16" s="9">
        <v>0.81200000000000006</v>
      </c>
      <c r="E16" s="10">
        <f t="shared" si="5"/>
        <v>16.240000000000002</v>
      </c>
      <c r="F16" s="11">
        <v>53.32</v>
      </c>
      <c r="G16" s="12">
        <f t="shared" si="6"/>
        <v>5.3319999999999999E-2</v>
      </c>
      <c r="H16" s="11">
        <f t="shared" si="7"/>
        <v>1.0664</v>
      </c>
      <c r="I16" s="74" t="str">
        <f t="shared" si="3"/>
        <v>BOULON COQUILLE 404</v>
      </c>
      <c r="J16" t="s">
        <v>789</v>
      </c>
      <c r="L16" t="s">
        <v>789</v>
      </c>
      <c r="M16" t="str">
        <f t="shared" si="4"/>
        <v>Ok</v>
      </c>
    </row>
    <row r="17" spans="1:13" ht="15" x14ac:dyDescent="0.25">
      <c r="A17" s="7" t="str">
        <f>IFERROR(INDEX([1]Sheet1!A$2:A$531,MATCH(B17,[1]Sheet1!$B$2:$B$531,0),1),"")</f>
        <v>B009</v>
      </c>
      <c r="B17" t="s">
        <v>790</v>
      </c>
      <c r="C17" s="8">
        <v>10</v>
      </c>
      <c r="D17" s="9">
        <v>0.86299999999999999</v>
      </c>
      <c r="E17" s="10">
        <f t="shared" si="5"/>
        <v>8.629999999999999</v>
      </c>
      <c r="F17" s="11">
        <v>180.96</v>
      </c>
      <c r="G17" s="12">
        <f t="shared" si="6"/>
        <v>0.18096000000000001</v>
      </c>
      <c r="H17" s="11">
        <f t="shared" si="7"/>
        <v>1.8096000000000001</v>
      </c>
      <c r="I17" s="74" t="str">
        <f t="shared" si="3"/>
        <v>LAME FREIN MAIN 404</v>
      </c>
      <c r="J17" t="s">
        <v>790</v>
      </c>
      <c r="L17" t="s">
        <v>790</v>
      </c>
      <c r="M17" t="str">
        <f t="shared" si="4"/>
        <v>Ok</v>
      </c>
    </row>
    <row r="18" spans="1:13" ht="15" x14ac:dyDescent="0.25">
      <c r="A18" s="7" t="str">
        <f>IFERROR(INDEX([1]Sheet1!A$2:A$531,MATCH(B18,[1]Sheet1!$B$2:$B$531,0),1),"")</f>
        <v>B012</v>
      </c>
      <c r="B18" t="s">
        <v>791</v>
      </c>
      <c r="C18" s="13">
        <v>30</v>
      </c>
      <c r="D18" s="14">
        <v>0.75</v>
      </c>
      <c r="E18" s="10">
        <f t="shared" si="5"/>
        <v>22.5</v>
      </c>
      <c r="F18" s="15">
        <v>35.479999999999997</v>
      </c>
      <c r="G18" s="12">
        <f t="shared" si="6"/>
        <v>3.5479999999999998E-2</v>
      </c>
      <c r="H18" s="11">
        <f t="shared" si="7"/>
        <v>1.0644</v>
      </c>
      <c r="I18" s="74" t="str">
        <f t="shared" si="3"/>
        <v>ECROU FUSEE 404</v>
      </c>
      <c r="J18" t="s">
        <v>791</v>
      </c>
      <c r="L18" t="s">
        <v>791</v>
      </c>
      <c r="M18" t="str">
        <f t="shared" si="4"/>
        <v>Ok</v>
      </c>
    </row>
    <row r="19" spans="1:13" ht="15" x14ac:dyDescent="0.25">
      <c r="A19" s="7" t="str">
        <f>IFERROR(INDEX([1]Sheet1!A$2:A$531,MATCH(B19,[1]Sheet1!$B$2:$B$531,0),1),"")</f>
        <v>B013</v>
      </c>
      <c r="B19" t="s">
        <v>792</v>
      </c>
      <c r="C19" s="8">
        <v>5</v>
      </c>
      <c r="D19" s="9">
        <v>8.0790000000000006</v>
      </c>
      <c r="E19" s="10">
        <f t="shared" si="5"/>
        <v>40.395000000000003</v>
      </c>
      <c r="F19" s="11">
        <v>558.14</v>
      </c>
      <c r="G19" s="12">
        <f t="shared" si="6"/>
        <v>0.55813999999999997</v>
      </c>
      <c r="H19" s="11">
        <f t="shared" si="7"/>
        <v>2.7906999999999997</v>
      </c>
      <c r="I19" s="74" t="str">
        <f t="shared" si="3"/>
        <v>TOC AMORTISSEUR 404</v>
      </c>
      <c r="J19" t="s">
        <v>792</v>
      </c>
      <c r="L19" t="s">
        <v>792</v>
      </c>
      <c r="M19" t="str">
        <f t="shared" si="4"/>
        <v>Ok</v>
      </c>
    </row>
    <row r="20" spans="1:13" ht="15" x14ac:dyDescent="0.25">
      <c r="A20" s="7" t="str">
        <f>IFERROR(INDEX([1]Sheet1!A$2:A$531,MATCH(B20,[1]Sheet1!$B$2:$B$531,0),1),"")</f>
        <v>B016</v>
      </c>
      <c r="B20" t="s">
        <v>793</v>
      </c>
      <c r="C20" s="8">
        <v>30</v>
      </c>
      <c r="D20" s="9">
        <v>0.5</v>
      </c>
      <c r="E20" s="10">
        <f t="shared" si="5"/>
        <v>15</v>
      </c>
      <c r="F20" s="11">
        <v>17.739999999999998</v>
      </c>
      <c r="G20" s="12">
        <f t="shared" si="6"/>
        <v>1.7739999999999999E-2</v>
      </c>
      <c r="H20" s="11">
        <f t="shared" si="7"/>
        <v>0.53220000000000001</v>
      </c>
      <c r="I20" s="74" t="str">
        <f t="shared" si="3"/>
        <v>GOUJON COLLECTEUR 404</v>
      </c>
      <c r="J20" t="s">
        <v>793</v>
      </c>
      <c r="L20" t="s">
        <v>793</v>
      </c>
      <c r="M20" t="str">
        <f t="shared" si="4"/>
        <v>Ok</v>
      </c>
    </row>
    <row r="21" spans="1:13" ht="15" x14ac:dyDescent="0.25">
      <c r="A21" s="7" t="str">
        <f>IFERROR(INDEX([1]Sheet1!A$2:A$531,MATCH(B21,[1]Sheet1!$B$2:$B$531,0),1),"")</f>
        <v>B018</v>
      </c>
      <c r="B21" t="s">
        <v>794</v>
      </c>
      <c r="C21" s="8">
        <v>20</v>
      </c>
      <c r="D21" s="9">
        <v>0.75</v>
      </c>
      <c r="E21" s="10">
        <f t="shared" si="5"/>
        <v>15</v>
      </c>
      <c r="F21" s="11">
        <v>33.520000000000003</v>
      </c>
      <c r="G21" s="12">
        <f t="shared" si="6"/>
        <v>3.3520000000000001E-2</v>
      </c>
      <c r="H21" s="11">
        <f t="shared" si="7"/>
        <v>0.6704</v>
      </c>
      <c r="I21" s="74" t="str">
        <f t="shared" si="3"/>
        <v>ECROU FUSEE 504</v>
      </c>
      <c r="J21" t="s">
        <v>794</v>
      </c>
      <c r="L21" t="s">
        <v>794</v>
      </c>
      <c r="M21" t="str">
        <f t="shared" si="4"/>
        <v>Ok</v>
      </c>
    </row>
    <row r="22" spans="1:13" ht="15" x14ac:dyDescent="0.25">
      <c r="A22" s="7" t="str">
        <f>IFERROR(INDEX([1]Sheet1!A$2:A$531,MATCH(B22,[1]Sheet1!$B$2:$B$531,0),1),"")</f>
        <v>B019</v>
      </c>
      <c r="B22" t="s">
        <v>795</v>
      </c>
      <c r="C22" s="8">
        <v>50</v>
      </c>
      <c r="D22" s="9">
        <v>0.122</v>
      </c>
      <c r="E22" s="10">
        <f t="shared" si="5"/>
        <v>6.1</v>
      </c>
      <c r="F22" s="11">
        <v>5.72</v>
      </c>
      <c r="G22" s="12">
        <f t="shared" si="6"/>
        <v>5.7199999999999994E-3</v>
      </c>
      <c r="H22" s="11">
        <f t="shared" si="7"/>
        <v>0.28599999999999998</v>
      </c>
      <c r="I22" s="74" t="str">
        <f t="shared" si="3"/>
        <v>VIS DE GACHE 404</v>
      </c>
      <c r="J22" t="s">
        <v>795</v>
      </c>
      <c r="L22" t="s">
        <v>795</v>
      </c>
      <c r="M22" t="str">
        <f t="shared" si="4"/>
        <v>Ok</v>
      </c>
    </row>
    <row r="23" spans="1:13" ht="15" x14ac:dyDescent="0.25">
      <c r="A23" s="7" t="str">
        <f>IFERROR(INDEX([1]Sheet1!A$2:A$531,MATCH(B23,[1]Sheet1!$B$2:$B$531,0),1),"")</f>
        <v>B022</v>
      </c>
      <c r="B23" t="s">
        <v>1137</v>
      </c>
      <c r="C23" s="8">
        <v>10</v>
      </c>
      <c r="D23" s="9">
        <v>1.5</v>
      </c>
      <c r="E23" s="10">
        <f t="shared" si="5"/>
        <v>15</v>
      </c>
      <c r="F23" s="11">
        <v>108.18</v>
      </c>
      <c r="G23" s="12">
        <f t="shared" si="6"/>
        <v>0.10818000000000001</v>
      </c>
      <c r="H23" s="11">
        <f t="shared" si="7"/>
        <v>1.0818000000000001</v>
      </c>
      <c r="I23" s="74" t="str">
        <f t="shared" si="3"/>
        <v>COLLIER ECHAPPEMENT BV 404</v>
      </c>
      <c r="J23" t="s">
        <v>796</v>
      </c>
      <c r="L23" t="s">
        <v>1137</v>
      </c>
      <c r="M23" t="str">
        <f t="shared" si="4"/>
        <v>Aie, aie, aie !</v>
      </c>
    </row>
    <row r="24" spans="1:13" ht="15" x14ac:dyDescent="0.25">
      <c r="A24" s="7" t="str">
        <f>IFERROR(INDEX([1]Sheet1!A$2:A$531,MATCH(B24,[1]Sheet1!$B$2:$B$531,0),1),"")</f>
        <v>B023</v>
      </c>
      <c r="B24" t="s">
        <v>797</v>
      </c>
      <c r="C24" s="8">
        <v>20</v>
      </c>
      <c r="D24" s="9">
        <v>0.60899999999999999</v>
      </c>
      <c r="E24" s="10">
        <f t="shared" si="5"/>
        <v>12.18</v>
      </c>
      <c r="F24" s="11">
        <v>22.22</v>
      </c>
      <c r="G24" s="12">
        <f t="shared" si="6"/>
        <v>2.222E-2</v>
      </c>
      <c r="H24" s="11">
        <f t="shared" si="7"/>
        <v>0.44440000000000002</v>
      </c>
      <c r="I24" s="74" t="str">
        <f t="shared" si="3"/>
        <v>CARRE DE BARRE 404</v>
      </c>
      <c r="J24" t="s">
        <v>797</v>
      </c>
      <c r="L24" t="s">
        <v>797</v>
      </c>
      <c r="M24" t="str">
        <f t="shared" si="4"/>
        <v>Ok</v>
      </c>
    </row>
    <row r="25" spans="1:13" ht="15" x14ac:dyDescent="0.25">
      <c r="A25" s="7" t="str">
        <f>IFERROR(INDEX([1]Sheet1!A$2:A$531,MATCH(B25,[1]Sheet1!$B$2:$B$531,0),1),"")</f>
        <v>B026</v>
      </c>
      <c r="B25" t="s">
        <v>798</v>
      </c>
      <c r="C25" s="8">
        <v>200</v>
      </c>
      <c r="D25" s="9">
        <v>0.32300000000000006</v>
      </c>
      <c r="E25" s="10">
        <f t="shared" si="5"/>
        <v>64.600000000000009</v>
      </c>
      <c r="F25" s="11">
        <v>7.9</v>
      </c>
      <c r="G25" s="12">
        <f t="shared" si="6"/>
        <v>7.9000000000000008E-3</v>
      </c>
      <c r="H25" s="11">
        <f t="shared" si="7"/>
        <v>1.58</v>
      </c>
      <c r="I25" s="74" t="str">
        <f t="shared" si="3"/>
        <v>BOUCHON DE CHAUFFAGE PM 404</v>
      </c>
      <c r="J25" t="s">
        <v>798</v>
      </c>
      <c r="L25" t="s">
        <v>798</v>
      </c>
      <c r="M25" t="str">
        <f t="shared" si="4"/>
        <v>Ok</v>
      </c>
    </row>
    <row r="26" spans="1:13" ht="15" x14ac:dyDescent="0.25">
      <c r="A26" s="7" t="str">
        <f>IFERROR(INDEX([1]Sheet1!A$2:A$531,MATCH(B26,[1]Sheet1!$B$2:$B$531,0),1),"")</f>
        <v>B027</v>
      </c>
      <c r="B26" t="s">
        <v>799</v>
      </c>
      <c r="C26" s="8">
        <v>50</v>
      </c>
      <c r="D26" s="9">
        <v>0.33500000000000002</v>
      </c>
      <c r="E26" s="10">
        <f t="shared" si="5"/>
        <v>16.75</v>
      </c>
      <c r="F26" s="11">
        <v>10.88</v>
      </c>
      <c r="G26" s="12">
        <f t="shared" si="6"/>
        <v>1.0880000000000001E-2</v>
      </c>
      <c r="H26" s="11">
        <f t="shared" si="7"/>
        <v>0.54400000000000004</v>
      </c>
      <c r="I26" s="74" t="str">
        <f t="shared" si="3"/>
        <v>CAL RADIATEUR 404</v>
      </c>
      <c r="J26" t="s">
        <v>799</v>
      </c>
      <c r="L26" t="s">
        <v>799</v>
      </c>
      <c r="M26" t="str">
        <f t="shared" si="4"/>
        <v>Ok</v>
      </c>
    </row>
    <row r="27" spans="1:13" ht="15" x14ac:dyDescent="0.25">
      <c r="A27" s="7" t="str">
        <f>IFERROR(INDEX([1]Sheet1!A$2:A$531,MATCH(B27,[1]Sheet1!$B$2:$B$531,0),1),"")</f>
        <v>B038</v>
      </c>
      <c r="B27" t="s">
        <v>800</v>
      </c>
      <c r="C27" s="8">
        <v>10</v>
      </c>
      <c r="D27" s="9">
        <v>2.5840000000000005</v>
      </c>
      <c r="E27" s="10">
        <f t="shared" si="5"/>
        <v>25.840000000000003</v>
      </c>
      <c r="F27" s="11">
        <v>125.52</v>
      </c>
      <c r="G27" s="12">
        <f t="shared" si="6"/>
        <v>0.12551999999999999</v>
      </c>
      <c r="H27" s="11">
        <f t="shared" si="7"/>
        <v>1.2551999999999999</v>
      </c>
      <c r="I27" s="74" t="str">
        <f t="shared" si="3"/>
        <v>NECESSAIRE CAPOT 404</v>
      </c>
      <c r="J27" t="s">
        <v>800</v>
      </c>
      <c r="L27" t="s">
        <v>800</v>
      </c>
      <c r="M27" t="str">
        <f t="shared" si="4"/>
        <v>Ok</v>
      </c>
    </row>
    <row r="28" spans="1:13" ht="15" x14ac:dyDescent="0.25">
      <c r="A28" s="7" t="str">
        <f>IFERROR(INDEX([1]Sheet1!A$2:A$531,MATCH(B28,[1]Sheet1!$B$2:$B$531,0),1),"")</f>
        <v>B039</v>
      </c>
      <c r="B28" t="s">
        <v>1317</v>
      </c>
      <c r="C28" s="11"/>
      <c r="D28" s="11"/>
      <c r="E28" s="79"/>
      <c r="F28" s="11">
        <v>8.36</v>
      </c>
      <c r="G28" s="30">
        <f t="shared" si="6"/>
        <v>8.3599999999999994E-3</v>
      </c>
      <c r="H28" s="11"/>
      <c r="I28" s="74" t="str">
        <f t="shared" si="3"/>
        <v>JOINT TORIQUE 404</v>
      </c>
      <c r="J28" t="s">
        <v>283</v>
      </c>
      <c r="L28" t="s">
        <v>1317</v>
      </c>
      <c r="M28" t="str">
        <f t="shared" si="4"/>
        <v>Aie, aie, aie !</v>
      </c>
    </row>
    <row r="29" spans="1:13" ht="15" x14ac:dyDescent="0.25">
      <c r="A29" s="7" t="str">
        <f>IFERROR(INDEX([1]Sheet1!A$2:A$531,MATCH(B29,[1]Sheet1!$B$2:$B$531,0),1),"")</f>
        <v>B041</v>
      </c>
      <c r="B29" t="s">
        <v>1138</v>
      </c>
      <c r="C29" s="8">
        <v>20</v>
      </c>
      <c r="D29" s="9">
        <v>4.4000000000000004</v>
      </c>
      <c r="E29" s="10">
        <f>C29*D29</f>
        <v>88</v>
      </c>
      <c r="F29" s="11">
        <v>120.74</v>
      </c>
      <c r="G29" s="12">
        <f t="shared" si="6"/>
        <v>0.12074</v>
      </c>
      <c r="H29" s="11">
        <f>G29*C29</f>
        <v>2.4148000000000001</v>
      </c>
      <c r="I29" s="74" t="str">
        <f t="shared" si="3"/>
        <v>TETE POMPETE 404</v>
      </c>
      <c r="J29" t="s">
        <v>801</v>
      </c>
      <c r="L29" t="s">
        <v>1138</v>
      </c>
      <c r="M29" t="str">
        <f t="shared" si="4"/>
        <v>Aie, aie, aie !</v>
      </c>
    </row>
    <row r="30" spans="1:13" ht="15" x14ac:dyDescent="0.25">
      <c r="A30" s="7" t="str">
        <f>IFERROR(INDEX([1]Sheet1!A$2:A$531,MATCH(B30,[1]Sheet1!$B$2:$B$531,0),1),"")</f>
        <v>B047</v>
      </c>
      <c r="B30" t="s">
        <v>802</v>
      </c>
      <c r="C30" s="8">
        <v>20</v>
      </c>
      <c r="D30" s="9">
        <v>0.873</v>
      </c>
      <c r="E30" s="10">
        <f>C30*D30</f>
        <v>17.46</v>
      </c>
      <c r="F30" s="11">
        <v>33.799999999999997</v>
      </c>
      <c r="G30" s="12">
        <f t="shared" si="6"/>
        <v>3.3799999999999997E-2</v>
      </c>
      <c r="H30" s="11">
        <f>G30*C30</f>
        <v>0.67599999999999993</v>
      </c>
      <c r="I30" s="74" t="str">
        <f t="shared" si="3"/>
        <v>BUTEE CARRE 404</v>
      </c>
      <c r="J30" t="s">
        <v>802</v>
      </c>
      <c r="L30" t="s">
        <v>802</v>
      </c>
      <c r="M30" t="str">
        <f t="shared" si="4"/>
        <v>Ok</v>
      </c>
    </row>
    <row r="31" spans="1:13" ht="15" x14ac:dyDescent="0.25">
      <c r="A31" s="7" t="str">
        <f>IFERROR(INDEX([1]Sheet1!A$2:A$531,MATCH(B31,[1]Sheet1!$B$2:$B$531,0),1),"")</f>
        <v>B048</v>
      </c>
      <c r="B31" t="s">
        <v>803</v>
      </c>
      <c r="C31" s="8">
        <v>20</v>
      </c>
      <c r="D31" s="9">
        <v>7.2240000000000002</v>
      </c>
      <c r="E31" s="10">
        <f>C31*D31</f>
        <v>144.48000000000002</v>
      </c>
      <c r="F31" s="11">
        <v>476.02</v>
      </c>
      <c r="G31" s="12">
        <f t="shared" si="6"/>
        <v>0.47602</v>
      </c>
      <c r="H31" s="11">
        <f>G31*C31</f>
        <v>9.5204000000000004</v>
      </c>
      <c r="I31" s="74" t="str">
        <f t="shared" si="3"/>
        <v>SUPPORT MOTEUR 205</v>
      </c>
      <c r="J31" t="s">
        <v>803</v>
      </c>
      <c r="L31" t="s">
        <v>803</v>
      </c>
      <c r="M31" t="str">
        <f t="shared" si="4"/>
        <v>Ok</v>
      </c>
    </row>
    <row r="32" spans="1:13" ht="15" x14ac:dyDescent="0.25">
      <c r="A32" s="7" t="str">
        <f>IFERROR(INDEX([1]Sheet1!A$2:A$531,MATCH(B32,[1]Sheet1!$B$2:$B$531,0),1),"")</f>
        <v>B049</v>
      </c>
      <c r="B32" t="s">
        <v>804</v>
      </c>
      <c r="C32" s="8">
        <v>20</v>
      </c>
      <c r="D32" s="9">
        <v>3.3310000000000004</v>
      </c>
      <c r="E32" s="10">
        <f>C32*D32</f>
        <v>66.62</v>
      </c>
      <c r="F32" s="11">
        <v>175.66</v>
      </c>
      <c r="G32" s="12">
        <f t="shared" si="6"/>
        <v>0.17565999999999998</v>
      </c>
      <c r="H32" s="11">
        <f>G32*C32</f>
        <v>3.5131999999999994</v>
      </c>
      <c r="I32" s="74" t="str">
        <f t="shared" si="3"/>
        <v>TOC DIRECTION 404</v>
      </c>
      <c r="J32" t="s">
        <v>804</v>
      </c>
      <c r="L32" t="s">
        <v>804</v>
      </c>
      <c r="M32" t="str">
        <f t="shared" si="4"/>
        <v>Ok</v>
      </c>
    </row>
    <row r="33" spans="1:16" ht="15" x14ac:dyDescent="0.25">
      <c r="A33" s="7" t="str">
        <f>IFERROR(INDEX([1]Sheet1!A$2:A$531,MATCH(B33,[1]Sheet1!$B$2:$B$531,0),1),"")</f>
        <v>B055</v>
      </c>
      <c r="B33" t="s">
        <v>1139</v>
      </c>
      <c r="C33" s="8">
        <v>30</v>
      </c>
      <c r="D33" s="9">
        <v>0.57999999999999996</v>
      </c>
      <c r="E33" s="10">
        <f>C33*D33</f>
        <v>17.399999999999999</v>
      </c>
      <c r="F33" s="11">
        <v>29.72</v>
      </c>
      <c r="G33" s="12">
        <f t="shared" si="6"/>
        <v>2.972E-2</v>
      </c>
      <c r="H33" s="11">
        <f>G33*C33</f>
        <v>0.89159999999999995</v>
      </c>
      <c r="I33" s="74" t="str">
        <f t="shared" si="3"/>
        <v>FREIN ROULEMENT 404</v>
      </c>
      <c r="J33" t="s">
        <v>805</v>
      </c>
      <c r="L33" t="s">
        <v>1139</v>
      </c>
      <c r="M33" t="str">
        <f t="shared" si="4"/>
        <v>Aie, aie, aie !</v>
      </c>
    </row>
    <row r="34" spans="1:16" ht="15" x14ac:dyDescent="0.25">
      <c r="A34" s="7" t="str">
        <f>IFERROR(INDEX([1]Sheet1!A$2:A$531,MATCH(B34,[1]Sheet1!$B$2:$B$531,0),1),"")</f>
        <v>B057</v>
      </c>
      <c r="B34" t="s">
        <v>1306</v>
      </c>
      <c r="C34" s="11"/>
      <c r="D34" s="11"/>
      <c r="E34" s="79"/>
      <c r="F34" s="30">
        <v>10.18</v>
      </c>
      <c r="G34" s="30">
        <f t="shared" si="6"/>
        <v>1.018E-2</v>
      </c>
      <c r="H34" s="11"/>
      <c r="I34" s="74" t="str">
        <f t="shared" si="3"/>
        <v>BUSE LEVIER DE VITESSE 404</v>
      </c>
      <c r="J34" t="s">
        <v>283</v>
      </c>
      <c r="L34" t="s">
        <v>1306</v>
      </c>
      <c r="M34" t="str">
        <f t="shared" si="4"/>
        <v>Aie, aie, aie !</v>
      </c>
    </row>
    <row r="35" spans="1:16" ht="15" x14ac:dyDescent="0.25">
      <c r="A35" s="7" t="str">
        <f>IFERROR(INDEX([1]Sheet1!A$2:A$531,MATCH(B35,[1]Sheet1!$B$2:$B$531,0),1),"")</f>
        <v>B067</v>
      </c>
      <c r="B35" t="s">
        <v>1141</v>
      </c>
      <c r="C35" s="8">
        <v>20</v>
      </c>
      <c r="D35" s="9">
        <v>0.96599999999999997</v>
      </c>
      <c r="E35" s="10">
        <f t="shared" ref="E35:E42" si="8">C35*D35</f>
        <v>19.32</v>
      </c>
      <c r="F35" s="11">
        <v>76.98</v>
      </c>
      <c r="G35" s="12">
        <f t="shared" si="6"/>
        <v>7.6980000000000007E-2</v>
      </c>
      <c r="H35" s="11">
        <f t="shared" ref="H35:H42" si="9">G35*C35</f>
        <v>1.5396000000000001</v>
      </c>
      <c r="I35" s="74" t="str">
        <f t="shared" si="3"/>
        <v>COLLIER ECHAPPEMENT D45 404</v>
      </c>
      <c r="J35" t="s">
        <v>806</v>
      </c>
      <c r="L35" t="s">
        <v>1141</v>
      </c>
      <c r="M35" t="str">
        <f t="shared" si="4"/>
        <v>Aie, aie, aie !</v>
      </c>
    </row>
    <row r="36" spans="1:16" ht="15" x14ac:dyDescent="0.25">
      <c r="A36" s="7" t="str">
        <f>IFERROR(INDEX([1]Sheet1!A$2:A$531,MATCH(B36,[1]Sheet1!$B$2:$B$531,0),1),"")</f>
        <v>B068</v>
      </c>
      <c r="B36" t="s">
        <v>1142</v>
      </c>
      <c r="C36" s="8">
        <v>20</v>
      </c>
      <c r="D36" s="9">
        <v>0.96599999999999997</v>
      </c>
      <c r="E36" s="10">
        <f t="shared" si="8"/>
        <v>19.32</v>
      </c>
      <c r="F36" s="11">
        <v>87.84</v>
      </c>
      <c r="G36" s="12">
        <f t="shared" si="6"/>
        <v>8.7840000000000001E-2</v>
      </c>
      <c r="H36" s="11">
        <f t="shared" si="9"/>
        <v>1.7568000000000001</v>
      </c>
      <c r="I36" s="74" t="str">
        <f t="shared" si="3"/>
        <v>COLLIER ECHAPPEMENT D48 404</v>
      </c>
      <c r="J36" t="s">
        <v>807</v>
      </c>
      <c r="L36" t="s">
        <v>1142</v>
      </c>
      <c r="M36" t="str">
        <f t="shared" si="4"/>
        <v>Aie, aie, aie !</v>
      </c>
    </row>
    <row r="37" spans="1:16" ht="15" x14ac:dyDescent="0.25">
      <c r="A37" s="7" t="str">
        <f>IFERROR(INDEX([1]Sheet1!A$2:A$531,MATCH(B37,[1]Sheet1!$B$2:$B$531,0),1),"")</f>
        <v>B070</v>
      </c>
      <c r="B37" t="s">
        <v>808</v>
      </c>
      <c r="C37" s="8">
        <v>10</v>
      </c>
      <c r="D37" s="9">
        <v>3</v>
      </c>
      <c r="E37" s="10">
        <f t="shared" si="8"/>
        <v>30</v>
      </c>
      <c r="F37" s="11">
        <v>104.82</v>
      </c>
      <c r="G37" s="12">
        <f t="shared" si="6"/>
        <v>0.10482</v>
      </c>
      <c r="H37" s="11">
        <f t="shared" si="9"/>
        <v>1.0482</v>
      </c>
      <c r="I37" s="74" t="str">
        <f t="shared" si="3"/>
        <v>TUBE D'EAU 404</v>
      </c>
      <c r="J37" t="s">
        <v>808</v>
      </c>
      <c r="L37" t="s">
        <v>808</v>
      </c>
      <c r="M37" t="str">
        <f t="shared" si="4"/>
        <v>Ok</v>
      </c>
    </row>
    <row r="38" spans="1:16" ht="15" x14ac:dyDescent="0.25">
      <c r="A38" s="7" t="str">
        <f>IFERROR(INDEX([1]Sheet1!A$2:A$531,MATCH(B38,[1]Sheet1!$B$2:$B$531,0),1),"")</f>
        <v>B071</v>
      </c>
      <c r="B38" t="s">
        <v>1143</v>
      </c>
      <c r="C38" s="8">
        <v>10</v>
      </c>
      <c r="D38" s="9">
        <v>3.2850000000000001</v>
      </c>
      <c r="E38" s="10">
        <f t="shared" si="8"/>
        <v>32.85</v>
      </c>
      <c r="F38" s="11">
        <v>339.74</v>
      </c>
      <c r="G38" s="12">
        <f t="shared" si="6"/>
        <v>0.33973999999999999</v>
      </c>
      <c r="H38" s="11">
        <f t="shared" si="9"/>
        <v>3.3973999999999998</v>
      </c>
      <c r="I38" s="74" t="str">
        <f t="shared" si="3"/>
        <v>BAS DE GLACE DROITE 404</v>
      </c>
      <c r="J38" t="s">
        <v>809</v>
      </c>
      <c r="L38" t="s">
        <v>1143</v>
      </c>
      <c r="M38" t="str">
        <f t="shared" si="4"/>
        <v>Aie, aie, aie !</v>
      </c>
    </row>
    <row r="39" spans="1:16" ht="15" x14ac:dyDescent="0.25">
      <c r="A39" s="7" t="str">
        <f>IFERROR(INDEX([1]Sheet1!A$2:A$531,MATCH(B39,[1]Sheet1!$B$2:$B$531,0),1),"")</f>
        <v>B072</v>
      </c>
      <c r="B39" t="s">
        <v>1144</v>
      </c>
      <c r="C39" s="8">
        <v>10</v>
      </c>
      <c r="D39" s="9">
        <v>3.2850000000000001</v>
      </c>
      <c r="E39" s="10">
        <f t="shared" si="8"/>
        <v>32.85</v>
      </c>
      <c r="F39" s="11">
        <v>339.74</v>
      </c>
      <c r="G39" s="12">
        <f t="shared" si="6"/>
        <v>0.33973999999999999</v>
      </c>
      <c r="H39" s="11">
        <f t="shared" si="9"/>
        <v>3.3973999999999998</v>
      </c>
      <c r="I39" s="74" t="str">
        <f t="shared" si="3"/>
        <v>BAS DE GLACE GAUCHE 404</v>
      </c>
      <c r="J39" t="s">
        <v>810</v>
      </c>
      <c r="L39" t="s">
        <v>1144</v>
      </c>
      <c r="M39" t="str">
        <f t="shared" si="4"/>
        <v>Aie, aie, aie !</v>
      </c>
    </row>
    <row r="40" spans="1:16" ht="15" x14ac:dyDescent="0.25">
      <c r="A40" s="7" t="str">
        <f>IFERROR(INDEX([1]Sheet1!A$2:A$531,MATCH(B40,[1]Sheet1!$B$2:$B$531,0),1),"")</f>
        <v>B073</v>
      </c>
      <c r="B40" t="s">
        <v>1145</v>
      </c>
      <c r="C40" s="8">
        <v>10</v>
      </c>
      <c r="D40" s="9">
        <v>3.3850000000000002</v>
      </c>
      <c r="E40" s="10">
        <f t="shared" si="8"/>
        <v>33.85</v>
      </c>
      <c r="F40" s="11">
        <v>234.32</v>
      </c>
      <c r="G40" s="12">
        <f t="shared" si="6"/>
        <v>0.23432</v>
      </c>
      <c r="H40" s="11">
        <f t="shared" si="9"/>
        <v>2.3431999999999999</v>
      </c>
      <c r="I40" s="74" t="str">
        <f t="shared" si="3"/>
        <v>BAS DE GLACE 504</v>
      </c>
      <c r="J40" t="s">
        <v>811</v>
      </c>
      <c r="L40" t="s">
        <v>1145</v>
      </c>
      <c r="M40" t="str">
        <f t="shared" si="4"/>
        <v>Aie, aie, aie !</v>
      </c>
    </row>
    <row r="41" spans="1:16" ht="15" x14ac:dyDescent="0.25">
      <c r="A41" s="7" t="str">
        <f>IFERROR(INDEX([1]Sheet1!A$2:A$531,MATCH(B41,[1]Sheet1!$B$2:$B$531,0),1),"")</f>
        <v>B074</v>
      </c>
      <c r="B41" t="s">
        <v>1146</v>
      </c>
      <c r="C41" s="8">
        <v>10</v>
      </c>
      <c r="D41" s="9">
        <v>3.2469999999999999</v>
      </c>
      <c r="E41" s="10">
        <f t="shared" si="8"/>
        <v>32.47</v>
      </c>
      <c r="F41" s="11">
        <v>393.48</v>
      </c>
      <c r="G41" s="12">
        <f t="shared" si="6"/>
        <v>0.39348</v>
      </c>
      <c r="H41" s="11">
        <f t="shared" si="9"/>
        <v>3.9348000000000001</v>
      </c>
      <c r="I41" s="74" t="str">
        <f t="shared" si="3"/>
        <v>BAS DE GLACE AV D 205</v>
      </c>
      <c r="J41" t="s">
        <v>812</v>
      </c>
      <c r="L41" t="s">
        <v>1146</v>
      </c>
      <c r="M41" t="str">
        <f t="shared" si="4"/>
        <v>Aie, aie, aie !</v>
      </c>
    </row>
    <row r="42" spans="1:16" ht="15" x14ac:dyDescent="0.25">
      <c r="A42" s="7" t="str">
        <f>IFERROR(INDEX([1]Sheet1!A$2:A$531,MATCH(B42,[1]Sheet1!$B$2:$B$531,0),1),"")</f>
        <v>B075</v>
      </c>
      <c r="B42" t="s">
        <v>1147</v>
      </c>
      <c r="C42" s="8">
        <v>10</v>
      </c>
      <c r="D42" s="9">
        <v>3.2469999999999999</v>
      </c>
      <c r="E42" s="10">
        <f t="shared" si="8"/>
        <v>32.47</v>
      </c>
      <c r="F42" s="11">
        <v>393.48</v>
      </c>
      <c r="G42" s="12">
        <f t="shared" si="6"/>
        <v>0.39348</v>
      </c>
      <c r="H42" s="11">
        <f t="shared" si="9"/>
        <v>3.9348000000000001</v>
      </c>
      <c r="I42" s="74" t="str">
        <f t="shared" si="3"/>
        <v>BAS DE GLACE AV G 205</v>
      </c>
      <c r="J42" t="s">
        <v>813</v>
      </c>
      <c r="L42" t="s">
        <v>1147</v>
      </c>
      <c r="M42" t="str">
        <f t="shared" si="4"/>
        <v>Aie, aie, aie !</v>
      </c>
    </row>
    <row r="43" spans="1:16" ht="15" x14ac:dyDescent="0.25">
      <c r="A43" s="7" t="str">
        <f>IFERROR(INDEX([1]Sheet1!A$2:A$531,MATCH(B43,[1]Sheet1!$B$2:$B$531,0),1),"")</f>
        <v>B076</v>
      </c>
      <c r="B43" t="s">
        <v>1310</v>
      </c>
      <c r="C43" s="11"/>
      <c r="D43" s="11"/>
      <c r="E43" s="79"/>
      <c r="F43" s="30">
        <v>29.3</v>
      </c>
      <c r="G43" s="30">
        <f t="shared" si="6"/>
        <v>2.93E-2</v>
      </c>
      <c r="H43" s="11"/>
      <c r="I43" s="74" t="str">
        <f t="shared" si="3"/>
        <v>PASTILLE D38</v>
      </c>
      <c r="J43" t="s">
        <v>283</v>
      </c>
      <c r="L43" t="s">
        <v>1310</v>
      </c>
      <c r="M43" t="str">
        <f t="shared" si="4"/>
        <v>Aie, aie, aie !</v>
      </c>
    </row>
    <row r="44" spans="1:16" ht="15" x14ac:dyDescent="0.25">
      <c r="A44" s="7" t="str">
        <f>IFERROR(INDEX([1]Sheet1!A$2:A$531,MATCH(B44,[1]Sheet1!$B$2:$B$531,0),1),"")</f>
        <v>B077</v>
      </c>
      <c r="B44" t="s">
        <v>1148</v>
      </c>
      <c r="C44" s="8">
        <v>100</v>
      </c>
      <c r="D44" s="9">
        <v>0.5</v>
      </c>
      <c r="E44" s="10">
        <f>C44*D44</f>
        <v>50</v>
      </c>
      <c r="F44" s="11">
        <v>19.38</v>
      </c>
      <c r="G44" s="12">
        <f t="shared" ref="G44:G67" si="10">F44/1000</f>
        <v>1.9379999999999998E-2</v>
      </c>
      <c r="H44" s="11">
        <f>G44*C44</f>
        <v>1.9379999999999997</v>
      </c>
      <c r="I44" s="74" t="str">
        <f t="shared" si="3"/>
        <v>PASTILLE D30</v>
      </c>
      <c r="J44" t="s">
        <v>814</v>
      </c>
      <c r="L44" t="s">
        <v>1148</v>
      </c>
      <c r="M44" t="str">
        <f t="shared" si="4"/>
        <v>Aie, aie, aie !</v>
      </c>
    </row>
    <row r="45" spans="1:16" ht="15" x14ac:dyDescent="0.25">
      <c r="A45" s="7" t="str">
        <f>IFERROR(INDEX([1]Sheet1!A$2:A$531,MATCH(B45,[1]Sheet1!$B$2:$B$531,0),1),"")</f>
        <v>B077</v>
      </c>
      <c r="B45" t="s">
        <v>1148</v>
      </c>
      <c r="C45" s="11"/>
      <c r="D45" s="11"/>
      <c r="E45" s="79"/>
      <c r="F45" s="30">
        <v>20.260000000000002</v>
      </c>
      <c r="G45" s="30">
        <f t="shared" si="10"/>
        <v>2.026E-2</v>
      </c>
      <c r="H45" s="11"/>
      <c r="I45" s="74" t="str">
        <f t="shared" si="3"/>
        <v>PASTILLE D30</v>
      </c>
      <c r="J45" t="s">
        <v>283</v>
      </c>
      <c r="L45" t="s">
        <v>1148</v>
      </c>
      <c r="M45" t="str">
        <f t="shared" si="4"/>
        <v>Aie, aie, aie !</v>
      </c>
    </row>
    <row r="46" spans="1:16" s="16" customFormat="1" ht="15" x14ac:dyDescent="0.25">
      <c r="A46" s="7" t="str">
        <f>IFERROR(INDEX([1]Sheet1!A$2:A$531,MATCH(B46,[1]Sheet1!$B$2:$B$531,0),1),"")</f>
        <v>B080</v>
      </c>
      <c r="B46" t="s">
        <v>1149</v>
      </c>
      <c r="C46" s="8">
        <v>100</v>
      </c>
      <c r="D46" s="9">
        <v>0.5</v>
      </c>
      <c r="E46" s="10">
        <f t="shared" ref="E46:E51" si="11">C46*D46</f>
        <v>50</v>
      </c>
      <c r="F46" s="11">
        <v>14.98</v>
      </c>
      <c r="G46" s="12">
        <f t="shared" si="10"/>
        <v>1.498E-2</v>
      </c>
      <c r="H46" s="11">
        <f t="shared" ref="H46:H51" si="12">G46*C46</f>
        <v>1.498</v>
      </c>
      <c r="I46" s="74" t="str">
        <f t="shared" si="3"/>
        <v>PASTILLE D32</v>
      </c>
      <c r="J46" t="s">
        <v>815</v>
      </c>
      <c r="K46" s="74"/>
      <c r="L46" t="s">
        <v>1149</v>
      </c>
      <c r="M46" t="str">
        <f t="shared" si="4"/>
        <v>Aie, aie, aie !</v>
      </c>
      <c r="N46"/>
      <c r="O46"/>
      <c r="P46"/>
    </row>
    <row r="47" spans="1:16" ht="15" x14ac:dyDescent="0.25">
      <c r="A47" s="7" t="str">
        <f>IFERROR(INDEX([1]Sheet1!A$2:A$531,MATCH(B47,[1]Sheet1!$B$2:$B$531,0),1),"")</f>
        <v>B081</v>
      </c>
      <c r="B47" t="s">
        <v>1150</v>
      </c>
      <c r="C47" s="8">
        <v>10</v>
      </c>
      <c r="D47" s="9">
        <v>3.2280000000000002</v>
      </c>
      <c r="E47" s="10">
        <f t="shared" si="11"/>
        <v>32.28</v>
      </c>
      <c r="F47" s="11">
        <v>287.04000000000002</v>
      </c>
      <c r="G47" s="12">
        <f t="shared" si="10"/>
        <v>0.28704000000000002</v>
      </c>
      <c r="H47" s="11">
        <f t="shared" si="12"/>
        <v>2.8704000000000001</v>
      </c>
      <c r="I47" s="74" t="str">
        <f t="shared" si="3"/>
        <v>BAS DE GLACE AR D 205</v>
      </c>
      <c r="J47" t="s">
        <v>816</v>
      </c>
      <c r="L47" t="s">
        <v>1150</v>
      </c>
      <c r="M47" t="str">
        <f t="shared" si="4"/>
        <v>Aie, aie, aie !</v>
      </c>
    </row>
    <row r="48" spans="1:16" ht="15" x14ac:dyDescent="0.25">
      <c r="A48" s="7" t="str">
        <f>IFERROR(INDEX([1]Sheet1!A$2:A$531,MATCH(B48,[1]Sheet1!$B$2:$B$531,0),1),"")</f>
        <v>B082</v>
      </c>
      <c r="B48" t="s">
        <v>1151</v>
      </c>
      <c r="C48" s="8">
        <v>10</v>
      </c>
      <c r="D48" s="9">
        <v>3.2280000000000002</v>
      </c>
      <c r="E48" s="10">
        <f t="shared" si="11"/>
        <v>32.28</v>
      </c>
      <c r="F48" s="11">
        <v>287.04000000000002</v>
      </c>
      <c r="G48" s="12">
        <f t="shared" si="10"/>
        <v>0.28704000000000002</v>
      </c>
      <c r="H48" s="11">
        <f t="shared" si="12"/>
        <v>2.8704000000000001</v>
      </c>
      <c r="I48" s="74" t="str">
        <f t="shared" si="3"/>
        <v>BAS DE GLACE AR G 205</v>
      </c>
      <c r="J48" t="s">
        <v>817</v>
      </c>
      <c r="L48" t="s">
        <v>1151</v>
      </c>
      <c r="M48" t="str">
        <f t="shared" si="4"/>
        <v>Aie, aie, aie !</v>
      </c>
    </row>
    <row r="49" spans="1:16" ht="15" x14ac:dyDescent="0.25">
      <c r="A49" s="7" t="str">
        <f>IFERROR(INDEX([1]Sheet1!A$2:A$531,MATCH(B49,[1]Sheet1!$B$2:$B$531,0),1),"")</f>
        <v>B085</v>
      </c>
      <c r="B49" t="s">
        <v>1152</v>
      </c>
      <c r="C49" s="8">
        <v>30</v>
      </c>
      <c r="D49" s="9">
        <v>0.80100000000000016</v>
      </c>
      <c r="E49" s="10">
        <f t="shared" si="11"/>
        <v>24.030000000000005</v>
      </c>
      <c r="F49" s="11">
        <v>20.86</v>
      </c>
      <c r="G49" s="12">
        <f t="shared" si="10"/>
        <v>2.086E-2</v>
      </c>
      <c r="H49" s="11">
        <f t="shared" si="12"/>
        <v>0.62580000000000002</v>
      </c>
      <c r="I49" s="74" t="str">
        <f t="shared" si="3"/>
        <v>BOUCHON DE VIDANGE 404</v>
      </c>
      <c r="J49" t="s">
        <v>818</v>
      </c>
      <c r="L49" t="s">
        <v>1152</v>
      </c>
      <c r="M49" t="str">
        <f t="shared" si="4"/>
        <v>Aie, aie, aie !</v>
      </c>
    </row>
    <row r="50" spans="1:16" ht="15" x14ac:dyDescent="0.25">
      <c r="A50" s="7" t="str">
        <f>IFERROR(INDEX([1]Sheet1!A$2:A$531,MATCH(B50,[1]Sheet1!$B$2:$B$531,0),1),"")</f>
        <v>B086</v>
      </c>
      <c r="B50" t="s">
        <v>1153</v>
      </c>
      <c r="C50" s="8">
        <v>100</v>
      </c>
      <c r="D50" s="9">
        <v>0.5</v>
      </c>
      <c r="E50" s="10">
        <f t="shared" si="11"/>
        <v>50</v>
      </c>
      <c r="F50" s="11">
        <v>29.18</v>
      </c>
      <c r="G50" s="12">
        <f t="shared" si="10"/>
        <v>2.9180000000000001E-2</v>
      </c>
      <c r="H50" s="11">
        <f t="shared" si="12"/>
        <v>2.9180000000000001</v>
      </c>
      <c r="I50" s="74" t="str">
        <f t="shared" si="3"/>
        <v>PASTILLE D40</v>
      </c>
      <c r="J50" t="s">
        <v>819</v>
      </c>
      <c r="L50" t="s">
        <v>1153</v>
      </c>
      <c r="M50" t="str">
        <f t="shared" si="4"/>
        <v>Aie, aie, aie !</v>
      </c>
    </row>
    <row r="51" spans="1:16" ht="15" x14ac:dyDescent="0.25">
      <c r="A51" s="7" t="str">
        <f>IFERROR(INDEX([1]Sheet1!A$2:A$531,MATCH(B51,[1]Sheet1!$B$2:$B$531,0),1),"")</f>
        <v>B087</v>
      </c>
      <c r="B51" t="s">
        <v>820</v>
      </c>
      <c r="C51" s="8">
        <v>5</v>
      </c>
      <c r="D51" s="9">
        <v>4</v>
      </c>
      <c r="E51" s="10">
        <f t="shared" si="11"/>
        <v>20</v>
      </c>
      <c r="F51" s="11">
        <v>126.76</v>
      </c>
      <c r="G51" s="12">
        <f t="shared" si="10"/>
        <v>0.12676000000000001</v>
      </c>
      <c r="H51" s="11">
        <f t="shared" si="12"/>
        <v>0.63380000000000003</v>
      </c>
      <c r="I51" s="74" t="str">
        <f t="shared" si="3"/>
        <v>TUBE D'EAU 504</v>
      </c>
      <c r="J51" t="s">
        <v>820</v>
      </c>
      <c r="L51" t="s">
        <v>820</v>
      </c>
      <c r="M51" t="str">
        <f t="shared" si="4"/>
        <v>Ok</v>
      </c>
    </row>
    <row r="52" spans="1:16" ht="15" x14ac:dyDescent="0.25">
      <c r="A52" s="7" t="str">
        <f>IFERROR(INDEX([1]Sheet1!A$2:A$531,MATCH(B52,[1]Sheet1!$B$2:$B$531,0),1),"")</f>
        <v>B088</v>
      </c>
      <c r="B52" t="s">
        <v>1318</v>
      </c>
      <c r="C52" s="11"/>
      <c r="D52" s="11"/>
      <c r="E52" s="79"/>
      <c r="F52" s="11">
        <v>46.46</v>
      </c>
      <c r="G52" s="30">
        <f t="shared" si="10"/>
        <v>4.6460000000000001E-2</v>
      </c>
      <c r="H52" s="11"/>
      <c r="I52" s="74" t="str">
        <f t="shared" si="3"/>
        <v>CAGE BOUCHON DE GRAISSE 404</v>
      </c>
      <c r="J52" t="s">
        <v>283</v>
      </c>
      <c r="L52" t="s">
        <v>1318</v>
      </c>
      <c r="M52" t="str">
        <f t="shared" si="4"/>
        <v>Aie, aie, aie !</v>
      </c>
    </row>
    <row r="53" spans="1:16" ht="15" x14ac:dyDescent="0.25">
      <c r="A53" s="7" t="str">
        <f>IFERROR(INDEX([1]Sheet1!A$2:A$531,MATCH(B53,[1]Sheet1!$B$2:$B$531,0),1),"")</f>
        <v>B089</v>
      </c>
      <c r="B53" t="s">
        <v>821</v>
      </c>
      <c r="C53" s="8">
        <v>20</v>
      </c>
      <c r="D53" s="9">
        <v>3.7</v>
      </c>
      <c r="E53" s="10">
        <f t="shared" ref="E53:E61" si="13">C53*D53</f>
        <v>74</v>
      </c>
      <c r="F53" s="11">
        <v>138.47999999999999</v>
      </c>
      <c r="G53" s="12">
        <f t="shared" si="10"/>
        <v>0.13847999999999999</v>
      </c>
      <c r="H53" s="11">
        <f t="shared" ref="H53:H61" si="14">G53*C53</f>
        <v>2.7695999999999996</v>
      </c>
      <c r="I53" s="74" t="str">
        <f t="shared" si="3"/>
        <v>NECESSAIRE BOUCHON DE GRAISSE 404</v>
      </c>
      <c r="J53" t="s">
        <v>821</v>
      </c>
      <c r="L53" t="s">
        <v>821</v>
      </c>
      <c r="M53" t="str">
        <f t="shared" si="4"/>
        <v>Ok</v>
      </c>
    </row>
    <row r="54" spans="1:16" ht="15" x14ac:dyDescent="0.25">
      <c r="A54" s="7" t="str">
        <f>IFERROR(INDEX([1]Sheet1!A$2:A$531,MATCH(B54,[1]Sheet1!$B$2:$B$531,0),1),"")</f>
        <v>B092</v>
      </c>
      <c r="B54" t="s">
        <v>1155</v>
      </c>
      <c r="C54" s="8">
        <v>10</v>
      </c>
      <c r="D54" s="9">
        <v>3.3330000000000002</v>
      </c>
      <c r="E54" s="10">
        <f t="shared" si="13"/>
        <v>33.33</v>
      </c>
      <c r="F54" s="11">
        <v>87.16</v>
      </c>
      <c r="G54" s="12">
        <f t="shared" si="10"/>
        <v>8.7160000000000001E-2</v>
      </c>
      <c r="H54" s="11">
        <f t="shared" si="14"/>
        <v>0.87160000000000004</v>
      </c>
      <c r="I54" s="74" t="str">
        <f t="shared" si="3"/>
        <v>CACHE DE PORTE GAUCHE 504</v>
      </c>
      <c r="J54" t="s">
        <v>823</v>
      </c>
      <c r="L54" t="s">
        <v>1155</v>
      </c>
      <c r="M54" t="str">
        <f t="shared" si="4"/>
        <v>Aie, aie, aie !</v>
      </c>
    </row>
    <row r="55" spans="1:16" ht="15" x14ac:dyDescent="0.25">
      <c r="A55" s="7" t="str">
        <f>IFERROR(INDEX([1]Sheet1!A$2:A$531,MATCH(B55,[1]Sheet1!$B$2:$B$531,0),1),"")</f>
        <v>B094</v>
      </c>
      <c r="B55" t="s">
        <v>1156</v>
      </c>
      <c r="C55" s="8">
        <v>200</v>
      </c>
      <c r="D55" s="9">
        <v>0.44500000000000001</v>
      </c>
      <c r="E55" s="10">
        <f t="shared" si="13"/>
        <v>89</v>
      </c>
      <c r="F55" s="11">
        <v>14.6</v>
      </c>
      <c r="G55" s="12">
        <f t="shared" si="10"/>
        <v>1.46E-2</v>
      </c>
      <c r="H55" s="11">
        <f t="shared" si="14"/>
        <v>2.92</v>
      </c>
      <c r="I55" s="74" t="str">
        <f t="shared" si="3"/>
        <v>BOUCHON CHAUFFAGE GM 404</v>
      </c>
      <c r="J55" t="s">
        <v>824</v>
      </c>
      <c r="L55" t="s">
        <v>1156</v>
      </c>
      <c r="M55" t="str">
        <f t="shared" si="4"/>
        <v>Aie, aie, aie !</v>
      </c>
    </row>
    <row r="56" spans="1:16" s="16" customFormat="1" ht="15" x14ac:dyDescent="0.25">
      <c r="A56" s="7" t="str">
        <f>IFERROR(INDEX([1]Sheet1!A$2:A$531,MATCH(B56,[1]Sheet1!$B$2:$B$531,0),1),"")</f>
        <v>B095</v>
      </c>
      <c r="B56" t="s">
        <v>825</v>
      </c>
      <c r="C56" s="8">
        <v>12</v>
      </c>
      <c r="D56" s="9">
        <v>2.004</v>
      </c>
      <c r="E56" s="10">
        <f t="shared" si="13"/>
        <v>24.048000000000002</v>
      </c>
      <c r="F56" s="11">
        <v>119.12</v>
      </c>
      <c r="G56" s="12">
        <f t="shared" si="10"/>
        <v>0.11912</v>
      </c>
      <c r="H56" s="11">
        <f t="shared" si="14"/>
        <v>1.42944</v>
      </c>
      <c r="I56" s="74" t="str">
        <f t="shared" si="3"/>
        <v>SILEMT BLOC 404</v>
      </c>
      <c r="J56" t="s">
        <v>825</v>
      </c>
      <c r="K56" s="74"/>
      <c r="L56" t="s">
        <v>825</v>
      </c>
      <c r="M56" t="str">
        <f t="shared" si="4"/>
        <v>Ok</v>
      </c>
      <c r="N56"/>
      <c r="O56"/>
      <c r="P56"/>
    </row>
    <row r="57" spans="1:16" ht="15" x14ac:dyDescent="0.25">
      <c r="A57" s="7" t="str">
        <f>IFERROR(INDEX([1]Sheet1!A$2:A$531,MATCH(B57,[1]Sheet1!$B$2:$B$531,0),1),"")</f>
        <v>B097</v>
      </c>
      <c r="B57" t="s">
        <v>826</v>
      </c>
      <c r="C57" s="8">
        <v>10</v>
      </c>
      <c r="D57" s="9">
        <v>2.5939999999999999</v>
      </c>
      <c r="E57" s="10">
        <f t="shared" si="13"/>
        <v>25.939999999999998</v>
      </c>
      <c r="F57" s="11">
        <v>119.02</v>
      </c>
      <c r="G57" s="12">
        <f t="shared" si="10"/>
        <v>0.11902</v>
      </c>
      <c r="H57" s="11">
        <f t="shared" si="14"/>
        <v>1.1901999999999999</v>
      </c>
      <c r="I57" s="74" t="str">
        <f t="shared" si="3"/>
        <v>SERRURE CAPOT 404</v>
      </c>
      <c r="J57" t="s">
        <v>826</v>
      </c>
      <c r="L57" t="s">
        <v>826</v>
      </c>
      <c r="M57" t="str">
        <f t="shared" si="4"/>
        <v>Ok</v>
      </c>
    </row>
    <row r="58" spans="1:16" ht="15" x14ac:dyDescent="0.25">
      <c r="A58" s="7" t="str">
        <f>IFERROR(INDEX([1]Sheet1!A$2:A$531,MATCH(B58,[1]Sheet1!$B$2:$B$531,0),1),"")</f>
        <v>B099</v>
      </c>
      <c r="B58" t="s">
        <v>1157</v>
      </c>
      <c r="C58" s="8">
        <v>10</v>
      </c>
      <c r="D58" s="9">
        <v>0.75</v>
      </c>
      <c r="E58" s="10">
        <f t="shared" si="13"/>
        <v>7.5</v>
      </c>
      <c r="F58" s="11">
        <v>112.72</v>
      </c>
      <c r="G58" s="12">
        <f t="shared" si="10"/>
        <v>0.11272</v>
      </c>
      <c r="H58" s="11">
        <f t="shared" si="14"/>
        <v>1.1272</v>
      </c>
      <c r="I58" s="74" t="str">
        <f t="shared" si="3"/>
        <v>SUPPORT FORME S 404</v>
      </c>
      <c r="J58" t="s">
        <v>827</v>
      </c>
      <c r="L58" t="s">
        <v>1157</v>
      </c>
      <c r="M58" t="str">
        <f t="shared" si="4"/>
        <v>Aie, aie, aie !</v>
      </c>
    </row>
    <row r="59" spans="1:16" ht="15" x14ac:dyDescent="0.25">
      <c r="A59" s="7" t="str">
        <f>IFERROR(INDEX([1]Sheet1!A$2:A$531,MATCH(B59,[1]Sheet1!$B$2:$B$531,0),1),"")</f>
        <v>B100</v>
      </c>
      <c r="B59" t="s">
        <v>828</v>
      </c>
      <c r="C59" s="8">
        <v>10</v>
      </c>
      <c r="D59" s="9">
        <v>1</v>
      </c>
      <c r="E59" s="10">
        <f t="shared" si="13"/>
        <v>10</v>
      </c>
      <c r="F59" s="11">
        <v>77.34</v>
      </c>
      <c r="G59" s="12">
        <f t="shared" si="10"/>
        <v>7.7340000000000006E-2</v>
      </c>
      <c r="H59" s="11">
        <f t="shared" si="14"/>
        <v>0.77340000000000009</v>
      </c>
      <c r="I59" s="74" t="str">
        <f t="shared" si="3"/>
        <v>CROCHET CAPOT 404</v>
      </c>
      <c r="J59" t="s">
        <v>828</v>
      </c>
      <c r="L59" t="s">
        <v>828</v>
      </c>
      <c r="M59" t="str">
        <f t="shared" si="4"/>
        <v>Ok</v>
      </c>
    </row>
    <row r="60" spans="1:16" ht="15" x14ac:dyDescent="0.25">
      <c r="A60" s="7" t="str">
        <f>IFERROR(INDEX([1]Sheet1!A$2:A$531,MATCH(B60,[1]Sheet1!$B$2:$B$531,0),1),"")</f>
        <v>B101</v>
      </c>
      <c r="B60" t="s">
        <v>829</v>
      </c>
      <c r="C60" s="8">
        <v>20</v>
      </c>
      <c r="D60" s="9">
        <v>0.9</v>
      </c>
      <c r="E60" s="10">
        <f t="shared" si="13"/>
        <v>18</v>
      </c>
      <c r="F60" s="11">
        <v>99.7</v>
      </c>
      <c r="G60" s="12">
        <f t="shared" si="10"/>
        <v>9.9699999999999997E-2</v>
      </c>
      <c r="H60" s="11">
        <f t="shared" si="14"/>
        <v>1.994</v>
      </c>
      <c r="I60" s="74" t="str">
        <f t="shared" si="3"/>
        <v>TENDEUR ALT 504</v>
      </c>
      <c r="J60" t="s">
        <v>829</v>
      </c>
      <c r="L60" t="s">
        <v>829</v>
      </c>
      <c r="M60" t="str">
        <f t="shared" si="4"/>
        <v>Ok</v>
      </c>
    </row>
    <row r="61" spans="1:16" ht="15" x14ac:dyDescent="0.25">
      <c r="A61" s="7" t="str">
        <f>IFERROR(INDEX([1]Sheet1!A$2:A$531,MATCH(B61,[1]Sheet1!$B$2:$B$531,0),1),"")</f>
        <v>B104</v>
      </c>
      <c r="B61" t="s">
        <v>1158</v>
      </c>
      <c r="C61" s="8">
        <v>100</v>
      </c>
      <c r="D61" s="9">
        <v>0.5</v>
      </c>
      <c r="E61" s="10">
        <f t="shared" si="13"/>
        <v>50</v>
      </c>
      <c r="F61" s="11">
        <v>16.440000000000001</v>
      </c>
      <c r="G61" s="12">
        <f t="shared" si="10"/>
        <v>1.644E-2</v>
      </c>
      <c r="H61" s="11">
        <f t="shared" si="14"/>
        <v>1.6439999999999999</v>
      </c>
      <c r="I61" s="74" t="str">
        <f t="shared" si="3"/>
        <v>PASTILLE D27</v>
      </c>
      <c r="J61" t="s">
        <v>830</v>
      </c>
      <c r="L61" t="s">
        <v>1158</v>
      </c>
      <c r="M61" t="str">
        <f t="shared" si="4"/>
        <v>Aie, aie, aie !</v>
      </c>
    </row>
    <row r="62" spans="1:16" ht="15" x14ac:dyDescent="0.25">
      <c r="A62" s="7" t="str">
        <f>IFERROR(INDEX([1]Sheet1!A$2:A$531,MATCH(B62,[1]Sheet1!$B$2:$B$531,0),1),"")</f>
        <v>B104</v>
      </c>
      <c r="B62" t="s">
        <v>1158</v>
      </c>
      <c r="C62" s="11"/>
      <c r="D62" s="11"/>
      <c r="E62" s="79"/>
      <c r="F62" s="30">
        <v>16.7</v>
      </c>
      <c r="G62" s="30">
        <f t="shared" si="10"/>
        <v>1.67E-2</v>
      </c>
      <c r="H62" s="11"/>
      <c r="I62" s="74" t="str">
        <f t="shared" si="3"/>
        <v>PASTILLE D27</v>
      </c>
      <c r="J62" t="s">
        <v>283</v>
      </c>
      <c r="L62" t="s">
        <v>1158</v>
      </c>
      <c r="M62" t="str">
        <f t="shared" si="4"/>
        <v>Aie, aie, aie !</v>
      </c>
    </row>
    <row r="63" spans="1:16" ht="15" x14ac:dyDescent="0.25">
      <c r="A63" s="7" t="str">
        <f>IFERROR(INDEX([1]Sheet1!A$2:A$531,MATCH(B63,[1]Sheet1!$B$2:$B$531,0),1),"")</f>
        <v>B105</v>
      </c>
      <c r="B63" t="s">
        <v>1159</v>
      </c>
      <c r="C63" s="8">
        <v>100</v>
      </c>
      <c r="D63" s="9">
        <v>0.5</v>
      </c>
      <c r="E63" s="10">
        <f>C63*D63</f>
        <v>50</v>
      </c>
      <c r="F63" s="11">
        <v>22.42</v>
      </c>
      <c r="G63" s="12">
        <f t="shared" si="10"/>
        <v>2.2420000000000002E-2</v>
      </c>
      <c r="H63" s="11">
        <f>G63*C63</f>
        <v>2.2420000000000004</v>
      </c>
      <c r="I63" s="74" t="str">
        <f t="shared" si="3"/>
        <v>PASTILLE D36</v>
      </c>
      <c r="J63" t="s">
        <v>831</v>
      </c>
      <c r="L63" t="s">
        <v>1159</v>
      </c>
      <c r="M63" t="str">
        <f t="shared" si="4"/>
        <v>Aie, aie, aie !</v>
      </c>
    </row>
    <row r="64" spans="1:16" ht="15" x14ac:dyDescent="0.25">
      <c r="A64" s="7" t="str">
        <f>IFERROR(INDEX([1]Sheet1!A$2:A$531,MATCH(B64,[1]Sheet1!$B$2:$B$531,0),1),"")</f>
        <v>B106</v>
      </c>
      <c r="B64" t="s">
        <v>1160</v>
      </c>
      <c r="C64" s="8">
        <v>100</v>
      </c>
      <c r="D64" s="9">
        <v>0.6</v>
      </c>
      <c r="E64" s="10">
        <f>C64*D64</f>
        <v>60</v>
      </c>
      <c r="F64" s="11">
        <v>43.54</v>
      </c>
      <c r="G64" s="12">
        <f t="shared" si="10"/>
        <v>4.3540000000000002E-2</v>
      </c>
      <c r="H64" s="11">
        <f>G64*C64</f>
        <v>4.3540000000000001</v>
      </c>
      <c r="I64" s="74" t="str">
        <f t="shared" si="3"/>
        <v>PASTILLE D50</v>
      </c>
      <c r="J64" t="s">
        <v>832</v>
      </c>
      <c r="L64" t="s">
        <v>1160</v>
      </c>
      <c r="M64" t="str">
        <f t="shared" si="4"/>
        <v>Aie, aie, aie !</v>
      </c>
      <c r="N64" s="16"/>
      <c r="O64" s="16"/>
      <c r="P64" s="16"/>
    </row>
    <row r="65" spans="1:13" ht="15" x14ac:dyDescent="0.25">
      <c r="A65" s="7" t="str">
        <f>IFERROR(INDEX([1]Sheet1!A$2:A$531,MATCH(B65,[1]Sheet1!$B$2:$B$531,0),1),"")</f>
        <v>B107</v>
      </c>
      <c r="B65" t="s">
        <v>833</v>
      </c>
      <c r="C65" s="8">
        <v>100</v>
      </c>
      <c r="D65" s="9">
        <v>0.5</v>
      </c>
      <c r="E65" s="10">
        <f>C65*D65</f>
        <v>50</v>
      </c>
      <c r="F65" s="11">
        <v>12.7</v>
      </c>
      <c r="G65" s="12">
        <f t="shared" si="10"/>
        <v>1.2699999999999999E-2</v>
      </c>
      <c r="H65" s="11">
        <f>G65*C65</f>
        <v>1.27</v>
      </c>
      <c r="I65" s="74" t="str">
        <f t="shared" si="3"/>
        <v>PASTILLE D25</v>
      </c>
      <c r="J65" t="s">
        <v>833</v>
      </c>
      <c r="L65" t="s">
        <v>833</v>
      </c>
      <c r="M65" t="str">
        <f t="shared" si="4"/>
        <v>Ok</v>
      </c>
    </row>
    <row r="66" spans="1:13" ht="15" x14ac:dyDescent="0.25">
      <c r="A66" s="7" t="str">
        <f>IFERROR(INDEX([1]Sheet1!A$2:A$531,MATCH(B66,[1]Sheet1!$B$2:$B$531,0),1),"")</f>
        <v>B108</v>
      </c>
      <c r="B66" t="s">
        <v>1161</v>
      </c>
      <c r="C66" s="8">
        <v>50</v>
      </c>
      <c r="D66" s="9">
        <v>0.6</v>
      </c>
      <c r="E66" s="10">
        <f>C66*D66</f>
        <v>30</v>
      </c>
      <c r="F66" s="11">
        <v>59.92</v>
      </c>
      <c r="G66" s="12">
        <f t="shared" si="10"/>
        <v>5.9920000000000001E-2</v>
      </c>
      <c r="H66" s="11">
        <f>G66*C66</f>
        <v>2.996</v>
      </c>
      <c r="I66" s="74" t="str">
        <f t="shared" si="3"/>
        <v>PASTILLE 60</v>
      </c>
      <c r="J66" t="s">
        <v>834</v>
      </c>
      <c r="L66" t="s">
        <v>1161</v>
      </c>
      <c r="M66" t="str">
        <f t="shared" si="4"/>
        <v>Aie, aie, aie !</v>
      </c>
    </row>
    <row r="67" spans="1:13" ht="15" x14ac:dyDescent="0.25">
      <c r="A67" s="7" t="str">
        <f>IFERROR(INDEX([1]Sheet1!A$2:A$531,MATCH(B67,[1]Sheet1!$B$2:$B$531,0),1),"")</f>
        <v>B109</v>
      </c>
      <c r="B67" t="s">
        <v>835</v>
      </c>
      <c r="C67" s="8">
        <v>50</v>
      </c>
      <c r="D67" s="9">
        <v>0.5</v>
      </c>
      <c r="E67" s="10">
        <f>C67*D67</f>
        <v>25</v>
      </c>
      <c r="F67" s="11">
        <v>10.42</v>
      </c>
      <c r="G67" s="12">
        <f t="shared" si="10"/>
        <v>1.042E-2</v>
      </c>
      <c r="H67" s="11">
        <f>G67*C67</f>
        <v>0.52100000000000002</v>
      </c>
      <c r="I67" s="74" t="str">
        <f t="shared" si="3"/>
        <v>PASTILLE D21</v>
      </c>
      <c r="J67" t="s">
        <v>835</v>
      </c>
      <c r="L67" t="s">
        <v>835</v>
      </c>
      <c r="M67" t="str">
        <f t="shared" si="4"/>
        <v>Ok</v>
      </c>
    </row>
    <row r="68" spans="1:13" ht="15" x14ac:dyDescent="0.25">
      <c r="A68" s="7" t="str">
        <f>IFERROR(INDEX([1]Sheet1!A$2:A$531,MATCH(B68,[1]Sheet1!$B$2:$B$531,0),1),"")</f>
        <v>B110</v>
      </c>
      <c r="B68" t="s">
        <v>357</v>
      </c>
      <c r="C68" s="8"/>
      <c r="D68" s="9"/>
      <c r="E68" s="10"/>
      <c r="G68" s="12">
        <v>1.355E-2</v>
      </c>
      <c r="H68" s="11"/>
      <c r="I68" s="74" t="str">
        <f t="shared" ref="I68:I131" si="15">TRIM(IF(A68="","---",IF(A68=LEFT(B68,LEN(A68)),RIGHT(B68,LEN(B68)-(LEN(A68) + 1)),B68)))</f>
        <v>PASTILLE D26</v>
      </c>
      <c r="J68" t="s">
        <v>357</v>
      </c>
      <c r="L68" t="s">
        <v>357</v>
      </c>
      <c r="M68" t="str">
        <f t="shared" ref="M68:M131" si="16">IF(A68="","---",IF(J68=L68,"Ok","Aie, aie, aie !"))</f>
        <v>Ok</v>
      </c>
    </row>
    <row r="69" spans="1:13" ht="15" x14ac:dyDescent="0.25">
      <c r="A69" s="7" t="str">
        <f>IFERROR(INDEX([1]Sheet1!A$2:A$531,MATCH(B69,[1]Sheet1!$B$2:$B$531,0),1),"")</f>
        <v>B111</v>
      </c>
      <c r="B69" t="s">
        <v>1162</v>
      </c>
      <c r="C69" s="8">
        <v>100</v>
      </c>
      <c r="D69" s="9">
        <v>0.5</v>
      </c>
      <c r="E69" s="10">
        <f>C69*D69</f>
        <v>50</v>
      </c>
      <c r="F69" s="11">
        <v>10.4</v>
      </c>
      <c r="G69" s="12">
        <f>F69/1000</f>
        <v>1.04E-2</v>
      </c>
      <c r="H69" s="11">
        <f>G69*C69</f>
        <v>1.04</v>
      </c>
      <c r="I69" s="74" t="str">
        <f t="shared" si="15"/>
        <v>PASTILLE D22</v>
      </c>
      <c r="J69" t="s">
        <v>836</v>
      </c>
      <c r="L69" t="s">
        <v>1162</v>
      </c>
      <c r="M69" t="str">
        <f t="shared" si="16"/>
        <v>Aie, aie, aie !</v>
      </c>
    </row>
    <row r="70" spans="1:13" ht="15" x14ac:dyDescent="0.25">
      <c r="A70" s="7" t="str">
        <f>IFERROR(INDEX([1]Sheet1!A$2:A$531,MATCH(B70,[1]Sheet1!$B$2:$B$531,0),1),"")</f>
        <v>B112</v>
      </c>
      <c r="B70" t="s">
        <v>1163</v>
      </c>
      <c r="C70" s="8">
        <v>50</v>
      </c>
      <c r="D70" s="9">
        <v>0.6</v>
      </c>
      <c r="E70" s="10">
        <f>C70*D70</f>
        <v>30</v>
      </c>
      <c r="F70" s="11">
        <v>34.1</v>
      </c>
      <c r="G70" s="12">
        <f>F70/1000</f>
        <v>3.4099999999999998E-2</v>
      </c>
      <c r="H70" s="11">
        <f>G70*C70</f>
        <v>1.7049999999999998</v>
      </c>
      <c r="I70" s="74" t="str">
        <f t="shared" si="15"/>
        <v>PASTILLE ASSIETTE D60.35</v>
      </c>
      <c r="J70" t="s">
        <v>837</v>
      </c>
      <c r="L70" t="s">
        <v>1163</v>
      </c>
      <c r="M70" t="str">
        <f t="shared" si="16"/>
        <v>Aie, aie, aie !</v>
      </c>
    </row>
    <row r="71" spans="1:13" ht="15" x14ac:dyDescent="0.25">
      <c r="A71" s="7" t="str">
        <f>IFERROR(INDEX([1]Sheet1!A$2:A$531,MATCH(B71,[1]Sheet1!$B$2:$B$531,0),1),"")</f>
        <v>B114</v>
      </c>
      <c r="B71" t="s">
        <v>1164</v>
      </c>
      <c r="C71" s="8">
        <v>50</v>
      </c>
      <c r="D71" s="9">
        <v>0.70000000000000007</v>
      </c>
      <c r="E71" s="10">
        <f>C71*D71</f>
        <v>35</v>
      </c>
      <c r="F71" s="11">
        <v>46.92</v>
      </c>
      <c r="G71" s="12">
        <f>F71/1000</f>
        <v>4.6920000000000003E-2</v>
      </c>
      <c r="H71" s="11">
        <f>G71*C71</f>
        <v>2.3460000000000001</v>
      </c>
      <c r="I71" s="74" t="str">
        <f t="shared" si="15"/>
        <v>PASTILLE D53</v>
      </c>
      <c r="J71" t="s">
        <v>838</v>
      </c>
      <c r="L71" t="s">
        <v>1164</v>
      </c>
      <c r="M71" t="str">
        <f t="shared" si="16"/>
        <v>Aie, aie, aie !</v>
      </c>
    </row>
    <row r="72" spans="1:13" ht="15" x14ac:dyDescent="0.25">
      <c r="A72" s="7" t="str">
        <f>IFERROR(INDEX([1]Sheet1!A$2:A$531,MATCH(B72,[1]Sheet1!$B$2:$B$531,0),1),"")</f>
        <v>B115</v>
      </c>
      <c r="B72" t="s">
        <v>1165</v>
      </c>
      <c r="C72" s="8">
        <v>100</v>
      </c>
      <c r="D72" s="9">
        <v>0.5</v>
      </c>
      <c r="E72" s="10">
        <f>C72*D72</f>
        <v>50</v>
      </c>
      <c r="F72" s="11">
        <v>12.64</v>
      </c>
      <c r="G72" s="12">
        <f>F72/1000</f>
        <v>1.264E-2</v>
      </c>
      <c r="H72" s="11">
        <f>G72*C72</f>
        <v>1.264</v>
      </c>
      <c r="I72" s="74" t="str">
        <f t="shared" si="15"/>
        <v>PASTILLE D24</v>
      </c>
      <c r="J72" t="s">
        <v>839</v>
      </c>
      <c r="L72" t="s">
        <v>1165</v>
      </c>
      <c r="M72" t="str">
        <f t="shared" si="16"/>
        <v>Aie, aie, aie !</v>
      </c>
    </row>
    <row r="73" spans="1:13" ht="15" x14ac:dyDescent="0.25">
      <c r="A73" s="7" t="str">
        <f>IFERROR(INDEX([1]Sheet1!A$2:A$531,MATCH(B73,[1]Sheet1!$B$2:$B$531,0),1),"")</f>
        <v>B116</v>
      </c>
      <c r="B73" t="s">
        <v>1166</v>
      </c>
      <c r="C73" s="8">
        <v>50</v>
      </c>
      <c r="D73" s="9">
        <v>0.5</v>
      </c>
      <c r="E73" s="10">
        <f>C73*D73</f>
        <v>25</v>
      </c>
      <c r="F73" s="11">
        <v>9.6999999999999993</v>
      </c>
      <c r="G73" s="12">
        <f>F73/1000</f>
        <v>9.6999999999999986E-3</v>
      </c>
      <c r="H73" s="11">
        <f>G73*C73</f>
        <v>0.48499999999999993</v>
      </c>
      <c r="I73" s="74" t="str">
        <f t="shared" si="15"/>
        <v>PASTILLE D20</v>
      </c>
      <c r="J73" t="s">
        <v>840</v>
      </c>
      <c r="L73" t="s">
        <v>1166</v>
      </c>
      <c r="M73" t="str">
        <f t="shared" si="16"/>
        <v>Aie, aie, aie !</v>
      </c>
    </row>
    <row r="74" spans="1:13" ht="15" x14ac:dyDescent="0.25">
      <c r="A74" s="7" t="str">
        <f>IFERROR(INDEX([1]Sheet1!A$2:A$531,MATCH(B74,[1]Sheet1!$B$2:$B$531,0),1),"")</f>
        <v>B117</v>
      </c>
      <c r="B74" t="s">
        <v>365</v>
      </c>
      <c r="C74" s="8"/>
      <c r="D74" s="9"/>
      <c r="E74" s="10"/>
      <c r="G74" s="12">
        <v>1.7350000000000001E-2</v>
      </c>
      <c r="H74" s="11"/>
      <c r="I74" s="74" t="str">
        <f t="shared" si="15"/>
        <v>PASTILLE D28</v>
      </c>
      <c r="J74" t="s">
        <v>365</v>
      </c>
      <c r="L74" t="s">
        <v>365</v>
      </c>
      <c r="M74" t="str">
        <f t="shared" si="16"/>
        <v>Ok</v>
      </c>
    </row>
    <row r="75" spans="1:13" ht="15" x14ac:dyDescent="0.25">
      <c r="A75" s="7" t="str">
        <f>IFERROR(INDEX([1]Sheet1!A$2:A$531,MATCH(B75,[1]Sheet1!$B$2:$B$531,0),1),"")</f>
        <v>B118</v>
      </c>
      <c r="B75" t="s">
        <v>1167</v>
      </c>
      <c r="C75" s="8">
        <v>50</v>
      </c>
      <c r="D75" s="9">
        <v>0.5</v>
      </c>
      <c r="E75" s="10">
        <f t="shared" ref="E75:E95" si="17">C75*D75</f>
        <v>25</v>
      </c>
      <c r="F75" s="11">
        <v>16.920000000000002</v>
      </c>
      <c r="G75" s="12">
        <f t="shared" ref="G75:G106" si="18">F75/1000</f>
        <v>1.6920000000000001E-2</v>
      </c>
      <c r="H75" s="11">
        <f t="shared" ref="H75:H95" si="19">G75*C75</f>
        <v>0.84600000000000009</v>
      </c>
      <c r="I75" s="74" t="str">
        <f t="shared" si="15"/>
        <v>PASTILLE D29</v>
      </c>
      <c r="J75" t="s">
        <v>841</v>
      </c>
      <c r="L75" t="s">
        <v>1167</v>
      </c>
      <c r="M75" t="str">
        <f t="shared" si="16"/>
        <v>Aie, aie, aie !</v>
      </c>
    </row>
    <row r="76" spans="1:13" ht="15" x14ac:dyDescent="0.25">
      <c r="A76" s="7" t="str">
        <f>IFERROR(INDEX([1]Sheet1!A$2:A$531,MATCH(B76,[1]Sheet1!$B$2:$B$531,0),1),"")</f>
        <v>B119</v>
      </c>
      <c r="B76" t="s">
        <v>1168</v>
      </c>
      <c r="C76" s="8">
        <v>50</v>
      </c>
      <c r="D76" s="9">
        <v>0.5</v>
      </c>
      <c r="E76" s="10">
        <f t="shared" si="17"/>
        <v>25</v>
      </c>
      <c r="F76" s="11">
        <v>21.76</v>
      </c>
      <c r="G76" s="12">
        <f t="shared" si="18"/>
        <v>2.1760000000000002E-2</v>
      </c>
      <c r="H76" s="11">
        <f t="shared" si="19"/>
        <v>1.0880000000000001</v>
      </c>
      <c r="I76" s="74" t="str">
        <f t="shared" si="15"/>
        <v>PASTILLE D33</v>
      </c>
      <c r="J76" t="s">
        <v>842</v>
      </c>
      <c r="L76" t="s">
        <v>1168</v>
      </c>
      <c r="M76" t="str">
        <f t="shared" si="16"/>
        <v>Aie, aie, aie !</v>
      </c>
    </row>
    <row r="77" spans="1:13" ht="15" x14ac:dyDescent="0.25">
      <c r="A77" s="7" t="str">
        <f>IFERROR(INDEX([1]Sheet1!A$2:A$531,MATCH(B77,[1]Sheet1!$B$2:$B$531,0),1),"")</f>
        <v>B121</v>
      </c>
      <c r="B77" t="s">
        <v>1169</v>
      </c>
      <c r="C77" s="8">
        <v>100</v>
      </c>
      <c r="D77" s="9">
        <v>0.5</v>
      </c>
      <c r="E77" s="10">
        <f t="shared" si="17"/>
        <v>50</v>
      </c>
      <c r="F77" s="11">
        <v>22.88</v>
      </c>
      <c r="G77" s="12">
        <f t="shared" si="18"/>
        <v>2.2879999999999998E-2</v>
      </c>
      <c r="H77" s="11">
        <f t="shared" si="19"/>
        <v>2.2879999999999998</v>
      </c>
      <c r="I77" s="74" t="str">
        <f t="shared" si="15"/>
        <v>PASTILLE D35</v>
      </c>
      <c r="J77" t="s">
        <v>843</v>
      </c>
      <c r="L77" t="s">
        <v>1169</v>
      </c>
      <c r="M77" t="str">
        <f t="shared" si="16"/>
        <v>Aie, aie, aie !</v>
      </c>
    </row>
    <row r="78" spans="1:13" ht="15" x14ac:dyDescent="0.25">
      <c r="A78" s="7" t="str">
        <f>IFERROR(INDEX([1]Sheet1!A$2:A$531,MATCH(B78,[1]Sheet1!$B$2:$B$531,0),1),"")</f>
        <v>B122</v>
      </c>
      <c r="B78" t="s">
        <v>1170</v>
      </c>
      <c r="C78" s="8">
        <v>50</v>
      </c>
      <c r="D78" s="9">
        <v>0.5</v>
      </c>
      <c r="E78" s="10">
        <f t="shared" si="17"/>
        <v>25</v>
      </c>
      <c r="F78" s="11">
        <v>22.34</v>
      </c>
      <c r="G78" s="12">
        <f t="shared" si="18"/>
        <v>2.2339999999999999E-2</v>
      </c>
      <c r="H78" s="11">
        <f t="shared" si="19"/>
        <v>1.117</v>
      </c>
      <c r="I78" s="74" t="str">
        <f t="shared" si="15"/>
        <v>PASTILLE D35.5</v>
      </c>
      <c r="J78" t="s">
        <v>844</v>
      </c>
      <c r="L78" t="s">
        <v>1170</v>
      </c>
      <c r="M78" t="str">
        <f t="shared" si="16"/>
        <v>Aie, aie, aie !</v>
      </c>
    </row>
    <row r="79" spans="1:13" ht="15" x14ac:dyDescent="0.25">
      <c r="A79" s="7" t="str">
        <f>IFERROR(INDEX([1]Sheet1!A$2:A$531,MATCH(B79,[1]Sheet1!$B$2:$B$531,0),1),"")</f>
        <v>B123</v>
      </c>
      <c r="B79" t="s">
        <v>1171</v>
      </c>
      <c r="C79" s="8">
        <v>50</v>
      </c>
      <c r="D79" s="9">
        <v>0.6</v>
      </c>
      <c r="E79" s="10">
        <f t="shared" si="17"/>
        <v>30</v>
      </c>
      <c r="F79" s="11">
        <v>32.799999999999997</v>
      </c>
      <c r="G79" s="12">
        <f t="shared" si="18"/>
        <v>3.2799999999999996E-2</v>
      </c>
      <c r="H79" s="11">
        <f t="shared" si="19"/>
        <v>1.6399999999999997</v>
      </c>
      <c r="I79" s="74" t="str">
        <f t="shared" si="15"/>
        <v>PASTILLE D41</v>
      </c>
      <c r="J79" t="s">
        <v>845</v>
      </c>
      <c r="L79" t="s">
        <v>1171</v>
      </c>
      <c r="M79" t="str">
        <f t="shared" si="16"/>
        <v>Aie, aie, aie !</v>
      </c>
    </row>
    <row r="80" spans="1:13" ht="15" x14ac:dyDescent="0.25">
      <c r="A80" s="7" t="str">
        <f>IFERROR(INDEX([1]Sheet1!A$2:A$531,MATCH(B80,[1]Sheet1!$B$2:$B$531,0),1),"")</f>
        <v>B124</v>
      </c>
      <c r="B80" t="s">
        <v>1172</v>
      </c>
      <c r="C80" s="8">
        <v>50</v>
      </c>
      <c r="D80" s="9">
        <v>0.6</v>
      </c>
      <c r="E80" s="10">
        <f t="shared" si="17"/>
        <v>30</v>
      </c>
      <c r="F80" s="11">
        <v>29.52</v>
      </c>
      <c r="G80" s="12">
        <f t="shared" si="18"/>
        <v>2.9520000000000001E-2</v>
      </c>
      <c r="H80" s="11">
        <f t="shared" si="19"/>
        <v>1.476</v>
      </c>
      <c r="I80" s="74" t="str">
        <f t="shared" si="15"/>
        <v>PASTILLE D41.6</v>
      </c>
      <c r="J80" t="s">
        <v>846</v>
      </c>
      <c r="L80" t="s">
        <v>1172</v>
      </c>
      <c r="M80" t="str">
        <f t="shared" si="16"/>
        <v>Aie, aie, aie !</v>
      </c>
    </row>
    <row r="81" spans="1:13" ht="15" x14ac:dyDescent="0.25">
      <c r="A81" s="7" t="str">
        <f>IFERROR(INDEX([1]Sheet1!A$2:A$531,MATCH(B81,[1]Sheet1!$B$2:$B$531,0),1),"")</f>
        <v>B125</v>
      </c>
      <c r="B81" t="s">
        <v>1173</v>
      </c>
      <c r="C81" s="8">
        <v>100</v>
      </c>
      <c r="D81" s="9">
        <v>0.6</v>
      </c>
      <c r="E81" s="10">
        <f t="shared" si="17"/>
        <v>60</v>
      </c>
      <c r="F81" s="11">
        <v>32.64</v>
      </c>
      <c r="G81" s="12">
        <f t="shared" si="18"/>
        <v>3.2640000000000002E-2</v>
      </c>
      <c r="H81" s="11">
        <f t="shared" si="19"/>
        <v>3.2640000000000002</v>
      </c>
      <c r="I81" s="74" t="str">
        <f t="shared" si="15"/>
        <v>PASTILLE D44</v>
      </c>
      <c r="J81" t="s">
        <v>847</v>
      </c>
      <c r="L81" t="s">
        <v>1173</v>
      </c>
      <c r="M81" t="str">
        <f t="shared" si="16"/>
        <v>Aie, aie, aie !</v>
      </c>
    </row>
    <row r="82" spans="1:13" ht="15" x14ac:dyDescent="0.25">
      <c r="A82" s="7" t="str">
        <f>IFERROR(INDEX([1]Sheet1!A$2:A$531,MATCH(B82,[1]Sheet1!$B$2:$B$531,0),1),"")</f>
        <v>B126</v>
      </c>
      <c r="B82" t="s">
        <v>1174</v>
      </c>
      <c r="C82" s="8">
        <v>50</v>
      </c>
      <c r="D82" s="9">
        <v>0.6</v>
      </c>
      <c r="E82" s="10">
        <f t="shared" si="17"/>
        <v>30</v>
      </c>
      <c r="F82" s="11">
        <v>42.42</v>
      </c>
      <c r="G82" s="12">
        <f t="shared" si="18"/>
        <v>4.2419999999999999E-2</v>
      </c>
      <c r="H82" s="11">
        <f t="shared" si="19"/>
        <v>2.121</v>
      </c>
      <c r="I82" s="74" t="str">
        <f t="shared" si="15"/>
        <v>PASTILLE D48</v>
      </c>
      <c r="J82" t="s">
        <v>848</v>
      </c>
      <c r="L82" t="s">
        <v>1174</v>
      </c>
      <c r="M82" t="str">
        <f t="shared" si="16"/>
        <v>Aie, aie, aie !</v>
      </c>
    </row>
    <row r="83" spans="1:13" ht="15" x14ac:dyDescent="0.25">
      <c r="A83" s="7" t="str">
        <f>IFERROR(INDEX([1]Sheet1!A$2:A$531,MATCH(B83,[1]Sheet1!$B$2:$B$531,0),1),"")</f>
        <v>B128</v>
      </c>
      <c r="B83" t="s">
        <v>1175</v>
      </c>
      <c r="C83" s="8">
        <v>50</v>
      </c>
      <c r="D83" s="9">
        <v>0.6</v>
      </c>
      <c r="E83" s="10">
        <f t="shared" si="17"/>
        <v>30</v>
      </c>
      <c r="F83" s="11">
        <v>43.54</v>
      </c>
      <c r="G83" s="12">
        <f t="shared" si="18"/>
        <v>4.3540000000000002E-2</v>
      </c>
      <c r="H83" s="11">
        <f t="shared" si="19"/>
        <v>2.177</v>
      </c>
      <c r="I83" s="74" t="str">
        <f t="shared" si="15"/>
        <v>PASTILLE D51</v>
      </c>
      <c r="J83" t="s">
        <v>849</v>
      </c>
      <c r="L83" t="s">
        <v>1175</v>
      </c>
      <c r="M83" t="str">
        <f t="shared" si="16"/>
        <v>Aie, aie, aie !</v>
      </c>
    </row>
    <row r="84" spans="1:13" ht="15" x14ac:dyDescent="0.25">
      <c r="A84" s="7" t="str">
        <f>IFERROR(INDEX([1]Sheet1!A$2:A$531,MATCH(B84,[1]Sheet1!$B$2:$B$531,0),1),"")</f>
        <v>B129</v>
      </c>
      <c r="B84" t="s">
        <v>1176</v>
      </c>
      <c r="C84" s="8">
        <v>50</v>
      </c>
      <c r="D84" s="9">
        <v>0.6</v>
      </c>
      <c r="E84" s="10">
        <f t="shared" si="17"/>
        <v>30</v>
      </c>
      <c r="F84" s="11">
        <v>46.44</v>
      </c>
      <c r="G84" s="12">
        <f t="shared" si="18"/>
        <v>4.6439999999999995E-2</v>
      </c>
      <c r="H84" s="11">
        <f t="shared" si="19"/>
        <v>2.3219999999999996</v>
      </c>
      <c r="I84" s="74" t="str">
        <f t="shared" si="15"/>
        <v>PASTILLE D52</v>
      </c>
      <c r="J84" t="s">
        <v>850</v>
      </c>
      <c r="L84" t="s">
        <v>1176</v>
      </c>
      <c r="M84" t="str">
        <f t="shared" si="16"/>
        <v>Aie, aie, aie !</v>
      </c>
    </row>
    <row r="85" spans="1:13" ht="15" x14ac:dyDescent="0.25">
      <c r="A85" s="7" t="str">
        <f>IFERROR(INDEX([1]Sheet1!A$2:A$531,MATCH(B85,[1]Sheet1!$B$2:$B$531,0),1),"")</f>
        <v>B132</v>
      </c>
      <c r="B85" t="s">
        <v>851</v>
      </c>
      <c r="C85" s="8">
        <v>10</v>
      </c>
      <c r="D85" s="9">
        <v>1.7</v>
      </c>
      <c r="E85" s="10">
        <f t="shared" si="17"/>
        <v>17</v>
      </c>
      <c r="F85" s="11">
        <v>267</v>
      </c>
      <c r="G85" s="12">
        <f t="shared" si="18"/>
        <v>0.26700000000000002</v>
      </c>
      <c r="H85" s="11">
        <f t="shared" si="19"/>
        <v>2.67</v>
      </c>
      <c r="I85" s="74" t="str">
        <f t="shared" si="15"/>
        <v>FIXE BATTERIE M12</v>
      </c>
      <c r="J85" t="s">
        <v>851</v>
      </c>
      <c r="L85" t="s">
        <v>851</v>
      </c>
      <c r="M85" t="str">
        <f t="shared" si="16"/>
        <v>Ok</v>
      </c>
    </row>
    <row r="86" spans="1:13" ht="15" x14ac:dyDescent="0.25">
      <c r="A86" s="7" t="str">
        <f>IFERROR(INDEX([1]Sheet1!A$2:A$531,MATCH(B86,[1]Sheet1!$B$2:$B$531,0),1),"")</f>
        <v>B136</v>
      </c>
      <c r="B86" t="s">
        <v>1177</v>
      </c>
      <c r="C86" s="8">
        <v>50</v>
      </c>
      <c r="D86" s="9">
        <v>0.6</v>
      </c>
      <c r="E86" s="10">
        <f t="shared" si="17"/>
        <v>30</v>
      </c>
      <c r="F86" s="11">
        <v>33.28</v>
      </c>
      <c r="G86" s="12">
        <f t="shared" si="18"/>
        <v>3.3280000000000004E-2</v>
      </c>
      <c r="H86" s="11">
        <f t="shared" si="19"/>
        <v>1.6640000000000001</v>
      </c>
      <c r="I86" s="74" t="str">
        <f t="shared" si="15"/>
        <v>PASTILLE D42</v>
      </c>
      <c r="J86" t="s">
        <v>852</v>
      </c>
      <c r="L86" t="s">
        <v>1177</v>
      </c>
      <c r="M86" t="str">
        <f t="shared" si="16"/>
        <v>Aie, aie, aie !</v>
      </c>
    </row>
    <row r="87" spans="1:13" ht="15" x14ac:dyDescent="0.25">
      <c r="A87" s="7" t="str">
        <f>IFERROR(INDEX([1]Sheet1!A$2:A$531,MATCH(B87,[1]Sheet1!$B$2:$B$531,0),1),"")</f>
        <v>B137</v>
      </c>
      <c r="B87" t="s">
        <v>1178</v>
      </c>
      <c r="C87" s="8">
        <v>100</v>
      </c>
      <c r="D87" s="9">
        <v>0.5</v>
      </c>
      <c r="E87" s="10">
        <f t="shared" si="17"/>
        <v>50</v>
      </c>
      <c r="F87" s="11">
        <v>25.52</v>
      </c>
      <c r="G87" s="12">
        <f t="shared" si="18"/>
        <v>2.5520000000000001E-2</v>
      </c>
      <c r="H87" s="11">
        <f t="shared" si="19"/>
        <v>2.552</v>
      </c>
      <c r="I87" s="74" t="str">
        <f t="shared" si="15"/>
        <v>PASTILLE D36.6</v>
      </c>
      <c r="J87" t="s">
        <v>853</v>
      </c>
      <c r="L87" t="s">
        <v>1178</v>
      </c>
      <c r="M87" t="str">
        <f t="shared" si="16"/>
        <v>Aie, aie, aie !</v>
      </c>
    </row>
    <row r="88" spans="1:13" ht="15" x14ac:dyDescent="0.25">
      <c r="A88" s="7" t="str">
        <f>IFERROR(INDEX([1]Sheet1!A$2:A$531,MATCH(B88,[1]Sheet1!$B$2:$B$531,0),1),"")</f>
        <v>B138</v>
      </c>
      <c r="B88" t="s">
        <v>1179</v>
      </c>
      <c r="C88" s="8">
        <v>50</v>
      </c>
      <c r="D88" s="9">
        <v>0.5</v>
      </c>
      <c r="E88" s="10">
        <f t="shared" si="17"/>
        <v>25</v>
      </c>
      <c r="F88" s="11">
        <v>4.0599999999999996</v>
      </c>
      <c r="G88" s="12">
        <f t="shared" si="18"/>
        <v>4.0599999999999994E-3</v>
      </c>
      <c r="H88" s="11">
        <f t="shared" si="19"/>
        <v>0.20299999999999996</v>
      </c>
      <c r="I88" s="74" t="str">
        <f t="shared" si="15"/>
        <v>PASTILLE D15</v>
      </c>
      <c r="J88" t="s">
        <v>854</v>
      </c>
      <c r="L88" t="s">
        <v>1179</v>
      </c>
      <c r="M88" t="str">
        <f t="shared" si="16"/>
        <v>Aie, aie, aie !</v>
      </c>
    </row>
    <row r="89" spans="1:13" ht="15" x14ac:dyDescent="0.25">
      <c r="A89" s="7" t="str">
        <f>IFERROR(INDEX([1]Sheet1!A$2:A$531,MATCH(B89,[1]Sheet1!$B$2:$B$531,0),1),"")</f>
        <v>B139</v>
      </c>
      <c r="B89" t="s">
        <v>1180</v>
      </c>
      <c r="C89" s="8">
        <v>100</v>
      </c>
      <c r="D89" s="9">
        <v>0.5</v>
      </c>
      <c r="E89" s="10">
        <f t="shared" si="17"/>
        <v>50</v>
      </c>
      <c r="F89" s="11">
        <v>23.7</v>
      </c>
      <c r="G89" s="12">
        <f t="shared" si="18"/>
        <v>2.3699999999999999E-2</v>
      </c>
      <c r="H89" s="11">
        <f t="shared" si="19"/>
        <v>2.37</v>
      </c>
      <c r="I89" s="74" t="str">
        <f t="shared" si="15"/>
        <v>PASTILLE D37</v>
      </c>
      <c r="J89" t="s">
        <v>855</v>
      </c>
      <c r="L89" t="s">
        <v>1180</v>
      </c>
      <c r="M89" t="str">
        <f t="shared" si="16"/>
        <v>Aie, aie, aie !</v>
      </c>
    </row>
    <row r="90" spans="1:13" ht="15" x14ac:dyDescent="0.25">
      <c r="A90" s="7" t="str">
        <f>IFERROR(INDEX([1]Sheet1!A$2:A$531,MATCH(B90,[1]Sheet1!$B$2:$B$531,0),1),"")</f>
        <v>B140</v>
      </c>
      <c r="B90" t="s">
        <v>1181</v>
      </c>
      <c r="C90" s="8">
        <v>100</v>
      </c>
      <c r="D90" s="9">
        <v>0.5</v>
      </c>
      <c r="E90" s="10">
        <f t="shared" si="17"/>
        <v>50</v>
      </c>
      <c r="F90" s="11">
        <v>5.92</v>
      </c>
      <c r="G90" s="12">
        <f t="shared" si="18"/>
        <v>5.9199999999999999E-3</v>
      </c>
      <c r="H90" s="11">
        <f t="shared" si="19"/>
        <v>0.59199999999999997</v>
      </c>
      <c r="I90" s="74" t="str">
        <f t="shared" si="15"/>
        <v>PASTILLE D16</v>
      </c>
      <c r="J90" t="s">
        <v>856</v>
      </c>
      <c r="L90" t="s">
        <v>1181</v>
      </c>
      <c r="M90" t="str">
        <f t="shared" si="16"/>
        <v>Aie, aie, aie !</v>
      </c>
    </row>
    <row r="91" spans="1:13" ht="15" x14ac:dyDescent="0.25">
      <c r="A91" s="7" t="str">
        <f>IFERROR(INDEX([1]Sheet1!A$2:A$531,MATCH(B91,[1]Sheet1!$B$2:$B$531,0),1),"")</f>
        <v>B141</v>
      </c>
      <c r="B91" t="s">
        <v>1182</v>
      </c>
      <c r="C91" s="8">
        <v>50</v>
      </c>
      <c r="D91" s="9">
        <v>0.5</v>
      </c>
      <c r="E91" s="10">
        <f t="shared" si="17"/>
        <v>25</v>
      </c>
      <c r="F91" s="11">
        <v>7.66</v>
      </c>
      <c r="G91" s="12">
        <f t="shared" si="18"/>
        <v>7.6600000000000001E-3</v>
      </c>
      <c r="H91" s="11">
        <f t="shared" si="19"/>
        <v>0.38300000000000001</v>
      </c>
      <c r="I91" s="74" t="str">
        <f t="shared" si="15"/>
        <v>PASTILLE D18</v>
      </c>
      <c r="J91" t="s">
        <v>857</v>
      </c>
      <c r="L91" t="s">
        <v>1182</v>
      </c>
      <c r="M91" t="str">
        <f t="shared" si="16"/>
        <v>Aie, aie, aie !</v>
      </c>
    </row>
    <row r="92" spans="1:13" ht="15" x14ac:dyDescent="0.25">
      <c r="A92" s="7" t="str">
        <f>IFERROR(INDEX([1]Sheet1!A$2:A$531,MATCH(B92,[1]Sheet1!$B$2:$B$531,0),1),"")</f>
        <v>B142</v>
      </c>
      <c r="B92" t="s">
        <v>1183</v>
      </c>
      <c r="C92" s="8">
        <v>50</v>
      </c>
      <c r="D92" s="9">
        <v>0.5</v>
      </c>
      <c r="E92" s="10">
        <f t="shared" si="17"/>
        <v>25</v>
      </c>
      <c r="F92" s="11">
        <v>4.08</v>
      </c>
      <c r="G92" s="12">
        <f t="shared" si="18"/>
        <v>4.0800000000000003E-3</v>
      </c>
      <c r="H92" s="11">
        <f t="shared" si="19"/>
        <v>0.20400000000000001</v>
      </c>
      <c r="I92" s="74" t="str">
        <f t="shared" si="15"/>
        <v>PASTILLE D14</v>
      </c>
      <c r="J92" t="s">
        <v>858</v>
      </c>
      <c r="L92" t="s">
        <v>1183</v>
      </c>
      <c r="M92" t="str">
        <f t="shared" si="16"/>
        <v>Aie, aie, aie !</v>
      </c>
    </row>
    <row r="93" spans="1:13" ht="15" x14ac:dyDescent="0.25">
      <c r="A93" s="7" t="str">
        <f>IFERROR(INDEX([1]Sheet1!A$2:A$531,MATCH(B93,[1]Sheet1!$B$2:$B$531,0),1),"")</f>
        <v>B143</v>
      </c>
      <c r="B93" t="s">
        <v>1184</v>
      </c>
      <c r="C93" s="8">
        <v>50</v>
      </c>
      <c r="D93" s="9">
        <v>0.5</v>
      </c>
      <c r="E93" s="10">
        <f t="shared" si="17"/>
        <v>25</v>
      </c>
      <c r="F93" s="11">
        <v>6.48</v>
      </c>
      <c r="G93" s="12">
        <f t="shared" si="18"/>
        <v>6.4800000000000005E-3</v>
      </c>
      <c r="H93" s="11">
        <f t="shared" si="19"/>
        <v>0.32400000000000001</v>
      </c>
      <c r="I93" s="74" t="str">
        <f t="shared" si="15"/>
        <v>PASTILLE D17</v>
      </c>
      <c r="J93" t="s">
        <v>859</v>
      </c>
      <c r="L93" t="s">
        <v>1184</v>
      </c>
      <c r="M93" t="str">
        <f t="shared" si="16"/>
        <v>Aie, aie, aie !</v>
      </c>
    </row>
    <row r="94" spans="1:13" ht="15" x14ac:dyDescent="0.25">
      <c r="A94" s="7" t="str">
        <f>IFERROR(INDEX([1]Sheet1!A$2:A$531,MATCH(B94,[1]Sheet1!$B$2:$B$531,0),1),"")</f>
        <v>B144</v>
      </c>
      <c r="B94" t="s">
        <v>1185</v>
      </c>
      <c r="C94" s="8">
        <v>50</v>
      </c>
      <c r="D94" s="9">
        <v>0.5</v>
      </c>
      <c r="E94" s="10">
        <f t="shared" si="17"/>
        <v>25</v>
      </c>
      <c r="F94" s="11">
        <v>7.64</v>
      </c>
      <c r="G94" s="12">
        <f t="shared" si="18"/>
        <v>7.6400000000000001E-3</v>
      </c>
      <c r="H94" s="11">
        <f t="shared" si="19"/>
        <v>0.38200000000000001</v>
      </c>
      <c r="I94" s="74" t="str">
        <f t="shared" si="15"/>
        <v>PASTILLE D19</v>
      </c>
      <c r="J94" t="s">
        <v>860</v>
      </c>
      <c r="L94" t="s">
        <v>1185</v>
      </c>
      <c r="M94" t="str">
        <f t="shared" si="16"/>
        <v>Aie, aie, aie !</v>
      </c>
    </row>
    <row r="95" spans="1:13" ht="15" x14ac:dyDescent="0.25">
      <c r="A95" s="7" t="str">
        <f>IFERROR(INDEX([1]Sheet1!A$2:A$531,MATCH(B95,[1]Sheet1!$B$2:$B$531,0),1),"")</f>
        <v>B145</v>
      </c>
      <c r="B95" t="s">
        <v>1186</v>
      </c>
      <c r="C95" s="8">
        <v>50</v>
      </c>
      <c r="D95" s="9">
        <v>0.6</v>
      </c>
      <c r="E95" s="10">
        <f t="shared" si="17"/>
        <v>30</v>
      </c>
      <c r="F95" s="11">
        <v>36.9</v>
      </c>
      <c r="G95" s="12">
        <f t="shared" si="18"/>
        <v>3.6899999999999995E-2</v>
      </c>
      <c r="H95" s="11">
        <f t="shared" si="19"/>
        <v>1.8449999999999998</v>
      </c>
      <c r="I95" s="74" t="str">
        <f t="shared" si="15"/>
        <v>PASTILLE D45</v>
      </c>
      <c r="J95" t="s">
        <v>861</v>
      </c>
      <c r="L95" t="s">
        <v>1186</v>
      </c>
      <c r="M95" t="str">
        <f t="shared" si="16"/>
        <v>Aie, aie, aie !</v>
      </c>
    </row>
    <row r="96" spans="1:13" ht="15" x14ac:dyDescent="0.25">
      <c r="A96" s="7" t="str">
        <f>IFERROR(INDEX([1]Sheet1!A$2:A$531,MATCH(B96,[1]Sheet1!$B$2:$B$531,0),1),"")</f>
        <v>B145</v>
      </c>
      <c r="B96" t="s">
        <v>1186</v>
      </c>
      <c r="C96" s="11"/>
      <c r="D96" s="11"/>
      <c r="E96" s="79"/>
      <c r="F96" s="30">
        <v>37.299999999999997</v>
      </c>
      <c r="G96" s="30">
        <f t="shared" si="18"/>
        <v>3.73E-2</v>
      </c>
      <c r="H96" s="11"/>
      <c r="I96" s="74" t="str">
        <f t="shared" si="15"/>
        <v>PASTILLE D45</v>
      </c>
      <c r="J96" t="s">
        <v>283</v>
      </c>
      <c r="L96" t="s">
        <v>1186</v>
      </c>
      <c r="M96" t="str">
        <f t="shared" si="16"/>
        <v>Aie, aie, aie !</v>
      </c>
    </row>
    <row r="97" spans="1:13" ht="15" x14ac:dyDescent="0.25">
      <c r="A97" s="7" t="str">
        <f>IFERROR(INDEX([1]Sheet1!A$2:A$531,MATCH(B97,[1]Sheet1!$B$2:$B$531,0),1),"")</f>
        <v>B146</v>
      </c>
      <c r="B97" t="s">
        <v>862</v>
      </c>
      <c r="C97" s="8">
        <v>50</v>
      </c>
      <c r="D97" s="9">
        <v>0.75</v>
      </c>
      <c r="E97" s="10">
        <f>C97*D97</f>
        <v>37.5</v>
      </c>
      <c r="F97" s="11">
        <v>51.86</v>
      </c>
      <c r="G97" s="12">
        <f t="shared" si="18"/>
        <v>5.1859999999999996E-2</v>
      </c>
      <c r="H97" s="11">
        <f>G97*C97</f>
        <v>2.593</v>
      </c>
      <c r="I97" s="74" t="str">
        <f t="shared" si="15"/>
        <v>PASTILLE 56</v>
      </c>
      <c r="J97" t="s">
        <v>862</v>
      </c>
      <c r="L97" t="s">
        <v>862</v>
      </c>
      <c r="M97" t="str">
        <f t="shared" si="16"/>
        <v>Ok</v>
      </c>
    </row>
    <row r="98" spans="1:13" ht="15" x14ac:dyDescent="0.25">
      <c r="A98" s="7" t="str">
        <f>IFERROR(INDEX([1]Sheet1!A$2:A$531,MATCH(B98,[1]Sheet1!$B$2:$B$531,0),1),"")</f>
        <v>B147</v>
      </c>
      <c r="B98" t="s">
        <v>863</v>
      </c>
      <c r="C98" s="8">
        <v>50</v>
      </c>
      <c r="D98" s="9">
        <v>0.6</v>
      </c>
      <c r="E98" s="10">
        <f>C98*D98</f>
        <v>30</v>
      </c>
      <c r="F98" s="11">
        <v>7.16</v>
      </c>
      <c r="G98" s="12">
        <f t="shared" si="18"/>
        <v>7.1600000000000006E-3</v>
      </c>
      <c r="H98" s="11">
        <f>G98*C98</f>
        <v>0.35800000000000004</v>
      </c>
      <c r="I98" s="74" t="str">
        <f t="shared" si="15"/>
        <v>PASTILLE 46</v>
      </c>
      <c r="J98" t="s">
        <v>863</v>
      </c>
      <c r="L98" t="s">
        <v>863</v>
      </c>
      <c r="M98" t="str">
        <f t="shared" si="16"/>
        <v>Ok</v>
      </c>
    </row>
    <row r="99" spans="1:13" ht="15" x14ac:dyDescent="0.25">
      <c r="A99" s="7" t="str">
        <f>IFERROR(INDEX([1]Sheet1!A$2:A$531,MATCH(B99,[1]Sheet1!$B$2:$B$531,0),1),"")</f>
        <v>D001</v>
      </c>
      <c r="B99" t="s">
        <v>1298</v>
      </c>
      <c r="C99" s="11"/>
      <c r="D99" s="11"/>
      <c r="E99" s="79"/>
      <c r="F99" s="30">
        <v>12.42</v>
      </c>
      <c r="G99" s="30">
        <f t="shared" si="18"/>
        <v>1.242E-2</v>
      </c>
      <c r="H99" s="11"/>
      <c r="I99" s="74" t="str">
        <f t="shared" si="15"/>
        <v>BAGUE BOUGIE CULASSE</v>
      </c>
      <c r="J99" t="s">
        <v>283</v>
      </c>
      <c r="L99" t="s">
        <v>1298</v>
      </c>
      <c r="M99" t="str">
        <f t="shared" si="16"/>
        <v>Aie, aie, aie !</v>
      </c>
    </row>
    <row r="100" spans="1:13" ht="15" x14ac:dyDescent="0.25">
      <c r="A100" s="7" t="str">
        <f>IFERROR(INDEX([1]Sheet1!A$2:A$531,MATCH(B100,[1]Sheet1!$B$2:$B$531,0),1),"")</f>
        <v>D002</v>
      </c>
      <c r="B100" t="s">
        <v>1299</v>
      </c>
      <c r="C100" s="11"/>
      <c r="D100" s="11"/>
      <c r="E100" s="79"/>
      <c r="F100" s="30">
        <v>42.8</v>
      </c>
      <c r="G100" s="30">
        <f t="shared" si="18"/>
        <v>4.2799999999999998E-2</v>
      </c>
      <c r="H100" s="11"/>
      <c r="I100" s="74" t="str">
        <f t="shared" si="15"/>
        <v>CULOT BOUGIE GM CULASSE</v>
      </c>
      <c r="J100" t="s">
        <v>283</v>
      </c>
      <c r="L100" t="s">
        <v>1299</v>
      </c>
      <c r="M100" t="str">
        <f t="shared" si="16"/>
        <v>Aie, aie, aie !</v>
      </c>
    </row>
    <row r="101" spans="1:13" ht="15" x14ac:dyDescent="0.25">
      <c r="A101" s="7" t="str">
        <f>IFERROR(INDEX([1]Sheet1!A$2:A$531,MATCH(B101,[1]Sheet1!$B$2:$B$531,0),1),"")</f>
        <v>D003</v>
      </c>
      <c r="B101" t="s">
        <v>1300</v>
      </c>
      <c r="C101" s="11"/>
      <c r="D101" s="11"/>
      <c r="E101" s="79"/>
      <c r="F101" s="30">
        <v>28.44</v>
      </c>
      <c r="G101" s="30">
        <f t="shared" si="18"/>
        <v>2.844E-2</v>
      </c>
      <c r="H101" s="11"/>
      <c r="I101" s="74" t="str">
        <f t="shared" si="15"/>
        <v>CULOT DE BOUGIE PM CULASSE</v>
      </c>
      <c r="J101" t="s">
        <v>283</v>
      </c>
      <c r="L101" t="s">
        <v>1300</v>
      </c>
      <c r="M101" t="str">
        <f t="shared" si="16"/>
        <v>Aie, aie, aie !</v>
      </c>
    </row>
    <row r="102" spans="1:13" ht="15" x14ac:dyDescent="0.25">
      <c r="A102" s="7" t="str">
        <f>IFERROR(INDEX([1]Sheet1!A$2:A$531,MATCH(B102,[1]Sheet1!$B$2:$B$531,0),1),"")</f>
        <v>DAS001</v>
      </c>
      <c r="B102" t="s">
        <v>1292</v>
      </c>
      <c r="C102" s="11"/>
      <c r="D102" s="11"/>
      <c r="E102" s="79"/>
      <c r="F102" s="30">
        <v>67.62</v>
      </c>
      <c r="G102" s="12">
        <f t="shared" si="18"/>
        <v>6.762E-2</v>
      </c>
      <c r="H102" s="11"/>
      <c r="I102" s="74" t="str">
        <f t="shared" si="15"/>
        <v>SILENT BLOC TRAIN AR DACIA</v>
      </c>
      <c r="J102" t="s">
        <v>283</v>
      </c>
      <c r="L102" t="s">
        <v>1292</v>
      </c>
      <c r="M102" t="str">
        <f t="shared" si="16"/>
        <v>Aie, aie, aie !</v>
      </c>
    </row>
    <row r="103" spans="1:13" ht="15" x14ac:dyDescent="0.25">
      <c r="A103" s="7" t="str">
        <f>IFERROR(INDEX([1]Sheet1!A$2:A$531,MATCH(B103,[1]Sheet1!$B$2:$B$531,0),1),"")</f>
        <v>DAS002</v>
      </c>
      <c r="B103" t="s">
        <v>1293</v>
      </c>
      <c r="C103" s="11"/>
      <c r="D103" s="11"/>
      <c r="E103" s="79"/>
      <c r="F103" s="30">
        <v>146.22</v>
      </c>
      <c r="G103" s="12">
        <f t="shared" si="18"/>
        <v>0.14621999999999999</v>
      </c>
      <c r="H103" s="11"/>
      <c r="I103" s="74" t="str">
        <f t="shared" si="15"/>
        <v>SILENT BLOC TRIANGLE DACIA</v>
      </c>
      <c r="J103" t="s">
        <v>283</v>
      </c>
      <c r="L103" t="s">
        <v>1293</v>
      </c>
      <c r="M103" t="str">
        <f t="shared" si="16"/>
        <v>Aie, aie, aie !</v>
      </c>
    </row>
    <row r="104" spans="1:13" ht="15" x14ac:dyDescent="0.25">
      <c r="A104" s="7" t="str">
        <f>IFERROR(INDEX([1]Sheet1!A$2:A$531,MATCH(B104,[1]Sheet1!$B$2:$B$531,0),1),"")</f>
        <v>F005-N</v>
      </c>
      <c r="B104" t="s">
        <v>1188</v>
      </c>
      <c r="C104" s="18">
        <v>2</v>
      </c>
      <c r="D104" s="19">
        <v>4.4000000000000004</v>
      </c>
      <c r="E104" s="10">
        <f>C104*D104</f>
        <v>8.8000000000000007</v>
      </c>
      <c r="F104" s="11">
        <v>447.2</v>
      </c>
      <c r="G104" s="12">
        <f t="shared" si="18"/>
        <v>0.44719999999999999</v>
      </c>
      <c r="H104" s="11">
        <f>G104*C104</f>
        <v>0.89439999999999997</v>
      </c>
      <c r="I104" s="74" t="str">
        <f t="shared" si="15"/>
        <v>BRIDE RESSORT AV FIAT 65 PM NOIR</v>
      </c>
      <c r="J104" t="s">
        <v>866</v>
      </c>
      <c r="L104" t="s">
        <v>1188</v>
      </c>
      <c r="M104" t="str">
        <f t="shared" si="16"/>
        <v>Aie, aie, aie !</v>
      </c>
    </row>
    <row r="105" spans="1:13" ht="15" x14ac:dyDescent="0.25">
      <c r="A105" s="7" t="str">
        <f>IFERROR(INDEX([1]Sheet1!A$2:A$531,MATCH(B105,[1]Sheet1!$B$2:$B$531,0),1),"")</f>
        <v>F006-N</v>
      </c>
      <c r="B105" t="s">
        <v>1189</v>
      </c>
      <c r="C105" s="18">
        <v>2</v>
      </c>
      <c r="D105" s="19">
        <v>8</v>
      </c>
      <c r="E105" s="10">
        <f>C105*D105</f>
        <v>16</v>
      </c>
      <c r="F105" s="11">
        <v>1150.28</v>
      </c>
      <c r="G105" s="12">
        <f t="shared" si="18"/>
        <v>1.15028</v>
      </c>
      <c r="H105" s="11">
        <f>G105*C105</f>
        <v>2.3005599999999999</v>
      </c>
      <c r="I105" s="74" t="str">
        <f t="shared" si="15"/>
        <v>BRIDE AR GM FIAT 65 NOIR</v>
      </c>
      <c r="J105" t="s">
        <v>867</v>
      </c>
      <c r="L105" t="s">
        <v>1189</v>
      </c>
      <c r="M105" t="str">
        <f t="shared" si="16"/>
        <v>Aie, aie, aie !</v>
      </c>
    </row>
    <row r="106" spans="1:13" ht="15" x14ac:dyDescent="0.25">
      <c r="A106" s="7" t="str">
        <f>IFERROR(INDEX([1]Sheet1!A$2:A$531,MATCH(B106,[1]Sheet1!$B$2:$B$531,0),1),"")</f>
        <v/>
      </c>
      <c r="C106" s="11"/>
      <c r="D106" s="11"/>
      <c r="E106" s="79"/>
      <c r="F106" s="11">
        <v>1800</v>
      </c>
      <c r="G106" s="30">
        <f t="shared" si="18"/>
        <v>1.8</v>
      </c>
      <c r="H106" s="11"/>
      <c r="I106" s="74" t="str">
        <f t="shared" si="15"/>
        <v>---</v>
      </c>
      <c r="J106" t="s">
        <v>283</v>
      </c>
      <c r="L106" t="e">
        <v>#N/A</v>
      </c>
      <c r="M106" t="str">
        <f t="shared" si="16"/>
        <v>---</v>
      </c>
    </row>
    <row r="107" spans="1:13" ht="15" x14ac:dyDescent="0.25">
      <c r="A107" s="7" t="str">
        <f>IFERROR(INDEX([1]Sheet1!A$2:A$531,MATCH(B107,[1]Sheet1!$B$2:$B$531,0),1),"")</f>
        <v>F009-N</v>
      </c>
      <c r="B107" t="s">
        <v>1190</v>
      </c>
      <c r="C107" s="18">
        <v>2</v>
      </c>
      <c r="D107" s="19">
        <v>7.5</v>
      </c>
      <c r="E107" s="10">
        <f>C107*D107</f>
        <v>15</v>
      </c>
      <c r="F107" s="11">
        <v>1081.92</v>
      </c>
      <c r="G107" s="12">
        <f t="shared" ref="G107:G127" si="20">F107/1000</f>
        <v>1.08192</v>
      </c>
      <c r="H107" s="11">
        <f>G107*C107</f>
        <v>2.16384</v>
      </c>
      <c r="I107" s="74" t="str">
        <f t="shared" si="15"/>
        <v>BRIDE AR PM NOIR FIAT 65</v>
      </c>
      <c r="J107" t="s">
        <v>868</v>
      </c>
      <c r="L107" t="s">
        <v>1190</v>
      </c>
      <c r="M107" t="str">
        <f t="shared" si="16"/>
        <v>Aie, aie, aie !</v>
      </c>
    </row>
    <row r="108" spans="1:13" ht="15" x14ac:dyDescent="0.25">
      <c r="A108" s="7" t="str">
        <f>IFERROR(INDEX([1]Sheet1!A$2:A$531,MATCH(B108,[1]Sheet1!$B$2:$B$531,0),1),"")</f>
        <v/>
      </c>
      <c r="C108" s="11"/>
      <c r="D108" s="11"/>
      <c r="E108" s="79"/>
      <c r="F108" s="11">
        <v>1820</v>
      </c>
      <c r="G108" s="30">
        <f t="shared" si="20"/>
        <v>1.82</v>
      </c>
      <c r="H108" s="11"/>
      <c r="I108" s="74" t="str">
        <f t="shared" si="15"/>
        <v>---</v>
      </c>
      <c r="J108" t="s">
        <v>283</v>
      </c>
      <c r="L108" t="e">
        <v>#N/A</v>
      </c>
      <c r="M108" t="str">
        <f t="shared" si="16"/>
        <v>---</v>
      </c>
    </row>
    <row r="109" spans="1:13" ht="15" x14ac:dyDescent="0.25">
      <c r="A109" s="7" t="str">
        <f>IFERROR(INDEX([1]Sheet1!A$2:A$531,MATCH(B109,[1]Sheet1!$B$2:$B$531,0),1),"")</f>
        <v/>
      </c>
      <c r="C109" s="11"/>
      <c r="D109" s="11"/>
      <c r="E109" s="79"/>
      <c r="F109" s="11">
        <v>1780</v>
      </c>
      <c r="G109" s="30">
        <f t="shared" si="20"/>
        <v>1.78</v>
      </c>
      <c r="H109" s="11"/>
      <c r="I109" s="74" t="str">
        <f t="shared" si="15"/>
        <v>---</v>
      </c>
      <c r="J109" t="s">
        <v>283</v>
      </c>
      <c r="L109" t="e">
        <v>#N/A</v>
      </c>
      <c r="M109" t="str">
        <f t="shared" si="16"/>
        <v>---</v>
      </c>
    </row>
    <row r="110" spans="1:13" ht="15" x14ac:dyDescent="0.25">
      <c r="A110" s="7" t="str">
        <f>IFERROR(INDEX([1]Sheet1!A$2:A$531,MATCH(B110,[1]Sheet1!$B$2:$B$531,0),1),"")</f>
        <v>F018-N</v>
      </c>
      <c r="B110" t="s">
        <v>1191</v>
      </c>
      <c r="C110" s="18">
        <v>2</v>
      </c>
      <c r="D110" s="19">
        <v>4.5</v>
      </c>
      <c r="E110" s="10">
        <f>C110*D110</f>
        <v>9</v>
      </c>
      <c r="F110" s="11">
        <v>479.68</v>
      </c>
      <c r="G110" s="12">
        <f t="shared" si="20"/>
        <v>0.47968</v>
      </c>
      <c r="H110" s="11">
        <f>G110*C110</f>
        <v>0.95935999999999999</v>
      </c>
      <c r="I110" s="74" t="str">
        <f t="shared" si="15"/>
        <v>BRIDE AV GM NOIR FIAT 65</v>
      </c>
      <c r="J110" t="s">
        <v>869</v>
      </c>
      <c r="L110" t="s">
        <v>1191</v>
      </c>
      <c r="M110" t="str">
        <f t="shared" si="16"/>
        <v>Aie, aie, aie !</v>
      </c>
    </row>
    <row r="111" spans="1:13" ht="15" x14ac:dyDescent="0.25">
      <c r="A111" s="7" t="str">
        <f>IFERROR(INDEX([1]Sheet1!A$2:A$531,MATCH(B111,[1]Sheet1!$B$2:$B$531,0),1),"")</f>
        <v>F019</v>
      </c>
      <c r="B111" t="s">
        <v>870</v>
      </c>
      <c r="C111" s="18">
        <v>50</v>
      </c>
      <c r="D111" s="19">
        <v>0.97499999999999998</v>
      </c>
      <c r="E111" s="10">
        <f>C111*D111</f>
        <v>48.75</v>
      </c>
      <c r="F111" s="11">
        <v>55.38</v>
      </c>
      <c r="G111" s="12">
        <f t="shared" si="20"/>
        <v>5.5380000000000006E-2</v>
      </c>
      <c r="H111" s="11">
        <f>G111*C111</f>
        <v>2.7690000000000001</v>
      </c>
      <c r="I111" s="74" t="str">
        <f t="shared" si="15"/>
        <v>PASTILLE BLOC FIAT UNO</v>
      </c>
      <c r="J111" t="s">
        <v>870</v>
      </c>
      <c r="L111" t="s">
        <v>870</v>
      </c>
      <c r="M111" t="str">
        <f t="shared" si="16"/>
        <v>Ok</v>
      </c>
    </row>
    <row r="112" spans="1:13" ht="15" x14ac:dyDescent="0.25">
      <c r="A112" s="7" t="str">
        <f>IFERROR(INDEX([1]Sheet1!A$2:A$531,MATCH(B112,[1]Sheet1!$B$2:$B$531,0),1),"")</f>
        <v>F020</v>
      </c>
      <c r="B112" t="s">
        <v>871</v>
      </c>
      <c r="C112" s="18">
        <v>20</v>
      </c>
      <c r="D112" s="19">
        <v>8.5</v>
      </c>
      <c r="E112" s="10">
        <f>C112*D112</f>
        <v>170</v>
      </c>
      <c r="F112" s="11">
        <v>327.60000000000002</v>
      </c>
      <c r="G112" s="12">
        <f t="shared" si="20"/>
        <v>0.3276</v>
      </c>
      <c r="H112" s="11">
        <f>G112*C112</f>
        <v>6.5519999999999996</v>
      </c>
      <c r="I112" s="74" t="str">
        <f t="shared" si="15"/>
        <v>TUBE D'EAU FIAT UNO 46419454</v>
      </c>
      <c r="J112" t="s">
        <v>871</v>
      </c>
      <c r="L112" t="s">
        <v>871</v>
      </c>
      <c r="M112" t="str">
        <f t="shared" si="16"/>
        <v>Ok</v>
      </c>
    </row>
    <row r="113" spans="1:13" ht="15" x14ac:dyDescent="0.25">
      <c r="A113" s="7" t="str">
        <f>IFERROR(INDEX([1]Sheet1!A$2:A$531,MATCH(B113,[1]Sheet1!$B$2:$B$531,0),1),"")</f>
        <v>F021</v>
      </c>
      <c r="B113" t="s">
        <v>1192</v>
      </c>
      <c r="C113" s="18">
        <v>20</v>
      </c>
      <c r="D113" s="19">
        <v>8.5</v>
      </c>
      <c r="E113" s="10">
        <f>C113*D113</f>
        <v>170</v>
      </c>
      <c r="F113" s="11">
        <v>333.78</v>
      </c>
      <c r="G113" s="12">
        <f t="shared" si="20"/>
        <v>0.33377999999999997</v>
      </c>
      <c r="H113" s="11">
        <f>G113*C113</f>
        <v>6.6755999999999993</v>
      </c>
      <c r="I113" s="74" t="str">
        <f t="shared" si="15"/>
        <v>TUBE D'EAU FIAT PUNTO 7445122</v>
      </c>
      <c r="J113" t="s">
        <v>872</v>
      </c>
      <c r="L113" t="s">
        <v>1192</v>
      </c>
      <c r="M113" t="str">
        <f t="shared" si="16"/>
        <v>Aie, aie, aie !</v>
      </c>
    </row>
    <row r="114" spans="1:13" ht="15" x14ac:dyDescent="0.25">
      <c r="A114" s="7" t="str">
        <f>IFERROR(INDEX([1]Sheet1!A$2:A$531,MATCH(B114,[1]Sheet1!$B$2:$B$531,0),1),"")</f>
        <v>F024</v>
      </c>
      <c r="B114" t="s">
        <v>873</v>
      </c>
      <c r="C114" s="18">
        <v>20</v>
      </c>
      <c r="D114" s="19">
        <v>10.5</v>
      </c>
      <c r="E114" s="10">
        <f>C114*D114</f>
        <v>210</v>
      </c>
      <c r="F114" s="11">
        <v>597.08000000000004</v>
      </c>
      <c r="G114" s="12">
        <f t="shared" si="20"/>
        <v>0.59708000000000006</v>
      </c>
      <c r="H114" s="11">
        <f>G114*C114</f>
        <v>11.941600000000001</v>
      </c>
      <c r="I114" s="74" t="str">
        <f t="shared" si="15"/>
        <v>TUBE D'EAU FIAT PALIO</v>
      </c>
      <c r="J114" t="s">
        <v>873</v>
      </c>
      <c r="L114" t="s">
        <v>873</v>
      </c>
      <c r="M114" t="str">
        <f t="shared" si="16"/>
        <v>Ok</v>
      </c>
    </row>
    <row r="115" spans="1:13" ht="15" x14ac:dyDescent="0.25">
      <c r="A115" s="7" t="str">
        <f>IFERROR(INDEX([1]Sheet1!A$2:A$531,MATCH(B115,[1]Sheet1!$B$2:$B$531,0),1),"")</f>
        <v>F028</v>
      </c>
      <c r="B115" t="s">
        <v>1297</v>
      </c>
      <c r="C115" s="11"/>
      <c r="D115" s="11"/>
      <c r="E115" s="79"/>
      <c r="F115" s="30">
        <v>213.24</v>
      </c>
      <c r="G115" s="30">
        <f t="shared" si="20"/>
        <v>0.21324000000000001</v>
      </c>
      <c r="H115" s="11"/>
      <c r="I115" s="74" t="str">
        <f t="shared" si="15"/>
        <v>BAS DE GLACE FIAT UNO</v>
      </c>
      <c r="J115" t="s">
        <v>283</v>
      </c>
      <c r="L115" t="s">
        <v>1297</v>
      </c>
      <c r="M115" t="str">
        <f t="shared" si="16"/>
        <v>Aie, aie, aie !</v>
      </c>
    </row>
    <row r="116" spans="1:13" ht="15" x14ac:dyDescent="0.25">
      <c r="A116" s="7" t="str">
        <f>IFERROR(INDEX([1]Sheet1!A$2:A$531,MATCH(B116,[1]Sheet1!$B$2:$B$531,0),1),"")</f>
        <v>F029</v>
      </c>
      <c r="B116" t="s">
        <v>874</v>
      </c>
      <c r="C116" s="18">
        <v>5</v>
      </c>
      <c r="D116" s="19">
        <v>11.128</v>
      </c>
      <c r="E116" s="10">
        <f t="shared" ref="E116:E123" si="21">C116*D116</f>
        <v>55.64</v>
      </c>
      <c r="F116" s="11">
        <v>306.12</v>
      </c>
      <c r="G116" s="12">
        <f t="shared" si="20"/>
        <v>0.30612</v>
      </c>
      <c r="H116" s="11">
        <f t="shared" ref="H116:H123" si="22">G116*C116</f>
        <v>1.5306</v>
      </c>
      <c r="I116" s="74" t="str">
        <f t="shared" si="15"/>
        <v>TUBE D'EAU FIAT PUNTO 2</v>
      </c>
      <c r="J116" t="s">
        <v>874</v>
      </c>
      <c r="L116" t="s">
        <v>874</v>
      </c>
      <c r="M116" t="str">
        <f t="shared" si="16"/>
        <v>Ok</v>
      </c>
    </row>
    <row r="117" spans="1:13" ht="15" x14ac:dyDescent="0.25">
      <c r="A117" s="7" t="str">
        <f>IFERROR(INDEX([1]Sheet1!A$2:A$531,MATCH(B117,[1]Sheet1!$B$2:$B$531,0),1),"")</f>
        <v>F030</v>
      </c>
      <c r="B117" t="s">
        <v>1193</v>
      </c>
      <c r="C117" s="18">
        <v>20</v>
      </c>
      <c r="D117" s="19">
        <v>8.5</v>
      </c>
      <c r="E117" s="10">
        <f t="shared" si="21"/>
        <v>170</v>
      </c>
      <c r="F117" s="11">
        <v>350.52</v>
      </c>
      <c r="G117" s="12">
        <f t="shared" si="20"/>
        <v>0.35052</v>
      </c>
      <c r="H117" s="11">
        <f t="shared" si="22"/>
        <v>7.0103999999999997</v>
      </c>
      <c r="I117" s="74" t="str">
        <f t="shared" si="15"/>
        <v>TUBE D'EAU FIAT SIENNA</v>
      </c>
      <c r="J117" t="s">
        <v>875</v>
      </c>
      <c r="L117" t="s">
        <v>1193</v>
      </c>
      <c r="M117" t="str">
        <f t="shared" si="16"/>
        <v>Aie, aie, aie !</v>
      </c>
    </row>
    <row r="118" spans="1:13" ht="15" x14ac:dyDescent="0.25">
      <c r="A118" s="7" t="str">
        <f>IFERROR(INDEX([1]Sheet1!A$2:A$531,MATCH(B118,[1]Sheet1!$B$2:$B$531,0),1),"")</f>
        <v>FO002</v>
      </c>
      <c r="B118" t="s">
        <v>876</v>
      </c>
      <c r="C118" s="18">
        <v>50</v>
      </c>
      <c r="D118" s="19">
        <v>3.79</v>
      </c>
      <c r="E118" s="10">
        <f t="shared" si="21"/>
        <v>189.5</v>
      </c>
      <c r="F118" s="11">
        <v>121.76</v>
      </c>
      <c r="G118" s="12">
        <f t="shared" si="20"/>
        <v>0.12176000000000001</v>
      </c>
      <c r="H118" s="11">
        <f t="shared" si="22"/>
        <v>6.0880000000000001</v>
      </c>
      <c r="I118" s="74" t="str">
        <f t="shared" si="15"/>
        <v>SILENT BLOC FORD RANGER</v>
      </c>
      <c r="J118" t="s">
        <v>876</v>
      </c>
      <c r="L118" t="s">
        <v>876</v>
      </c>
      <c r="M118" t="str">
        <f t="shared" si="16"/>
        <v>Ok</v>
      </c>
    </row>
    <row r="119" spans="1:13" ht="15" x14ac:dyDescent="0.25">
      <c r="A119" s="7" t="str">
        <f>IFERROR(INDEX([1]Sheet1!A$2:A$531,MATCH(B119,[1]Sheet1!$B$2:$B$531,0),1),"")</f>
        <v>FO003-N</v>
      </c>
      <c r="B119" t="s">
        <v>1194</v>
      </c>
      <c r="C119" s="18">
        <v>10</v>
      </c>
      <c r="D119" s="19">
        <v>5</v>
      </c>
      <c r="E119" s="10">
        <f t="shared" si="21"/>
        <v>50</v>
      </c>
      <c r="F119" s="11">
        <v>381.7</v>
      </c>
      <c r="G119" s="12">
        <f t="shared" si="20"/>
        <v>0.38169999999999998</v>
      </c>
      <c r="H119" s="11">
        <f t="shared" si="22"/>
        <v>3.8169999999999997</v>
      </c>
      <c r="I119" s="74" t="str">
        <f t="shared" si="15"/>
        <v>BRIDE DE RESSORT NOIR FORD RANGER</v>
      </c>
      <c r="J119" t="s">
        <v>46</v>
      </c>
      <c r="L119" t="s">
        <v>1194</v>
      </c>
      <c r="M119" t="str">
        <f t="shared" si="16"/>
        <v>Aie, aie, aie !</v>
      </c>
    </row>
    <row r="120" spans="1:13" ht="15" x14ac:dyDescent="0.25">
      <c r="A120" s="7" t="str">
        <f>IFERROR(INDEX([1]Sheet1!A$2:A$531,MATCH(B120,[1]Sheet1!$B$2:$B$531,0),1),"")</f>
        <v>FO004</v>
      </c>
      <c r="B120" t="s">
        <v>1195</v>
      </c>
      <c r="C120" s="18">
        <v>104</v>
      </c>
      <c r="D120" s="19">
        <v>1.0780000000000001</v>
      </c>
      <c r="E120" s="10">
        <f t="shared" si="21"/>
        <v>112.11200000000001</v>
      </c>
      <c r="F120" s="11">
        <v>25.42</v>
      </c>
      <c r="G120" s="12">
        <f t="shared" si="20"/>
        <v>2.5420000000000002E-2</v>
      </c>
      <c r="H120" s="11">
        <f t="shared" si="22"/>
        <v>2.6436800000000003</v>
      </c>
      <c r="I120" s="74" t="str">
        <f t="shared" si="15"/>
        <v>CAOUTCHOUC DE RESSORT PM FORD RANGER</v>
      </c>
      <c r="J120" t="s">
        <v>877</v>
      </c>
      <c r="L120" t="s">
        <v>1195</v>
      </c>
      <c r="M120" t="str">
        <f t="shared" si="16"/>
        <v>Aie, aie, aie !</v>
      </c>
    </row>
    <row r="121" spans="1:13" ht="15" x14ac:dyDescent="0.25">
      <c r="A121" s="7" t="str">
        <f>IFERROR(INDEX([1]Sheet1!A$2:A$531,MATCH(B121,[1]Sheet1!$B$2:$B$531,0),1),"")</f>
        <v>FO005</v>
      </c>
      <c r="B121" t="s">
        <v>1196</v>
      </c>
      <c r="C121" s="18">
        <v>10</v>
      </c>
      <c r="D121" s="19">
        <v>5</v>
      </c>
      <c r="E121" s="10">
        <f t="shared" si="21"/>
        <v>50</v>
      </c>
      <c r="F121" s="11">
        <v>89.38</v>
      </c>
      <c r="G121" s="12">
        <f t="shared" si="20"/>
        <v>8.9380000000000001E-2</v>
      </c>
      <c r="H121" s="11">
        <f t="shared" si="22"/>
        <v>0.89380000000000004</v>
      </c>
      <c r="I121" s="74" t="str">
        <f t="shared" si="15"/>
        <v>ECROU SEMI ARBRE GAUCHE FORD RANGER</v>
      </c>
      <c r="J121" t="s">
        <v>878</v>
      </c>
      <c r="L121" t="s">
        <v>1196</v>
      </c>
      <c r="M121" t="str">
        <f t="shared" si="16"/>
        <v>Aie, aie, aie !</v>
      </c>
    </row>
    <row r="122" spans="1:13" ht="15" x14ac:dyDescent="0.25">
      <c r="A122" s="7" t="str">
        <f>IFERROR(INDEX([1]Sheet1!A$2:A$531,MATCH(B122,[1]Sheet1!$B$2:$B$531,0),1),"")</f>
        <v>FO006</v>
      </c>
      <c r="B122" t="s">
        <v>1197</v>
      </c>
      <c r="C122" s="18">
        <v>10</v>
      </c>
      <c r="D122" s="19">
        <v>5</v>
      </c>
      <c r="E122" s="10">
        <f t="shared" si="21"/>
        <v>50</v>
      </c>
      <c r="F122" s="11">
        <v>88.96</v>
      </c>
      <c r="G122" s="12">
        <f t="shared" si="20"/>
        <v>8.8959999999999997E-2</v>
      </c>
      <c r="H122" s="11">
        <f t="shared" si="22"/>
        <v>0.88959999999999995</v>
      </c>
      <c r="I122" s="74" t="str">
        <f t="shared" si="15"/>
        <v>ECROU SEMI ARBRE DROITE FORD RANGER</v>
      </c>
      <c r="J122" t="s">
        <v>879</v>
      </c>
      <c r="L122" t="s">
        <v>1197</v>
      </c>
      <c r="M122" t="str">
        <f t="shared" si="16"/>
        <v>Aie, aie, aie !</v>
      </c>
    </row>
    <row r="123" spans="1:13" ht="15" x14ac:dyDescent="0.25">
      <c r="A123" s="7" t="str">
        <f>IFERROR(INDEX([1]Sheet1!A$2:A$531,MATCH(B123,[1]Sheet1!$B$2:$B$531,0),1),"")</f>
        <v>FO007</v>
      </c>
      <c r="B123" t="s">
        <v>880</v>
      </c>
      <c r="C123" s="18">
        <v>56</v>
      </c>
      <c r="D123" s="19">
        <v>1.1000000000000001</v>
      </c>
      <c r="E123" s="10">
        <f t="shared" si="21"/>
        <v>61.600000000000009</v>
      </c>
      <c r="F123" s="11">
        <v>30.7</v>
      </c>
      <c r="G123" s="12">
        <f t="shared" si="20"/>
        <v>3.0699999999999998E-2</v>
      </c>
      <c r="H123" s="11">
        <f t="shared" si="22"/>
        <v>1.7191999999999998</v>
      </c>
      <c r="I123" s="74" t="str">
        <f t="shared" si="15"/>
        <v>CAOUTCHOUC DE RESSORT GM FORD RANGER</v>
      </c>
      <c r="J123" t="s">
        <v>880</v>
      </c>
      <c r="L123" t="s">
        <v>880</v>
      </c>
      <c r="M123" t="str">
        <f t="shared" si="16"/>
        <v>Ok</v>
      </c>
    </row>
    <row r="124" spans="1:13" ht="15" x14ac:dyDescent="0.25">
      <c r="A124" s="7" t="str">
        <f>IFERROR(INDEX([1]Sheet1!A$2:A$531,MATCH(B124,[1]Sheet1!$B$2:$B$531,0),1),"")</f>
        <v>FO008</v>
      </c>
      <c r="B124" t="s">
        <v>1294</v>
      </c>
      <c r="C124" s="11"/>
      <c r="D124" s="11"/>
      <c r="E124" s="79"/>
      <c r="F124" s="30">
        <v>456.68</v>
      </c>
      <c r="G124" s="12">
        <f t="shared" si="20"/>
        <v>0.45668000000000003</v>
      </c>
      <c r="H124" s="11"/>
      <c r="I124" s="74" t="str">
        <f t="shared" si="15"/>
        <v>SUPPORT MOTEUR FORD RANGER</v>
      </c>
      <c r="J124" t="s">
        <v>283</v>
      </c>
      <c r="L124" t="s">
        <v>1294</v>
      </c>
      <c r="M124" t="str">
        <f t="shared" si="16"/>
        <v>Aie, aie, aie !</v>
      </c>
    </row>
    <row r="125" spans="1:13" ht="15" x14ac:dyDescent="0.25">
      <c r="A125" s="7" t="str">
        <f>IFERROR(INDEX([1]Sheet1!A$2:A$531,MATCH(B125,[1]Sheet1!$B$2:$B$531,0),1),"")</f>
        <v>FO009</v>
      </c>
      <c r="B125" t="s">
        <v>881</v>
      </c>
      <c r="C125" s="18">
        <v>52</v>
      </c>
      <c r="D125" s="19">
        <v>1.95</v>
      </c>
      <c r="E125" s="10">
        <f>C125*D125</f>
        <v>101.39999999999999</v>
      </c>
      <c r="F125" s="11">
        <v>56.84</v>
      </c>
      <c r="G125" s="12">
        <f t="shared" si="20"/>
        <v>5.6840000000000002E-2</v>
      </c>
      <c r="H125" s="11">
        <f>G125*C125</f>
        <v>2.9556800000000001</v>
      </c>
      <c r="I125" s="74" t="str">
        <f t="shared" si="15"/>
        <v>SILENT BLOC RESSORT AR FORD RANGER</v>
      </c>
      <c r="J125" t="s">
        <v>881</v>
      </c>
      <c r="L125" t="s">
        <v>881</v>
      </c>
      <c r="M125" t="str">
        <f t="shared" si="16"/>
        <v>Ok</v>
      </c>
    </row>
    <row r="126" spans="1:13" ht="15" x14ac:dyDescent="0.25">
      <c r="A126" s="7" t="str">
        <f>IFERROR(INDEX([1]Sheet1!A$2:A$531,MATCH(B126,[1]Sheet1!$B$2:$B$531,0),1),"")</f>
        <v>FO010</v>
      </c>
      <c r="B126" t="s">
        <v>882</v>
      </c>
      <c r="C126" s="18">
        <v>30</v>
      </c>
      <c r="D126" s="19">
        <v>1.6</v>
      </c>
      <c r="E126" s="10">
        <f>C126*D126</f>
        <v>48</v>
      </c>
      <c r="F126" s="11">
        <v>13.4</v>
      </c>
      <c r="G126" s="12">
        <f t="shared" si="20"/>
        <v>1.34E-2</v>
      </c>
      <c r="H126" s="11">
        <f>G126*C126</f>
        <v>0.40200000000000002</v>
      </c>
      <c r="I126" s="74" t="str">
        <f t="shared" si="15"/>
        <v>RONDELLE ECROU SEMI ARBRE FORD RANGER</v>
      </c>
      <c r="J126" t="s">
        <v>882</v>
      </c>
      <c r="L126" t="s">
        <v>882</v>
      </c>
      <c r="M126" t="str">
        <f t="shared" si="16"/>
        <v>Ok</v>
      </c>
    </row>
    <row r="127" spans="1:13" ht="15" x14ac:dyDescent="0.25">
      <c r="A127" s="7" t="str">
        <f>IFERROR(INDEX([1]Sheet1!A$2:A$531,MATCH(B127,[1]Sheet1!$B$2:$B$531,0),1),"")</f>
        <v>FO011</v>
      </c>
      <c r="B127" t="s">
        <v>1198</v>
      </c>
      <c r="C127" s="18">
        <v>50</v>
      </c>
      <c r="D127" s="19">
        <v>5</v>
      </c>
      <c r="E127" s="10">
        <f>C127*D127</f>
        <v>250</v>
      </c>
      <c r="F127" s="11">
        <v>60.36</v>
      </c>
      <c r="G127" s="12">
        <f t="shared" si="20"/>
        <v>6.0359999999999997E-2</v>
      </c>
      <c r="H127" s="11">
        <f>G127*C127</f>
        <v>3.0179999999999998</v>
      </c>
      <c r="I127" s="74" t="str">
        <f t="shared" si="15"/>
        <v>AXE ETRIER FORD RANGER</v>
      </c>
      <c r="J127" t="s">
        <v>883</v>
      </c>
      <c r="L127" t="s">
        <v>1198</v>
      </c>
      <c r="M127" t="str">
        <f t="shared" si="16"/>
        <v>Aie, aie, aie !</v>
      </c>
    </row>
    <row r="128" spans="1:13" ht="15" x14ac:dyDescent="0.25">
      <c r="A128" s="7" t="str">
        <f>IFERROR(INDEX([1]Sheet1!A$2:A$531,MATCH(B128,[1]Sheet1!$B$2:$B$531,0),1),"")</f>
        <v>FO012</v>
      </c>
      <c r="B128" t="s">
        <v>619</v>
      </c>
      <c r="C128" s="18"/>
      <c r="D128" s="19"/>
      <c r="E128" s="10"/>
      <c r="G128" s="12">
        <v>4.965E-2</v>
      </c>
      <c r="H128" s="11"/>
      <c r="I128" s="74" t="str">
        <f t="shared" si="15"/>
        <v>TUBE D'EAU FORD RANGER</v>
      </c>
      <c r="J128" t="s">
        <v>619</v>
      </c>
      <c r="L128" t="s">
        <v>619</v>
      </c>
      <c r="M128" t="str">
        <f t="shared" si="16"/>
        <v>Ok</v>
      </c>
    </row>
    <row r="129" spans="1:13" ht="15" x14ac:dyDescent="0.25">
      <c r="A129" s="7" t="str">
        <f>IFERROR(INDEX([1]Sheet1!A$2:A$531,MATCH(B129,[1]Sheet1!$B$2:$B$531,0),1),"")</f>
        <v>FO013</v>
      </c>
      <c r="B129" t="s">
        <v>884</v>
      </c>
      <c r="C129" s="18">
        <v>100</v>
      </c>
      <c r="D129" s="19">
        <v>1.3</v>
      </c>
      <c r="E129" s="10">
        <f>C129*D129</f>
        <v>130</v>
      </c>
      <c r="F129" s="11">
        <v>53.44</v>
      </c>
      <c r="G129" s="12">
        <f>F129/1000</f>
        <v>5.3439999999999994E-2</v>
      </c>
      <c r="H129" s="11">
        <f>G129*C129</f>
        <v>5.3439999999999994</v>
      </c>
      <c r="I129" s="74" t="str">
        <f t="shared" si="15"/>
        <v>ECROU DE ROUE FORD RANGER</v>
      </c>
      <c r="J129" t="s">
        <v>884</v>
      </c>
      <c r="L129" t="s">
        <v>884</v>
      </c>
      <c r="M129" t="str">
        <f t="shared" si="16"/>
        <v>Ok</v>
      </c>
    </row>
    <row r="130" spans="1:13" ht="15" x14ac:dyDescent="0.25">
      <c r="A130" s="7" t="str">
        <f>IFERROR(INDEX([1]Sheet1!A$2:A$531,MATCH(B130,[1]Sheet1!$B$2:$B$531,0),1),"")</f>
        <v>G011</v>
      </c>
      <c r="B130" t="s">
        <v>1321</v>
      </c>
      <c r="C130" s="11"/>
      <c r="D130" s="11"/>
      <c r="E130" s="79"/>
      <c r="F130" s="11">
        <v>50.4</v>
      </c>
      <c r="G130" s="30">
        <f>F130/1000</f>
        <v>5.04E-2</v>
      </c>
      <c r="H130" s="11"/>
      <c r="I130" s="74" t="str">
        <f t="shared" si="15"/>
        <v>BAGUE D32*22 L=21</v>
      </c>
      <c r="J130" t="s">
        <v>283</v>
      </c>
      <c r="L130" t="s">
        <v>1321</v>
      </c>
      <c r="M130" t="str">
        <f t="shared" si="16"/>
        <v>Aie, aie, aie !</v>
      </c>
    </row>
    <row r="131" spans="1:13" ht="15" x14ac:dyDescent="0.25">
      <c r="A131" s="7" t="str">
        <f>IFERROR(INDEX([1]Sheet1!A$2:A$531,MATCH(B131,[1]Sheet1!$B$2:$B$531,0),1),"")</f>
        <v>G022</v>
      </c>
      <c r="B131" t="s">
        <v>1329</v>
      </c>
      <c r="C131" s="11"/>
      <c r="D131" s="11"/>
      <c r="E131" s="79"/>
      <c r="G131" s="30">
        <v>0.20215</v>
      </c>
      <c r="H131" s="11"/>
      <c r="I131" s="74" t="str">
        <f t="shared" si="15"/>
        <v>GOUJON DE 14 L=160mm</v>
      </c>
      <c r="J131" t="s">
        <v>283</v>
      </c>
      <c r="L131" t="s">
        <v>1329</v>
      </c>
      <c r="M131" t="str">
        <f t="shared" si="16"/>
        <v>Aie, aie, aie !</v>
      </c>
    </row>
    <row r="132" spans="1:13" ht="15" x14ac:dyDescent="0.25">
      <c r="A132" s="7" t="str">
        <f>IFERROR(INDEX([1]Sheet1!A$2:A$531,MATCH(B132,[1]Sheet1!$B$2:$B$531,0),1),"")</f>
        <v/>
      </c>
      <c r="C132" s="11"/>
      <c r="D132" s="11"/>
      <c r="E132" s="79"/>
      <c r="G132" s="30">
        <v>8.0350000000000005E-2</v>
      </c>
      <c r="H132" s="11"/>
      <c r="I132" s="74" t="str">
        <f t="shared" ref="I132:I195" si="23">TRIM(IF(A132="","---",IF(A132=LEFT(B132,LEN(A132)),RIGHT(B132,LEN(B132)-(LEN(A132) + 1)),B132)))</f>
        <v>---</v>
      </c>
      <c r="J132" t="s">
        <v>283</v>
      </c>
      <c r="L132" t="e">
        <v>#N/A</v>
      </c>
      <c r="M132" t="str">
        <f t="shared" ref="M132:M195" si="24">IF(A132="","---",IF(J132=L132,"Ok","Aie, aie, aie !"))</f>
        <v>---</v>
      </c>
    </row>
    <row r="133" spans="1:13" ht="15.75" thickBot="1" x14ac:dyDescent="0.3">
      <c r="A133" s="7" t="str">
        <f>IFERROR(INDEX([1]Sheet1!A$2:A$531,MATCH(B133,[1]Sheet1!$B$2:$B$531,0),1),"")</f>
        <v>G025</v>
      </c>
      <c r="B133" t="s">
        <v>325</v>
      </c>
      <c r="C133" s="86"/>
      <c r="D133" s="86"/>
      <c r="E133" s="79"/>
      <c r="G133" s="30">
        <v>3.8449999999999998E-2</v>
      </c>
      <c r="H133" s="11"/>
      <c r="I133" s="74" t="str">
        <f t="shared" si="23"/>
        <v>ECROU DE ROUE M14*1.5 H22</v>
      </c>
      <c r="J133" t="s">
        <v>325</v>
      </c>
      <c r="L133" t="s">
        <v>325</v>
      </c>
      <c r="M133" t="str">
        <f t="shared" si="24"/>
        <v>Ok</v>
      </c>
    </row>
    <row r="134" spans="1:13" ht="15" x14ac:dyDescent="0.25">
      <c r="A134" s="7" t="str">
        <f>IFERROR(INDEX([1]Sheet1!A$2:A$531,MATCH(B134,[1]Sheet1!$B$2:$B$531,0),1),"")</f>
        <v>I001</v>
      </c>
      <c r="B134" t="s">
        <v>885</v>
      </c>
      <c r="C134" s="20">
        <v>40</v>
      </c>
      <c r="D134" s="21">
        <v>2.4</v>
      </c>
      <c r="E134" s="10">
        <f t="shared" ref="E134:E145" si="25">C134*D134</f>
        <v>96</v>
      </c>
      <c r="F134" s="11">
        <v>160.04</v>
      </c>
      <c r="G134" s="12">
        <f t="shared" ref="G134:G145" si="26">F134/1000</f>
        <v>0.16003999999999999</v>
      </c>
      <c r="H134" s="11">
        <f t="shared" ref="H134:H145" si="27">G134*C134</f>
        <v>6.4015999999999993</v>
      </c>
      <c r="I134" s="74" t="str">
        <f t="shared" si="23"/>
        <v>BOULON SUSPENSION ISUZU</v>
      </c>
      <c r="J134" t="s">
        <v>885</v>
      </c>
      <c r="L134" t="s">
        <v>885</v>
      </c>
      <c r="M134" t="str">
        <f t="shared" si="24"/>
        <v>Ok</v>
      </c>
    </row>
    <row r="135" spans="1:13" ht="15" x14ac:dyDescent="0.25">
      <c r="A135" s="7" t="str">
        <f>IFERROR(INDEX([1]Sheet1!A$2:A$531,MATCH(B135,[1]Sheet1!$B$2:$B$531,0),1),"")</f>
        <v>I002</v>
      </c>
      <c r="B135" t="s">
        <v>1199</v>
      </c>
      <c r="C135" s="18">
        <v>10</v>
      </c>
      <c r="D135" s="19">
        <v>2.4</v>
      </c>
      <c r="E135" s="10">
        <f t="shared" si="25"/>
        <v>24</v>
      </c>
      <c r="F135" s="11">
        <v>200</v>
      </c>
      <c r="G135" s="12">
        <f t="shared" si="26"/>
        <v>0.2</v>
      </c>
      <c r="H135" s="11">
        <f t="shared" si="27"/>
        <v>2</v>
      </c>
      <c r="I135" s="74" t="str">
        <f t="shared" si="23"/>
        <v>CAL SUSPENSION GM</v>
      </c>
      <c r="J135" t="s">
        <v>886</v>
      </c>
      <c r="L135" t="s">
        <v>1199</v>
      </c>
      <c r="M135" t="str">
        <f t="shared" si="24"/>
        <v>Aie, aie, aie !</v>
      </c>
    </row>
    <row r="136" spans="1:13" ht="15" x14ac:dyDescent="0.25">
      <c r="A136" s="7" t="str">
        <f>IFERROR(INDEX([1]Sheet1!A$2:A$531,MATCH(B136,[1]Sheet1!$B$2:$B$531,0),1),"")</f>
        <v>I003-N</v>
      </c>
      <c r="B136" t="s">
        <v>1200</v>
      </c>
      <c r="C136" s="18">
        <v>30</v>
      </c>
      <c r="D136" s="19">
        <v>4.07</v>
      </c>
      <c r="E136" s="10">
        <f t="shared" si="25"/>
        <v>122.10000000000001</v>
      </c>
      <c r="F136" s="11">
        <v>337.66</v>
      </c>
      <c r="G136" s="12">
        <f t="shared" si="26"/>
        <v>0.33766000000000002</v>
      </c>
      <c r="H136" s="11">
        <f t="shared" si="27"/>
        <v>10.129800000000001</v>
      </c>
      <c r="I136" s="74" t="str">
        <f t="shared" si="23"/>
        <v>BRIDE RESSORT PM ISUZU NOIR</v>
      </c>
      <c r="J136" t="s">
        <v>887</v>
      </c>
      <c r="L136" t="s">
        <v>1200</v>
      </c>
      <c r="M136" t="str">
        <f t="shared" si="24"/>
        <v>Aie, aie, aie !</v>
      </c>
    </row>
    <row r="137" spans="1:13" ht="15" x14ac:dyDescent="0.25">
      <c r="A137" s="7" t="str">
        <f>IFERROR(INDEX([1]Sheet1!A$2:A$531,MATCH(B137,[1]Sheet1!$B$2:$B$531,0),1),"")</f>
        <v>I004</v>
      </c>
      <c r="B137" t="s">
        <v>888</v>
      </c>
      <c r="C137" s="18">
        <v>200</v>
      </c>
      <c r="D137" s="19">
        <v>2.7970000000000002</v>
      </c>
      <c r="E137" s="10">
        <f t="shared" si="25"/>
        <v>559.4</v>
      </c>
      <c r="F137" s="11">
        <v>260.39999999999998</v>
      </c>
      <c r="G137" s="12">
        <f t="shared" si="26"/>
        <v>0.26039999999999996</v>
      </c>
      <c r="H137" s="11">
        <f t="shared" si="27"/>
        <v>52.079999999999991</v>
      </c>
      <c r="I137" s="74" t="str">
        <f t="shared" si="23"/>
        <v>ECROU SUSPENSION ISUZU</v>
      </c>
      <c r="J137" t="s">
        <v>888</v>
      </c>
      <c r="L137" t="s">
        <v>888</v>
      </c>
      <c r="M137" t="str">
        <f t="shared" si="24"/>
        <v>Ok</v>
      </c>
    </row>
    <row r="138" spans="1:13" ht="15" x14ac:dyDescent="0.25">
      <c r="A138" s="7" t="str">
        <f>IFERROR(INDEX([1]Sheet1!A$2:A$531,MATCH(B138,[1]Sheet1!$B$2:$B$531,0),1),"")</f>
        <v>I005-N</v>
      </c>
      <c r="B138" t="s">
        <v>1201</v>
      </c>
      <c r="C138" s="18">
        <v>50</v>
      </c>
      <c r="D138" s="19">
        <v>4.5</v>
      </c>
      <c r="E138" s="10">
        <f t="shared" si="25"/>
        <v>225</v>
      </c>
      <c r="F138" s="11">
        <v>358.6</v>
      </c>
      <c r="G138" s="12">
        <f t="shared" si="26"/>
        <v>0.35860000000000003</v>
      </c>
      <c r="H138" s="11">
        <f t="shared" si="27"/>
        <v>17.93</v>
      </c>
      <c r="I138" s="74" t="str">
        <f t="shared" si="23"/>
        <v>BRIDE RESSORT GM ISUZU NOIR</v>
      </c>
      <c r="J138" t="s">
        <v>889</v>
      </c>
      <c r="L138" t="s">
        <v>1201</v>
      </c>
      <c r="M138" t="str">
        <f t="shared" si="24"/>
        <v>Aie, aie, aie !</v>
      </c>
    </row>
    <row r="139" spans="1:13" ht="15" x14ac:dyDescent="0.25">
      <c r="A139" s="7" t="str">
        <f>IFERROR(INDEX([1]Sheet1!A$2:A$531,MATCH(B139,[1]Sheet1!$B$2:$B$531,0),1),"")</f>
        <v>I006</v>
      </c>
      <c r="B139" t="s">
        <v>890</v>
      </c>
      <c r="C139" s="18">
        <v>300</v>
      </c>
      <c r="D139" s="19">
        <v>1.9850000000000001</v>
      </c>
      <c r="E139" s="10">
        <f t="shared" si="25"/>
        <v>595.5</v>
      </c>
      <c r="F139" s="11">
        <v>115</v>
      </c>
      <c r="G139" s="12">
        <f t="shared" si="26"/>
        <v>0.115</v>
      </c>
      <c r="H139" s="11">
        <f t="shared" si="27"/>
        <v>34.5</v>
      </c>
      <c r="I139" s="74" t="str">
        <f t="shared" si="23"/>
        <v>CAL SUSPENSION PM ISUZU</v>
      </c>
      <c r="J139" t="s">
        <v>890</v>
      </c>
      <c r="L139" t="s">
        <v>890</v>
      </c>
      <c r="M139" t="str">
        <f t="shared" si="24"/>
        <v>Ok</v>
      </c>
    </row>
    <row r="140" spans="1:13" ht="15" x14ac:dyDescent="0.25">
      <c r="A140" s="7" t="str">
        <f>IFERROR(INDEX([1]Sheet1!A$2:A$531,MATCH(B140,[1]Sheet1!$B$2:$B$531,0),1),"")</f>
        <v>I007</v>
      </c>
      <c r="B140" t="s">
        <v>891</v>
      </c>
      <c r="C140" s="18">
        <v>50</v>
      </c>
      <c r="D140" s="19">
        <v>3.7</v>
      </c>
      <c r="E140" s="10">
        <f t="shared" si="25"/>
        <v>185</v>
      </c>
      <c r="F140" s="11">
        <v>125.92</v>
      </c>
      <c r="G140" s="12">
        <f t="shared" si="26"/>
        <v>0.12592</v>
      </c>
      <c r="H140" s="11">
        <f t="shared" si="27"/>
        <v>6.2960000000000003</v>
      </c>
      <c r="I140" s="74" t="str">
        <f t="shared" si="23"/>
        <v>ECROU SEMI ARBRE ISUZU</v>
      </c>
      <c r="J140" t="s">
        <v>891</v>
      </c>
      <c r="L140" t="s">
        <v>891</v>
      </c>
      <c r="M140" t="str">
        <f t="shared" si="24"/>
        <v>Ok</v>
      </c>
    </row>
    <row r="141" spans="1:13" ht="15" x14ac:dyDescent="0.25">
      <c r="A141" s="7" t="str">
        <f>IFERROR(INDEX([1]Sheet1!A$2:A$531,MATCH(B141,[1]Sheet1!$B$2:$B$531,0),1),"")</f>
        <v>I009</v>
      </c>
      <c r="B141" t="s">
        <v>892</v>
      </c>
      <c r="C141" s="18">
        <v>200</v>
      </c>
      <c r="D141" s="19">
        <v>1</v>
      </c>
      <c r="E141" s="10">
        <f t="shared" si="25"/>
        <v>200</v>
      </c>
      <c r="F141" s="11">
        <v>43.3</v>
      </c>
      <c r="G141" s="12">
        <f t="shared" si="26"/>
        <v>4.3299999999999998E-2</v>
      </c>
      <c r="H141" s="11">
        <f t="shared" si="27"/>
        <v>8.66</v>
      </c>
      <c r="I141" s="74" t="str">
        <f t="shared" si="23"/>
        <v>BOUCHON CARTER NM ISUZU</v>
      </c>
      <c r="J141" t="s">
        <v>892</v>
      </c>
      <c r="L141" t="s">
        <v>892</v>
      </c>
      <c r="M141" t="str">
        <f t="shared" si="24"/>
        <v>Ok</v>
      </c>
    </row>
    <row r="142" spans="1:13" ht="15" x14ac:dyDescent="0.25">
      <c r="A142" s="7" t="str">
        <f>IFERROR(INDEX([1]Sheet1!A$2:A$531,MATCH(B142,[1]Sheet1!$B$2:$B$531,0),1),"")</f>
        <v>I010</v>
      </c>
      <c r="B142" t="s">
        <v>893</v>
      </c>
      <c r="C142" s="18">
        <v>60</v>
      </c>
      <c r="D142" s="19">
        <v>7.1820000000000004</v>
      </c>
      <c r="E142" s="10">
        <f t="shared" si="25"/>
        <v>430.92</v>
      </c>
      <c r="F142" s="11">
        <v>540.38</v>
      </c>
      <c r="G142" s="12">
        <f t="shared" si="26"/>
        <v>0.54037999999999997</v>
      </c>
      <c r="H142" s="11">
        <f t="shared" si="27"/>
        <v>32.422799999999995</v>
      </c>
      <c r="I142" s="74" t="str">
        <f t="shared" si="23"/>
        <v>JEU SUSPENSION ISUZU</v>
      </c>
      <c r="J142" t="s">
        <v>893</v>
      </c>
      <c r="L142" t="s">
        <v>893</v>
      </c>
      <c r="M142" t="str">
        <f t="shared" si="24"/>
        <v>Ok</v>
      </c>
    </row>
    <row r="143" spans="1:13" ht="15" x14ac:dyDescent="0.25">
      <c r="A143" s="7" t="str">
        <f>IFERROR(INDEX([1]Sheet1!A$2:A$531,MATCH(B143,[1]Sheet1!$B$2:$B$531,0),1),"")</f>
        <v>I011</v>
      </c>
      <c r="B143" t="s">
        <v>894</v>
      </c>
      <c r="C143" s="18">
        <v>200</v>
      </c>
      <c r="D143" s="19">
        <v>0.83000000000000007</v>
      </c>
      <c r="E143" s="10">
        <f t="shared" si="25"/>
        <v>166</v>
      </c>
      <c r="F143" s="11">
        <v>32.299999999999997</v>
      </c>
      <c r="G143" s="12">
        <f t="shared" si="26"/>
        <v>3.2299999999999995E-2</v>
      </c>
      <c r="H143" s="11">
        <f t="shared" si="27"/>
        <v>6.4599999999999991</v>
      </c>
      <c r="I143" s="74" t="str">
        <f t="shared" si="23"/>
        <v>BOULON D'ASSEMBLAGE PM ISUZU</v>
      </c>
      <c r="J143" t="s">
        <v>894</v>
      </c>
      <c r="L143" t="s">
        <v>894</v>
      </c>
      <c r="M143" t="str">
        <f t="shared" si="24"/>
        <v>Ok</v>
      </c>
    </row>
    <row r="144" spans="1:13" ht="15" x14ac:dyDescent="0.25">
      <c r="A144" s="7" t="str">
        <f>IFERROR(INDEX([1]Sheet1!A$2:A$531,MATCH(B144,[1]Sheet1!$B$2:$B$531,0),1),"")</f>
        <v>I012</v>
      </c>
      <c r="B144" t="s">
        <v>895</v>
      </c>
      <c r="C144" s="18">
        <v>200</v>
      </c>
      <c r="D144" s="19">
        <v>0.64600000000000013</v>
      </c>
      <c r="E144" s="10">
        <f t="shared" si="25"/>
        <v>129.20000000000002</v>
      </c>
      <c r="F144" s="11">
        <v>40.92</v>
      </c>
      <c r="G144" s="12">
        <f t="shared" si="26"/>
        <v>4.0920000000000005E-2</v>
      </c>
      <c r="H144" s="11">
        <f t="shared" si="27"/>
        <v>8.1840000000000011</v>
      </c>
      <c r="I144" s="74" t="str">
        <f t="shared" si="23"/>
        <v>CAOUTCHOUC DE RESSORT GM ISUZU</v>
      </c>
      <c r="J144" t="s">
        <v>895</v>
      </c>
      <c r="L144" t="s">
        <v>895</v>
      </c>
      <c r="M144" t="str">
        <f t="shared" si="24"/>
        <v>Ok</v>
      </c>
    </row>
    <row r="145" spans="1:13" ht="15" x14ac:dyDescent="0.25">
      <c r="A145" s="7" t="str">
        <f>IFERROR(INDEX([1]Sheet1!A$2:A$531,MATCH(B145,[1]Sheet1!$B$2:$B$531,0),1),"")</f>
        <v>I013</v>
      </c>
      <c r="B145" t="s">
        <v>896</v>
      </c>
      <c r="C145" s="20">
        <v>800</v>
      </c>
      <c r="D145" s="21">
        <v>0.53900000000000003</v>
      </c>
      <c r="E145" s="10">
        <f t="shared" si="25"/>
        <v>431.20000000000005</v>
      </c>
      <c r="F145" s="11">
        <v>19.920000000000002</v>
      </c>
      <c r="G145" s="12">
        <f t="shared" si="26"/>
        <v>1.992E-2</v>
      </c>
      <c r="H145" s="11">
        <f t="shared" si="27"/>
        <v>15.936</v>
      </c>
      <c r="I145" s="74" t="str">
        <f t="shared" si="23"/>
        <v>CAOUTCHOUC DE RESSORT PM ISUZU</v>
      </c>
      <c r="J145" t="s">
        <v>896</v>
      </c>
      <c r="L145" t="s">
        <v>896</v>
      </c>
      <c r="M145" t="str">
        <f t="shared" si="24"/>
        <v>Ok</v>
      </c>
    </row>
    <row r="146" spans="1:13" ht="15" x14ac:dyDescent="0.25">
      <c r="A146" s="7" t="str">
        <f>IFERROR(INDEX([1]Sheet1!A$2:A$531,MATCH(B146,[1]Sheet1!$B$2:$B$531,0),1),"")</f>
        <v>I015</v>
      </c>
      <c r="B146" t="s">
        <v>897</v>
      </c>
      <c r="C146" s="18"/>
      <c r="D146" s="19"/>
      <c r="E146" s="10"/>
      <c r="G146" s="12">
        <v>1.7909999999999999E-2</v>
      </c>
      <c r="H146" s="11"/>
      <c r="I146" s="74" t="str">
        <f t="shared" si="23"/>
        <v>CAOUTCHOUC DE RESSORT PM (TR)</v>
      </c>
      <c r="J146" t="s">
        <v>897</v>
      </c>
      <c r="L146" t="s">
        <v>897</v>
      </c>
      <c r="M146" t="str">
        <f t="shared" si="24"/>
        <v>Ok</v>
      </c>
    </row>
    <row r="147" spans="1:13" ht="15" x14ac:dyDescent="0.25">
      <c r="A147" s="7" t="str">
        <f>IFERROR(INDEX([1]Sheet1!A$2:A$531,MATCH(B147,[1]Sheet1!$B$2:$B$531,0),1),"")</f>
        <v>I016</v>
      </c>
      <c r="B147" t="s">
        <v>620</v>
      </c>
      <c r="C147" s="18"/>
      <c r="D147" s="19"/>
      <c r="E147" s="10"/>
      <c r="G147" s="12">
        <v>0.14480000000000001</v>
      </c>
      <c r="H147" s="11"/>
      <c r="I147" s="74" t="str">
        <f t="shared" si="23"/>
        <v>SILENT BLOC ISUZU CANTER</v>
      </c>
      <c r="J147" t="s">
        <v>620</v>
      </c>
      <c r="L147" t="s">
        <v>620</v>
      </c>
      <c r="M147" t="str">
        <f t="shared" si="24"/>
        <v>Ok</v>
      </c>
    </row>
    <row r="148" spans="1:13" ht="15" x14ac:dyDescent="0.25">
      <c r="A148" s="7" t="str">
        <f>IFERROR(INDEX([1]Sheet1!A$2:A$531,MATCH(B148,[1]Sheet1!$B$2:$B$531,0),1),"")</f>
        <v>I019</v>
      </c>
      <c r="B148" t="s">
        <v>1202</v>
      </c>
      <c r="C148" s="18">
        <v>800</v>
      </c>
      <c r="D148" s="19">
        <v>0.49</v>
      </c>
      <c r="E148" s="10">
        <f>C148*D148</f>
        <v>392</v>
      </c>
      <c r="F148" s="11">
        <v>7.88</v>
      </c>
      <c r="G148" s="12">
        <f>F148/1000</f>
        <v>7.8799999999999999E-3</v>
      </c>
      <c r="H148" s="11">
        <f>G148*C148</f>
        <v>6.3040000000000003</v>
      </c>
      <c r="I148" s="74" t="str">
        <f t="shared" si="23"/>
        <v>SILENT BLOC AV TRAIN KB26 PM ISUZU</v>
      </c>
      <c r="J148" t="s">
        <v>898</v>
      </c>
      <c r="L148" t="s">
        <v>1202</v>
      </c>
      <c r="M148" t="str">
        <f t="shared" si="24"/>
        <v>Aie, aie, aie !</v>
      </c>
    </row>
    <row r="149" spans="1:13" ht="15" x14ac:dyDescent="0.25">
      <c r="A149" s="7" t="str">
        <f>IFERROR(INDEX([1]Sheet1!A$2:A$531,MATCH(B149,[1]Sheet1!$B$2:$B$531,0),1),"")</f>
        <v>I019</v>
      </c>
      <c r="B149" t="s">
        <v>1202</v>
      </c>
      <c r="C149" s="11"/>
      <c r="D149" s="11"/>
      <c r="E149" s="79"/>
      <c r="F149" s="30">
        <v>7.68</v>
      </c>
      <c r="G149" s="30">
        <f>F149/1000</f>
        <v>7.6799999999999993E-3</v>
      </c>
      <c r="H149" s="11"/>
      <c r="I149" s="74" t="str">
        <f t="shared" si="23"/>
        <v>SILENT BLOC AV TRAIN KB26 PM ISUZU</v>
      </c>
      <c r="J149" t="s">
        <v>283</v>
      </c>
      <c r="L149" t="s">
        <v>1202</v>
      </c>
      <c r="M149" t="str">
        <f t="shared" si="24"/>
        <v>Aie, aie, aie !</v>
      </c>
    </row>
    <row r="150" spans="1:13" ht="15" x14ac:dyDescent="0.25">
      <c r="A150" s="7" t="str">
        <f>IFERROR(INDEX([1]Sheet1!A$2:A$531,MATCH(B150,[1]Sheet1!$B$2:$B$531,0),1),"")</f>
        <v>I020</v>
      </c>
      <c r="B150" t="s">
        <v>1203</v>
      </c>
      <c r="C150" s="18">
        <v>200</v>
      </c>
      <c r="D150" s="19">
        <v>0.622</v>
      </c>
      <c r="E150" s="10">
        <f t="shared" ref="E150:E176" si="28">C150*D150</f>
        <v>124.4</v>
      </c>
      <c r="F150" s="11">
        <v>26.9</v>
      </c>
      <c r="G150" s="12">
        <f>F150/1000</f>
        <v>2.69E-2</v>
      </c>
      <c r="H150" s="11">
        <f t="shared" ref="H150:H176" si="29">G150*C150</f>
        <v>5.38</v>
      </c>
      <c r="I150" s="74" t="str">
        <f t="shared" si="23"/>
        <v>SILENT BLOC BRAS AV KB26 GM ISUZU</v>
      </c>
      <c r="J150" t="s">
        <v>899</v>
      </c>
      <c r="L150" t="s">
        <v>1203</v>
      </c>
      <c r="M150" t="str">
        <f t="shared" si="24"/>
        <v>Aie, aie, aie !</v>
      </c>
    </row>
    <row r="151" spans="1:13" ht="15" x14ac:dyDescent="0.25">
      <c r="A151" s="7" t="str">
        <f>IFERROR(INDEX([1]Sheet1!A$2:A$531,MATCH(B151,[1]Sheet1!$B$2:$B$531,0),1),"")</f>
        <v>I021</v>
      </c>
      <c r="B151" t="s">
        <v>900</v>
      </c>
      <c r="C151" s="18">
        <v>40</v>
      </c>
      <c r="D151" s="19">
        <v>7.2650000000000006</v>
      </c>
      <c r="E151" s="10">
        <f t="shared" si="28"/>
        <v>290.60000000000002</v>
      </c>
      <c r="F151" s="11">
        <v>541.48</v>
      </c>
      <c r="G151" s="12">
        <f>F151/1000</f>
        <v>0.54148000000000007</v>
      </c>
      <c r="H151" s="11">
        <f t="shared" si="29"/>
        <v>21.659200000000002</v>
      </c>
      <c r="I151" s="74" t="str">
        <f t="shared" si="23"/>
        <v>BUTEE DE RESSORT TFR ISUZU</v>
      </c>
      <c r="J151" t="s">
        <v>900</v>
      </c>
      <c r="L151" t="s">
        <v>900</v>
      </c>
      <c r="M151" t="str">
        <f t="shared" si="24"/>
        <v>Ok</v>
      </c>
    </row>
    <row r="152" spans="1:13" ht="15" x14ac:dyDescent="0.25">
      <c r="A152" s="7" t="str">
        <f>IFERROR(INDEX([1]Sheet1!A$2:A$531,MATCH(B152,[1]Sheet1!$B$2:$B$531,0),1),"")</f>
        <v>I022</v>
      </c>
      <c r="B152" t="s">
        <v>1204</v>
      </c>
      <c r="C152" s="18">
        <v>10</v>
      </c>
      <c r="D152" s="19">
        <v>7.2650000000000006</v>
      </c>
      <c r="E152" s="10">
        <f t="shared" si="28"/>
        <v>72.650000000000006</v>
      </c>
      <c r="F152" s="11">
        <v>536.32000000000005</v>
      </c>
      <c r="G152" s="12">
        <f>F152/1000</f>
        <v>0.53632000000000002</v>
      </c>
      <c r="H152" s="11">
        <f t="shared" si="29"/>
        <v>5.3632</v>
      </c>
      <c r="I152" s="74" t="str">
        <f t="shared" si="23"/>
        <v>BUTEE DE RESSORT KB 26 ISUZU</v>
      </c>
      <c r="J152" t="s">
        <v>901</v>
      </c>
      <c r="L152" t="s">
        <v>1204</v>
      </c>
      <c r="M152" t="str">
        <f t="shared" si="24"/>
        <v>Aie, aie, aie !</v>
      </c>
    </row>
    <row r="153" spans="1:13" ht="15" x14ac:dyDescent="0.25">
      <c r="A153" s="7" t="str">
        <f>IFERROR(INDEX([1]Sheet1!A$2:A$531,MATCH(B153,[1]Sheet1!$B$2:$B$531,0),1),"")</f>
        <v>I023-N</v>
      </c>
      <c r="B153" t="s">
        <v>1205</v>
      </c>
      <c r="C153" s="18">
        <v>60</v>
      </c>
      <c r="D153" s="19">
        <v>4.8</v>
      </c>
      <c r="E153" s="10">
        <f t="shared" si="28"/>
        <v>288</v>
      </c>
      <c r="F153" s="11">
        <v>0</v>
      </c>
      <c r="G153" s="12">
        <v>0.48825000000000002</v>
      </c>
      <c r="H153" s="11">
        <f t="shared" si="29"/>
        <v>29.295000000000002</v>
      </c>
      <c r="I153" s="74" t="str">
        <f t="shared" si="23"/>
        <v>BRIDE TFR ISUZU NOIR</v>
      </c>
      <c r="J153" t="s">
        <v>902</v>
      </c>
      <c r="L153" t="s">
        <v>1205</v>
      </c>
      <c r="M153" t="str">
        <f t="shared" si="24"/>
        <v>Aie, aie, aie !</v>
      </c>
    </row>
    <row r="154" spans="1:13" ht="15" x14ac:dyDescent="0.25">
      <c r="A154" s="7" t="str">
        <f>IFERROR(INDEX([1]Sheet1!A$2:A$531,MATCH(B154,[1]Sheet1!$B$2:$B$531,0),1),"")</f>
        <v>I025</v>
      </c>
      <c r="B154" t="s">
        <v>903</v>
      </c>
      <c r="C154" s="18">
        <v>300</v>
      </c>
      <c r="D154" s="19">
        <v>1.1459999999999999</v>
      </c>
      <c r="E154" s="10">
        <f t="shared" si="28"/>
        <v>343.79999999999995</v>
      </c>
      <c r="F154" s="11">
        <v>43.66</v>
      </c>
      <c r="G154" s="12">
        <f>F154/1000</f>
        <v>4.3659999999999997E-2</v>
      </c>
      <c r="H154" s="11">
        <f t="shared" si="29"/>
        <v>13.097999999999999</v>
      </c>
      <c r="I154" s="74" t="str">
        <f t="shared" si="23"/>
        <v>ECROU DE ROUE TFR ISUZU</v>
      </c>
      <c r="J154" t="s">
        <v>903</v>
      </c>
      <c r="L154" t="s">
        <v>903</v>
      </c>
      <c r="M154" t="str">
        <f t="shared" si="24"/>
        <v>Ok</v>
      </c>
    </row>
    <row r="155" spans="1:13" ht="15" x14ac:dyDescent="0.25">
      <c r="A155" s="7" t="str">
        <f>IFERROR(INDEX([1]Sheet1!A$2:A$531,MATCH(B155,[1]Sheet1!$B$2:$B$531,0),1),"")</f>
        <v>I027</v>
      </c>
      <c r="B155" t="s">
        <v>1206</v>
      </c>
      <c r="C155" s="18">
        <v>200</v>
      </c>
      <c r="D155" s="19">
        <v>2.895</v>
      </c>
      <c r="E155" s="10">
        <f t="shared" si="28"/>
        <v>579</v>
      </c>
      <c r="F155" s="11">
        <v>116.4</v>
      </c>
      <c r="G155" s="12">
        <f>F155/1000</f>
        <v>0.1164</v>
      </c>
      <c r="H155" s="11">
        <f t="shared" si="29"/>
        <v>23.28</v>
      </c>
      <c r="I155" s="74" t="str">
        <f t="shared" si="23"/>
        <v>SILENT BLOC TRIANGLE SUP KB 26 ISUZU</v>
      </c>
      <c r="J155" t="s">
        <v>904</v>
      </c>
      <c r="L155" t="s">
        <v>1206</v>
      </c>
      <c r="M155" t="str">
        <f t="shared" si="24"/>
        <v>Aie, aie, aie !</v>
      </c>
    </row>
    <row r="156" spans="1:13" ht="15" x14ac:dyDescent="0.25">
      <c r="A156" s="7" t="str">
        <f>IFERROR(INDEX([1]Sheet1!A$2:A$531,MATCH(B156,[1]Sheet1!$B$2:$B$531,0),1),"")</f>
        <v>I031</v>
      </c>
      <c r="B156" t="s">
        <v>905</v>
      </c>
      <c r="C156" s="18">
        <v>40</v>
      </c>
      <c r="D156" s="19">
        <v>1.966</v>
      </c>
      <c r="E156" s="10">
        <f t="shared" si="28"/>
        <v>78.64</v>
      </c>
      <c r="F156" s="11">
        <v>150.41999999999999</v>
      </c>
      <c r="G156" s="12">
        <f>F156/1000</f>
        <v>0.15042</v>
      </c>
      <c r="H156" s="11">
        <f t="shared" si="29"/>
        <v>6.0167999999999999</v>
      </c>
      <c r="I156" s="74" t="str">
        <f t="shared" si="23"/>
        <v>BUTEE DE TALONNAGE AV ISUZU</v>
      </c>
      <c r="J156" t="s">
        <v>905</v>
      </c>
      <c r="L156" t="s">
        <v>905</v>
      </c>
      <c r="M156" t="str">
        <f t="shared" si="24"/>
        <v>Ok</v>
      </c>
    </row>
    <row r="157" spans="1:13" ht="15" x14ac:dyDescent="0.25">
      <c r="A157" s="7" t="str">
        <f>IFERROR(INDEX([1]Sheet1!A$2:A$531,MATCH(B157,[1]Sheet1!$B$2:$B$531,0),1),"")</f>
        <v>I032</v>
      </c>
      <c r="B157" t="s">
        <v>906</v>
      </c>
      <c r="C157" s="18">
        <v>400</v>
      </c>
      <c r="D157" s="19">
        <v>0.66800000000000004</v>
      </c>
      <c r="E157" s="10">
        <f t="shared" si="28"/>
        <v>267.2</v>
      </c>
      <c r="F157" s="11">
        <v>42.34</v>
      </c>
      <c r="G157" s="12">
        <f>F157/1000</f>
        <v>4.2340000000000003E-2</v>
      </c>
      <c r="H157" s="11">
        <f t="shared" si="29"/>
        <v>16.936</v>
      </c>
      <c r="I157" s="74" t="str">
        <f t="shared" si="23"/>
        <v>FREIN ROULEMENT ISUZU</v>
      </c>
      <c r="J157" t="s">
        <v>906</v>
      </c>
      <c r="L157" t="s">
        <v>906</v>
      </c>
      <c r="M157" t="str">
        <f t="shared" si="24"/>
        <v>Ok</v>
      </c>
    </row>
    <row r="158" spans="1:13" ht="15" x14ac:dyDescent="0.25">
      <c r="A158" s="7" t="str">
        <f>IFERROR(INDEX([1]Sheet1!A$2:A$531,MATCH(B158,[1]Sheet1!$B$2:$B$531,0),1),"")</f>
        <v>I034</v>
      </c>
      <c r="B158" t="s">
        <v>1207</v>
      </c>
      <c r="C158" s="18">
        <v>200</v>
      </c>
      <c r="D158" s="19">
        <v>0.6</v>
      </c>
      <c r="E158" s="10">
        <f t="shared" si="28"/>
        <v>120</v>
      </c>
      <c r="F158" s="11">
        <v>23.88</v>
      </c>
      <c r="G158" s="12">
        <f>F158/1000</f>
        <v>2.3879999999999998E-2</v>
      </c>
      <c r="H158" s="11">
        <f t="shared" si="29"/>
        <v>4.7759999999999998</v>
      </c>
      <c r="I158" s="74" t="str">
        <f t="shared" si="23"/>
        <v>ECROU DE ROUE KB 26</v>
      </c>
      <c r="J158" t="s">
        <v>907</v>
      </c>
      <c r="L158" t="s">
        <v>1207</v>
      </c>
      <c r="M158" t="str">
        <f t="shared" si="24"/>
        <v>Aie, aie, aie !</v>
      </c>
    </row>
    <row r="159" spans="1:13" ht="15" x14ac:dyDescent="0.25">
      <c r="A159" s="7" t="str">
        <f>IFERROR(INDEX([1]Sheet1!A$2:A$531,MATCH(B159,[1]Sheet1!$B$2:$B$531,0),1),"")</f>
        <v>I035</v>
      </c>
      <c r="B159" t="s">
        <v>1208</v>
      </c>
      <c r="C159" s="18">
        <v>300</v>
      </c>
      <c r="D159" s="19">
        <v>2.895</v>
      </c>
      <c r="E159" s="10">
        <f t="shared" si="28"/>
        <v>868.5</v>
      </c>
      <c r="F159" s="11">
        <v>0</v>
      </c>
      <c r="G159" s="12">
        <v>0.13005</v>
      </c>
      <c r="H159" s="11">
        <f t="shared" si="29"/>
        <v>39.015000000000001</v>
      </c>
      <c r="I159" s="74" t="str">
        <f t="shared" si="23"/>
        <v>SILENT BLOC TRIANGLE TFR SUP D38 ISUZU</v>
      </c>
      <c r="J159" t="s">
        <v>908</v>
      </c>
      <c r="L159" t="s">
        <v>1208</v>
      </c>
      <c r="M159" t="str">
        <f t="shared" si="24"/>
        <v>Aie, aie, aie !</v>
      </c>
    </row>
    <row r="160" spans="1:13" ht="15" x14ac:dyDescent="0.25">
      <c r="A160" s="7" t="str">
        <f>IFERROR(INDEX([1]Sheet1!A$2:A$531,MATCH(B160,[1]Sheet1!$B$2:$B$531,0),1),"")</f>
        <v>I039</v>
      </c>
      <c r="B160" t="s">
        <v>909</v>
      </c>
      <c r="C160" s="18">
        <v>300</v>
      </c>
      <c r="D160" s="19">
        <v>0.77</v>
      </c>
      <c r="E160" s="10">
        <f t="shared" si="28"/>
        <v>231</v>
      </c>
      <c r="F160" s="11">
        <v>45.92</v>
      </c>
      <c r="G160" s="12">
        <f>F160/1000</f>
        <v>4.5920000000000002E-2</v>
      </c>
      <c r="H160" s="11">
        <f t="shared" si="29"/>
        <v>13.776000000000002</v>
      </c>
      <c r="I160" s="74" t="str">
        <f t="shared" si="23"/>
        <v>GOUJON DE ROUE ISUZU</v>
      </c>
      <c r="J160" t="s">
        <v>909</v>
      </c>
      <c r="L160" t="s">
        <v>909</v>
      </c>
      <c r="M160" t="str">
        <f t="shared" si="24"/>
        <v>Ok</v>
      </c>
    </row>
    <row r="161" spans="1:13" ht="15" x14ac:dyDescent="0.25">
      <c r="A161" s="7" t="str">
        <f>IFERROR(INDEX([1]Sheet1!A$2:A$531,MATCH(B161,[1]Sheet1!$B$2:$B$531,0),1),"")</f>
        <v>I040</v>
      </c>
      <c r="B161" t="s">
        <v>910</v>
      </c>
      <c r="C161" s="18">
        <v>50</v>
      </c>
      <c r="D161" s="19">
        <v>1.9159999999999999</v>
      </c>
      <c r="E161" s="10">
        <f t="shared" si="28"/>
        <v>95.8</v>
      </c>
      <c r="F161" s="11">
        <v>89.64</v>
      </c>
      <c r="G161" s="12">
        <f>F161/1000</f>
        <v>8.9639999999999997E-2</v>
      </c>
      <c r="H161" s="11">
        <f t="shared" si="29"/>
        <v>4.4820000000000002</v>
      </c>
      <c r="I161" s="74" t="str">
        <f t="shared" si="23"/>
        <v>GOUJON DE ROUE COMPLET ISUZU</v>
      </c>
      <c r="J161" t="s">
        <v>910</v>
      </c>
      <c r="L161" t="s">
        <v>910</v>
      </c>
      <c r="M161" t="str">
        <f t="shared" si="24"/>
        <v>Ok</v>
      </c>
    </row>
    <row r="162" spans="1:13" ht="15" x14ac:dyDescent="0.25">
      <c r="A162" s="7" t="str">
        <f>IFERROR(INDEX([1]Sheet1!A$2:A$531,MATCH(B162,[1]Sheet1!$B$2:$B$531,0),1),"")</f>
        <v>I041</v>
      </c>
      <c r="B162" t="s">
        <v>911</v>
      </c>
      <c r="C162" s="18">
        <v>30</v>
      </c>
      <c r="D162" s="19">
        <v>2.9260000000000002</v>
      </c>
      <c r="E162" s="10">
        <f t="shared" si="28"/>
        <v>87.78</v>
      </c>
      <c r="F162" s="11">
        <v>128.63999999999999</v>
      </c>
      <c r="G162" s="12">
        <f>F162/1000</f>
        <v>0.12863999999999998</v>
      </c>
      <c r="H162" s="11">
        <f t="shared" si="29"/>
        <v>3.8591999999999995</v>
      </c>
      <c r="I162" s="74" t="str">
        <f t="shared" si="23"/>
        <v>CAOUTCHOUC ROULEMENT CENTRE ISUZU</v>
      </c>
      <c r="J162" t="s">
        <v>911</v>
      </c>
      <c r="L162" t="s">
        <v>911</v>
      </c>
      <c r="M162" t="str">
        <f t="shared" si="24"/>
        <v>Ok</v>
      </c>
    </row>
    <row r="163" spans="1:13" ht="15" x14ac:dyDescent="0.25">
      <c r="A163" s="7" t="str">
        <f>IFERROR(INDEX([1]Sheet1!A$2:A$531,MATCH(B163,[1]Sheet1!$B$2:$B$531,0),1),"")</f>
        <v>I042</v>
      </c>
      <c r="B163" t="s">
        <v>1209</v>
      </c>
      <c r="C163" s="18">
        <v>400</v>
      </c>
      <c r="D163" s="19">
        <v>1.1679999999999999</v>
      </c>
      <c r="E163" s="10">
        <f t="shared" si="28"/>
        <v>467.2</v>
      </c>
      <c r="F163" s="11">
        <v>55.64</v>
      </c>
      <c r="G163" s="12">
        <f>F163/1000</f>
        <v>5.5640000000000002E-2</v>
      </c>
      <c r="H163" s="11">
        <f t="shared" si="29"/>
        <v>22.256</v>
      </c>
      <c r="I163" s="74" t="str">
        <f t="shared" si="23"/>
        <v>SILENT BLOC BARRE TIRANT ISUZU</v>
      </c>
      <c r="J163" t="s">
        <v>912</v>
      </c>
      <c r="L163" t="s">
        <v>1209</v>
      </c>
      <c r="M163" t="str">
        <f t="shared" si="24"/>
        <v>Aie, aie, aie !</v>
      </c>
    </row>
    <row r="164" spans="1:13" ht="15" x14ac:dyDescent="0.25">
      <c r="A164" s="7" t="str">
        <f>IFERROR(INDEX([1]Sheet1!A$2:A$531,MATCH(B164,[1]Sheet1!$B$2:$B$531,0),1),"")</f>
        <v>I043</v>
      </c>
      <c r="B164" t="s">
        <v>1210</v>
      </c>
      <c r="C164" s="18">
        <v>200</v>
      </c>
      <c r="D164" s="19">
        <v>2.633</v>
      </c>
      <c r="E164" s="10">
        <f t="shared" si="28"/>
        <v>526.6</v>
      </c>
      <c r="F164" s="11">
        <v>0</v>
      </c>
      <c r="G164" s="12">
        <v>0.19885</v>
      </c>
      <c r="H164" s="11">
        <f t="shared" si="29"/>
        <v>39.770000000000003</v>
      </c>
      <c r="I164" s="74" t="str">
        <f t="shared" si="23"/>
        <v>SILENT BLOC ISUZU</v>
      </c>
      <c r="J164" t="s">
        <v>913</v>
      </c>
      <c r="L164" t="s">
        <v>1210</v>
      </c>
      <c r="M164" t="str">
        <f t="shared" si="24"/>
        <v>Aie, aie, aie !</v>
      </c>
    </row>
    <row r="165" spans="1:13" ht="15" x14ac:dyDescent="0.25">
      <c r="A165" s="7" t="str">
        <f>IFERROR(INDEX([1]Sheet1!A$2:A$531,MATCH(B165,[1]Sheet1!$B$2:$B$531,0),1),"")</f>
        <v>I044</v>
      </c>
      <c r="B165" t="s">
        <v>1211</v>
      </c>
      <c r="C165" s="18">
        <v>100</v>
      </c>
      <c r="D165" s="19">
        <v>3.032</v>
      </c>
      <c r="E165" s="10">
        <f t="shared" si="28"/>
        <v>303.2</v>
      </c>
      <c r="F165" s="11">
        <v>162.6</v>
      </c>
      <c r="G165" s="12">
        <f t="shared" ref="G165:G191" si="30">F165/1000</f>
        <v>0.16259999999999999</v>
      </c>
      <c r="H165" s="11">
        <f t="shared" si="29"/>
        <v>16.259999999999998</v>
      </c>
      <c r="I165" s="74" t="str">
        <f t="shared" si="23"/>
        <v>SILENT BLOC TRIANGLE INF KB26 ISUZU</v>
      </c>
      <c r="J165" t="s">
        <v>914</v>
      </c>
      <c r="L165" t="s">
        <v>1211</v>
      </c>
      <c r="M165" t="str">
        <f t="shared" si="24"/>
        <v>Aie, aie, aie !</v>
      </c>
    </row>
    <row r="166" spans="1:13" ht="15" x14ac:dyDescent="0.25">
      <c r="A166" s="7" t="str">
        <f>IFERROR(INDEX([1]Sheet1!A$2:A$531,MATCH(B166,[1]Sheet1!$B$2:$B$531,0),1),"")</f>
        <v>I047</v>
      </c>
      <c r="B166" t="s">
        <v>915</v>
      </c>
      <c r="C166" s="18">
        <v>300</v>
      </c>
      <c r="D166" s="19">
        <v>0.876</v>
      </c>
      <c r="E166" s="10">
        <f t="shared" si="28"/>
        <v>262.8</v>
      </c>
      <c r="F166" s="11">
        <v>36.799999999999997</v>
      </c>
      <c r="G166" s="12">
        <f t="shared" si="30"/>
        <v>3.6799999999999999E-2</v>
      </c>
      <c r="H166" s="11">
        <f t="shared" si="29"/>
        <v>11.04</v>
      </c>
      <c r="I166" s="74" t="str">
        <f t="shared" si="23"/>
        <v>ANNEAU ECHAPPEMENT ISUZU</v>
      </c>
      <c r="J166" t="s">
        <v>915</v>
      </c>
      <c r="L166" t="s">
        <v>915</v>
      </c>
      <c r="M166" t="str">
        <f t="shared" si="24"/>
        <v>Ok</v>
      </c>
    </row>
    <row r="167" spans="1:13" ht="15" x14ac:dyDescent="0.25">
      <c r="A167" s="7" t="str">
        <f>IFERROR(INDEX([1]Sheet1!A$2:A$531,MATCH(B167,[1]Sheet1!$B$2:$B$531,0),1),"")</f>
        <v>I048</v>
      </c>
      <c r="B167" t="s">
        <v>916</v>
      </c>
      <c r="C167" s="18">
        <v>100</v>
      </c>
      <c r="D167" s="19">
        <v>2.25</v>
      </c>
      <c r="E167" s="10">
        <f t="shared" si="28"/>
        <v>225</v>
      </c>
      <c r="F167" s="11">
        <v>169.02</v>
      </c>
      <c r="G167" s="12">
        <f t="shared" si="30"/>
        <v>0.16902</v>
      </c>
      <c r="H167" s="11">
        <f t="shared" si="29"/>
        <v>16.902000000000001</v>
      </c>
      <c r="I167" s="74" t="str">
        <f t="shared" si="23"/>
        <v>BOULON AXE RESSORT ISUZU</v>
      </c>
      <c r="J167" t="s">
        <v>916</v>
      </c>
      <c r="L167" t="s">
        <v>916</v>
      </c>
      <c r="M167" t="str">
        <f t="shared" si="24"/>
        <v>Ok</v>
      </c>
    </row>
    <row r="168" spans="1:13" ht="15" x14ac:dyDescent="0.25">
      <c r="A168" s="7" t="str">
        <f>IFERROR(INDEX([1]Sheet1!A$2:A$531,MATCH(B168,[1]Sheet1!$B$2:$B$531,0),1),"")</f>
        <v>I052</v>
      </c>
      <c r="B168" t="s">
        <v>1212</v>
      </c>
      <c r="C168" s="18">
        <v>200</v>
      </c>
      <c r="D168" s="19">
        <v>1.216</v>
      </c>
      <c r="E168" s="10">
        <f t="shared" si="28"/>
        <v>243.2</v>
      </c>
      <c r="F168" s="11">
        <v>27.3</v>
      </c>
      <c r="G168" s="12">
        <f t="shared" si="30"/>
        <v>2.7300000000000001E-2</v>
      </c>
      <c r="H168" s="11">
        <f t="shared" si="29"/>
        <v>5.46</v>
      </c>
      <c r="I168" s="74" t="str">
        <f t="shared" si="23"/>
        <v>CAOUTCHOUC DE BARRE ISUZU</v>
      </c>
      <c r="J168" t="s">
        <v>917</v>
      </c>
      <c r="L168" t="s">
        <v>1212</v>
      </c>
      <c r="M168" t="str">
        <f t="shared" si="24"/>
        <v>Aie, aie, aie !</v>
      </c>
    </row>
    <row r="169" spans="1:13" ht="15" x14ac:dyDescent="0.25">
      <c r="A169" s="7" t="str">
        <f>IFERROR(INDEX([1]Sheet1!A$2:A$531,MATCH(B169,[1]Sheet1!$B$2:$B$531,0),1),"")</f>
        <v>I054</v>
      </c>
      <c r="B169" t="s">
        <v>1213</v>
      </c>
      <c r="C169" s="18">
        <v>10</v>
      </c>
      <c r="D169" s="19">
        <v>9.1999999999999993</v>
      </c>
      <c r="E169" s="10">
        <f t="shared" si="28"/>
        <v>92</v>
      </c>
      <c r="F169" s="11">
        <v>449.108</v>
      </c>
      <c r="G169" s="12">
        <f t="shared" si="30"/>
        <v>0.44910800000000001</v>
      </c>
      <c r="H169" s="11">
        <f t="shared" si="29"/>
        <v>4.4910800000000002</v>
      </c>
      <c r="I169" s="74" t="str">
        <f t="shared" si="23"/>
        <v>COIN AR ISUZU G 408</v>
      </c>
      <c r="J169" t="s">
        <v>918</v>
      </c>
      <c r="L169" t="s">
        <v>1213</v>
      </c>
      <c r="M169" t="str">
        <f t="shared" si="24"/>
        <v>Aie, aie, aie !</v>
      </c>
    </row>
    <row r="170" spans="1:13" ht="15" x14ac:dyDescent="0.25">
      <c r="A170" s="7" t="str">
        <f>IFERROR(INDEX([1]Sheet1!A$2:A$531,MATCH(B170,[1]Sheet1!$B$2:$B$531,0),1),"")</f>
        <v>I055</v>
      </c>
      <c r="B170" t="s">
        <v>919</v>
      </c>
      <c r="C170" s="18">
        <v>10</v>
      </c>
      <c r="D170" s="19">
        <v>9.1999999999999993</v>
      </c>
      <c r="E170" s="10">
        <f t="shared" si="28"/>
        <v>92</v>
      </c>
      <c r="F170" s="11">
        <v>449.108</v>
      </c>
      <c r="G170" s="12">
        <f t="shared" si="30"/>
        <v>0.44910800000000001</v>
      </c>
      <c r="H170" s="11">
        <f t="shared" si="29"/>
        <v>4.4910800000000002</v>
      </c>
      <c r="I170" s="74" t="str">
        <f t="shared" si="23"/>
        <v>COIN AR ISUZU D 409</v>
      </c>
      <c r="J170" t="s">
        <v>919</v>
      </c>
      <c r="L170" t="s">
        <v>919</v>
      </c>
      <c r="M170" t="str">
        <f t="shared" si="24"/>
        <v>Ok</v>
      </c>
    </row>
    <row r="171" spans="1:13" ht="15" x14ac:dyDescent="0.25">
      <c r="A171" s="7" t="str">
        <f>IFERROR(INDEX([1]Sheet1!A$2:A$531,MATCH(B171,[1]Sheet1!$B$2:$B$531,0),1),"")</f>
        <v>I056</v>
      </c>
      <c r="B171" t="s">
        <v>920</v>
      </c>
      <c r="C171" s="18">
        <v>100</v>
      </c>
      <c r="D171" s="19">
        <v>2</v>
      </c>
      <c r="E171" s="10">
        <f t="shared" si="28"/>
        <v>200</v>
      </c>
      <c r="F171" s="11">
        <v>40.159999999999997</v>
      </c>
      <c r="G171" s="12">
        <f t="shared" si="30"/>
        <v>4.0159999999999994E-2</v>
      </c>
      <c r="H171" s="11">
        <f t="shared" si="29"/>
        <v>4.0159999999999991</v>
      </c>
      <c r="I171" s="74" t="str">
        <f t="shared" si="23"/>
        <v>BAGUE ECHAPPEMENT ISUZU</v>
      </c>
      <c r="J171" t="s">
        <v>920</v>
      </c>
      <c r="L171" t="s">
        <v>920</v>
      </c>
      <c r="M171" t="str">
        <f t="shared" si="24"/>
        <v>Ok</v>
      </c>
    </row>
    <row r="172" spans="1:13" ht="15" x14ac:dyDescent="0.25">
      <c r="A172" s="7" t="str">
        <f>IFERROR(INDEX([1]Sheet1!A$2:A$531,MATCH(B172,[1]Sheet1!$B$2:$B$531,0),1),"")</f>
        <v>I059</v>
      </c>
      <c r="B172" t="s">
        <v>921</v>
      </c>
      <c r="C172" s="18">
        <v>50</v>
      </c>
      <c r="D172" s="19">
        <v>2.2999999999999998</v>
      </c>
      <c r="E172" s="10">
        <f t="shared" si="28"/>
        <v>114.99999999999999</v>
      </c>
      <c r="F172" s="11">
        <v>105.48</v>
      </c>
      <c r="G172" s="12">
        <f t="shared" si="30"/>
        <v>0.10548</v>
      </c>
      <c r="H172" s="11">
        <f t="shared" si="29"/>
        <v>5.274</v>
      </c>
      <c r="I172" s="74" t="str">
        <f t="shared" si="23"/>
        <v>AXE DIRECTION ISUZU</v>
      </c>
      <c r="J172" t="s">
        <v>921</v>
      </c>
      <c r="L172" t="s">
        <v>921</v>
      </c>
      <c r="M172" t="str">
        <f t="shared" si="24"/>
        <v>Ok</v>
      </c>
    </row>
    <row r="173" spans="1:13" ht="15" x14ac:dyDescent="0.25">
      <c r="A173" s="7" t="str">
        <f>IFERROR(INDEX([1]Sheet1!A$2:A$531,MATCH(B173,[1]Sheet1!$B$2:$B$531,0),1),"")</f>
        <v>I060</v>
      </c>
      <c r="B173" t="s">
        <v>1214</v>
      </c>
      <c r="C173" s="18">
        <v>100</v>
      </c>
      <c r="D173" s="19">
        <v>0.3</v>
      </c>
      <c r="E173" s="10">
        <f t="shared" si="28"/>
        <v>30</v>
      </c>
      <c r="F173" s="11">
        <v>4.12</v>
      </c>
      <c r="G173" s="12">
        <f t="shared" si="30"/>
        <v>4.1200000000000004E-3</v>
      </c>
      <c r="H173" s="11">
        <f t="shared" si="29"/>
        <v>0.41200000000000003</v>
      </c>
      <c r="I173" s="74" t="str">
        <f t="shared" si="23"/>
        <v>RONDELLE SABOT DE FREIN</v>
      </c>
      <c r="J173" t="s">
        <v>922</v>
      </c>
      <c r="L173" t="s">
        <v>1214</v>
      </c>
      <c r="M173" t="str">
        <f t="shared" si="24"/>
        <v>Aie, aie, aie !</v>
      </c>
    </row>
    <row r="174" spans="1:13" ht="15" x14ac:dyDescent="0.25">
      <c r="A174" s="7" t="str">
        <f>IFERROR(INDEX([1]Sheet1!A$2:A$531,MATCH(B174,[1]Sheet1!$B$2:$B$531,0),1),"")</f>
        <v>I063</v>
      </c>
      <c r="B174" t="s">
        <v>923</v>
      </c>
      <c r="C174" s="18">
        <v>40</v>
      </c>
      <c r="D174" s="19">
        <v>4</v>
      </c>
      <c r="E174" s="10">
        <f t="shared" si="28"/>
        <v>160</v>
      </c>
      <c r="F174" s="11">
        <v>148.30000000000001</v>
      </c>
      <c r="G174" s="12">
        <f t="shared" si="30"/>
        <v>0.14830000000000002</v>
      </c>
      <c r="H174" s="11">
        <f t="shared" si="29"/>
        <v>5.9320000000000004</v>
      </c>
      <c r="I174" s="74" t="str">
        <f t="shared" si="23"/>
        <v>NECESSAIRE AXE DIRECTION ISUZU</v>
      </c>
      <c r="J174" t="s">
        <v>923</v>
      </c>
      <c r="L174" t="s">
        <v>923</v>
      </c>
      <c r="M174" t="str">
        <f t="shared" si="24"/>
        <v>Ok</v>
      </c>
    </row>
    <row r="175" spans="1:13" ht="15" x14ac:dyDescent="0.25">
      <c r="A175" s="7" t="str">
        <f>IFERROR(INDEX([1]Sheet1!A$2:A$531,MATCH(B175,[1]Sheet1!$B$2:$B$531,0),1),"")</f>
        <v>I066</v>
      </c>
      <c r="B175" t="s">
        <v>924</v>
      </c>
      <c r="C175" s="20">
        <v>50</v>
      </c>
      <c r="D175" s="21">
        <v>16.3</v>
      </c>
      <c r="E175" s="10">
        <f t="shared" si="28"/>
        <v>815</v>
      </c>
      <c r="F175" s="11">
        <v>780.2</v>
      </c>
      <c r="G175" s="12">
        <f t="shared" si="30"/>
        <v>0.7802</v>
      </c>
      <c r="H175" s="11">
        <f t="shared" si="29"/>
        <v>39.01</v>
      </c>
      <c r="I175" s="74" t="str">
        <f t="shared" si="23"/>
        <v>ROULEMENT CENTRE ISUZU 8-94222-972-OA KB</v>
      </c>
      <c r="J175" t="s">
        <v>924</v>
      </c>
      <c r="L175" t="s">
        <v>924</v>
      </c>
      <c r="M175" t="str">
        <f t="shared" si="24"/>
        <v>Ok</v>
      </c>
    </row>
    <row r="176" spans="1:13" ht="15" x14ac:dyDescent="0.25">
      <c r="A176" s="7" t="str">
        <f>IFERROR(INDEX([1]Sheet1!A$2:A$531,MATCH(B176,[1]Sheet1!$B$2:$B$531,0),1),"")</f>
        <v>I067</v>
      </c>
      <c r="B176" t="s">
        <v>925</v>
      </c>
      <c r="C176" s="18">
        <v>20</v>
      </c>
      <c r="D176" s="19">
        <v>0.9</v>
      </c>
      <c r="E176" s="10">
        <f t="shared" si="28"/>
        <v>18</v>
      </c>
      <c r="F176" s="11">
        <v>17.36</v>
      </c>
      <c r="G176" s="12">
        <f t="shared" si="30"/>
        <v>1.736E-2</v>
      </c>
      <c r="H176" s="11">
        <f t="shared" si="29"/>
        <v>0.34720000000000001</v>
      </c>
      <c r="I176" s="74" t="str">
        <f t="shared" si="23"/>
        <v>RACCORD LONG ISUZU</v>
      </c>
      <c r="J176" t="s">
        <v>925</v>
      </c>
      <c r="L176" t="s">
        <v>925</v>
      </c>
      <c r="M176" t="str">
        <f t="shared" si="24"/>
        <v>Ok</v>
      </c>
    </row>
    <row r="177" spans="1:13" ht="15" x14ac:dyDescent="0.25">
      <c r="A177" s="7" t="str">
        <f>IFERROR(INDEX([1]Sheet1!A$2:A$531,MATCH(B177,[1]Sheet1!$B$2:$B$531,0),1),"")</f>
        <v>I068</v>
      </c>
      <c r="B177" t="s">
        <v>1327</v>
      </c>
      <c r="C177" s="11"/>
      <c r="D177" s="11"/>
      <c r="E177" s="79"/>
      <c r="F177" s="31">
        <v>326.22000000000003</v>
      </c>
      <c r="G177" s="32">
        <f t="shared" si="30"/>
        <v>0.32622000000000001</v>
      </c>
      <c r="H177" s="11"/>
      <c r="I177" s="74" t="str">
        <f t="shared" si="23"/>
        <v>ROULEMENT CENTRE SIMPLE ISUZU</v>
      </c>
      <c r="J177" t="s">
        <v>283</v>
      </c>
      <c r="L177" t="s">
        <v>1327</v>
      </c>
      <c r="M177" t="str">
        <f t="shared" si="24"/>
        <v>Aie, aie, aie !</v>
      </c>
    </row>
    <row r="178" spans="1:13" ht="15" x14ac:dyDescent="0.25">
      <c r="A178" s="7" t="str">
        <f>IFERROR(INDEX([1]Sheet1!A$2:A$531,MATCH(B178,[1]Sheet1!$B$2:$B$531,0),1),"")</f>
        <v>I070</v>
      </c>
      <c r="B178" t="s">
        <v>926</v>
      </c>
      <c r="C178" s="18">
        <v>100</v>
      </c>
      <c r="D178" s="19">
        <v>1.9000000000000001</v>
      </c>
      <c r="E178" s="10">
        <f t="shared" ref="E178:E187" si="31">C178*D178</f>
        <v>190</v>
      </c>
      <c r="F178" s="11">
        <v>47.6</v>
      </c>
      <c r="G178" s="12">
        <f t="shared" si="30"/>
        <v>4.7600000000000003E-2</v>
      </c>
      <c r="H178" s="11">
        <f t="shared" ref="H178:H187" si="32">G178*C178</f>
        <v>4.7600000000000007</v>
      </c>
      <c r="I178" s="74" t="str">
        <f t="shared" si="23"/>
        <v>RACCORD REFROIDISSEUR ISUZU</v>
      </c>
      <c r="J178" t="s">
        <v>926</v>
      </c>
      <c r="L178" t="s">
        <v>926</v>
      </c>
      <c r="M178" t="str">
        <f t="shared" si="24"/>
        <v>Ok</v>
      </c>
    </row>
    <row r="179" spans="1:13" ht="15" x14ac:dyDescent="0.25">
      <c r="A179" s="7" t="str">
        <f>IFERROR(INDEX([1]Sheet1!A$2:A$531,MATCH(B179,[1]Sheet1!$B$2:$B$531,0),1),"")</f>
        <v>I071</v>
      </c>
      <c r="B179" t="s">
        <v>927</v>
      </c>
      <c r="C179" s="18">
        <v>200</v>
      </c>
      <c r="D179" s="19">
        <v>2.7800000000000002</v>
      </c>
      <c r="E179" s="10">
        <f t="shared" si="31"/>
        <v>556</v>
      </c>
      <c r="F179" s="11">
        <v>45.2</v>
      </c>
      <c r="G179" s="12">
        <f t="shared" si="30"/>
        <v>4.5200000000000004E-2</v>
      </c>
      <c r="H179" s="11">
        <f t="shared" si="32"/>
        <v>9.0400000000000009</v>
      </c>
      <c r="I179" s="74" t="str">
        <f t="shared" si="23"/>
        <v>RACCORD POMPE A EAU ISUZU</v>
      </c>
      <c r="J179" t="s">
        <v>927</v>
      </c>
      <c r="L179" t="s">
        <v>927</v>
      </c>
      <c r="M179" t="str">
        <f t="shared" si="24"/>
        <v>Ok</v>
      </c>
    </row>
    <row r="180" spans="1:13" ht="15" x14ac:dyDescent="0.25">
      <c r="A180" s="7" t="str">
        <f>IFERROR(INDEX([1]Sheet1!A$2:A$531,MATCH(B180,[1]Sheet1!$B$2:$B$531,0),1),"")</f>
        <v>I072</v>
      </c>
      <c r="B180" t="s">
        <v>928</v>
      </c>
      <c r="C180" s="18">
        <v>20</v>
      </c>
      <c r="D180" s="19">
        <v>1.2</v>
      </c>
      <c r="E180" s="10">
        <f t="shared" si="31"/>
        <v>24</v>
      </c>
      <c r="F180" s="11">
        <v>54.52</v>
      </c>
      <c r="G180" s="12">
        <f t="shared" si="30"/>
        <v>5.4520000000000006E-2</v>
      </c>
      <c r="H180" s="11">
        <f t="shared" si="32"/>
        <v>1.0904</v>
      </c>
      <c r="I180" s="74" t="str">
        <f t="shared" si="23"/>
        <v>BOULON AMORTISSEUR ISUZU</v>
      </c>
      <c r="J180" t="s">
        <v>928</v>
      </c>
      <c r="L180" t="s">
        <v>928</v>
      </c>
      <c r="M180" t="str">
        <f t="shared" si="24"/>
        <v>Ok</v>
      </c>
    </row>
    <row r="181" spans="1:13" ht="15" x14ac:dyDescent="0.25">
      <c r="A181" s="7" t="str">
        <f>IFERROR(INDEX([1]Sheet1!A$2:A$531,MATCH(B181,[1]Sheet1!$B$2:$B$531,0),1),"")</f>
        <v>I073</v>
      </c>
      <c r="B181" t="s">
        <v>929</v>
      </c>
      <c r="C181" s="18">
        <v>500</v>
      </c>
      <c r="D181" s="19">
        <v>0.83000000000000007</v>
      </c>
      <c r="E181" s="10">
        <f t="shared" si="31"/>
        <v>415.00000000000006</v>
      </c>
      <c r="F181" s="11">
        <v>36.54</v>
      </c>
      <c r="G181" s="12">
        <f t="shared" si="30"/>
        <v>3.6539999999999996E-2</v>
      </c>
      <c r="H181" s="11">
        <f t="shared" si="32"/>
        <v>18.27</v>
      </c>
      <c r="I181" s="74" t="str">
        <f t="shared" si="23"/>
        <v>BOULON D'ASSEMBLAGE ISUZU GM</v>
      </c>
      <c r="J181" t="s">
        <v>929</v>
      </c>
      <c r="L181" t="s">
        <v>929</v>
      </c>
      <c r="M181" t="str">
        <f t="shared" si="24"/>
        <v>Ok</v>
      </c>
    </row>
    <row r="182" spans="1:13" ht="15" x14ac:dyDescent="0.25">
      <c r="A182" s="7" t="str">
        <f>IFERROR(INDEX([1]Sheet1!A$2:A$531,MATCH(B182,[1]Sheet1!$B$2:$B$531,0),1),"")</f>
        <v>I074</v>
      </c>
      <c r="B182" t="s">
        <v>1215</v>
      </c>
      <c r="C182" s="18">
        <v>50</v>
      </c>
      <c r="D182" s="19">
        <v>1.8360000000000001</v>
      </c>
      <c r="E182" s="10">
        <f t="shared" si="31"/>
        <v>91.8</v>
      </c>
      <c r="F182" s="11">
        <v>61.2</v>
      </c>
      <c r="G182" s="12">
        <f t="shared" si="30"/>
        <v>6.1200000000000004E-2</v>
      </c>
      <c r="H182" s="11">
        <f t="shared" si="32"/>
        <v>3.06</v>
      </c>
      <c r="I182" s="74" t="str">
        <f t="shared" si="23"/>
        <v>CAOUTCHOUC STABILISATRICE ISUZU</v>
      </c>
      <c r="J182" t="s">
        <v>930</v>
      </c>
      <c r="L182" t="s">
        <v>1215</v>
      </c>
      <c r="M182" t="str">
        <f t="shared" si="24"/>
        <v>Aie, aie, aie !</v>
      </c>
    </row>
    <row r="183" spans="1:13" ht="15" x14ac:dyDescent="0.25">
      <c r="A183" s="7" t="str">
        <f>IFERROR(INDEX([1]Sheet1!A$2:A$531,MATCH(B183,[1]Sheet1!$B$2:$B$531,0),1),"")</f>
        <v>I075</v>
      </c>
      <c r="B183" t="s">
        <v>1216</v>
      </c>
      <c r="C183" s="84">
        <v>100</v>
      </c>
      <c r="D183" s="88">
        <v>1.986</v>
      </c>
      <c r="E183" s="10">
        <f t="shared" si="31"/>
        <v>198.6</v>
      </c>
      <c r="F183" s="11">
        <v>76.86</v>
      </c>
      <c r="G183" s="12">
        <f t="shared" si="30"/>
        <v>7.6859999999999998E-2</v>
      </c>
      <c r="H183" s="11">
        <f t="shared" si="32"/>
        <v>7.6859999999999999</v>
      </c>
      <c r="I183" s="74" t="str">
        <f t="shared" si="23"/>
        <v>BUTEE TALONNAGE ROND ISUZU</v>
      </c>
      <c r="J183" t="s">
        <v>931</v>
      </c>
      <c r="L183" t="s">
        <v>1216</v>
      </c>
      <c r="M183" t="str">
        <f t="shared" si="24"/>
        <v>Aie, aie, aie !</v>
      </c>
    </row>
    <row r="184" spans="1:13" ht="15" x14ac:dyDescent="0.25">
      <c r="A184" s="7" t="str">
        <f>IFERROR(INDEX([1]Sheet1!A$2:A$531,MATCH(B184,[1]Sheet1!$B$2:$B$531,0),1),"")</f>
        <v>I076</v>
      </c>
      <c r="B184" t="s">
        <v>1217</v>
      </c>
      <c r="C184" s="18">
        <v>100</v>
      </c>
      <c r="D184" s="19">
        <v>0.70000000000000007</v>
      </c>
      <c r="E184" s="10">
        <f t="shared" si="31"/>
        <v>70</v>
      </c>
      <c r="F184" s="11">
        <v>19.600000000000001</v>
      </c>
      <c r="G184" s="12">
        <f t="shared" si="30"/>
        <v>1.9600000000000003E-2</v>
      </c>
      <c r="H184" s="11">
        <f t="shared" si="32"/>
        <v>1.9600000000000002</v>
      </c>
      <c r="I184" s="74" t="str">
        <f t="shared" si="23"/>
        <v>BOULON CHAPPE CARDON + ECROU ISUZU</v>
      </c>
      <c r="J184" t="s">
        <v>932</v>
      </c>
      <c r="L184" t="s">
        <v>1217</v>
      </c>
      <c r="M184" t="str">
        <f t="shared" si="24"/>
        <v>Aie, aie, aie !</v>
      </c>
    </row>
    <row r="185" spans="1:13" ht="15" x14ac:dyDescent="0.25">
      <c r="A185" s="7" t="str">
        <f>IFERROR(INDEX([1]Sheet1!A$2:A$531,MATCH(B185,[1]Sheet1!$B$2:$B$531,0),1),"")</f>
        <v>I078</v>
      </c>
      <c r="B185" t="s">
        <v>1218</v>
      </c>
      <c r="C185" s="18">
        <v>30</v>
      </c>
      <c r="D185" s="19">
        <v>5.5</v>
      </c>
      <c r="E185" s="10">
        <f t="shared" si="31"/>
        <v>165</v>
      </c>
      <c r="F185" s="11">
        <v>318.26</v>
      </c>
      <c r="G185" s="12">
        <f t="shared" si="30"/>
        <v>0.31825999999999999</v>
      </c>
      <c r="H185" s="11">
        <f t="shared" si="32"/>
        <v>9.5477999999999987</v>
      </c>
      <c r="I185" s="74" t="str">
        <f t="shared" si="23"/>
        <v>CHARNIERE DE PORTE ISUZU D/B NON COUPEE - 894155315</v>
      </c>
      <c r="J185" t="s">
        <v>933</v>
      </c>
      <c r="L185" t="s">
        <v>1218</v>
      </c>
      <c r="M185" t="str">
        <f t="shared" si="24"/>
        <v>Aie, aie, aie !</v>
      </c>
    </row>
    <row r="186" spans="1:13" ht="15" x14ac:dyDescent="0.25">
      <c r="A186" s="7" t="str">
        <f>IFERROR(INDEX([1]Sheet1!A$2:A$531,MATCH(B186,[1]Sheet1!$B$2:$B$531,0),1),"")</f>
        <v>I079</v>
      </c>
      <c r="B186" t="s">
        <v>1219</v>
      </c>
      <c r="C186" s="18">
        <v>30</v>
      </c>
      <c r="D186" s="19">
        <v>5.5</v>
      </c>
      <c r="E186" s="10">
        <f t="shared" si="31"/>
        <v>165</v>
      </c>
      <c r="F186" s="11">
        <v>318.26</v>
      </c>
      <c r="G186" s="12">
        <f t="shared" si="30"/>
        <v>0.31825999999999999</v>
      </c>
      <c r="H186" s="11">
        <f t="shared" si="32"/>
        <v>9.5477999999999987</v>
      </c>
      <c r="I186" s="74" t="str">
        <f t="shared" si="23"/>
        <v>CHARNIERE DE PORTE ISUZU/A NON COUPEE - 594155314G</v>
      </c>
      <c r="J186" t="s">
        <v>934</v>
      </c>
      <c r="L186" t="s">
        <v>1219</v>
      </c>
      <c r="M186" t="str">
        <f t="shared" si="24"/>
        <v>Aie, aie, aie !</v>
      </c>
    </row>
    <row r="187" spans="1:13" ht="15" x14ac:dyDescent="0.25">
      <c r="A187" s="7" t="str">
        <f>IFERROR(INDEX([1]Sheet1!A$2:A$531,MATCH(B187,[1]Sheet1!$B$2:$B$531,0),1),"")</f>
        <v>I080</v>
      </c>
      <c r="B187" t="s">
        <v>935</v>
      </c>
      <c r="C187" s="18">
        <v>10</v>
      </c>
      <c r="D187" s="19">
        <v>12.5</v>
      </c>
      <c r="E187" s="10">
        <f t="shared" si="31"/>
        <v>125</v>
      </c>
      <c r="F187" s="11">
        <v>708.82</v>
      </c>
      <c r="G187" s="12">
        <f t="shared" si="30"/>
        <v>0.70882000000000001</v>
      </c>
      <c r="H187" s="11">
        <f t="shared" si="32"/>
        <v>7.0882000000000005</v>
      </c>
      <c r="I187" s="74" t="str">
        <f t="shared" si="23"/>
        <v>SUPPORT SUSPENSION TFR</v>
      </c>
      <c r="J187" t="s">
        <v>935</v>
      </c>
      <c r="L187" t="s">
        <v>935</v>
      </c>
      <c r="M187" t="str">
        <f t="shared" si="24"/>
        <v>Ok</v>
      </c>
    </row>
    <row r="188" spans="1:13" ht="15" x14ac:dyDescent="0.25">
      <c r="A188" s="7" t="str">
        <f>IFERROR(INDEX([1]Sheet1!A$2:A$531,MATCH(B188,[1]Sheet1!$B$2:$B$531,0),1),"")</f>
        <v>I080</v>
      </c>
      <c r="B188" t="s">
        <v>935</v>
      </c>
      <c r="C188" s="11"/>
      <c r="D188" s="11"/>
      <c r="E188" s="79"/>
      <c r="F188" s="31">
        <v>592.72</v>
      </c>
      <c r="G188" s="32">
        <f t="shared" si="30"/>
        <v>0.59272000000000002</v>
      </c>
      <c r="H188" s="11"/>
      <c r="I188" s="74" t="str">
        <f t="shared" si="23"/>
        <v>SUPPORT SUSPENSION TFR</v>
      </c>
      <c r="J188" t="s">
        <v>283</v>
      </c>
      <c r="L188" t="s">
        <v>935</v>
      </c>
      <c r="M188" t="str">
        <f t="shared" si="24"/>
        <v>Aie, aie, aie !</v>
      </c>
    </row>
    <row r="189" spans="1:13" ht="15" x14ac:dyDescent="0.25">
      <c r="A189" s="7" t="str">
        <f>IFERROR(INDEX([1]Sheet1!A$2:A$531,MATCH(B189,[1]Sheet1!$B$2:$B$531,0),1),"")</f>
        <v>I081</v>
      </c>
      <c r="B189" t="s">
        <v>936</v>
      </c>
      <c r="C189" s="23">
        <v>50</v>
      </c>
      <c r="D189" s="24">
        <v>21</v>
      </c>
      <c r="E189" s="10">
        <f>C189*D189</f>
        <v>1050</v>
      </c>
      <c r="F189" s="25">
        <v>1000.68</v>
      </c>
      <c r="G189" s="26">
        <f t="shared" si="30"/>
        <v>1.00068</v>
      </c>
      <c r="H189" s="11">
        <f>G189*C189</f>
        <v>50.033999999999999</v>
      </c>
      <c r="I189" s="74" t="str">
        <f t="shared" si="23"/>
        <v>BOITIER DIRECTION ISUZU TFR</v>
      </c>
      <c r="J189" t="s">
        <v>936</v>
      </c>
      <c r="L189" t="s">
        <v>936</v>
      </c>
      <c r="M189" t="str">
        <f t="shared" si="24"/>
        <v>Ok</v>
      </c>
    </row>
    <row r="190" spans="1:13" ht="15" x14ac:dyDescent="0.25">
      <c r="A190" s="7" t="str">
        <f>IFERROR(INDEX([1]Sheet1!A$2:A$531,MATCH(B190,[1]Sheet1!$B$2:$B$531,0),1),"")</f>
        <v>I082</v>
      </c>
      <c r="B190" t="s">
        <v>1220</v>
      </c>
      <c r="C190" s="18">
        <v>30</v>
      </c>
      <c r="D190" s="19">
        <v>5.5</v>
      </c>
      <c r="E190" s="10">
        <f>C190*D190</f>
        <v>165</v>
      </c>
      <c r="F190" s="11">
        <v>285.45999999999998</v>
      </c>
      <c r="G190" s="12">
        <f t="shared" si="30"/>
        <v>0.28545999999999999</v>
      </c>
      <c r="H190" s="11">
        <f>G190*C190</f>
        <v>8.5638000000000005</v>
      </c>
      <c r="I190" s="74" t="str">
        <f t="shared" si="23"/>
        <v>CHARNIERE DE PORTE ISUZU NM - A COUPEE - 8-94230393-A</v>
      </c>
      <c r="J190" t="s">
        <v>937</v>
      </c>
      <c r="L190" t="s">
        <v>1220</v>
      </c>
      <c r="M190" t="str">
        <f t="shared" si="24"/>
        <v>Aie, aie, aie !</v>
      </c>
    </row>
    <row r="191" spans="1:13" ht="15" x14ac:dyDescent="0.25">
      <c r="A191" s="7" t="str">
        <f>IFERROR(INDEX([1]Sheet1!A$2:A$531,MATCH(B191,[1]Sheet1!$B$2:$B$531,0),1),"")</f>
        <v>I083</v>
      </c>
      <c r="B191" t="s">
        <v>1221</v>
      </c>
      <c r="C191" s="18">
        <v>30</v>
      </c>
      <c r="D191" s="19">
        <v>5.5</v>
      </c>
      <c r="E191" s="10">
        <f>C191*D191</f>
        <v>165</v>
      </c>
      <c r="F191" s="11">
        <v>285.45999999999998</v>
      </c>
      <c r="G191" s="12">
        <f t="shared" si="30"/>
        <v>0.28545999999999999</v>
      </c>
      <c r="H191" s="11">
        <f>G191*C191</f>
        <v>8.5638000000000005</v>
      </c>
      <c r="I191" s="74" t="str">
        <f t="shared" si="23"/>
        <v>CHARNIERE DE PORTE ISUZU NM - B COUPEE - 8-94230392-A</v>
      </c>
      <c r="J191" t="s">
        <v>938</v>
      </c>
      <c r="L191" t="s">
        <v>1221</v>
      </c>
      <c r="M191" t="str">
        <f t="shared" si="24"/>
        <v>Aie, aie, aie !</v>
      </c>
    </row>
    <row r="192" spans="1:13" ht="15" x14ac:dyDescent="0.25">
      <c r="A192" s="7" t="str">
        <f>IFERROR(INDEX([1]Sheet1!A$2:A$531,MATCH(B192,[1]Sheet1!$B$2:$B$531,0),1),"")</f>
        <v>I084</v>
      </c>
      <c r="B192" t="s">
        <v>1328</v>
      </c>
      <c r="C192" s="11"/>
      <c r="D192" s="11"/>
      <c r="E192" s="79"/>
      <c r="G192" s="30">
        <v>0.04</v>
      </c>
      <c r="H192" s="11"/>
      <c r="I192" s="74" t="str">
        <f t="shared" si="23"/>
        <v>BOUCHON CARTER NM SANS RONDELLE</v>
      </c>
      <c r="J192" t="s">
        <v>283</v>
      </c>
      <c r="L192" t="s">
        <v>1328</v>
      </c>
      <c r="M192" t="str">
        <f t="shared" si="24"/>
        <v>Aie, aie, aie !</v>
      </c>
    </row>
    <row r="193" spans="1:13" ht="15" x14ac:dyDescent="0.25">
      <c r="A193" s="7" t="str">
        <f>IFERROR(INDEX([1]Sheet1!A$2:A$531,MATCH(B193,[1]Sheet1!$B$2:$B$531,0),1),"")</f>
        <v>I086</v>
      </c>
      <c r="B193" t="s">
        <v>939</v>
      </c>
      <c r="C193" s="18">
        <v>30</v>
      </c>
      <c r="D193" s="19">
        <v>3.8000000000000003</v>
      </c>
      <c r="E193" s="10">
        <f>C193*D193</f>
        <v>114.00000000000001</v>
      </c>
      <c r="F193" s="11">
        <v>0</v>
      </c>
      <c r="G193" s="12">
        <f>F193/1000</f>
        <v>0</v>
      </c>
      <c r="H193" s="11">
        <f>G193*C193</f>
        <v>0</v>
      </c>
      <c r="I193" s="74" t="str">
        <f t="shared" si="23"/>
        <v>TUBE D'EAU Y9 CV</v>
      </c>
      <c r="J193" t="s">
        <v>939</v>
      </c>
      <c r="L193" t="s">
        <v>939</v>
      </c>
      <c r="M193" t="str">
        <f t="shared" si="24"/>
        <v>Ok</v>
      </c>
    </row>
    <row r="194" spans="1:13" ht="15" x14ac:dyDescent="0.25">
      <c r="A194" s="7" t="str">
        <f>IFERROR(INDEX([1]Sheet1!A$2:A$531,MATCH(B194,[1]Sheet1!$B$2:$B$531,0),1),"")</f>
        <v>I087</v>
      </c>
      <c r="B194" t="s">
        <v>940</v>
      </c>
      <c r="C194" s="18">
        <v>20</v>
      </c>
      <c r="D194" s="19">
        <v>2</v>
      </c>
      <c r="E194" s="10">
        <f>C194*D194</f>
        <v>40</v>
      </c>
      <c r="F194" s="11">
        <v>54.2</v>
      </c>
      <c r="G194" s="12">
        <f>F194/1000</f>
        <v>5.4200000000000005E-2</v>
      </c>
      <c r="H194" s="11">
        <f>G194*C194</f>
        <v>1.0840000000000001</v>
      </c>
      <c r="I194" s="74" t="str">
        <f t="shared" si="23"/>
        <v>BAS DE GLACE ISUZU</v>
      </c>
      <c r="J194" t="s">
        <v>940</v>
      </c>
      <c r="L194" t="s">
        <v>940</v>
      </c>
      <c r="M194" t="str">
        <f t="shared" si="24"/>
        <v>Ok</v>
      </c>
    </row>
    <row r="195" spans="1:13" ht="15" x14ac:dyDescent="0.25">
      <c r="A195" s="7" t="str">
        <f>IFERROR(INDEX([1]Sheet1!A$2:A$531,MATCH(B195,[1]Sheet1!$B$2:$B$531,0),1),"")</f>
        <v>I088</v>
      </c>
      <c r="B195" t="s">
        <v>941</v>
      </c>
      <c r="C195" s="18">
        <v>150</v>
      </c>
      <c r="D195" s="19">
        <v>0.78900000000000003</v>
      </c>
      <c r="E195" s="10">
        <f>C195*D195</f>
        <v>118.35000000000001</v>
      </c>
      <c r="F195" s="11">
        <v>42.74</v>
      </c>
      <c r="G195" s="12">
        <f>F195/1000</f>
        <v>4.274E-2</v>
      </c>
      <c r="H195" s="11">
        <f>G195*C195</f>
        <v>6.4109999999999996</v>
      </c>
      <c r="I195" s="74" t="str">
        <f t="shared" si="23"/>
        <v>SUPPORT ECHAPPEMENT ISUZU</v>
      </c>
      <c r="J195" t="s">
        <v>941</v>
      </c>
      <c r="L195" t="s">
        <v>941</v>
      </c>
      <c r="M195" t="str">
        <f t="shared" si="24"/>
        <v>Ok</v>
      </c>
    </row>
    <row r="196" spans="1:13" ht="15" x14ac:dyDescent="0.25">
      <c r="A196" s="7" t="str">
        <f>IFERROR(INDEX([1]Sheet1!A$2:A$531,MATCH(B196,[1]Sheet1!$B$2:$B$531,0),1),"")</f>
        <v>I089</v>
      </c>
      <c r="B196" t="s">
        <v>942</v>
      </c>
      <c r="C196" s="18">
        <v>50</v>
      </c>
      <c r="D196" s="19">
        <v>1.75</v>
      </c>
      <c r="E196" s="10">
        <f>C196*D196</f>
        <v>87.5</v>
      </c>
      <c r="F196" s="11">
        <v>120.82</v>
      </c>
      <c r="G196" s="12">
        <f>F196/1000</f>
        <v>0.12082</v>
      </c>
      <c r="H196" s="11">
        <f>G196*C196</f>
        <v>6.0409999999999995</v>
      </c>
      <c r="I196" s="74" t="str">
        <f t="shared" ref="I196:I259" si="33">TRIM(IF(A196="","---",IF(A196=LEFT(B196,LEN(A196)),RIGHT(B196,LEN(B196)-(LEN(A196) + 1)),B196)))</f>
        <v>SUPPORT BRAS STABILISATRICE</v>
      </c>
      <c r="J196" t="s">
        <v>942</v>
      </c>
      <c r="L196" t="s">
        <v>942</v>
      </c>
      <c r="M196" t="str">
        <f t="shared" ref="M196:M259" si="34">IF(A196="","---",IF(J196=L196,"Ok","Aie, aie, aie !"))</f>
        <v>Ok</v>
      </c>
    </row>
    <row r="197" spans="1:13" ht="15" x14ac:dyDescent="0.25">
      <c r="A197" s="7" t="str">
        <f>IFERROR(INDEX([1]Sheet1!A$2:A$531,MATCH(B197,[1]Sheet1!$B$2:$B$531,0),1),"")</f>
        <v>I090</v>
      </c>
      <c r="B197" t="s">
        <v>1222</v>
      </c>
      <c r="C197" s="18"/>
      <c r="D197" s="19"/>
      <c r="E197" s="10"/>
      <c r="G197" s="12">
        <v>0.27184999999999998</v>
      </c>
      <c r="H197" s="11"/>
      <c r="I197" s="74" t="str">
        <f t="shared" si="33"/>
        <v>JEUX DE SUSPENSION TAYOTA</v>
      </c>
      <c r="J197" t="s">
        <v>283</v>
      </c>
      <c r="L197" t="s">
        <v>1222</v>
      </c>
      <c r="M197" t="str">
        <f t="shared" si="34"/>
        <v>Aie, aie, aie !</v>
      </c>
    </row>
    <row r="198" spans="1:13" ht="15" x14ac:dyDescent="0.25">
      <c r="A198" s="7" t="str">
        <f>IFERROR(INDEX([1]Sheet1!A$2:A$531,MATCH(B198,[1]Sheet1!$B$2:$B$531,0),1),"")</f>
        <v>I091</v>
      </c>
      <c r="B198" t="s">
        <v>1223</v>
      </c>
      <c r="C198" s="18"/>
      <c r="D198" s="19"/>
      <c r="E198" s="10"/>
      <c r="G198" s="12">
        <v>0.71614999999999995</v>
      </c>
      <c r="H198" s="11"/>
      <c r="I198" s="74" t="str">
        <f t="shared" si="33"/>
        <v>SUPPORT SUSPENSION KB 26</v>
      </c>
      <c r="J198" t="s">
        <v>283</v>
      </c>
      <c r="L198" t="s">
        <v>1223</v>
      </c>
      <c r="M198" t="str">
        <f t="shared" si="34"/>
        <v>Aie, aie, aie !</v>
      </c>
    </row>
    <row r="199" spans="1:13" ht="15" x14ac:dyDescent="0.25">
      <c r="A199" s="7" t="str">
        <f>IFERROR(INDEX([1]Sheet1!A$2:A$531,MATCH(B199,[1]Sheet1!$B$2:$B$531,0),1),"")</f>
        <v>I093</v>
      </c>
      <c r="B199" t="s">
        <v>1224</v>
      </c>
      <c r="C199" s="18">
        <v>50</v>
      </c>
      <c r="D199" s="19">
        <v>10</v>
      </c>
      <c r="E199" s="10">
        <f>C199*D199</f>
        <v>500</v>
      </c>
      <c r="F199" s="11">
        <v>415.22</v>
      </c>
      <c r="G199" s="12">
        <f>F199/1000</f>
        <v>0.41522000000000003</v>
      </c>
      <c r="H199" s="11">
        <f>G199*C199</f>
        <v>20.761000000000003</v>
      </c>
      <c r="I199" s="74" t="str">
        <f t="shared" si="33"/>
        <v>TUBE D'EAU 10 CV</v>
      </c>
      <c r="J199" t="s">
        <v>943</v>
      </c>
      <c r="L199" t="s">
        <v>1224</v>
      </c>
      <c r="M199" t="str">
        <f t="shared" si="34"/>
        <v>Aie, aie, aie !</v>
      </c>
    </row>
    <row r="200" spans="1:13" ht="15" x14ac:dyDescent="0.25">
      <c r="A200" s="7" t="str">
        <f>IFERROR(INDEX([1]Sheet1!A$2:A$531,MATCH(B200,[1]Sheet1!$B$2:$B$531,0),1),"")</f>
        <v>I094</v>
      </c>
      <c r="B200" t="s">
        <v>326</v>
      </c>
      <c r="C200" s="18"/>
      <c r="D200" s="19"/>
      <c r="E200" s="10"/>
      <c r="G200" s="12">
        <v>0.14810000000000001</v>
      </c>
      <c r="H200" s="11"/>
      <c r="I200" s="74" t="str">
        <f t="shared" si="33"/>
        <v>NECESSAIRE TRIANGLE SUSPENSION SUP TFR ISUZU</v>
      </c>
      <c r="J200" t="s">
        <v>326</v>
      </c>
      <c r="L200" t="s">
        <v>326</v>
      </c>
      <c r="M200" t="str">
        <f t="shared" si="34"/>
        <v>Ok</v>
      </c>
    </row>
    <row r="201" spans="1:13" ht="15" x14ac:dyDescent="0.25">
      <c r="A201" s="7" t="str">
        <f>IFERROR(INDEX([1]Sheet1!A$2:A$531,MATCH(B201,[1]Sheet1!$B$2:$B$531,0),1),"")</f>
        <v>I095</v>
      </c>
      <c r="B201" t="s">
        <v>1225</v>
      </c>
      <c r="C201" s="18">
        <v>20</v>
      </c>
      <c r="D201" s="19">
        <v>21</v>
      </c>
      <c r="E201" s="10">
        <f>C201*D201</f>
        <v>420</v>
      </c>
      <c r="F201" s="11">
        <v>1472.68</v>
      </c>
      <c r="G201" s="12">
        <f>F201/1000</f>
        <v>1.47268</v>
      </c>
      <c r="H201" s="11">
        <f>G201*C201</f>
        <v>29.453600000000002</v>
      </c>
      <c r="I201" s="74" t="str">
        <f t="shared" si="33"/>
        <v>BOITER DIRECTION KB26 ISUZU</v>
      </c>
      <c r="J201" t="s">
        <v>944</v>
      </c>
      <c r="L201" t="s">
        <v>1225</v>
      </c>
      <c r="M201" t="str">
        <f t="shared" si="34"/>
        <v>Aie, aie, aie !</v>
      </c>
    </row>
    <row r="202" spans="1:13" ht="15" x14ac:dyDescent="0.25">
      <c r="A202" s="7" t="str">
        <f>IFERROR(INDEX([1]Sheet1!A$2:A$531,MATCH(B202,[1]Sheet1!$B$2:$B$531,0),1),"")</f>
        <v>I096</v>
      </c>
      <c r="B202" t="s">
        <v>945</v>
      </c>
      <c r="C202" s="23">
        <v>40</v>
      </c>
      <c r="D202" s="24">
        <v>11</v>
      </c>
      <c r="E202" s="10">
        <f>C202*D202</f>
        <v>440</v>
      </c>
      <c r="F202" s="25">
        <v>886.1</v>
      </c>
      <c r="G202" s="26">
        <f>F202/1000</f>
        <v>0.8861</v>
      </c>
      <c r="H202" s="11">
        <f>G202*C202</f>
        <v>35.444000000000003</v>
      </c>
      <c r="I202" s="74" t="str">
        <f t="shared" si="33"/>
        <v>DEMI CARTER ISUZU 2500 10 CV</v>
      </c>
      <c r="J202" t="s">
        <v>945</v>
      </c>
      <c r="L202" t="s">
        <v>945</v>
      </c>
      <c r="M202" t="str">
        <f t="shared" si="34"/>
        <v>Ok</v>
      </c>
    </row>
    <row r="203" spans="1:13" ht="15" x14ac:dyDescent="0.25">
      <c r="A203" s="7" t="str">
        <f>IFERROR(INDEX([1]Sheet1!A$2:A$531,MATCH(B203,[1]Sheet1!$B$2:$B$531,0),1),"")</f>
        <v>I097</v>
      </c>
      <c r="B203" t="s">
        <v>429</v>
      </c>
      <c r="C203" s="23"/>
      <c r="D203" s="24"/>
      <c r="E203" s="10"/>
      <c r="F203" s="25"/>
      <c r="G203" s="26">
        <v>5.3400000000000003E-2</v>
      </c>
      <c r="H203" s="11"/>
      <c r="I203" s="74" t="str">
        <f t="shared" si="33"/>
        <v>ECROU GOUJON DE ROUE TOYOTA</v>
      </c>
      <c r="J203" t="s">
        <v>429</v>
      </c>
      <c r="L203" t="s">
        <v>429</v>
      </c>
      <c r="M203" t="str">
        <f t="shared" si="34"/>
        <v>Ok</v>
      </c>
    </row>
    <row r="204" spans="1:13" ht="15" x14ac:dyDescent="0.25">
      <c r="A204" s="7" t="str">
        <f>IFERROR(INDEX([1]Sheet1!A$2:A$531,MATCH(B204,[1]Sheet1!$B$2:$B$531,0),1),"")</f>
        <v>I098</v>
      </c>
      <c r="B204" t="s">
        <v>1226</v>
      </c>
      <c r="C204" s="18">
        <v>50</v>
      </c>
      <c r="D204" s="19">
        <v>16.3</v>
      </c>
      <c r="E204" s="10">
        <f>C204*D204</f>
        <v>815</v>
      </c>
      <c r="F204" s="11">
        <v>856.2</v>
      </c>
      <c r="G204" s="12">
        <f t="shared" ref="G204:G227" si="35">F204/1000</f>
        <v>0.85620000000000007</v>
      </c>
      <c r="H204" s="11">
        <f>G204*C204</f>
        <v>42.81</v>
      </c>
      <c r="I204" s="74" t="str">
        <f t="shared" si="33"/>
        <v>ROULEMENT CENTER TFR 9CV - 894440608</v>
      </c>
      <c r="J204" t="s">
        <v>946</v>
      </c>
      <c r="L204" t="s">
        <v>1226</v>
      </c>
      <c r="M204" t="str">
        <f t="shared" si="34"/>
        <v>Aie, aie, aie !</v>
      </c>
    </row>
    <row r="205" spans="1:13" ht="15" x14ac:dyDescent="0.25">
      <c r="A205" s="7" t="str">
        <f>IFERROR(INDEX([1]Sheet1!A$2:A$531,MATCH(B205,[1]Sheet1!$B$2:$B$531,0),1),"")</f>
        <v>I100</v>
      </c>
      <c r="B205" t="s">
        <v>947</v>
      </c>
      <c r="C205" s="18">
        <v>100</v>
      </c>
      <c r="D205" s="19">
        <v>2</v>
      </c>
      <c r="E205" s="10">
        <f>C205*D205</f>
        <v>200</v>
      </c>
      <c r="F205" s="11">
        <v>62.08</v>
      </c>
      <c r="G205" s="12">
        <f t="shared" si="35"/>
        <v>6.2079999999999996E-2</v>
      </c>
      <c r="H205" s="11">
        <f>G205*C205</f>
        <v>6.2079999999999993</v>
      </c>
      <c r="I205" s="74" t="str">
        <f t="shared" si="33"/>
        <v>AXE ETRIER DE FREIN</v>
      </c>
      <c r="J205" t="s">
        <v>947</v>
      </c>
      <c r="L205" t="s">
        <v>947</v>
      </c>
      <c r="M205" t="str">
        <f t="shared" si="34"/>
        <v>Ok</v>
      </c>
    </row>
    <row r="206" spans="1:13" ht="15" x14ac:dyDescent="0.25">
      <c r="A206" s="7" t="str">
        <f>IFERROR(INDEX([1]Sheet1!A$2:A$531,MATCH(B206,[1]Sheet1!$B$2:$B$531,0),1),"")</f>
        <v>I101</v>
      </c>
      <c r="B206" t="s">
        <v>948</v>
      </c>
      <c r="C206" s="18">
        <v>50</v>
      </c>
      <c r="D206" s="19">
        <v>0.97</v>
      </c>
      <c r="E206" s="10">
        <f>C206*D206</f>
        <v>48.5</v>
      </c>
      <c r="F206" s="11">
        <v>17.559999999999999</v>
      </c>
      <c r="G206" s="12">
        <f t="shared" si="35"/>
        <v>1.7559999999999999E-2</v>
      </c>
      <c r="H206" s="11">
        <f>G206*C206</f>
        <v>0.878</v>
      </c>
      <c r="I206" s="74" t="str">
        <f t="shared" si="33"/>
        <v>JEUX DE RESSORT FREIN ISUZU</v>
      </c>
      <c r="J206" t="s">
        <v>948</v>
      </c>
      <c r="L206" t="s">
        <v>948</v>
      </c>
      <c r="M206" t="str">
        <f t="shared" si="34"/>
        <v>Ok</v>
      </c>
    </row>
    <row r="207" spans="1:13" ht="15" x14ac:dyDescent="0.25">
      <c r="A207" s="7" t="str">
        <f>IFERROR(INDEX([1]Sheet1!A$2:A$531,MATCH(B207,[1]Sheet1!$B$2:$B$531,0),1),"")</f>
        <v>I102</v>
      </c>
      <c r="B207" t="s">
        <v>1319</v>
      </c>
      <c r="C207" s="11"/>
      <c r="D207" s="11"/>
      <c r="E207" s="79"/>
      <c r="F207" s="11">
        <v>103.26</v>
      </c>
      <c r="G207" s="30">
        <f t="shared" si="35"/>
        <v>0.10326</v>
      </c>
      <c r="H207" s="11"/>
      <c r="I207" s="74" t="str">
        <f t="shared" si="33"/>
        <v>JEUX DE RESSORT FREIN ISUZU TFR</v>
      </c>
      <c r="J207" t="s">
        <v>283</v>
      </c>
      <c r="L207" t="s">
        <v>1319</v>
      </c>
      <c r="M207" t="str">
        <f t="shared" si="34"/>
        <v>Aie, aie, aie !</v>
      </c>
    </row>
    <row r="208" spans="1:13" ht="15" x14ac:dyDescent="0.25">
      <c r="A208" s="7" t="str">
        <f>IFERROR(INDEX([1]Sheet1!A$2:A$531,MATCH(B208,[1]Sheet1!$B$2:$B$531,0),1),"")</f>
        <v>I103</v>
      </c>
      <c r="B208" t="s">
        <v>1227</v>
      </c>
      <c r="C208" s="18">
        <v>10</v>
      </c>
      <c r="D208" s="19">
        <v>7.5</v>
      </c>
      <c r="E208" s="10">
        <f>C208*D208</f>
        <v>75</v>
      </c>
      <c r="F208" s="11">
        <v>109.8</v>
      </c>
      <c r="G208" s="12">
        <f t="shared" si="35"/>
        <v>0.10979999999999999</v>
      </c>
      <c r="H208" s="11">
        <f>G208*C208</f>
        <v>1.0979999999999999</v>
      </c>
      <c r="I208" s="74" t="str">
        <f t="shared" si="33"/>
        <v>JEUX DE RESSORT FREIN ISUZU KB 26</v>
      </c>
      <c r="J208" t="s">
        <v>949</v>
      </c>
      <c r="L208" t="s">
        <v>1227</v>
      </c>
      <c r="M208" t="str">
        <f t="shared" si="34"/>
        <v>Aie, aie, aie !</v>
      </c>
    </row>
    <row r="209" spans="1:13" ht="15" x14ac:dyDescent="0.25">
      <c r="A209" s="7" t="str">
        <f>IFERROR(INDEX([1]Sheet1!A$2:A$531,MATCH(B209,[1]Sheet1!$B$2:$B$531,0),1),"")</f>
        <v>I105</v>
      </c>
      <c r="B209" t="s">
        <v>950</v>
      </c>
      <c r="C209" s="18">
        <v>100</v>
      </c>
      <c r="D209" s="19">
        <v>0.35000000000000003</v>
      </c>
      <c r="E209" s="10">
        <f>C209*D209</f>
        <v>35</v>
      </c>
      <c r="F209" s="11">
        <v>3.36</v>
      </c>
      <c r="G209" s="12">
        <f t="shared" si="35"/>
        <v>3.3599999999999997E-3</v>
      </c>
      <c r="H209" s="11">
        <f>G209*C209</f>
        <v>0.33599999999999997</v>
      </c>
      <c r="I209" s="74" t="str">
        <f t="shared" si="33"/>
        <v>AXE DE FREIN ISUZU</v>
      </c>
      <c r="J209" t="s">
        <v>950</v>
      </c>
      <c r="L209" t="s">
        <v>950</v>
      </c>
      <c r="M209" t="str">
        <f t="shared" si="34"/>
        <v>Ok</v>
      </c>
    </row>
    <row r="210" spans="1:13" ht="15" x14ac:dyDescent="0.25">
      <c r="A210" s="7" t="str">
        <f>IFERROR(INDEX([1]Sheet1!A$2:A$531,MATCH(B210,[1]Sheet1!$B$2:$B$531,0),1),"")</f>
        <v>I107</v>
      </c>
      <c r="B210" t="s">
        <v>1228</v>
      </c>
      <c r="C210" s="18">
        <v>20</v>
      </c>
      <c r="D210" s="19">
        <v>4</v>
      </c>
      <c r="E210" s="10">
        <f>C210*D210</f>
        <v>80</v>
      </c>
      <c r="F210" s="11">
        <v>106.06</v>
      </c>
      <c r="G210" s="12">
        <f t="shared" si="35"/>
        <v>0.10606</v>
      </c>
      <c r="H210" s="11">
        <f>G210*C210</f>
        <v>2.1212</v>
      </c>
      <c r="I210" s="74" t="str">
        <f t="shared" si="33"/>
        <v>BAGUE PONT AR ISUZU 8-94472118</v>
      </c>
      <c r="J210" t="s">
        <v>951</v>
      </c>
      <c r="L210" t="s">
        <v>1228</v>
      </c>
      <c r="M210" t="str">
        <f t="shared" si="34"/>
        <v>Aie, aie, aie !</v>
      </c>
    </row>
    <row r="211" spans="1:13" ht="15" x14ac:dyDescent="0.25">
      <c r="A211" s="7" t="str">
        <f>IFERROR(INDEX([1]Sheet1!A$2:A$531,MATCH(B211,[1]Sheet1!$B$2:$B$531,0),1),"")</f>
        <v>I109</v>
      </c>
      <c r="B211" t="s">
        <v>952</v>
      </c>
      <c r="C211" s="18">
        <v>100</v>
      </c>
      <c r="D211" s="19">
        <v>1.8</v>
      </c>
      <c r="E211" s="10">
        <f>C211*D211</f>
        <v>180</v>
      </c>
      <c r="F211" s="11">
        <v>74.02</v>
      </c>
      <c r="G211" s="12">
        <f t="shared" si="35"/>
        <v>7.4020000000000002E-2</v>
      </c>
      <c r="H211" s="11">
        <f>G211*C211</f>
        <v>7.4020000000000001</v>
      </c>
      <c r="I211" s="74" t="str">
        <f t="shared" si="33"/>
        <v>CAGE GRAISSE ISUZU</v>
      </c>
      <c r="J211" t="s">
        <v>952</v>
      </c>
      <c r="L211" t="s">
        <v>952</v>
      </c>
      <c r="M211" t="str">
        <f t="shared" si="34"/>
        <v>Ok</v>
      </c>
    </row>
    <row r="212" spans="1:13" ht="15" x14ac:dyDescent="0.25">
      <c r="A212" s="7" t="str">
        <f>IFERROR(INDEX([1]Sheet1!A$2:A$531,MATCH(B212,[1]Sheet1!$B$2:$B$531,0),1),"")</f>
        <v>I111</v>
      </c>
      <c r="B212" t="s">
        <v>1229</v>
      </c>
      <c r="C212" s="18">
        <v>30</v>
      </c>
      <c r="D212" s="19">
        <v>1.9000000000000001</v>
      </c>
      <c r="E212" s="10">
        <f>C212*D212</f>
        <v>57.000000000000007</v>
      </c>
      <c r="F212" s="11">
        <v>302.18</v>
      </c>
      <c r="G212" s="12">
        <f t="shared" si="35"/>
        <v>0.30218</v>
      </c>
      <c r="H212" s="11">
        <f>G212*C212</f>
        <v>9.0654000000000003</v>
      </c>
      <c r="I212" s="74" t="str">
        <f t="shared" si="33"/>
        <v>PLAQUE DE RESSORT TFR</v>
      </c>
      <c r="J212" t="s">
        <v>953</v>
      </c>
      <c r="L212" t="s">
        <v>1229</v>
      </c>
      <c r="M212" t="str">
        <f t="shared" si="34"/>
        <v>Aie, aie, aie !</v>
      </c>
    </row>
    <row r="213" spans="1:13" ht="15" x14ac:dyDescent="0.25">
      <c r="A213" s="7" t="str">
        <f>IFERROR(INDEX([1]Sheet1!A$2:A$531,MATCH(B213,[1]Sheet1!$B$2:$B$531,0),1),"")</f>
        <v>I112</v>
      </c>
      <c r="B213" t="s">
        <v>1325</v>
      </c>
      <c r="C213" s="11"/>
      <c r="D213" s="11"/>
      <c r="E213" s="79"/>
      <c r="F213" s="11">
        <v>29.88</v>
      </c>
      <c r="G213" s="30">
        <f t="shared" si="35"/>
        <v>2.988E-2</v>
      </c>
      <c r="H213" s="11"/>
      <c r="I213" s="74" t="str">
        <f t="shared" si="33"/>
        <v>ECROU BIELLE DIRECTION GAUCHE</v>
      </c>
      <c r="J213" t="s">
        <v>283</v>
      </c>
      <c r="L213" t="s">
        <v>1325</v>
      </c>
      <c r="M213" t="str">
        <f t="shared" si="34"/>
        <v>Aie, aie, aie !</v>
      </c>
    </row>
    <row r="214" spans="1:13" ht="15" x14ac:dyDescent="0.25">
      <c r="A214" s="7" t="str">
        <f>IFERROR(INDEX([1]Sheet1!A$2:A$531,MATCH(B214,[1]Sheet1!$B$2:$B$531,0),1),"")</f>
        <v>I113</v>
      </c>
      <c r="B214" t="s">
        <v>1326</v>
      </c>
      <c r="C214" s="11"/>
      <c r="D214" s="11"/>
      <c r="E214" s="79"/>
      <c r="F214" s="11">
        <v>21.48</v>
      </c>
      <c r="G214" s="30">
        <f t="shared" si="35"/>
        <v>2.1479999999999999E-2</v>
      </c>
      <c r="H214" s="11"/>
      <c r="I214" s="74" t="str">
        <f t="shared" si="33"/>
        <v>ECROU BIELLE DIRECTION DROITE</v>
      </c>
      <c r="J214" t="s">
        <v>283</v>
      </c>
      <c r="L214" t="s">
        <v>1326</v>
      </c>
      <c r="M214" t="str">
        <f t="shared" si="34"/>
        <v>Aie, aie, aie !</v>
      </c>
    </row>
    <row r="215" spans="1:13" ht="15" x14ac:dyDescent="0.25">
      <c r="A215" s="7" t="str">
        <f>IFERROR(INDEX([1]Sheet1!A$2:A$531,MATCH(B215,[1]Sheet1!$B$2:$B$531,0),1),"")</f>
        <v>I114</v>
      </c>
      <c r="B215" t="s">
        <v>954</v>
      </c>
      <c r="C215" s="18">
        <v>20</v>
      </c>
      <c r="D215" s="19">
        <v>8.0440000000000005</v>
      </c>
      <c r="E215" s="10">
        <f>C215*D215</f>
        <v>160.88</v>
      </c>
      <c r="F215" s="11">
        <v>302.39999999999998</v>
      </c>
      <c r="G215" s="12">
        <f t="shared" si="35"/>
        <v>0.3024</v>
      </c>
      <c r="H215" s="11">
        <f>G215*C215</f>
        <v>6.048</v>
      </c>
      <c r="I215" s="74" t="str">
        <f t="shared" si="33"/>
        <v>BIELLE DIRECTION COMPLET ISUZU</v>
      </c>
      <c r="J215" t="s">
        <v>954</v>
      </c>
      <c r="L215" t="s">
        <v>954</v>
      </c>
      <c r="M215" t="str">
        <f t="shared" si="34"/>
        <v>Ok</v>
      </c>
    </row>
    <row r="216" spans="1:13" ht="15" x14ac:dyDescent="0.25">
      <c r="A216" s="7" t="str">
        <f>IFERROR(INDEX([1]Sheet1!A$2:A$531,MATCH(B216,[1]Sheet1!$B$2:$B$531,0),1),"")</f>
        <v>I115</v>
      </c>
      <c r="B216" t="s">
        <v>955</v>
      </c>
      <c r="C216" s="18">
        <v>300</v>
      </c>
      <c r="D216" s="19">
        <v>0.753</v>
      </c>
      <c r="E216" s="10">
        <f>C216*D216</f>
        <v>225.9</v>
      </c>
      <c r="F216" s="11">
        <v>23.38</v>
      </c>
      <c r="G216" s="12">
        <f t="shared" si="35"/>
        <v>2.3379999999999998E-2</v>
      </c>
      <c r="H216" s="11">
        <f>G216*C216</f>
        <v>7.0139999999999993</v>
      </c>
      <c r="I216" s="74" t="str">
        <f t="shared" si="33"/>
        <v>BUTEE CAPOT ISUZU</v>
      </c>
      <c r="J216" t="s">
        <v>955</v>
      </c>
      <c r="L216" t="s">
        <v>955</v>
      </c>
      <c r="M216" t="str">
        <f t="shared" si="34"/>
        <v>Ok</v>
      </c>
    </row>
    <row r="217" spans="1:13" ht="15" x14ac:dyDescent="0.25">
      <c r="A217" s="7" t="str">
        <f>IFERROR(INDEX([1]Sheet1!A$2:A$531,MATCH(B217,[1]Sheet1!$B$2:$B$531,0),1),"")</f>
        <v>I116</v>
      </c>
      <c r="B217" t="s">
        <v>1230</v>
      </c>
      <c r="C217" s="18">
        <v>10</v>
      </c>
      <c r="D217" s="19">
        <v>12.741</v>
      </c>
      <c r="E217" s="10">
        <f>C217*D217</f>
        <v>127.41</v>
      </c>
      <c r="F217" s="11">
        <v>457.44</v>
      </c>
      <c r="G217" s="12">
        <f t="shared" si="35"/>
        <v>0.45744000000000001</v>
      </c>
      <c r="H217" s="11">
        <f>G217*C217</f>
        <v>4.5743999999999998</v>
      </c>
      <c r="I217" s="74" t="str">
        <f t="shared" si="33"/>
        <v>PISTON ETRIER ISUZU TFR MOD 2</v>
      </c>
      <c r="J217" t="s">
        <v>956</v>
      </c>
      <c r="L217" t="s">
        <v>1230</v>
      </c>
      <c r="M217" t="str">
        <f t="shared" si="34"/>
        <v>Aie, aie, aie !</v>
      </c>
    </row>
    <row r="218" spans="1:13" ht="15" x14ac:dyDescent="0.25">
      <c r="A218" s="7" t="str">
        <f>IFERROR(INDEX([1]Sheet1!A$2:A$531,MATCH(B218,[1]Sheet1!$B$2:$B$531,0),1),"")</f>
        <v>I118</v>
      </c>
      <c r="B218" t="s">
        <v>1296</v>
      </c>
      <c r="C218" s="11"/>
      <c r="D218" s="11"/>
      <c r="E218" s="79"/>
      <c r="F218" s="30">
        <v>48.48</v>
      </c>
      <c r="G218" s="30">
        <f t="shared" si="35"/>
        <v>4.8479999999999995E-2</v>
      </c>
      <c r="H218" s="11"/>
      <c r="I218" s="74" t="str">
        <f t="shared" si="33"/>
        <v>SUPPORT ECHAPPEMENT ISUZU-DMAX</v>
      </c>
      <c r="J218" t="s">
        <v>283</v>
      </c>
      <c r="L218" t="s">
        <v>1296</v>
      </c>
      <c r="M218" t="str">
        <f t="shared" si="34"/>
        <v>Aie, aie, aie !</v>
      </c>
    </row>
    <row r="219" spans="1:13" ht="15" x14ac:dyDescent="0.25">
      <c r="A219" s="7" t="str">
        <f>IFERROR(INDEX([1]Sheet1!A$2:A$531,MATCH(B219,[1]Sheet1!$B$2:$B$531,0),1),"")</f>
        <v>I122</v>
      </c>
      <c r="B219" t="s">
        <v>957</v>
      </c>
      <c r="C219" s="18">
        <v>30</v>
      </c>
      <c r="D219" s="19">
        <v>5.0999999999999996</v>
      </c>
      <c r="E219" s="10">
        <f>C219*D219</f>
        <v>153</v>
      </c>
      <c r="F219" s="11">
        <v>489.48</v>
      </c>
      <c r="G219" s="12">
        <f t="shared" si="35"/>
        <v>0.48948000000000003</v>
      </c>
      <c r="H219" s="11">
        <f>G219*C219</f>
        <v>14.6844</v>
      </c>
      <c r="I219" s="74" t="str">
        <f t="shared" si="33"/>
        <v>BRIDE ISUZU TFR ZINGUE</v>
      </c>
      <c r="J219" t="s">
        <v>957</v>
      </c>
      <c r="L219" t="s">
        <v>957</v>
      </c>
      <c r="M219" t="str">
        <f t="shared" si="34"/>
        <v>Ok</v>
      </c>
    </row>
    <row r="220" spans="1:13" ht="15" x14ac:dyDescent="0.25">
      <c r="A220" s="7" t="str">
        <f>IFERROR(INDEX([1]Sheet1!A$2:A$531,MATCH(B220,[1]Sheet1!$B$2:$B$531,0),1),"")</f>
        <v>I123</v>
      </c>
      <c r="B220" t="s">
        <v>958</v>
      </c>
      <c r="C220" s="18">
        <v>40</v>
      </c>
      <c r="D220" s="19">
        <v>2.222</v>
      </c>
      <c r="E220" s="10">
        <f>C220*D220</f>
        <v>88.88</v>
      </c>
      <c r="F220" s="11">
        <v>18.12</v>
      </c>
      <c r="G220" s="12">
        <f t="shared" si="35"/>
        <v>1.8120000000000001E-2</v>
      </c>
      <c r="H220" s="11">
        <f>G220*C220</f>
        <v>0.7248</v>
      </c>
      <c r="I220" s="74" t="str">
        <f t="shared" si="33"/>
        <v>JOINT CARTER TFR</v>
      </c>
      <c r="J220" t="s">
        <v>958</v>
      </c>
      <c r="L220" t="s">
        <v>958</v>
      </c>
      <c r="M220" t="str">
        <f t="shared" si="34"/>
        <v>Ok</v>
      </c>
    </row>
    <row r="221" spans="1:13" ht="15" x14ac:dyDescent="0.25">
      <c r="A221" s="7" t="str">
        <f>IFERROR(INDEX([1]Sheet1!A$2:A$531,MATCH(B221,[1]Sheet1!$B$2:$B$531,0),1),"")</f>
        <v>I124</v>
      </c>
      <c r="B221" t="s">
        <v>1322</v>
      </c>
      <c r="C221" s="11"/>
      <c r="D221" s="11"/>
      <c r="E221" s="79"/>
      <c r="F221" s="11">
        <v>30.7</v>
      </c>
      <c r="G221" s="30">
        <f t="shared" si="35"/>
        <v>3.0699999999999998E-2</v>
      </c>
      <c r="H221" s="11"/>
      <c r="I221" s="74" t="str">
        <f t="shared" si="33"/>
        <v>RESSORT KB 366-2</v>
      </c>
      <c r="J221" t="s">
        <v>283</v>
      </c>
      <c r="L221" t="s">
        <v>1322</v>
      </c>
      <c r="M221" t="str">
        <f t="shared" si="34"/>
        <v>Aie, aie, aie !</v>
      </c>
    </row>
    <row r="222" spans="1:13" ht="15" x14ac:dyDescent="0.25">
      <c r="A222" s="7" t="str">
        <f>IFERROR(INDEX([1]Sheet1!A$2:A$531,MATCH(B222,[1]Sheet1!$B$2:$B$531,0),1),"")</f>
        <v>I125</v>
      </c>
      <c r="B222" t="s">
        <v>1323</v>
      </c>
      <c r="C222" s="11"/>
      <c r="D222" s="11"/>
      <c r="E222" s="79"/>
      <c r="F222" s="11">
        <v>41.58</v>
      </c>
      <c r="G222" s="30">
        <f t="shared" si="35"/>
        <v>4.1579999999999999E-2</v>
      </c>
      <c r="H222" s="11"/>
      <c r="I222" s="74" t="str">
        <f t="shared" si="33"/>
        <v>RESSORT KB 366-3</v>
      </c>
      <c r="J222" t="s">
        <v>283</v>
      </c>
      <c r="L222" t="s">
        <v>1323</v>
      </c>
      <c r="M222" t="str">
        <f t="shared" si="34"/>
        <v>Aie, aie, aie !</v>
      </c>
    </row>
    <row r="223" spans="1:13" ht="15" x14ac:dyDescent="0.25">
      <c r="A223" s="7" t="str">
        <f>IFERROR(INDEX([1]Sheet1!A$2:A$531,MATCH(B223,[1]Sheet1!$B$2:$B$531,0),1),"")</f>
        <v>I126</v>
      </c>
      <c r="B223" t="s">
        <v>1324</v>
      </c>
      <c r="C223" s="11"/>
      <c r="D223" s="11"/>
      <c r="E223" s="79"/>
      <c r="F223" s="11">
        <v>12.16</v>
      </c>
      <c r="G223" s="30">
        <f t="shared" si="35"/>
        <v>1.2160000000000001E-2</v>
      </c>
      <c r="H223" s="11"/>
      <c r="I223" s="74" t="str">
        <f t="shared" si="33"/>
        <v>RESSORT KB 366-1</v>
      </c>
      <c r="J223" t="s">
        <v>283</v>
      </c>
      <c r="L223" t="s">
        <v>1324</v>
      </c>
      <c r="M223" t="str">
        <f t="shared" si="34"/>
        <v>Aie, aie, aie !</v>
      </c>
    </row>
    <row r="224" spans="1:13" ht="15" x14ac:dyDescent="0.25">
      <c r="A224" s="7" t="str">
        <f>IFERROR(INDEX([1]Sheet1!A$2:A$531,MATCH(B224,[1]Sheet1!$B$2:$B$531,0),1),"")</f>
        <v>I128</v>
      </c>
      <c r="B224" t="s">
        <v>1320</v>
      </c>
      <c r="C224" s="11"/>
      <c r="D224" s="11"/>
      <c r="E224" s="79"/>
      <c r="F224" s="11">
        <v>380.94</v>
      </c>
      <c r="G224" s="30">
        <f t="shared" si="35"/>
        <v>0.38094</v>
      </c>
      <c r="H224" s="11"/>
      <c r="I224" s="74" t="str">
        <f t="shared" si="33"/>
        <v>BRIDE DE RESSORT ZINGUE PM</v>
      </c>
      <c r="J224" t="s">
        <v>283</v>
      </c>
      <c r="L224" t="s">
        <v>1320</v>
      </c>
      <c r="M224" t="str">
        <f t="shared" si="34"/>
        <v>Aie, aie, aie !</v>
      </c>
    </row>
    <row r="225" spans="1:13" ht="15" x14ac:dyDescent="0.25">
      <c r="A225" s="7" t="str">
        <f>IFERROR(INDEX([1]Sheet1!A$2:A$531,MATCH(B225,[1]Sheet1!$B$2:$B$531,0),1),"")</f>
        <v>I129</v>
      </c>
      <c r="B225" t="s">
        <v>1231</v>
      </c>
      <c r="C225" s="18">
        <v>20</v>
      </c>
      <c r="D225" s="19">
        <v>4.7</v>
      </c>
      <c r="E225" s="10">
        <f>C225*D225</f>
        <v>94</v>
      </c>
      <c r="F225" s="11">
        <v>359.92</v>
      </c>
      <c r="G225" s="12">
        <f t="shared" si="35"/>
        <v>0.35992000000000002</v>
      </c>
      <c r="H225" s="11">
        <f>G225*C225</f>
        <v>7.1984000000000004</v>
      </c>
      <c r="I225" s="74" t="str">
        <f t="shared" si="33"/>
        <v>BRIDE DE RESSORT ZINGUE GM</v>
      </c>
      <c r="J225" t="s">
        <v>959</v>
      </c>
      <c r="L225" t="s">
        <v>1231</v>
      </c>
      <c r="M225" t="str">
        <f t="shared" si="34"/>
        <v>Aie, aie, aie !</v>
      </c>
    </row>
    <row r="226" spans="1:13" ht="15" x14ac:dyDescent="0.25">
      <c r="A226" s="7" t="str">
        <f>IFERROR(INDEX([1]Sheet1!A$2:A$531,MATCH(B226,[1]Sheet1!$B$2:$B$531,0),1),"")</f>
        <v>I130</v>
      </c>
      <c r="B226" t="s">
        <v>960</v>
      </c>
      <c r="C226" s="18">
        <v>50</v>
      </c>
      <c r="D226" s="19">
        <v>3.8000000000000003</v>
      </c>
      <c r="E226" s="10">
        <f>C226*D226</f>
        <v>190</v>
      </c>
      <c r="F226" s="11">
        <v>91.54</v>
      </c>
      <c r="G226" s="12">
        <f t="shared" si="35"/>
        <v>9.154000000000001E-2</v>
      </c>
      <c r="H226" s="11">
        <f>G226*C226</f>
        <v>4.5770000000000008</v>
      </c>
      <c r="I226" s="74" t="str">
        <f t="shared" si="33"/>
        <v>GACHE DE PORTE ISUZU KB TFR FASTER</v>
      </c>
      <c r="J226" t="s">
        <v>960</v>
      </c>
      <c r="L226" t="s">
        <v>960</v>
      </c>
      <c r="M226" t="str">
        <f t="shared" si="34"/>
        <v>Ok</v>
      </c>
    </row>
    <row r="227" spans="1:13" ht="15" x14ac:dyDescent="0.25">
      <c r="A227" s="7" t="str">
        <f>IFERROR(INDEX([1]Sheet1!A$2:A$531,MATCH(B227,[1]Sheet1!$B$2:$B$531,0),1),"")</f>
        <v>I132</v>
      </c>
      <c r="B227" t="s">
        <v>1232</v>
      </c>
      <c r="C227" s="18">
        <v>10</v>
      </c>
      <c r="D227" s="19">
        <v>12.369000000000002</v>
      </c>
      <c r="E227" s="10">
        <f>C227*D227</f>
        <v>123.69000000000001</v>
      </c>
      <c r="F227" s="11">
        <v>373.1</v>
      </c>
      <c r="G227" s="12">
        <f t="shared" si="35"/>
        <v>0.37310000000000004</v>
      </c>
      <c r="H227" s="11">
        <f>G227*C227</f>
        <v>3.7310000000000003</v>
      </c>
      <c r="I227" s="74" t="str">
        <f t="shared" si="33"/>
        <v>PISTON ETRIE KB CHROME ISUZU</v>
      </c>
      <c r="J227" t="s">
        <v>961</v>
      </c>
      <c r="L227" t="s">
        <v>1232</v>
      </c>
      <c r="M227" t="str">
        <f t="shared" si="34"/>
        <v>Aie, aie, aie !</v>
      </c>
    </row>
    <row r="228" spans="1:13" ht="15" x14ac:dyDescent="0.25">
      <c r="A228" s="7" t="str">
        <f>IFERROR(INDEX([1]Sheet1!A$2:A$531,MATCH(B228,[1]Sheet1!$B$2:$B$531,0),1),"")</f>
        <v>I133</v>
      </c>
      <c r="B228" t="s">
        <v>1233</v>
      </c>
      <c r="C228" s="18"/>
      <c r="D228" s="19"/>
      <c r="E228" s="10"/>
      <c r="G228" s="12">
        <v>0.12765000000000001</v>
      </c>
      <c r="H228" s="11"/>
      <c r="I228" s="74" t="str">
        <f t="shared" si="33"/>
        <v>ECROU SEMI ARBRE ZINGUE</v>
      </c>
      <c r="J228" t="s">
        <v>283</v>
      </c>
      <c r="L228" t="s">
        <v>1233</v>
      </c>
      <c r="M228" t="str">
        <f t="shared" si="34"/>
        <v>Aie, aie, aie !</v>
      </c>
    </row>
    <row r="229" spans="1:13" ht="15" x14ac:dyDescent="0.25">
      <c r="A229" s="7" t="str">
        <f>IFERROR(INDEX([1]Sheet1!A$2:A$531,MATCH(B229,[1]Sheet1!$B$2:$B$531,0),1),"")</f>
        <v>I134</v>
      </c>
      <c r="B229" t="s">
        <v>962</v>
      </c>
      <c r="C229" s="18">
        <v>50</v>
      </c>
      <c r="D229" s="19">
        <v>0.20200000000000004</v>
      </c>
      <c r="E229" s="10">
        <f t="shared" ref="E229:E242" si="36">C229*D229</f>
        <v>10.100000000000001</v>
      </c>
      <c r="F229" s="11">
        <v>9.64</v>
      </c>
      <c r="G229" s="12">
        <f t="shared" ref="G229:G238" si="37">F229/1000</f>
        <v>9.640000000000001E-3</v>
      </c>
      <c r="H229" s="11">
        <f t="shared" ref="H229:H242" si="38">G229*C229</f>
        <v>0.48200000000000004</v>
      </c>
      <c r="I229" s="74" t="str">
        <f t="shared" si="33"/>
        <v>VIS DE GACHE ISUZU</v>
      </c>
      <c r="J229" t="s">
        <v>962</v>
      </c>
      <c r="L229" t="s">
        <v>962</v>
      </c>
      <c r="M229" t="str">
        <f t="shared" si="34"/>
        <v>Ok</v>
      </c>
    </row>
    <row r="230" spans="1:13" ht="15" x14ac:dyDescent="0.25">
      <c r="A230" s="7" t="str">
        <f>IFERROR(INDEX([1]Sheet1!A$2:A$531,MATCH(B230,[1]Sheet1!$B$2:$B$531,0),1),"")</f>
        <v>I135</v>
      </c>
      <c r="B230" t="s">
        <v>1234</v>
      </c>
      <c r="C230" s="18">
        <v>50</v>
      </c>
      <c r="D230" s="19">
        <v>1.3</v>
      </c>
      <c r="E230" s="10">
        <f t="shared" si="36"/>
        <v>65</v>
      </c>
      <c r="F230" s="11">
        <v>14.96</v>
      </c>
      <c r="G230" s="12">
        <f t="shared" si="37"/>
        <v>1.4960000000000001E-2</v>
      </c>
      <c r="H230" s="11">
        <f t="shared" si="38"/>
        <v>0.748</v>
      </c>
      <c r="I230" s="74" t="str">
        <f t="shared" si="33"/>
        <v>LAME DE FREIN ISUZU DROITE</v>
      </c>
      <c r="J230" t="s">
        <v>963</v>
      </c>
      <c r="L230" t="s">
        <v>1234</v>
      </c>
      <c r="M230" t="str">
        <f t="shared" si="34"/>
        <v>Aie, aie, aie !</v>
      </c>
    </row>
    <row r="231" spans="1:13" ht="15" x14ac:dyDescent="0.25">
      <c r="A231" s="7" t="str">
        <f>IFERROR(INDEX([1]Sheet1!A$2:A$531,MATCH(B231,[1]Sheet1!$B$2:$B$531,0),1),"")</f>
        <v>I136</v>
      </c>
      <c r="B231" t="s">
        <v>1235</v>
      </c>
      <c r="C231" s="18">
        <v>50</v>
      </c>
      <c r="D231" s="19">
        <v>1.3</v>
      </c>
      <c r="E231" s="10">
        <f t="shared" si="36"/>
        <v>65</v>
      </c>
      <c r="F231" s="11">
        <v>14.96</v>
      </c>
      <c r="G231" s="12">
        <f t="shared" si="37"/>
        <v>1.4960000000000001E-2</v>
      </c>
      <c r="H231" s="11">
        <f t="shared" si="38"/>
        <v>0.748</v>
      </c>
      <c r="I231" s="74" t="str">
        <f t="shared" si="33"/>
        <v>LAME DE FREIN ISUZU GAUCHE</v>
      </c>
      <c r="J231" t="s">
        <v>964</v>
      </c>
      <c r="L231" t="s">
        <v>1235</v>
      </c>
      <c r="M231" t="str">
        <f t="shared" si="34"/>
        <v>Aie, aie, aie !</v>
      </c>
    </row>
    <row r="232" spans="1:13" ht="15" x14ac:dyDescent="0.25">
      <c r="A232" s="7" t="str">
        <f>IFERROR(INDEX([1]Sheet1!A$2:A$531,MATCH(B232,[1]Sheet1!$B$2:$B$531,0),1),"")</f>
        <v>I137</v>
      </c>
      <c r="B232" t="s">
        <v>965</v>
      </c>
      <c r="C232" s="18">
        <v>200</v>
      </c>
      <c r="D232" s="19">
        <v>1.35</v>
      </c>
      <c r="E232" s="10">
        <f t="shared" si="36"/>
        <v>270</v>
      </c>
      <c r="F232" s="11">
        <v>40.619999999999997</v>
      </c>
      <c r="G232" s="12">
        <f t="shared" si="37"/>
        <v>4.0619999999999996E-2</v>
      </c>
      <c r="H232" s="11">
        <f t="shared" si="38"/>
        <v>8.1239999999999988</v>
      </c>
      <c r="I232" s="74" t="str">
        <f t="shared" si="33"/>
        <v>ECROU DE ROUE TFR CHROME</v>
      </c>
      <c r="J232" t="s">
        <v>965</v>
      </c>
      <c r="L232" t="s">
        <v>965</v>
      </c>
      <c r="M232" t="str">
        <f t="shared" si="34"/>
        <v>Ok</v>
      </c>
    </row>
    <row r="233" spans="1:13" ht="15" x14ac:dyDescent="0.25">
      <c r="A233" s="7" t="str">
        <f>IFERROR(INDEX([1]Sheet1!A$2:A$531,MATCH(B233,[1]Sheet1!$B$2:$B$531,0),1),"")</f>
        <v>I138</v>
      </c>
      <c r="B233" t="s">
        <v>1236</v>
      </c>
      <c r="C233" s="18">
        <v>50</v>
      </c>
      <c r="D233" s="19">
        <v>7.3960000000000008</v>
      </c>
      <c r="E233" s="10">
        <f t="shared" si="36"/>
        <v>369.80000000000007</v>
      </c>
      <c r="F233" s="11">
        <v>249.92</v>
      </c>
      <c r="G233" s="12">
        <f t="shared" si="37"/>
        <v>0.24991999999999998</v>
      </c>
      <c r="H233" s="11">
        <f t="shared" si="38"/>
        <v>12.495999999999999</v>
      </c>
      <c r="I233" s="74" t="str">
        <f t="shared" si="33"/>
        <v>COLLIER TFR ISUZU</v>
      </c>
      <c r="J233" t="s">
        <v>966</v>
      </c>
      <c r="L233" t="s">
        <v>1236</v>
      </c>
      <c r="M233" t="str">
        <f t="shared" si="34"/>
        <v>Aie, aie, aie !</v>
      </c>
    </row>
    <row r="234" spans="1:13" ht="15" x14ac:dyDescent="0.25">
      <c r="A234" s="7" t="str">
        <f>IFERROR(INDEX([1]Sheet1!A$2:A$531,MATCH(B234,[1]Sheet1!$B$2:$B$531,0),1),"")</f>
        <v>I139</v>
      </c>
      <c r="B234" t="s">
        <v>1237</v>
      </c>
      <c r="C234" s="18">
        <v>20</v>
      </c>
      <c r="D234" s="19">
        <v>5.2</v>
      </c>
      <c r="E234" s="10">
        <f t="shared" si="36"/>
        <v>104</v>
      </c>
      <c r="F234" s="11">
        <v>131.88</v>
      </c>
      <c r="G234" s="12">
        <f t="shared" si="37"/>
        <v>0.13188</v>
      </c>
      <c r="H234" s="11">
        <f t="shared" si="38"/>
        <v>2.6375999999999999</v>
      </c>
      <c r="I234" s="74" t="str">
        <f t="shared" si="33"/>
        <v>SUPPORT COLLIER TFR ISUZU</v>
      </c>
      <c r="J234" t="s">
        <v>967</v>
      </c>
      <c r="L234" t="s">
        <v>1237</v>
      </c>
      <c r="M234" t="str">
        <f t="shared" si="34"/>
        <v>Aie, aie, aie !</v>
      </c>
    </row>
    <row r="235" spans="1:13" ht="15" x14ac:dyDescent="0.25">
      <c r="A235" s="7" t="str">
        <f>IFERROR(INDEX([1]Sheet1!A$2:A$531,MATCH(B235,[1]Sheet1!$B$2:$B$531,0),1),"")</f>
        <v>I140</v>
      </c>
      <c r="B235" t="s">
        <v>968</v>
      </c>
      <c r="C235" s="18">
        <v>50</v>
      </c>
      <c r="D235" s="19">
        <v>8</v>
      </c>
      <c r="E235" s="10">
        <f t="shared" si="36"/>
        <v>400</v>
      </c>
      <c r="F235" s="11">
        <v>514</v>
      </c>
      <c r="G235" s="12">
        <f t="shared" si="37"/>
        <v>0.51400000000000001</v>
      </c>
      <c r="H235" s="11">
        <f t="shared" si="38"/>
        <v>25.7</v>
      </c>
      <c r="I235" s="74" t="str">
        <f t="shared" si="33"/>
        <v>FOURCHETTE D'EMBRAYAGE ISUZU</v>
      </c>
      <c r="J235" t="s">
        <v>968</v>
      </c>
      <c r="L235" t="s">
        <v>968</v>
      </c>
      <c r="M235" t="str">
        <f t="shared" si="34"/>
        <v>Ok</v>
      </c>
    </row>
    <row r="236" spans="1:13" ht="15" x14ac:dyDescent="0.25">
      <c r="A236" s="7" t="str">
        <f>IFERROR(INDEX([1]Sheet1!A$2:A$531,MATCH(B236,[1]Sheet1!$B$2:$B$531,0),1),"")</f>
        <v>I143</v>
      </c>
      <c r="B236" t="s">
        <v>1238</v>
      </c>
      <c r="C236" s="18">
        <v>200</v>
      </c>
      <c r="D236" s="19">
        <v>1.7</v>
      </c>
      <c r="E236" s="10">
        <f t="shared" si="36"/>
        <v>340</v>
      </c>
      <c r="F236" s="11">
        <v>43.16</v>
      </c>
      <c r="G236" s="12">
        <f t="shared" si="37"/>
        <v>4.3159999999999997E-2</v>
      </c>
      <c r="H236" s="11">
        <f t="shared" si="38"/>
        <v>8.6319999999999997</v>
      </c>
      <c r="I236" s="74" t="str">
        <f t="shared" si="33"/>
        <v>ECROU DE ROUE ISUZU 8-97229212-2</v>
      </c>
      <c r="J236" t="s">
        <v>969</v>
      </c>
      <c r="L236" t="s">
        <v>1238</v>
      </c>
      <c r="M236" t="str">
        <f t="shared" si="34"/>
        <v>Aie, aie, aie !</v>
      </c>
    </row>
    <row r="237" spans="1:13" ht="15" x14ac:dyDescent="0.25">
      <c r="A237" s="7" t="str">
        <f>IFERROR(INDEX([1]Sheet1!A$2:A$531,MATCH(B237,[1]Sheet1!$B$2:$B$531,0),1),"")</f>
        <v>I144</v>
      </c>
      <c r="B237" t="s">
        <v>1239</v>
      </c>
      <c r="C237" s="18">
        <v>20</v>
      </c>
      <c r="D237" s="19">
        <v>2.5</v>
      </c>
      <c r="E237" s="10">
        <f t="shared" si="36"/>
        <v>50</v>
      </c>
      <c r="F237" s="11">
        <v>157.56</v>
      </c>
      <c r="G237" s="12">
        <f t="shared" si="37"/>
        <v>0.15756000000000001</v>
      </c>
      <c r="H237" s="11">
        <f t="shared" si="38"/>
        <v>3.1512000000000002</v>
      </c>
      <c r="I237" s="74" t="str">
        <f t="shared" si="33"/>
        <v>REGLAGE FREIN ISUZU TFR RH - 894124867-2-1</v>
      </c>
      <c r="J237" t="s">
        <v>970</v>
      </c>
      <c r="L237" t="s">
        <v>1239</v>
      </c>
      <c r="M237" t="str">
        <f t="shared" si="34"/>
        <v>Aie, aie, aie !</v>
      </c>
    </row>
    <row r="238" spans="1:13" ht="15" x14ac:dyDescent="0.25">
      <c r="A238" s="7" t="str">
        <f>IFERROR(INDEX([1]Sheet1!A$2:A$531,MATCH(B238,[1]Sheet1!$B$2:$B$531,0),1),"")</f>
        <v>I145</v>
      </c>
      <c r="B238" t="s">
        <v>1240</v>
      </c>
      <c r="C238" s="18">
        <v>20</v>
      </c>
      <c r="D238" s="19">
        <v>2.5</v>
      </c>
      <c r="E238" s="10">
        <f t="shared" si="36"/>
        <v>50</v>
      </c>
      <c r="F238" s="11">
        <v>157.56</v>
      </c>
      <c r="G238" s="12">
        <f t="shared" si="37"/>
        <v>0.15756000000000001</v>
      </c>
      <c r="H238" s="11">
        <f t="shared" si="38"/>
        <v>3.1512000000000002</v>
      </c>
      <c r="I238" s="74" t="str">
        <f t="shared" si="33"/>
        <v>REGLAGE FREIN ISUZU TFR LH - 894124868-2-1</v>
      </c>
      <c r="J238" t="s">
        <v>971</v>
      </c>
      <c r="L238" t="s">
        <v>1240</v>
      </c>
      <c r="M238" t="str">
        <f t="shared" si="34"/>
        <v>Aie, aie, aie !</v>
      </c>
    </row>
    <row r="239" spans="1:13" ht="15" x14ac:dyDescent="0.25">
      <c r="A239" s="7" t="str">
        <f>IFERROR(INDEX([1]Sheet1!A$2:A$531,MATCH(B239,[1]Sheet1!$B$2:$B$531,0),1),"")</f>
        <v>I148-N</v>
      </c>
      <c r="B239" t="s">
        <v>1241</v>
      </c>
      <c r="C239" s="18">
        <v>50</v>
      </c>
      <c r="D239" s="19">
        <v>5</v>
      </c>
      <c r="E239" s="10">
        <f t="shared" si="36"/>
        <v>250</v>
      </c>
      <c r="F239" s="11">
        <v>0</v>
      </c>
      <c r="G239" s="12">
        <v>0.53164999999999996</v>
      </c>
      <c r="H239" s="11">
        <f t="shared" si="38"/>
        <v>26.582499999999996</v>
      </c>
      <c r="I239" s="74" t="str">
        <f t="shared" si="33"/>
        <v>BRIDE RESSORT TFR RENFORCE NOIR</v>
      </c>
      <c r="J239" t="s">
        <v>83</v>
      </c>
      <c r="L239" t="s">
        <v>1241</v>
      </c>
      <c r="M239" t="str">
        <f t="shared" si="34"/>
        <v>Aie, aie, aie !</v>
      </c>
    </row>
    <row r="240" spans="1:13" ht="15" x14ac:dyDescent="0.25">
      <c r="A240" s="7" t="str">
        <f>IFERROR(INDEX([1]Sheet1!A$2:A$531,MATCH(B240,[1]Sheet1!$B$2:$B$531,0),1),"")</f>
        <v>I149</v>
      </c>
      <c r="B240" t="s">
        <v>972</v>
      </c>
      <c r="C240" s="18">
        <v>50</v>
      </c>
      <c r="D240" s="19">
        <v>2.7600000000000002</v>
      </c>
      <c r="E240" s="10">
        <f t="shared" si="36"/>
        <v>138</v>
      </c>
      <c r="F240" s="11">
        <v>209.1</v>
      </c>
      <c r="G240" s="12">
        <f t="shared" ref="G240:G248" si="39">F240/1000</f>
        <v>0.20910000000000001</v>
      </c>
      <c r="H240" s="11">
        <f t="shared" si="38"/>
        <v>10.455</v>
      </c>
      <c r="I240" s="74" t="str">
        <f t="shared" si="33"/>
        <v>POIGNET PORTE AR ISUZU CABINE 894217994-0</v>
      </c>
      <c r="J240" t="s">
        <v>972</v>
      </c>
      <c r="L240" t="s">
        <v>972</v>
      </c>
      <c r="M240" t="str">
        <f t="shared" si="34"/>
        <v>Ok</v>
      </c>
    </row>
    <row r="241" spans="1:13" ht="15" x14ac:dyDescent="0.25">
      <c r="A241" s="7" t="str">
        <f>IFERROR(INDEX([1]Sheet1!A$2:A$531,MATCH(B241,[1]Sheet1!$B$2:$B$531,0),1),"")</f>
        <v>I150</v>
      </c>
      <c r="B241" t="s">
        <v>973</v>
      </c>
      <c r="C241" s="18">
        <v>30</v>
      </c>
      <c r="D241" s="19">
        <v>9.5</v>
      </c>
      <c r="E241" s="10">
        <f t="shared" si="36"/>
        <v>285</v>
      </c>
      <c r="F241" s="11">
        <v>454.34</v>
      </c>
      <c r="G241" s="12">
        <f t="shared" si="39"/>
        <v>0.45433999999999997</v>
      </c>
      <c r="H241" s="11">
        <f t="shared" si="38"/>
        <v>13.630199999999999</v>
      </c>
      <c r="I241" s="74" t="str">
        <f t="shared" si="33"/>
        <v>SERRURE CAPOT ISUZU TFR 894478133-1</v>
      </c>
      <c r="J241" t="s">
        <v>973</v>
      </c>
      <c r="L241" t="s">
        <v>973</v>
      </c>
      <c r="M241" t="str">
        <f t="shared" si="34"/>
        <v>Ok</v>
      </c>
    </row>
    <row r="242" spans="1:13" ht="15" x14ac:dyDescent="0.25">
      <c r="A242" s="7" t="str">
        <f>IFERROR(INDEX([1]Sheet1!A$2:A$531,MATCH(B242,[1]Sheet1!$B$2:$B$531,0),1),"")</f>
        <v>I152</v>
      </c>
      <c r="B242" t="s">
        <v>1242</v>
      </c>
      <c r="C242" s="18">
        <v>30</v>
      </c>
      <c r="D242" s="19">
        <v>5.3</v>
      </c>
      <c r="E242" s="10">
        <f t="shared" si="36"/>
        <v>159</v>
      </c>
      <c r="F242" s="11">
        <v>529.67999999999995</v>
      </c>
      <c r="G242" s="12">
        <f t="shared" si="39"/>
        <v>0.52967999999999993</v>
      </c>
      <c r="H242" s="11">
        <f t="shared" si="38"/>
        <v>15.890399999999998</v>
      </c>
      <c r="I242" s="74" t="str">
        <f t="shared" si="33"/>
        <v>BRIDE RENFORCEE ZINGUEE TFR ISUZU</v>
      </c>
      <c r="J242" t="s">
        <v>974</v>
      </c>
      <c r="L242" t="s">
        <v>1242</v>
      </c>
      <c r="M242" t="str">
        <f t="shared" si="34"/>
        <v>Aie, aie, aie !</v>
      </c>
    </row>
    <row r="243" spans="1:13" ht="15" x14ac:dyDescent="0.25">
      <c r="A243" s="7" t="str">
        <f>IFERROR(INDEX([1]Sheet1!A$2:A$531,MATCH(B243,[1]Sheet1!$B$2:$B$531,0),1),"")</f>
        <v>I153</v>
      </c>
      <c r="B243" t="s">
        <v>1309</v>
      </c>
      <c r="C243" s="11"/>
      <c r="D243" s="11"/>
      <c r="E243" s="79"/>
      <c r="F243" s="30">
        <v>762.5</v>
      </c>
      <c r="G243" s="30">
        <f t="shared" si="39"/>
        <v>0.76249999999999996</v>
      </c>
      <c r="H243" s="11"/>
      <c r="I243" s="74" t="str">
        <f t="shared" si="33"/>
        <v>COIN PARACHOC FASTER D</v>
      </c>
      <c r="J243" t="s">
        <v>283</v>
      </c>
      <c r="L243" t="s">
        <v>1309</v>
      </c>
      <c r="M243" t="str">
        <f t="shared" si="34"/>
        <v>Aie, aie, aie !</v>
      </c>
    </row>
    <row r="244" spans="1:13" ht="15" x14ac:dyDescent="0.25">
      <c r="A244" s="7" t="str">
        <f>IFERROR(INDEX([1]Sheet1!A$2:A$531,MATCH(B244,[1]Sheet1!$B$2:$B$531,0),1),"")</f>
        <v>I154</v>
      </c>
      <c r="B244" t="s">
        <v>1308</v>
      </c>
      <c r="C244" s="11"/>
      <c r="D244" s="11"/>
      <c r="E244" s="79"/>
      <c r="F244" s="30">
        <v>762.5</v>
      </c>
      <c r="G244" s="30">
        <f t="shared" si="39"/>
        <v>0.76249999999999996</v>
      </c>
      <c r="H244" s="11"/>
      <c r="I244" s="74" t="str">
        <f t="shared" si="33"/>
        <v>COIN PARACHOC FASTER G</v>
      </c>
      <c r="J244" t="s">
        <v>283</v>
      </c>
      <c r="L244" t="s">
        <v>1308</v>
      </c>
      <c r="M244" t="str">
        <f t="shared" si="34"/>
        <v>Aie, aie, aie !</v>
      </c>
    </row>
    <row r="245" spans="1:13" ht="15" x14ac:dyDescent="0.25">
      <c r="A245" s="7" t="str">
        <f>IFERROR(INDEX([1]Sheet1!A$2:A$531,MATCH(B245,[1]Sheet1!$B$2:$B$531,0),1),"")</f>
        <v>I158</v>
      </c>
      <c r="B245" t="s">
        <v>1243</v>
      </c>
      <c r="C245" s="18">
        <v>50</v>
      </c>
      <c r="D245" s="19">
        <v>19.8</v>
      </c>
      <c r="E245" s="90">
        <f t="shared" ref="E245:E254" si="40">C245*D245</f>
        <v>990</v>
      </c>
      <c r="F245" s="11">
        <v>1001.44</v>
      </c>
      <c r="G245" s="12">
        <f t="shared" si="39"/>
        <v>1.0014400000000001</v>
      </c>
      <c r="H245" s="11">
        <f t="shared" ref="H245:H254" si="41">G245*C245</f>
        <v>50.072000000000003</v>
      </c>
      <c r="I245" s="74" t="str">
        <f t="shared" si="33"/>
        <v>ROULEMENT CENTRE 10 CV</v>
      </c>
      <c r="J245" t="s">
        <v>975</v>
      </c>
      <c r="L245" t="s">
        <v>1243</v>
      </c>
      <c r="M245" t="str">
        <f t="shared" si="34"/>
        <v>Aie, aie, aie !</v>
      </c>
    </row>
    <row r="246" spans="1:13" ht="15" x14ac:dyDescent="0.25">
      <c r="A246" s="7" t="str">
        <f>IFERROR(INDEX([1]Sheet1!A$2:A$531,MATCH(B246,[1]Sheet1!$B$2:$B$531,0),1),"")</f>
        <v>I161</v>
      </c>
      <c r="B246" t="s">
        <v>976</v>
      </c>
      <c r="C246" s="18">
        <v>100</v>
      </c>
      <c r="D246" s="19">
        <v>0.9</v>
      </c>
      <c r="E246" s="10">
        <f t="shared" si="40"/>
        <v>90</v>
      </c>
      <c r="F246" s="11">
        <v>40.42</v>
      </c>
      <c r="G246" s="12">
        <f t="shared" si="39"/>
        <v>4.0420000000000005E-2</v>
      </c>
      <c r="H246" s="11">
        <f t="shared" si="41"/>
        <v>4.0420000000000007</v>
      </c>
      <c r="I246" s="74" t="str">
        <f t="shared" si="33"/>
        <v>BOULON D'ASSEMBLAGE DMAX</v>
      </c>
      <c r="J246" t="s">
        <v>976</v>
      </c>
      <c r="L246" t="s">
        <v>976</v>
      </c>
      <c r="M246" t="str">
        <f t="shared" si="34"/>
        <v>Ok</v>
      </c>
    </row>
    <row r="247" spans="1:13" ht="15" x14ac:dyDescent="0.25">
      <c r="A247" s="7" t="str">
        <f>IFERROR(INDEX([1]Sheet1!A$2:A$531,MATCH(B247,[1]Sheet1!$B$2:$B$531,0),1),"")</f>
        <v>I162</v>
      </c>
      <c r="B247" t="s">
        <v>1244</v>
      </c>
      <c r="C247" s="18">
        <v>50</v>
      </c>
      <c r="D247" s="19">
        <v>9.6999999999999993</v>
      </c>
      <c r="E247" s="10">
        <f t="shared" si="40"/>
        <v>484.99999999999994</v>
      </c>
      <c r="F247" s="11">
        <v>1030.1400000000001</v>
      </c>
      <c r="G247" s="12">
        <f t="shared" si="39"/>
        <v>1.0301400000000001</v>
      </c>
      <c r="H247" s="11">
        <f t="shared" si="41"/>
        <v>51.507000000000005</v>
      </c>
      <c r="I247" s="74" t="str">
        <f t="shared" si="33"/>
        <v>JUMELLE DOUBLE COMPLET ISUZU</v>
      </c>
      <c r="J247" t="s">
        <v>977</v>
      </c>
      <c r="L247" t="s">
        <v>1244</v>
      </c>
      <c r="M247" t="str">
        <f t="shared" si="34"/>
        <v>Aie, aie, aie !</v>
      </c>
    </row>
    <row r="248" spans="1:13" ht="15" x14ac:dyDescent="0.25">
      <c r="A248" s="7" t="str">
        <f>IFERROR(INDEX([1]Sheet1!A$2:A$531,MATCH(B248,[1]Sheet1!$B$2:$B$531,0),1),"")</f>
        <v>I163</v>
      </c>
      <c r="B248" t="s">
        <v>1245</v>
      </c>
      <c r="C248" s="18">
        <v>100</v>
      </c>
      <c r="D248" s="19">
        <v>1.0349999999999999</v>
      </c>
      <c r="E248" s="10">
        <f t="shared" si="40"/>
        <v>103.49999999999999</v>
      </c>
      <c r="F248" s="11">
        <v>41.1</v>
      </c>
      <c r="G248" s="12">
        <f t="shared" si="39"/>
        <v>4.1100000000000005E-2</v>
      </c>
      <c r="H248" s="11">
        <f t="shared" si="41"/>
        <v>4.1100000000000003</v>
      </c>
      <c r="I248" s="74" t="str">
        <f t="shared" si="33"/>
        <v>CAOUTCHOUC DE RESSORT MM ISUZU NPR-NKR</v>
      </c>
      <c r="J248" t="s">
        <v>978</v>
      </c>
      <c r="L248" t="s">
        <v>1245</v>
      </c>
      <c r="M248" t="str">
        <f t="shared" si="34"/>
        <v>Aie, aie, aie !</v>
      </c>
    </row>
    <row r="249" spans="1:13" ht="15" x14ac:dyDescent="0.25">
      <c r="A249" s="7" t="str">
        <f>IFERROR(INDEX([1]Sheet1!A$2:A$531,MATCH(B249,[1]Sheet1!$B$2:$B$531,0),1),"")</f>
        <v>I164</v>
      </c>
      <c r="B249" t="s">
        <v>979</v>
      </c>
      <c r="C249" s="18">
        <v>10</v>
      </c>
      <c r="D249" s="19">
        <v>38.299999999999997</v>
      </c>
      <c r="E249" s="10">
        <f t="shared" si="40"/>
        <v>383</v>
      </c>
      <c r="F249" s="11">
        <v>0</v>
      </c>
      <c r="G249" s="12">
        <v>2.2000000000000002</v>
      </c>
      <c r="H249" s="11">
        <f t="shared" si="41"/>
        <v>22</v>
      </c>
      <c r="I249" s="74" t="str">
        <f t="shared" si="33"/>
        <v>SUPPORT CABINE DMAX</v>
      </c>
      <c r="J249" t="s">
        <v>979</v>
      </c>
      <c r="L249" t="s">
        <v>979</v>
      </c>
      <c r="M249" t="str">
        <f t="shared" si="34"/>
        <v>Ok</v>
      </c>
    </row>
    <row r="250" spans="1:13" ht="15" x14ac:dyDescent="0.25">
      <c r="A250" s="7" t="str">
        <f>IFERROR(INDEX([1]Sheet1!A$2:A$531,MATCH(B250,[1]Sheet1!$B$2:$B$531,0),1),"")</f>
        <v>I165</v>
      </c>
      <c r="B250" t="s">
        <v>980</v>
      </c>
      <c r="C250" s="18">
        <v>20</v>
      </c>
      <c r="D250" s="19">
        <v>15</v>
      </c>
      <c r="E250" s="10">
        <f t="shared" si="40"/>
        <v>300</v>
      </c>
      <c r="F250" s="11">
        <v>595.54</v>
      </c>
      <c r="G250" s="12">
        <f>F250/1000</f>
        <v>0.59553999999999996</v>
      </c>
      <c r="H250" s="11">
        <f t="shared" si="41"/>
        <v>11.910799999999998</v>
      </c>
      <c r="I250" s="74" t="str">
        <f t="shared" si="33"/>
        <v>JUMELLE SIMPLE ISUZU NPR</v>
      </c>
      <c r="J250" t="s">
        <v>980</v>
      </c>
      <c r="L250" t="s">
        <v>980</v>
      </c>
      <c r="M250" t="str">
        <f t="shared" si="34"/>
        <v>Ok</v>
      </c>
    </row>
    <row r="251" spans="1:13" ht="15" x14ac:dyDescent="0.25">
      <c r="A251" s="7" t="str">
        <f>IFERROR(INDEX([1]Sheet1!A$2:A$531,MATCH(B251,[1]Sheet1!$B$2:$B$531,0),1),"")</f>
        <v>I166</v>
      </c>
      <c r="B251" t="s">
        <v>981</v>
      </c>
      <c r="C251" s="18">
        <v>60</v>
      </c>
      <c r="D251" s="19">
        <v>0.24</v>
      </c>
      <c r="E251" s="10">
        <f t="shared" si="40"/>
        <v>14.399999999999999</v>
      </c>
      <c r="F251" s="11">
        <v>1.6</v>
      </c>
      <c r="G251" s="12">
        <f>F251/1000</f>
        <v>1.6000000000000001E-3</v>
      </c>
      <c r="H251" s="11">
        <f t="shared" si="41"/>
        <v>9.6000000000000002E-2</v>
      </c>
      <c r="I251" s="74" t="str">
        <f t="shared" si="33"/>
        <v>JOINT PIPETTE D'EAU</v>
      </c>
      <c r="J251" t="s">
        <v>981</v>
      </c>
      <c r="L251" t="s">
        <v>981</v>
      </c>
      <c r="M251" t="str">
        <f t="shared" si="34"/>
        <v>Ok</v>
      </c>
    </row>
    <row r="252" spans="1:13" ht="15" x14ac:dyDescent="0.25">
      <c r="A252" s="7" t="str">
        <f>IFERROR(INDEX([1]Sheet1!A$2:A$531,MATCH(B252,[1]Sheet1!$B$2:$B$531,0),1),"")</f>
        <v>I167</v>
      </c>
      <c r="B252" t="s">
        <v>982</v>
      </c>
      <c r="C252" s="18">
        <v>60</v>
      </c>
      <c r="D252" s="19">
        <v>0.6</v>
      </c>
      <c r="E252" s="10">
        <f t="shared" si="40"/>
        <v>36</v>
      </c>
      <c r="F252" s="11">
        <v>3.28</v>
      </c>
      <c r="G252" s="12">
        <f>F252/1000</f>
        <v>3.2799999999999999E-3</v>
      </c>
      <c r="H252" s="11">
        <f t="shared" si="41"/>
        <v>0.1968</v>
      </c>
      <c r="I252" s="74" t="str">
        <f t="shared" si="33"/>
        <v>JOINT CORPS THERMOSTA</v>
      </c>
      <c r="J252" t="s">
        <v>982</v>
      </c>
      <c r="L252" t="s">
        <v>982</v>
      </c>
      <c r="M252" t="str">
        <f t="shared" si="34"/>
        <v>Ok</v>
      </c>
    </row>
    <row r="253" spans="1:13" ht="15" x14ac:dyDescent="0.25">
      <c r="A253" s="7" t="str">
        <f>IFERROR(INDEX([1]Sheet1!A$2:A$531,MATCH(B253,[1]Sheet1!$B$2:$B$531,0),1),"")</f>
        <v>I168</v>
      </c>
      <c r="B253" t="s">
        <v>983</v>
      </c>
      <c r="C253" s="18">
        <v>200</v>
      </c>
      <c r="D253" s="19">
        <v>0.97</v>
      </c>
      <c r="E253" s="10">
        <f t="shared" si="40"/>
        <v>194</v>
      </c>
      <c r="F253" s="11">
        <v>51.9</v>
      </c>
      <c r="G253" s="12">
        <f>F253/1000</f>
        <v>5.1900000000000002E-2</v>
      </c>
      <c r="H253" s="11">
        <f t="shared" si="41"/>
        <v>10.38</v>
      </c>
      <c r="I253" s="74" t="str">
        <f t="shared" si="33"/>
        <v>GOUJON DE ROUE ISUZU GM</v>
      </c>
      <c r="J253" t="s">
        <v>983</v>
      </c>
      <c r="L253" t="s">
        <v>983</v>
      </c>
      <c r="M253" t="str">
        <f t="shared" si="34"/>
        <v>Ok</v>
      </c>
    </row>
    <row r="254" spans="1:13" ht="15" x14ac:dyDescent="0.25">
      <c r="A254" s="7" t="str">
        <f>IFERROR(INDEX([1]Sheet1!A$2:A$531,MATCH(B254,[1]Sheet1!$B$2:$B$531,0),1),"")</f>
        <v>I169</v>
      </c>
      <c r="B254" t="s">
        <v>1246</v>
      </c>
      <c r="C254" s="18">
        <v>100</v>
      </c>
      <c r="D254" s="19">
        <v>1.377</v>
      </c>
      <c r="E254" s="10">
        <f t="shared" si="40"/>
        <v>137.69999999999999</v>
      </c>
      <c r="F254" s="11">
        <v>38.520000000000003</v>
      </c>
      <c r="G254" s="12">
        <f>F254/1000</f>
        <v>3.8520000000000006E-2</v>
      </c>
      <c r="H254" s="11">
        <f t="shared" si="41"/>
        <v>3.8520000000000008</v>
      </c>
      <c r="I254" s="74" t="str">
        <f t="shared" si="33"/>
        <v>CAOUTCHOUC DE BARRE DMAX MM</v>
      </c>
      <c r="J254" t="s">
        <v>984</v>
      </c>
      <c r="L254" t="s">
        <v>1246</v>
      </c>
      <c r="M254" t="str">
        <f t="shared" si="34"/>
        <v>Aie, aie, aie !</v>
      </c>
    </row>
    <row r="255" spans="1:13" ht="15" x14ac:dyDescent="0.25">
      <c r="A255" s="7" t="str">
        <f>IFERROR(INDEX([1]Sheet1!A$2:A$531,MATCH(B255,[1]Sheet1!$B$2:$B$531,0),1),"")</f>
        <v>I169</v>
      </c>
      <c r="B255" t="s">
        <v>1246</v>
      </c>
      <c r="C255" s="11"/>
      <c r="D255" s="11"/>
      <c r="E255" s="79"/>
      <c r="G255" s="30">
        <v>0.08</v>
      </c>
      <c r="H255" s="11"/>
      <c r="I255" s="74" t="str">
        <f t="shared" si="33"/>
        <v>CAOUTCHOUC DE BARRE DMAX MM</v>
      </c>
      <c r="J255" t="s">
        <v>283</v>
      </c>
      <c r="L255" t="s">
        <v>1246</v>
      </c>
      <c r="M255" t="str">
        <f t="shared" si="34"/>
        <v>Aie, aie, aie !</v>
      </c>
    </row>
    <row r="256" spans="1:13" ht="15" x14ac:dyDescent="0.25">
      <c r="A256" s="7" t="str">
        <f>IFERROR(INDEX([1]Sheet1!A$2:A$531,MATCH(B256,[1]Sheet1!$B$2:$B$531,0),1),"")</f>
        <v>I170</v>
      </c>
      <c r="B256" t="s">
        <v>985</v>
      </c>
      <c r="C256" s="18">
        <v>50</v>
      </c>
      <c r="D256" s="19">
        <v>1</v>
      </c>
      <c r="E256" s="10">
        <f t="shared" ref="E256:E265" si="42">C256*D256</f>
        <v>50</v>
      </c>
      <c r="F256" s="11">
        <v>24.7</v>
      </c>
      <c r="G256" s="12">
        <f t="shared" ref="G256:G266" si="43">F256/1000</f>
        <v>2.47E-2</v>
      </c>
      <c r="H256" s="11">
        <f t="shared" ref="H256:H265" si="44">G256*C256</f>
        <v>1.2349999999999999</v>
      </c>
      <c r="I256" s="74" t="str">
        <f t="shared" si="33"/>
        <v>ECROU FUSEE ISUZU</v>
      </c>
      <c r="J256" t="s">
        <v>985</v>
      </c>
      <c r="L256" t="s">
        <v>985</v>
      </c>
      <c r="M256" t="str">
        <f t="shared" si="34"/>
        <v>Ok</v>
      </c>
    </row>
    <row r="257" spans="1:13" ht="15" x14ac:dyDescent="0.25">
      <c r="A257" s="7" t="str">
        <f>IFERROR(INDEX([1]Sheet1!A$2:A$531,MATCH(B257,[1]Sheet1!$B$2:$B$531,0),1),"")</f>
        <v>I171</v>
      </c>
      <c r="B257" t="s">
        <v>1247</v>
      </c>
      <c r="C257" s="18">
        <v>20</v>
      </c>
      <c r="D257" s="19">
        <v>11</v>
      </c>
      <c r="E257" s="10">
        <f t="shared" si="42"/>
        <v>220</v>
      </c>
      <c r="F257" s="11">
        <v>1235.1600000000001</v>
      </c>
      <c r="G257" s="12">
        <f t="shared" si="43"/>
        <v>1.23516</v>
      </c>
      <c r="H257" s="11">
        <f t="shared" si="44"/>
        <v>24.703200000000002</v>
      </c>
      <c r="I257" s="74" t="str">
        <f t="shared" si="33"/>
        <v>SUPPORT MOTEUR ISUZU DROITE</v>
      </c>
      <c r="J257" t="s">
        <v>986</v>
      </c>
      <c r="L257" t="s">
        <v>1247</v>
      </c>
      <c r="M257" t="str">
        <f t="shared" si="34"/>
        <v>Aie, aie, aie !</v>
      </c>
    </row>
    <row r="258" spans="1:13" ht="15" x14ac:dyDescent="0.25">
      <c r="A258" s="7" t="str">
        <f>IFERROR(INDEX([1]Sheet1!A$2:A$531,MATCH(B258,[1]Sheet1!$B$2:$B$531,0),1),"")</f>
        <v>I172</v>
      </c>
      <c r="B258" t="s">
        <v>1248</v>
      </c>
      <c r="C258" s="18">
        <v>50</v>
      </c>
      <c r="D258" s="19">
        <v>6.5</v>
      </c>
      <c r="E258" s="10">
        <f t="shared" si="42"/>
        <v>325</v>
      </c>
      <c r="F258" s="11">
        <v>101.34</v>
      </c>
      <c r="G258" s="12">
        <f t="shared" si="43"/>
        <v>0.10134</v>
      </c>
      <c r="H258" s="11">
        <f t="shared" si="44"/>
        <v>5.0670000000000002</v>
      </c>
      <c r="I258" s="74" t="str">
        <f t="shared" si="33"/>
        <v>REGLAGE DE FREIN ISUZU TFR D</v>
      </c>
      <c r="J258" t="s">
        <v>987</v>
      </c>
      <c r="L258" t="s">
        <v>1248</v>
      </c>
      <c r="M258" t="str">
        <f t="shared" si="34"/>
        <v>Aie, aie, aie !</v>
      </c>
    </row>
    <row r="259" spans="1:13" ht="15" x14ac:dyDescent="0.25">
      <c r="A259" s="7" t="str">
        <f>IFERROR(INDEX([1]Sheet1!A$2:A$531,MATCH(B259,[1]Sheet1!$B$2:$B$531,0),1),"")</f>
        <v>I173</v>
      </c>
      <c r="B259" t="s">
        <v>988</v>
      </c>
      <c r="C259" s="18">
        <v>50</v>
      </c>
      <c r="D259" s="19">
        <v>6.5</v>
      </c>
      <c r="E259" s="10">
        <f t="shared" si="42"/>
        <v>325</v>
      </c>
      <c r="F259" s="11">
        <v>101.34</v>
      </c>
      <c r="G259" s="12">
        <f t="shared" si="43"/>
        <v>0.10134</v>
      </c>
      <c r="H259" s="11">
        <f t="shared" si="44"/>
        <v>5.0670000000000002</v>
      </c>
      <c r="I259" s="74" t="str">
        <f t="shared" si="33"/>
        <v>REGLAGE FREIN TFR G</v>
      </c>
      <c r="J259" t="s">
        <v>988</v>
      </c>
      <c r="L259" t="s">
        <v>988</v>
      </c>
      <c r="M259" t="str">
        <f t="shared" si="34"/>
        <v>Ok</v>
      </c>
    </row>
    <row r="260" spans="1:13" ht="15" x14ac:dyDescent="0.25">
      <c r="A260" s="7" t="str">
        <f>IFERROR(INDEX([1]Sheet1!A$2:A$531,MATCH(B260,[1]Sheet1!$B$2:$B$531,0),1),"")</f>
        <v>I174</v>
      </c>
      <c r="B260" t="s">
        <v>1249</v>
      </c>
      <c r="C260" s="18">
        <v>20</v>
      </c>
      <c r="D260" s="19">
        <v>11</v>
      </c>
      <c r="E260" s="10">
        <f t="shared" si="42"/>
        <v>220</v>
      </c>
      <c r="F260" s="11">
        <v>1235.1600000000001</v>
      </c>
      <c r="G260" s="12">
        <f t="shared" si="43"/>
        <v>1.23516</v>
      </c>
      <c r="H260" s="11">
        <f t="shared" si="44"/>
        <v>24.703200000000002</v>
      </c>
      <c r="I260" s="74" t="str">
        <f t="shared" ref="I260:I323" si="45">TRIM(IF(A260="","---",IF(A260=LEFT(B260,LEN(A260)),RIGHT(B260,LEN(B260)-(LEN(A260) + 1)),B260)))</f>
        <v>SUPPORT MOTEUR ISUZU GAUCHE TFR</v>
      </c>
      <c r="J260" t="s">
        <v>989</v>
      </c>
      <c r="L260" t="s">
        <v>1249</v>
      </c>
      <c r="M260" t="str">
        <f t="shared" ref="M260:M323" si="46">IF(A260="","---",IF(J260=L260,"Ok","Aie, aie, aie !"))</f>
        <v>Aie, aie, aie !</v>
      </c>
    </row>
    <row r="261" spans="1:13" ht="15" x14ac:dyDescent="0.25">
      <c r="A261" s="7" t="str">
        <f>IFERROR(INDEX([1]Sheet1!A$2:A$531,MATCH(B261,[1]Sheet1!$B$2:$B$531,0),1),"")</f>
        <v>I176</v>
      </c>
      <c r="B261" t="s">
        <v>990</v>
      </c>
      <c r="C261" s="18">
        <v>50</v>
      </c>
      <c r="D261" s="19">
        <v>6.5</v>
      </c>
      <c r="E261" s="10">
        <f t="shared" si="42"/>
        <v>325</v>
      </c>
      <c r="F261" s="11">
        <v>120.8</v>
      </c>
      <c r="G261" s="12">
        <f t="shared" si="43"/>
        <v>0.12079999999999999</v>
      </c>
      <c r="H261" s="11">
        <f t="shared" si="44"/>
        <v>6.0399999999999991</v>
      </c>
      <c r="I261" s="74" t="str">
        <f t="shared" si="45"/>
        <v>REGLAGE DE FREIN KB</v>
      </c>
      <c r="J261" t="s">
        <v>990</v>
      </c>
      <c r="L261" t="s">
        <v>990</v>
      </c>
      <c r="M261" t="str">
        <f t="shared" si="46"/>
        <v>Ok</v>
      </c>
    </row>
    <row r="262" spans="1:13" ht="15" x14ac:dyDescent="0.25">
      <c r="A262" s="7" t="str">
        <f>IFERROR(INDEX([1]Sheet1!A$2:A$531,MATCH(B262,[1]Sheet1!$B$2:$B$531,0),1),"")</f>
        <v>I177</v>
      </c>
      <c r="B262" t="s">
        <v>991</v>
      </c>
      <c r="C262" s="18">
        <v>50</v>
      </c>
      <c r="D262" s="19">
        <v>1.9000000000000001</v>
      </c>
      <c r="E262" s="10">
        <f t="shared" si="42"/>
        <v>95</v>
      </c>
      <c r="F262" s="11">
        <v>230.54</v>
      </c>
      <c r="G262" s="12">
        <f t="shared" si="43"/>
        <v>0.23053999999999999</v>
      </c>
      <c r="H262" s="11">
        <f t="shared" si="44"/>
        <v>11.526999999999999</v>
      </c>
      <c r="I262" s="74" t="str">
        <f t="shared" si="45"/>
        <v>FIXE BATTERIE ISUZU BLANC</v>
      </c>
      <c r="J262" t="s">
        <v>991</v>
      </c>
      <c r="L262" t="s">
        <v>991</v>
      </c>
      <c r="M262" t="str">
        <f t="shared" si="46"/>
        <v>Ok</v>
      </c>
    </row>
    <row r="263" spans="1:13" ht="15" x14ac:dyDescent="0.25">
      <c r="A263" s="7" t="str">
        <f>IFERROR(INDEX([1]Sheet1!A$2:A$531,MATCH(B263,[1]Sheet1!$B$2:$B$531,0),1),"")</f>
        <v>I178</v>
      </c>
      <c r="B263" t="s">
        <v>1250</v>
      </c>
      <c r="C263" s="18">
        <v>5</v>
      </c>
      <c r="D263" s="19">
        <v>74</v>
      </c>
      <c r="E263" s="10">
        <f t="shared" si="42"/>
        <v>370</v>
      </c>
      <c r="F263" s="11">
        <v>5000.82</v>
      </c>
      <c r="G263" s="12">
        <f t="shared" si="43"/>
        <v>5.00082</v>
      </c>
      <c r="H263" s="11">
        <f t="shared" si="44"/>
        <v>25.004100000000001</v>
      </c>
      <c r="I263" s="74" t="str">
        <f t="shared" si="45"/>
        <v>ARBRE TRANSMISSION ISUZU TFR 9 CV</v>
      </c>
      <c r="J263" t="s">
        <v>992</v>
      </c>
      <c r="L263" t="s">
        <v>1250</v>
      </c>
      <c r="M263" t="str">
        <f t="shared" si="46"/>
        <v>Aie, aie, aie !</v>
      </c>
    </row>
    <row r="264" spans="1:13" ht="15" x14ac:dyDescent="0.25">
      <c r="A264" s="7" t="str">
        <f>IFERROR(INDEX([1]Sheet1!A$2:A$531,MATCH(B264,[1]Sheet1!$B$2:$B$531,0),1),"")</f>
        <v>I179</v>
      </c>
      <c r="B264" t="s">
        <v>993</v>
      </c>
      <c r="C264" s="18">
        <v>50</v>
      </c>
      <c r="D264" s="19">
        <v>2.1</v>
      </c>
      <c r="E264" s="10">
        <f t="shared" si="42"/>
        <v>105</v>
      </c>
      <c r="F264" s="11">
        <v>230.54</v>
      </c>
      <c r="G264" s="12">
        <f t="shared" si="43"/>
        <v>0.23053999999999999</v>
      </c>
      <c r="H264" s="11">
        <f t="shared" si="44"/>
        <v>11.526999999999999</v>
      </c>
      <c r="I264" s="74" t="str">
        <f t="shared" si="45"/>
        <v>FIXE BATTERIE ISUZU NOIR</v>
      </c>
      <c r="J264" t="s">
        <v>993</v>
      </c>
      <c r="L264" t="s">
        <v>993</v>
      </c>
      <c r="M264" t="str">
        <f t="shared" si="46"/>
        <v>Ok</v>
      </c>
    </row>
    <row r="265" spans="1:13" ht="15" x14ac:dyDescent="0.25">
      <c r="A265" s="7" t="str">
        <f>IFERROR(INDEX([1]Sheet1!A$2:A$531,MATCH(B265,[1]Sheet1!$B$2:$B$531,0),1),"")</f>
        <v>I181</v>
      </c>
      <c r="B265" t="s">
        <v>1251</v>
      </c>
      <c r="C265" s="18">
        <v>5</v>
      </c>
      <c r="D265" s="19">
        <v>80</v>
      </c>
      <c r="E265" s="10">
        <f t="shared" si="42"/>
        <v>400</v>
      </c>
      <c r="F265" s="11">
        <v>5000.5</v>
      </c>
      <c r="G265" s="12">
        <f t="shared" si="43"/>
        <v>5.0004999999999997</v>
      </c>
      <c r="H265" s="11">
        <f t="shared" si="44"/>
        <v>25.002499999999998</v>
      </c>
      <c r="I265" s="74" t="str">
        <f t="shared" si="45"/>
        <v>ARBRE DE TRANSMISSION ISUZU TFR 10 CV</v>
      </c>
      <c r="J265" t="s">
        <v>994</v>
      </c>
      <c r="L265" t="s">
        <v>1251</v>
      </c>
      <c r="M265" t="str">
        <f t="shared" si="46"/>
        <v>Aie, aie, aie !</v>
      </c>
    </row>
    <row r="266" spans="1:13" ht="15" x14ac:dyDescent="0.25">
      <c r="A266" s="7" t="str">
        <f>IFERROR(INDEX([1]Sheet1!A$2:A$531,MATCH(B266,[1]Sheet1!$B$2:$B$531,0),1),"")</f>
        <v>I182</v>
      </c>
      <c r="B266" t="s">
        <v>450</v>
      </c>
      <c r="C266" s="11"/>
      <c r="D266" s="11"/>
      <c r="E266" s="79"/>
      <c r="F266" s="11">
        <v>377.5</v>
      </c>
      <c r="G266" s="30">
        <f t="shared" si="43"/>
        <v>0.3775</v>
      </c>
      <c r="H266" s="11"/>
      <c r="I266" s="74" t="str">
        <f t="shared" si="45"/>
        <v>TUBE D'EAU D'MAX 2.8 PM</v>
      </c>
      <c r="J266" t="s">
        <v>450</v>
      </c>
      <c r="L266" t="s">
        <v>450</v>
      </c>
      <c r="M266" t="str">
        <f t="shared" si="46"/>
        <v>Ok</v>
      </c>
    </row>
    <row r="267" spans="1:13" ht="15" x14ac:dyDescent="0.25">
      <c r="A267" s="7" t="str">
        <f>IFERROR(INDEX([1]Sheet1!A$2:A$531,MATCH(B267,[1]Sheet1!$B$2:$B$531,0),1),"")</f>
        <v>I183</v>
      </c>
      <c r="B267" t="s">
        <v>1252</v>
      </c>
      <c r="C267" s="18"/>
      <c r="D267" s="19"/>
      <c r="E267" s="10"/>
      <c r="G267" s="12"/>
      <c r="H267" s="11"/>
      <c r="I267" s="74" t="str">
        <f t="shared" si="45"/>
        <v>BRIDE DE RESSORT ZINGUEE ISUZU D'MAX</v>
      </c>
      <c r="J267" t="s">
        <v>283</v>
      </c>
      <c r="L267" t="s">
        <v>1252</v>
      </c>
      <c r="M267" t="str">
        <f t="shared" si="46"/>
        <v>Aie, aie, aie !</v>
      </c>
    </row>
    <row r="268" spans="1:13" ht="15" x14ac:dyDescent="0.25">
      <c r="A268" s="7" t="str">
        <f>IFERROR(INDEX([1]Sheet1!A$2:A$531,MATCH(B268,[1]Sheet1!$B$2:$B$531,0),1),"")</f>
        <v>I183</v>
      </c>
      <c r="B268" t="s">
        <v>1252</v>
      </c>
      <c r="C268" s="27">
        <v>40</v>
      </c>
      <c r="D268" s="28">
        <v>5.98</v>
      </c>
      <c r="E268" s="10">
        <f>C268*D268</f>
        <v>239.20000000000002</v>
      </c>
      <c r="F268" s="11">
        <v>604.41999999999996</v>
      </c>
      <c r="G268" s="12">
        <f>F268/1000</f>
        <v>0.60441999999999996</v>
      </c>
      <c r="H268" s="11">
        <f>G268*C268</f>
        <v>24.1768</v>
      </c>
      <c r="I268" s="74" t="str">
        <f t="shared" si="45"/>
        <v>BRIDE DE RESSORT ZINGUEE ISUZU D'MAX</v>
      </c>
      <c r="J268" t="s">
        <v>995</v>
      </c>
      <c r="L268" t="s">
        <v>1252</v>
      </c>
      <c r="M268" t="str">
        <f t="shared" si="46"/>
        <v>Aie, aie, aie !</v>
      </c>
    </row>
    <row r="269" spans="1:13" ht="15" x14ac:dyDescent="0.25">
      <c r="A269" s="7" t="str">
        <f>IFERROR(INDEX([1]Sheet1!A$2:A$531,MATCH(B269,[1]Sheet1!$B$2:$B$531,0),1),"")</f>
        <v>I184</v>
      </c>
      <c r="B269" t="s">
        <v>1253</v>
      </c>
      <c r="C269" s="18"/>
      <c r="D269" s="19"/>
      <c r="E269" s="10"/>
      <c r="G269" s="12"/>
      <c r="H269" s="11"/>
      <c r="I269" s="74" t="str">
        <f t="shared" si="45"/>
        <v>CAL AMORTISSEUR ISUZU</v>
      </c>
      <c r="J269" t="s">
        <v>283</v>
      </c>
      <c r="L269" t="s">
        <v>1253</v>
      </c>
      <c r="M269" t="str">
        <f t="shared" si="46"/>
        <v>Aie, aie, aie !</v>
      </c>
    </row>
    <row r="270" spans="1:13" ht="15" x14ac:dyDescent="0.25">
      <c r="A270" s="7" t="str">
        <f>IFERROR(INDEX([1]Sheet1!A$2:A$531,MATCH(B270,[1]Sheet1!$B$2:$B$531,0),1),"")</f>
        <v>I184</v>
      </c>
      <c r="B270" t="s">
        <v>1253</v>
      </c>
      <c r="C270" s="11"/>
      <c r="D270" s="11"/>
      <c r="E270" s="79"/>
      <c r="F270" s="31">
        <v>8.6</v>
      </c>
      <c r="G270" s="32">
        <f>F270/1000</f>
        <v>8.6E-3</v>
      </c>
      <c r="H270" s="11"/>
      <c r="I270" s="74" t="str">
        <f t="shared" si="45"/>
        <v>CAL AMORTISSEUR ISUZU</v>
      </c>
      <c r="J270" t="s">
        <v>283</v>
      </c>
      <c r="L270" t="s">
        <v>1253</v>
      </c>
      <c r="M270" t="str">
        <f t="shared" si="46"/>
        <v>Aie, aie, aie !</v>
      </c>
    </row>
    <row r="271" spans="1:13" ht="15" x14ac:dyDescent="0.25">
      <c r="A271" s="7" t="str">
        <f>IFERROR(INDEX([1]Sheet1!A$2:A$531,MATCH(B271,[1]Sheet1!$B$2:$B$531,0),1),"")</f>
        <v>I185</v>
      </c>
      <c r="B271" t="s">
        <v>1254</v>
      </c>
      <c r="C271" s="18"/>
      <c r="D271" s="19"/>
      <c r="E271" s="10"/>
      <c r="G271" s="12">
        <v>0.125</v>
      </c>
      <c r="H271" s="11"/>
      <c r="I271" s="74" t="str">
        <f t="shared" si="45"/>
        <v>NECESSAIRE STABILISATRICE TFR</v>
      </c>
      <c r="J271" t="s">
        <v>283</v>
      </c>
      <c r="L271" t="s">
        <v>1254</v>
      </c>
      <c r="M271" t="str">
        <f t="shared" si="46"/>
        <v>Aie, aie, aie !</v>
      </c>
    </row>
    <row r="272" spans="1:13" ht="15" x14ac:dyDescent="0.25">
      <c r="A272" s="7" t="str">
        <f>IFERROR(INDEX([1]Sheet1!A$2:A$531,MATCH(B272,[1]Sheet1!$B$2:$B$531,0),1),"")</f>
        <v>I185</v>
      </c>
      <c r="B272" t="s">
        <v>1254</v>
      </c>
      <c r="C272" s="27">
        <v>50</v>
      </c>
      <c r="D272" s="28">
        <v>3.25</v>
      </c>
      <c r="E272" s="10">
        <f>C272*D272</f>
        <v>162.5</v>
      </c>
      <c r="F272" s="11">
        <v>120.66</v>
      </c>
      <c r="G272" s="12">
        <f>F272/1000</f>
        <v>0.12066</v>
      </c>
      <c r="H272" s="11">
        <f>G272*C272</f>
        <v>6.0330000000000004</v>
      </c>
      <c r="I272" s="74" t="str">
        <f t="shared" si="45"/>
        <v>NECESSAIRE STABILISATRICE TFR</v>
      </c>
      <c r="J272" t="s">
        <v>996</v>
      </c>
      <c r="L272" t="s">
        <v>1254</v>
      </c>
      <c r="M272" t="str">
        <f t="shared" si="46"/>
        <v>Aie, aie, aie !</v>
      </c>
    </row>
    <row r="273" spans="1:13" ht="15" x14ac:dyDescent="0.25">
      <c r="A273" s="7" t="str">
        <f>IFERROR(INDEX([1]Sheet1!A$2:A$531,MATCH(B273,[1]Sheet1!$B$2:$B$531,0),1),"")</f>
        <v>I186</v>
      </c>
      <c r="B273" t="s">
        <v>1255</v>
      </c>
      <c r="C273" s="18"/>
      <c r="D273" s="19"/>
      <c r="E273" s="10"/>
      <c r="G273" s="12"/>
      <c r="H273" s="11"/>
      <c r="I273" s="74" t="str">
        <f t="shared" si="45"/>
        <v>TUBE D'EAU DMAX GM</v>
      </c>
      <c r="J273" t="s">
        <v>283</v>
      </c>
      <c r="L273" t="s">
        <v>1255</v>
      </c>
      <c r="M273" t="str">
        <f t="shared" si="46"/>
        <v>Aie, aie, aie !</v>
      </c>
    </row>
    <row r="274" spans="1:13" ht="15" x14ac:dyDescent="0.25">
      <c r="A274" s="7" t="str">
        <f>IFERROR(INDEX([1]Sheet1!A$2:A$531,MATCH(B274,[1]Sheet1!$B$2:$B$531,0),1),"")</f>
        <v>I186</v>
      </c>
      <c r="B274" t="s">
        <v>1255</v>
      </c>
      <c r="C274" s="27"/>
      <c r="D274" s="28"/>
      <c r="E274" s="10"/>
      <c r="G274" s="12"/>
      <c r="H274" s="11"/>
      <c r="I274" s="74" t="str">
        <f t="shared" si="45"/>
        <v>TUBE D'EAU DMAX GM</v>
      </c>
      <c r="J274" t="s">
        <v>283</v>
      </c>
      <c r="L274" t="s">
        <v>1255</v>
      </c>
      <c r="M274" t="str">
        <f t="shared" si="46"/>
        <v>Aie, aie, aie !</v>
      </c>
    </row>
    <row r="275" spans="1:13" ht="15" x14ac:dyDescent="0.25">
      <c r="A275" s="7" t="str">
        <f>IFERROR(INDEX([1]Sheet1!A$2:A$531,MATCH(B275,[1]Sheet1!$B$2:$B$531,0),1),"")</f>
        <v>I186</v>
      </c>
      <c r="B275" t="s">
        <v>1255</v>
      </c>
      <c r="C275" s="11"/>
      <c r="D275" s="11"/>
      <c r="E275" s="79"/>
      <c r="F275" s="30">
        <v>568.48</v>
      </c>
      <c r="G275" s="30">
        <f>F275/1000</f>
        <v>0.56847999999999999</v>
      </c>
      <c r="H275" s="11"/>
      <c r="I275" s="74" t="str">
        <f t="shared" si="45"/>
        <v>TUBE D'EAU DMAX GM</v>
      </c>
      <c r="J275" t="s">
        <v>283</v>
      </c>
      <c r="L275" t="s">
        <v>1255</v>
      </c>
      <c r="M275" t="str">
        <f t="shared" si="46"/>
        <v>Aie, aie, aie !</v>
      </c>
    </row>
    <row r="276" spans="1:13" ht="15" x14ac:dyDescent="0.25">
      <c r="A276" s="7" t="str">
        <f>IFERROR(INDEX([1]Sheet1!A$2:A$531,MATCH(B276,[1]Sheet1!$B$2:$B$531,0),1),"")</f>
        <v>I187</v>
      </c>
      <c r="B276" t="s">
        <v>428</v>
      </c>
      <c r="C276" s="18"/>
      <c r="D276" s="19"/>
      <c r="E276" s="10"/>
      <c r="G276" s="12">
        <v>0.501</v>
      </c>
      <c r="H276" s="11"/>
      <c r="I276" s="74" t="str">
        <f t="shared" si="45"/>
        <v>TUBE D'EAU D'MAX AR</v>
      </c>
      <c r="J276" t="s">
        <v>428</v>
      </c>
      <c r="L276" t="s">
        <v>428</v>
      </c>
      <c r="M276" t="str">
        <f t="shared" si="46"/>
        <v>Ok</v>
      </c>
    </row>
    <row r="277" spans="1:13" ht="15" x14ac:dyDescent="0.25">
      <c r="A277" s="7" t="str">
        <f>IFERROR(INDEX([1]Sheet1!A$2:A$531,MATCH(B277,[1]Sheet1!$B$2:$B$531,0),1),"")</f>
        <v>I187</v>
      </c>
      <c r="B277" t="s">
        <v>428</v>
      </c>
      <c r="C277" s="27"/>
      <c r="D277" s="28"/>
      <c r="E277" s="10"/>
      <c r="G277" s="12"/>
      <c r="H277" s="11"/>
      <c r="I277" s="74" t="str">
        <f t="shared" si="45"/>
        <v>TUBE D'EAU D'MAX AR</v>
      </c>
      <c r="J277" t="s">
        <v>283</v>
      </c>
      <c r="L277" t="s">
        <v>428</v>
      </c>
      <c r="M277" t="str">
        <f t="shared" si="46"/>
        <v>Aie, aie, aie !</v>
      </c>
    </row>
    <row r="278" spans="1:13" ht="15" x14ac:dyDescent="0.25">
      <c r="A278" s="7" t="str">
        <f>IFERROR(INDEX([1]Sheet1!A$2:A$531,MATCH(B278,[1]Sheet1!$B$2:$B$531,0),1),"")</f>
        <v/>
      </c>
      <c r="C278" s="27"/>
      <c r="D278" s="28"/>
      <c r="E278" s="10"/>
      <c r="G278" s="12"/>
      <c r="H278" s="11"/>
      <c r="I278" s="74" t="str">
        <f t="shared" si="45"/>
        <v>---</v>
      </c>
      <c r="J278" t="s">
        <v>283</v>
      </c>
      <c r="L278" t="e">
        <v>#N/A</v>
      </c>
      <c r="M278" t="str">
        <f t="shared" si="46"/>
        <v>---</v>
      </c>
    </row>
    <row r="279" spans="1:13" ht="15" x14ac:dyDescent="0.25">
      <c r="A279" s="7" t="str">
        <f>IFERROR(INDEX([1]Sheet1!A$2:A$531,MATCH(B279,[1]Sheet1!$B$2:$B$531,0),1),"")</f>
        <v>I189</v>
      </c>
      <c r="B279" t="s">
        <v>1256</v>
      </c>
      <c r="C279" s="18"/>
      <c r="D279" s="19"/>
      <c r="E279" s="10"/>
      <c r="G279" s="12"/>
      <c r="H279" s="11"/>
      <c r="I279" s="74" t="str">
        <f t="shared" si="45"/>
        <v>SEMI ARBRE ISUZU AVEC ECROU</v>
      </c>
      <c r="J279" t="s">
        <v>283</v>
      </c>
      <c r="L279" t="s">
        <v>1256</v>
      </c>
      <c r="M279" t="str">
        <f t="shared" si="46"/>
        <v>Aie, aie, aie !</v>
      </c>
    </row>
    <row r="280" spans="1:13" ht="15" x14ac:dyDescent="0.25">
      <c r="A280" s="7" t="str">
        <f>IFERROR(INDEX([1]Sheet1!A$2:A$531,MATCH(B280,[1]Sheet1!$B$2:$B$531,0),1),"")</f>
        <v>I189</v>
      </c>
      <c r="B280" t="s">
        <v>1256</v>
      </c>
      <c r="C280" s="27"/>
      <c r="D280" s="28"/>
      <c r="E280" s="10"/>
      <c r="G280" s="12"/>
      <c r="H280" s="11"/>
      <c r="I280" s="74" t="str">
        <f t="shared" si="45"/>
        <v>SEMI ARBRE ISUZU AVEC ECROU</v>
      </c>
      <c r="J280" t="s">
        <v>283</v>
      </c>
      <c r="L280" t="s">
        <v>1256</v>
      </c>
      <c r="M280" t="str">
        <f t="shared" si="46"/>
        <v>Aie, aie, aie !</v>
      </c>
    </row>
    <row r="281" spans="1:13" ht="15" x14ac:dyDescent="0.25">
      <c r="A281" s="7" t="str">
        <f>IFERROR(INDEX([1]Sheet1!A$2:A$531,MATCH(B281,[1]Sheet1!$B$2:$B$531,0),1),"")</f>
        <v>I190</v>
      </c>
      <c r="B281" t="s">
        <v>1257</v>
      </c>
      <c r="C281" s="27"/>
      <c r="D281" s="28"/>
      <c r="E281" s="10"/>
      <c r="G281" s="12"/>
      <c r="H281" s="11"/>
      <c r="I281" s="74" t="str">
        <f t="shared" si="45"/>
        <v>BRIDE DE RESSORT AMAROC L=27cm</v>
      </c>
      <c r="J281" t="s">
        <v>283</v>
      </c>
      <c r="L281" t="s">
        <v>1257</v>
      </c>
      <c r="M281" t="str">
        <f t="shared" si="46"/>
        <v>Aie, aie, aie !</v>
      </c>
    </row>
    <row r="282" spans="1:13" ht="15" x14ac:dyDescent="0.25">
      <c r="A282" s="7" t="str">
        <f>IFERROR(INDEX([1]Sheet1!A$2:A$531,MATCH(B282,[1]Sheet1!$B$2:$B$531,0),1),"")</f>
        <v>I191</v>
      </c>
      <c r="B282" t="s">
        <v>694</v>
      </c>
      <c r="C282" s="27"/>
      <c r="D282" s="28"/>
      <c r="E282" s="10"/>
      <c r="G282" s="12">
        <v>1.0489999999999999</v>
      </c>
      <c r="H282" s="11"/>
      <c r="I282" s="74" t="str">
        <f t="shared" si="45"/>
        <v>BRIDE DE RESSORT ISUZU/MITSUBISHI CANTER(300*70*16)</v>
      </c>
      <c r="J282" t="s">
        <v>694</v>
      </c>
      <c r="L282" t="s">
        <v>694</v>
      </c>
      <c r="M282" t="str">
        <f t="shared" si="46"/>
        <v>Ok</v>
      </c>
    </row>
    <row r="283" spans="1:13" ht="15" x14ac:dyDescent="0.25">
      <c r="A283" s="7" t="str">
        <f>IFERROR(INDEX([1]Sheet1!A$2:A$531,MATCH(B283,[1]Sheet1!$B$2:$B$531,0),1),"")</f>
        <v>I192</v>
      </c>
      <c r="B283" t="s">
        <v>695</v>
      </c>
      <c r="C283" s="27"/>
      <c r="D283" s="28"/>
      <c r="E283" s="10"/>
      <c r="G283" s="12">
        <v>1.1206499999999999</v>
      </c>
      <c r="H283" s="11"/>
      <c r="I283" s="74" t="str">
        <f t="shared" si="45"/>
        <v>BRIDE DE RESSORT ISUZU/MITSUBISHI CANTER(350*70*16)</v>
      </c>
      <c r="J283" t="s">
        <v>695</v>
      </c>
      <c r="L283" t="s">
        <v>695</v>
      </c>
      <c r="M283" t="str">
        <f t="shared" si="46"/>
        <v>Ok</v>
      </c>
    </row>
    <row r="284" spans="1:13" ht="15" x14ac:dyDescent="0.25">
      <c r="A284" s="7" t="str">
        <f>IFERROR(INDEX([1]Sheet1!A$2:A$531,MATCH(B284,[1]Sheet1!$B$2:$B$531,0),1),"")</f>
        <v>I193</v>
      </c>
      <c r="B284" t="s">
        <v>696</v>
      </c>
      <c r="C284" s="27"/>
      <c r="D284" s="28"/>
      <c r="E284" s="10"/>
      <c r="G284" s="12">
        <v>1.67</v>
      </c>
      <c r="H284" s="11"/>
      <c r="I284" s="74" t="str">
        <f t="shared" si="45"/>
        <v>BRIDE DE RESSORT ISUZU/MITSUBISHI CANTER(400*70*18)</v>
      </c>
      <c r="J284" t="s">
        <v>696</v>
      </c>
      <c r="L284" t="s">
        <v>696</v>
      </c>
      <c r="M284" t="str">
        <f t="shared" si="46"/>
        <v>Ok</v>
      </c>
    </row>
    <row r="285" spans="1:13" ht="15" x14ac:dyDescent="0.25">
      <c r="A285" s="7" t="str">
        <f>IFERROR(INDEX([1]Sheet1!A$2:A$531,MATCH(B285,[1]Sheet1!$B$2:$B$531,0),1),"")</f>
        <v>I194</v>
      </c>
      <c r="B285" t="s">
        <v>697</v>
      </c>
      <c r="C285" s="27"/>
      <c r="D285" s="28"/>
      <c r="E285" s="10"/>
      <c r="G285" s="12">
        <v>1.85</v>
      </c>
      <c r="H285" s="11"/>
      <c r="I285" s="74" t="str">
        <f t="shared" si="45"/>
        <v>BRIDE DE RESSORT ISUZU/MITSUBISHI CANTER(450*70*18)</v>
      </c>
      <c r="J285" t="s">
        <v>697</v>
      </c>
      <c r="L285" t="s">
        <v>697</v>
      </c>
      <c r="M285" t="str">
        <f t="shared" si="46"/>
        <v>Ok</v>
      </c>
    </row>
    <row r="286" spans="1:13" ht="15" x14ac:dyDescent="0.25">
      <c r="A286" s="7" t="str">
        <f>IFERROR(INDEX([1]Sheet1!A$2:A$531,MATCH(B286,[1]Sheet1!$B$2:$B$531,0),1),"")</f>
        <v/>
      </c>
      <c r="C286" s="27"/>
      <c r="D286" s="28"/>
      <c r="E286" s="10"/>
      <c r="G286" s="12">
        <v>2.04</v>
      </c>
      <c r="H286" s="11"/>
      <c r="I286" s="74" t="str">
        <f t="shared" si="45"/>
        <v>---</v>
      </c>
      <c r="J286" t="s">
        <v>283</v>
      </c>
      <c r="L286" t="e">
        <v>#N/A</v>
      </c>
      <c r="M286" t="str">
        <f t="shared" si="46"/>
        <v>---</v>
      </c>
    </row>
    <row r="287" spans="1:13" ht="15" x14ac:dyDescent="0.25">
      <c r="A287" s="7" t="str">
        <f>IFERROR(INDEX([1]Sheet1!A$2:A$531,MATCH(B287,[1]Sheet1!$B$2:$B$531,0),1),"")</f>
        <v/>
      </c>
      <c r="C287" s="27"/>
      <c r="D287" s="28"/>
      <c r="E287" s="10"/>
      <c r="G287" s="12">
        <v>2.222</v>
      </c>
      <c r="H287" s="11"/>
      <c r="I287" s="74" t="str">
        <f t="shared" si="45"/>
        <v>---</v>
      </c>
      <c r="J287" t="s">
        <v>283</v>
      </c>
      <c r="L287" t="e">
        <v>#N/A</v>
      </c>
      <c r="M287" t="str">
        <f t="shared" si="46"/>
        <v>---</v>
      </c>
    </row>
    <row r="288" spans="1:13" ht="15" x14ac:dyDescent="0.25">
      <c r="A288" s="7" t="str">
        <f>IFERROR(INDEX([1]Sheet1!A$2:A$531,MATCH(B288,[1]Sheet1!$B$2:$B$531,0),1),"")</f>
        <v>M005-N</v>
      </c>
      <c r="B288" t="s">
        <v>1312</v>
      </c>
      <c r="C288" s="11"/>
      <c r="D288" s="11"/>
      <c r="E288" s="79"/>
      <c r="F288" s="30">
        <v>469.72</v>
      </c>
      <c r="G288" s="30">
        <f t="shared" ref="G288:G293" si="47">F288/1000</f>
        <v>0.46972000000000003</v>
      </c>
      <c r="H288" s="11"/>
      <c r="I288" s="74" t="str">
        <f t="shared" si="45"/>
        <v>BRIDE AV GM OM40 NOIR</v>
      </c>
      <c r="J288" t="s">
        <v>283</v>
      </c>
      <c r="L288" t="s">
        <v>1312</v>
      </c>
      <c r="M288" t="str">
        <f t="shared" si="46"/>
        <v>Aie, aie, aie !</v>
      </c>
    </row>
    <row r="289" spans="1:13" ht="15" x14ac:dyDescent="0.25">
      <c r="A289" s="7" t="str">
        <f>IFERROR(INDEX([1]Sheet1!A$2:A$531,MATCH(B289,[1]Sheet1!$B$2:$B$531,0),1),"")</f>
        <v>M006-N</v>
      </c>
      <c r="B289" t="s">
        <v>1314</v>
      </c>
      <c r="C289" s="11"/>
      <c r="D289" s="11"/>
      <c r="E289" s="79"/>
      <c r="F289" s="11">
        <v>912.6</v>
      </c>
      <c r="G289" s="30">
        <f t="shared" si="47"/>
        <v>0.91260000000000008</v>
      </c>
      <c r="H289" s="11"/>
      <c r="I289" s="74" t="str">
        <f t="shared" si="45"/>
        <v>BRIDE AR PM OM40</v>
      </c>
      <c r="J289" t="s">
        <v>283</v>
      </c>
      <c r="L289" t="s">
        <v>1314</v>
      </c>
      <c r="M289" t="str">
        <f t="shared" si="46"/>
        <v>Aie, aie, aie !</v>
      </c>
    </row>
    <row r="290" spans="1:13" ht="15" x14ac:dyDescent="0.25">
      <c r="A290" s="7" t="str">
        <f>IFERROR(INDEX([1]Sheet1!A$2:A$531,MATCH(B290,[1]Sheet1!$B$2:$B$531,0),1),"")</f>
        <v/>
      </c>
      <c r="C290" s="11"/>
      <c r="D290" s="11"/>
      <c r="E290" s="79"/>
      <c r="F290" s="31">
        <v>1131.82</v>
      </c>
      <c r="G290" s="32">
        <f t="shared" si="47"/>
        <v>1.1318199999999998</v>
      </c>
      <c r="H290" s="11"/>
      <c r="I290" s="74" t="str">
        <f t="shared" si="45"/>
        <v>---</v>
      </c>
      <c r="J290" t="s">
        <v>283</v>
      </c>
      <c r="L290" t="e">
        <v>#N/A</v>
      </c>
      <c r="M290" t="str">
        <f t="shared" si="46"/>
        <v>---</v>
      </c>
    </row>
    <row r="291" spans="1:13" ht="15" x14ac:dyDescent="0.25">
      <c r="A291" s="7" t="str">
        <f>IFERROR(INDEX([1]Sheet1!A$2:A$531,MATCH(B291,[1]Sheet1!$B$2:$B$531,0),1),"")</f>
        <v>M010-N</v>
      </c>
      <c r="B291" t="s">
        <v>1313</v>
      </c>
      <c r="C291" s="11"/>
      <c r="D291" s="11"/>
      <c r="E291" s="79"/>
      <c r="F291" s="30">
        <v>439.12</v>
      </c>
      <c r="G291" s="30">
        <f t="shared" si="47"/>
        <v>0.43912000000000001</v>
      </c>
      <c r="H291" s="11"/>
      <c r="I291" s="74" t="str">
        <f t="shared" si="45"/>
        <v>BRIDE AV PM OM40 NOIR</v>
      </c>
      <c r="J291" t="s">
        <v>283</v>
      </c>
      <c r="L291" t="s">
        <v>1313</v>
      </c>
      <c r="M291" t="str">
        <f t="shared" si="46"/>
        <v>Aie, aie, aie !</v>
      </c>
    </row>
    <row r="292" spans="1:13" ht="15" x14ac:dyDescent="0.25">
      <c r="A292" s="7" t="str">
        <f>IFERROR(INDEX([1]Sheet1!A$2:A$531,MATCH(B292,[1]Sheet1!$B$2:$B$531,0),1),"")</f>
        <v>M011-N</v>
      </c>
      <c r="B292" t="s">
        <v>1316</v>
      </c>
      <c r="C292" s="11"/>
      <c r="D292" s="11"/>
      <c r="E292" s="79"/>
      <c r="F292" s="11">
        <v>1220</v>
      </c>
      <c r="G292" s="30">
        <f t="shared" si="47"/>
        <v>1.22</v>
      </c>
      <c r="H292" s="11"/>
      <c r="I292" s="74" t="str">
        <f t="shared" si="45"/>
        <v>BRIDE AR SPECIALE OM40 NOIR</v>
      </c>
      <c r="J292" t="s">
        <v>283</v>
      </c>
      <c r="L292" t="s">
        <v>1316</v>
      </c>
      <c r="M292" t="str">
        <f t="shared" si="46"/>
        <v>Aie, aie, aie !</v>
      </c>
    </row>
    <row r="293" spans="1:13" ht="15" x14ac:dyDescent="0.25">
      <c r="A293" s="7" t="str">
        <f>IFERROR(INDEX([1]Sheet1!A$2:A$531,MATCH(B293,[1]Sheet1!$B$2:$B$531,0),1),"")</f>
        <v>M063</v>
      </c>
      <c r="B293" t="s">
        <v>1311</v>
      </c>
      <c r="C293" s="11"/>
      <c r="D293" s="11"/>
      <c r="E293" s="79"/>
      <c r="F293" s="30">
        <v>29.3</v>
      </c>
      <c r="G293" s="30">
        <f t="shared" si="47"/>
        <v>2.93E-2</v>
      </c>
      <c r="H293" s="11"/>
      <c r="I293" s="74" t="str">
        <f t="shared" si="45"/>
        <v>RENDELLE VIS PONT AR OM40</v>
      </c>
      <c r="J293" t="s">
        <v>283</v>
      </c>
      <c r="L293" t="s">
        <v>1311</v>
      </c>
      <c r="M293" t="str">
        <f t="shared" si="46"/>
        <v>Aie, aie, aie !</v>
      </c>
    </row>
    <row r="294" spans="1:13" ht="15" x14ac:dyDescent="0.25">
      <c r="A294" s="7" t="str">
        <f>IFERROR(INDEX([1]Sheet1!A$2:A$531,MATCH(B294,[1]Sheet1!$B$2:$B$531,0),1),"")</f>
        <v>M078</v>
      </c>
      <c r="B294" t="s">
        <v>157</v>
      </c>
      <c r="C294" s="11"/>
      <c r="D294" s="11"/>
      <c r="E294" s="79"/>
      <c r="F294" s="30"/>
      <c r="G294" s="30">
        <v>2.1800000000000002</v>
      </c>
      <c r="H294" s="11"/>
      <c r="I294" s="74" t="str">
        <f t="shared" si="45"/>
        <v>ROULEMENT CENTRE 45</v>
      </c>
      <c r="J294" t="s">
        <v>157</v>
      </c>
      <c r="L294" t="s">
        <v>157</v>
      </c>
      <c r="M294" t="str">
        <f t="shared" si="46"/>
        <v>Ok</v>
      </c>
    </row>
    <row r="295" spans="1:13" ht="15" x14ac:dyDescent="0.25">
      <c r="A295" s="7" t="str">
        <f>IFERROR(INDEX([1]Sheet1!A$2:A$531,MATCH(B295,[1]Sheet1!$B$2:$B$531,0),1),"")</f>
        <v>M079-N</v>
      </c>
      <c r="B295" t="s">
        <v>1307</v>
      </c>
      <c r="C295" s="11"/>
      <c r="D295" s="11"/>
      <c r="E295" s="79"/>
      <c r="F295" s="30">
        <v>1320</v>
      </c>
      <c r="G295" s="30">
        <f>F295/1000</f>
        <v>1.32</v>
      </c>
      <c r="H295" s="11"/>
      <c r="I295" s="74" t="str">
        <f t="shared" si="45"/>
        <v>BRIDE DE RESSORT AR OM40 43CM NOIR</v>
      </c>
      <c r="J295" t="s">
        <v>283</v>
      </c>
      <c r="L295" t="s">
        <v>1307</v>
      </c>
      <c r="M295" t="str">
        <f t="shared" si="46"/>
        <v>Aie, aie, aie !</v>
      </c>
    </row>
    <row r="296" spans="1:13" ht="15" x14ac:dyDescent="0.25">
      <c r="A296" s="7" t="str">
        <f>IFERROR(INDEX([1]Sheet1!A$2:A$531,MATCH(B296,[1]Sheet1!$B$2:$B$531,0),1),"")</f>
        <v>MER001</v>
      </c>
      <c r="B296" t="s">
        <v>621</v>
      </c>
      <c r="C296" s="18"/>
      <c r="D296" s="19"/>
      <c r="E296" s="10"/>
      <c r="G296" s="12">
        <v>0.31290000000000001</v>
      </c>
      <c r="H296" s="11"/>
      <c r="I296" s="74" t="str">
        <f t="shared" si="45"/>
        <v>BRIDE DE RESSORT MERCEDES 207 155x60x11</v>
      </c>
      <c r="J296" t="s">
        <v>1000</v>
      </c>
      <c r="L296" t="s">
        <v>621</v>
      </c>
      <c r="M296" t="str">
        <f t="shared" si="46"/>
        <v>Aie, aie, aie !</v>
      </c>
    </row>
    <row r="297" spans="1:13" ht="15" x14ac:dyDescent="0.25">
      <c r="A297" s="7" t="str">
        <f>IFERROR(INDEX([1]Sheet1!A$2:A$531,MATCH(B297,[1]Sheet1!$B$2:$B$531,0),1),"")</f>
        <v>MER002</v>
      </c>
      <c r="B297" t="s">
        <v>622</v>
      </c>
      <c r="C297" s="18"/>
      <c r="D297" s="19"/>
      <c r="E297" s="10"/>
      <c r="G297" s="12">
        <v>0.21629999999999999</v>
      </c>
      <c r="H297" s="11"/>
      <c r="I297" s="74" t="str">
        <f t="shared" si="45"/>
        <v>BRIDE DE RESSORT MERCEDES 207 92x60x11</v>
      </c>
      <c r="J297" t="s">
        <v>1001</v>
      </c>
      <c r="L297" t="s">
        <v>622</v>
      </c>
      <c r="M297" t="str">
        <f t="shared" si="46"/>
        <v>Aie, aie, aie !</v>
      </c>
    </row>
    <row r="298" spans="1:13" ht="15" x14ac:dyDescent="0.25">
      <c r="A298" s="7" t="str">
        <f>IFERROR(INDEX([1]Sheet1!A$2:A$531,MATCH(B298,[1]Sheet1!$B$2:$B$531,0),1),"")</f>
        <v>MI001-N</v>
      </c>
      <c r="B298" t="s">
        <v>1258</v>
      </c>
      <c r="C298" s="18">
        <v>40</v>
      </c>
      <c r="D298" s="19">
        <v>5</v>
      </c>
      <c r="E298" s="10">
        <f t="shared" ref="E298:E306" si="48">C298*D298</f>
        <v>200</v>
      </c>
      <c r="F298" s="11">
        <v>326.32</v>
      </c>
      <c r="G298" s="12">
        <f>F298/1000</f>
        <v>0.32632</v>
      </c>
      <c r="H298" s="11">
        <f t="shared" ref="H298:H306" si="49">G298*C298</f>
        <v>13.0528</v>
      </c>
      <c r="I298" s="74" t="str">
        <f t="shared" si="45"/>
        <v>BRIDE MITSUBITCHI NOIR</v>
      </c>
      <c r="J298" t="s">
        <v>997</v>
      </c>
      <c r="L298" t="s">
        <v>1258</v>
      </c>
      <c r="M298" t="str">
        <f t="shared" si="46"/>
        <v>Aie, aie, aie !</v>
      </c>
    </row>
    <row r="299" spans="1:13" ht="15" x14ac:dyDescent="0.25">
      <c r="A299" s="7" t="str">
        <f>IFERROR(INDEX([1]Sheet1!A$2:A$531,MATCH(B299,[1]Sheet1!$B$2:$B$531,0),1),"")</f>
        <v>MI002</v>
      </c>
      <c r="B299" t="s">
        <v>1259</v>
      </c>
      <c r="C299" s="18">
        <v>200</v>
      </c>
      <c r="D299" s="19">
        <v>0.747</v>
      </c>
      <c r="E299" s="10">
        <f t="shared" si="48"/>
        <v>149.4</v>
      </c>
      <c r="F299" s="11">
        <v>28.24</v>
      </c>
      <c r="G299" s="12">
        <f>F299/1000</f>
        <v>2.8239999999999998E-2</v>
      </c>
      <c r="H299" s="11">
        <f t="shared" si="49"/>
        <v>5.6479999999999997</v>
      </c>
      <c r="I299" s="74" t="str">
        <f t="shared" si="45"/>
        <v>CAOUTCUOUC DE RESSORT MITSHUBITCHI GM</v>
      </c>
      <c r="J299" t="s">
        <v>95</v>
      </c>
      <c r="L299" t="s">
        <v>1259</v>
      </c>
      <c r="M299" t="str">
        <f t="shared" si="46"/>
        <v>Aie, aie, aie !</v>
      </c>
    </row>
    <row r="300" spans="1:13" ht="15" x14ac:dyDescent="0.25">
      <c r="A300" s="7" t="str">
        <f>IFERROR(INDEX([1]Sheet1!A$2:A$531,MATCH(B300,[1]Sheet1!$B$2:$B$531,0),1),"")</f>
        <v>MI003</v>
      </c>
      <c r="B300" t="s">
        <v>1260</v>
      </c>
      <c r="C300" s="18">
        <v>200</v>
      </c>
      <c r="D300" s="19">
        <v>0.747</v>
      </c>
      <c r="E300" s="10">
        <f t="shared" si="48"/>
        <v>149.4</v>
      </c>
      <c r="F300" s="11">
        <v>22.96</v>
      </c>
      <c r="G300" s="12">
        <f>F300/1000</f>
        <v>2.2960000000000001E-2</v>
      </c>
      <c r="H300" s="11">
        <f t="shared" si="49"/>
        <v>4.5920000000000005</v>
      </c>
      <c r="I300" s="74" t="str">
        <f t="shared" si="45"/>
        <v>CAOUTCUOUC DE RESSORT MITSHUBITCHI MM</v>
      </c>
      <c r="J300" t="s">
        <v>96</v>
      </c>
      <c r="L300" t="s">
        <v>1260</v>
      </c>
      <c r="M300" t="str">
        <f t="shared" si="46"/>
        <v>Aie, aie, aie !</v>
      </c>
    </row>
    <row r="301" spans="1:13" ht="15" x14ac:dyDescent="0.25">
      <c r="A301" s="7" t="str">
        <f>IFERROR(INDEX([1]Sheet1!A$2:A$531,MATCH(B301,[1]Sheet1!$B$2:$B$531,0),1),"")</f>
        <v>MI004</v>
      </c>
      <c r="B301" t="s">
        <v>1261</v>
      </c>
      <c r="C301" s="18">
        <v>200</v>
      </c>
      <c r="D301" s="19">
        <v>0.747</v>
      </c>
      <c r="E301" s="10">
        <f t="shared" si="48"/>
        <v>149.4</v>
      </c>
      <c r="F301" s="11">
        <v>30.18</v>
      </c>
      <c r="G301" s="12">
        <f>F301/1000</f>
        <v>3.0179999999999998E-2</v>
      </c>
      <c r="H301" s="11">
        <f t="shared" si="49"/>
        <v>6.0359999999999996</v>
      </c>
      <c r="I301" s="74" t="str">
        <f t="shared" si="45"/>
        <v>CAOUTCUOUC DE RESSORT MITSHUBITCHI PM</v>
      </c>
      <c r="J301" t="s">
        <v>97</v>
      </c>
      <c r="L301" t="s">
        <v>1261</v>
      </c>
      <c r="M301" t="str">
        <f t="shared" si="46"/>
        <v>Aie, aie, aie !</v>
      </c>
    </row>
    <row r="302" spans="1:13" ht="15" x14ac:dyDescent="0.25">
      <c r="A302" s="7" t="str">
        <f>IFERROR(INDEX([1]Sheet1!A$2:A$531,MATCH(B302,[1]Sheet1!$B$2:$B$531,0),1),"")</f>
        <v>MI005</v>
      </c>
      <c r="B302" t="s">
        <v>1262</v>
      </c>
      <c r="C302" s="18">
        <v>100</v>
      </c>
      <c r="D302" s="19">
        <v>0.8</v>
      </c>
      <c r="E302" s="10">
        <f t="shared" si="48"/>
        <v>80</v>
      </c>
      <c r="F302" s="11">
        <v>57.16</v>
      </c>
      <c r="G302" s="12">
        <v>5.8900000000000001E-2</v>
      </c>
      <c r="H302" s="11">
        <f t="shared" si="49"/>
        <v>5.89</v>
      </c>
      <c r="I302" s="74" t="str">
        <f t="shared" si="45"/>
        <v>BOULON D'ASSEMBLAGE MITSHUBITCHI + TAYOTA</v>
      </c>
      <c r="J302" t="s">
        <v>98</v>
      </c>
      <c r="L302" t="s">
        <v>1262</v>
      </c>
      <c r="M302" t="str">
        <f t="shared" si="46"/>
        <v>Aie, aie, aie !</v>
      </c>
    </row>
    <row r="303" spans="1:13" ht="15" x14ac:dyDescent="0.25">
      <c r="A303" s="7" t="str">
        <f>IFERROR(INDEX([1]Sheet1!A$2:A$531,MATCH(B303,[1]Sheet1!$B$2:$B$531,0),1),"")</f>
        <v>MI008</v>
      </c>
      <c r="B303" t="s">
        <v>1263</v>
      </c>
      <c r="C303" s="18">
        <v>100</v>
      </c>
      <c r="D303" s="19">
        <v>1.35</v>
      </c>
      <c r="E303" s="10">
        <f t="shared" si="48"/>
        <v>135</v>
      </c>
      <c r="F303" s="11">
        <v>33.1</v>
      </c>
      <c r="G303" s="12">
        <f t="shared" ref="G303:G315" si="50">F303/1000</f>
        <v>3.3100000000000004E-2</v>
      </c>
      <c r="H303" s="11">
        <f t="shared" si="49"/>
        <v>3.3100000000000005</v>
      </c>
      <c r="I303" s="74" t="str">
        <f t="shared" si="45"/>
        <v>ECROU DE ROUE MITSUBISHI</v>
      </c>
      <c r="J303" t="s">
        <v>99</v>
      </c>
      <c r="L303" t="s">
        <v>1263</v>
      </c>
      <c r="M303" t="str">
        <f t="shared" si="46"/>
        <v>Aie, aie, aie !</v>
      </c>
    </row>
    <row r="304" spans="1:13" ht="15" x14ac:dyDescent="0.25">
      <c r="A304" s="7" t="str">
        <f>IFERROR(INDEX([1]Sheet1!A$2:A$531,MATCH(B304,[1]Sheet1!$B$2:$B$531,0),1),"")</f>
        <v>MI009</v>
      </c>
      <c r="B304" t="s">
        <v>1264</v>
      </c>
      <c r="C304" s="18">
        <v>20</v>
      </c>
      <c r="D304" s="19">
        <v>22.856000000000002</v>
      </c>
      <c r="E304" s="10">
        <f t="shared" si="48"/>
        <v>457.12</v>
      </c>
      <c r="F304" s="11">
        <v>935.08</v>
      </c>
      <c r="G304" s="12">
        <f t="shared" si="50"/>
        <v>0.93508000000000002</v>
      </c>
      <c r="H304" s="11">
        <f t="shared" si="49"/>
        <v>18.701599999999999</v>
      </c>
      <c r="I304" s="74" t="str">
        <f t="shared" si="45"/>
        <v>ROULEMENT CENTRE MITSHUBITCHI L200 - MR 534949</v>
      </c>
      <c r="J304" t="s">
        <v>155</v>
      </c>
      <c r="L304" t="s">
        <v>1264</v>
      </c>
      <c r="M304" t="str">
        <f t="shared" si="46"/>
        <v>Aie, aie, aie !</v>
      </c>
    </row>
    <row r="305" spans="1:13" ht="15" x14ac:dyDescent="0.25">
      <c r="A305" s="7" t="str">
        <f>IFERROR(INDEX([1]Sheet1!A$2:A$531,MATCH(B305,[1]Sheet1!$B$2:$B$531,0),1),"")</f>
        <v>MI010</v>
      </c>
      <c r="B305" t="s">
        <v>1265</v>
      </c>
      <c r="C305" s="18">
        <v>100</v>
      </c>
      <c r="D305" s="19">
        <v>1.2</v>
      </c>
      <c r="E305" s="10">
        <f t="shared" si="48"/>
        <v>120</v>
      </c>
      <c r="F305" s="11">
        <v>33.840000000000003</v>
      </c>
      <c r="G305" s="12">
        <f t="shared" si="50"/>
        <v>3.3840000000000002E-2</v>
      </c>
      <c r="H305" s="11">
        <f t="shared" si="49"/>
        <v>3.3840000000000003</v>
      </c>
      <c r="I305" s="74" t="str">
        <f t="shared" si="45"/>
        <v>BOUCHON CARTER MITSHUBITCHI</v>
      </c>
      <c r="J305" t="s">
        <v>100</v>
      </c>
      <c r="L305" t="s">
        <v>1265</v>
      </c>
      <c r="M305" t="str">
        <f t="shared" si="46"/>
        <v>Aie, aie, aie !</v>
      </c>
    </row>
    <row r="306" spans="1:13" ht="15" x14ac:dyDescent="0.25">
      <c r="A306" s="7" t="str">
        <f>IFERROR(INDEX([1]Sheet1!A$2:A$531,MATCH(B306,[1]Sheet1!$B$2:$B$531,0),1),"")</f>
        <v>MI011</v>
      </c>
      <c r="B306" t="s">
        <v>1266</v>
      </c>
      <c r="C306" s="18">
        <v>5</v>
      </c>
      <c r="D306" s="19">
        <v>4.5</v>
      </c>
      <c r="E306" s="10">
        <f t="shared" si="48"/>
        <v>22.5</v>
      </c>
      <c r="F306" s="11">
        <v>278.64</v>
      </c>
      <c r="G306" s="12">
        <f t="shared" si="50"/>
        <v>0.27864</v>
      </c>
      <c r="H306" s="11">
        <f t="shared" si="49"/>
        <v>1.3932</v>
      </c>
      <c r="I306" s="74" t="str">
        <f t="shared" si="45"/>
        <v>JUMELLE MITSHUBITCHI</v>
      </c>
      <c r="J306" t="s">
        <v>101</v>
      </c>
      <c r="L306" t="s">
        <v>1266</v>
      </c>
      <c r="M306" t="str">
        <f t="shared" si="46"/>
        <v>Aie, aie, aie !</v>
      </c>
    </row>
    <row r="307" spans="1:13" ht="15" x14ac:dyDescent="0.25">
      <c r="A307" s="7" t="str">
        <f>IFERROR(INDEX([1]Sheet1!A$2:A$531,MATCH(B307,[1]Sheet1!$B$2:$B$531,0),1),"")</f>
        <v>MI011</v>
      </c>
      <c r="B307" t="s">
        <v>1266</v>
      </c>
      <c r="C307" s="11"/>
      <c r="D307" s="11"/>
      <c r="E307" s="79"/>
      <c r="F307" s="30">
        <v>279.76</v>
      </c>
      <c r="G307" s="30">
        <f t="shared" si="50"/>
        <v>0.27976000000000001</v>
      </c>
      <c r="H307" s="11"/>
      <c r="I307" s="74" t="str">
        <f t="shared" si="45"/>
        <v>JUMELLE MITSHUBITCHI</v>
      </c>
      <c r="J307" t="s">
        <v>283</v>
      </c>
      <c r="L307" t="s">
        <v>1266</v>
      </c>
      <c r="M307" t="str">
        <f t="shared" si="46"/>
        <v>Aie, aie, aie !</v>
      </c>
    </row>
    <row r="308" spans="1:13" ht="15" x14ac:dyDescent="0.25">
      <c r="A308" s="7" t="str">
        <f>IFERROR(INDEX([1]Sheet1!A$2:A$531,MATCH(B308,[1]Sheet1!$B$2:$B$531,0),1),"")</f>
        <v>MI012</v>
      </c>
      <c r="B308" t="s">
        <v>1267</v>
      </c>
      <c r="C308" s="18">
        <v>20</v>
      </c>
      <c r="D308" s="19">
        <v>3.7830000000000004</v>
      </c>
      <c r="E308" s="10">
        <f t="shared" ref="E308:E317" si="51">C308*D308</f>
        <v>75.660000000000011</v>
      </c>
      <c r="F308" s="11">
        <v>179.1</v>
      </c>
      <c r="G308" s="12">
        <f t="shared" si="50"/>
        <v>0.17909999999999998</v>
      </c>
      <c r="H308" s="11">
        <f t="shared" ref="H308:H317" si="52">G308*C308</f>
        <v>3.5819999999999999</v>
      </c>
      <c r="I308" s="74" t="str">
        <f t="shared" si="45"/>
        <v>SILENT BLOC MITSHUBITCHI</v>
      </c>
      <c r="J308" t="s">
        <v>102</v>
      </c>
      <c r="L308" t="s">
        <v>1267</v>
      </c>
      <c r="M308" t="str">
        <f t="shared" si="46"/>
        <v>Aie, aie, aie !</v>
      </c>
    </row>
    <row r="309" spans="1:13" ht="15" x14ac:dyDescent="0.25">
      <c r="A309" s="7" t="str">
        <f>IFERROR(INDEX([1]Sheet1!A$2:A$531,MATCH(B309,[1]Sheet1!$B$2:$B$531,0),1),"")</f>
        <v>MI013</v>
      </c>
      <c r="B309" t="s">
        <v>1268</v>
      </c>
      <c r="C309" s="18">
        <v>10</v>
      </c>
      <c r="D309" s="19">
        <v>8.75</v>
      </c>
      <c r="E309" s="10">
        <f t="shared" si="51"/>
        <v>87.5</v>
      </c>
      <c r="F309" s="11">
        <v>806.72</v>
      </c>
      <c r="G309" s="12">
        <f t="shared" si="50"/>
        <v>0.80671999999999999</v>
      </c>
      <c r="H309" s="11">
        <f t="shared" si="52"/>
        <v>8.0671999999999997</v>
      </c>
      <c r="I309" s="74" t="str">
        <f t="shared" si="45"/>
        <v>JUMELLE COMPLET MITSUBISHI NM</v>
      </c>
      <c r="J309" t="s">
        <v>103</v>
      </c>
      <c r="L309" t="s">
        <v>1268</v>
      </c>
      <c r="M309" t="str">
        <f t="shared" si="46"/>
        <v>Aie, aie, aie !</v>
      </c>
    </row>
    <row r="310" spans="1:13" ht="15" x14ac:dyDescent="0.25">
      <c r="A310" s="7" t="str">
        <f>IFERROR(INDEX([1]Sheet1!A$2:A$531,MATCH(B310,[1]Sheet1!$B$2:$B$531,0),1),"")</f>
        <v>MI014</v>
      </c>
      <c r="B310" t="s">
        <v>1269</v>
      </c>
      <c r="C310" s="18">
        <v>20</v>
      </c>
      <c r="D310" s="19">
        <v>6</v>
      </c>
      <c r="E310" s="10">
        <f t="shared" si="51"/>
        <v>120</v>
      </c>
      <c r="F310" s="11">
        <v>36.92</v>
      </c>
      <c r="G310" s="12">
        <f t="shared" si="50"/>
        <v>3.6920000000000001E-2</v>
      </c>
      <c r="H310" s="11">
        <f t="shared" si="52"/>
        <v>0.73840000000000006</v>
      </c>
      <c r="I310" s="74" t="str">
        <f t="shared" si="45"/>
        <v>JOINT CARTER MITSHUBITCHI</v>
      </c>
      <c r="J310" t="s">
        <v>104</v>
      </c>
      <c r="L310" t="s">
        <v>1269</v>
      </c>
      <c r="M310" t="str">
        <f t="shared" si="46"/>
        <v>Aie, aie, aie !</v>
      </c>
    </row>
    <row r="311" spans="1:13" ht="15" x14ac:dyDescent="0.25">
      <c r="A311" s="7" t="str">
        <f>IFERROR(INDEX([1]Sheet1!A$2:A$531,MATCH(B311,[1]Sheet1!$B$2:$B$531,0),1),"")</f>
        <v>MI015</v>
      </c>
      <c r="B311" t="s">
        <v>1270</v>
      </c>
      <c r="C311" s="18">
        <v>5</v>
      </c>
      <c r="D311" s="19">
        <v>19.989999999999998</v>
      </c>
      <c r="E311" s="10">
        <f t="shared" si="51"/>
        <v>99.949999999999989</v>
      </c>
      <c r="F311" s="11">
        <v>553.86</v>
      </c>
      <c r="G311" s="12">
        <f t="shared" si="50"/>
        <v>0.55386000000000002</v>
      </c>
      <c r="H311" s="11">
        <f t="shared" si="52"/>
        <v>2.7693000000000003</v>
      </c>
      <c r="I311" s="74" t="str">
        <f t="shared" si="45"/>
        <v>FOURCHETTE D'EMBRAYAGE MITSHU L200 k74 1995-2005 pajero</v>
      </c>
      <c r="J311" t="s">
        <v>105</v>
      </c>
      <c r="L311" t="s">
        <v>1270</v>
      </c>
      <c r="M311" t="str">
        <f t="shared" si="46"/>
        <v>Aie, aie, aie !</v>
      </c>
    </row>
    <row r="312" spans="1:13" ht="15" x14ac:dyDescent="0.25">
      <c r="A312" s="7" t="str">
        <f>IFERROR(INDEX([1]Sheet1!A$2:A$531,MATCH(B312,[1]Sheet1!$B$2:$B$531,0),1),"")</f>
        <v>MI016</v>
      </c>
      <c r="B312" t="s">
        <v>1271</v>
      </c>
      <c r="C312" s="18">
        <v>10</v>
      </c>
      <c r="D312" s="19">
        <v>20</v>
      </c>
      <c r="E312" s="10">
        <f t="shared" si="51"/>
        <v>200</v>
      </c>
      <c r="F312" s="11">
        <v>401.78</v>
      </c>
      <c r="G312" s="12">
        <f t="shared" si="50"/>
        <v>0.40177999999999997</v>
      </c>
      <c r="H312" s="11">
        <f t="shared" si="52"/>
        <v>4.0177999999999994</v>
      </c>
      <c r="I312" s="74" t="str">
        <f t="shared" si="45"/>
        <v>TUBE D'EAU MITSHUBITCHI</v>
      </c>
      <c r="J312" t="s">
        <v>106</v>
      </c>
      <c r="L312" t="s">
        <v>1271</v>
      </c>
      <c r="M312" t="str">
        <f t="shared" si="46"/>
        <v>Aie, aie, aie !</v>
      </c>
    </row>
    <row r="313" spans="1:13" ht="15" x14ac:dyDescent="0.25">
      <c r="A313" s="7" t="str">
        <f>IFERROR(INDEX([1]Sheet1!A$2:A$531,MATCH(B313,[1]Sheet1!$B$2:$B$531,0),1),"")</f>
        <v/>
      </c>
      <c r="C313" s="18">
        <v>6</v>
      </c>
      <c r="D313" s="19">
        <v>10</v>
      </c>
      <c r="E313" s="10">
        <f t="shared" si="51"/>
        <v>60</v>
      </c>
      <c r="F313" s="11">
        <v>358.44</v>
      </c>
      <c r="G313" s="12">
        <f t="shared" si="50"/>
        <v>0.35843999999999998</v>
      </c>
      <c r="H313" s="11">
        <f t="shared" si="52"/>
        <v>2.1506400000000001</v>
      </c>
      <c r="I313" s="74" t="str">
        <f t="shared" si="45"/>
        <v>---</v>
      </c>
      <c r="J313" t="s">
        <v>107</v>
      </c>
      <c r="L313" t="e">
        <v>#N/A</v>
      </c>
      <c r="M313" t="str">
        <f t="shared" si="46"/>
        <v>---</v>
      </c>
    </row>
    <row r="314" spans="1:13" ht="15" x14ac:dyDescent="0.25">
      <c r="A314" s="7" t="str">
        <f>IFERROR(INDEX([1]Sheet1!A$2:A$531,MATCH(B314,[1]Sheet1!$B$2:$B$531,0),1),"")</f>
        <v>MI018</v>
      </c>
      <c r="B314" t="s">
        <v>1272</v>
      </c>
      <c r="C314" s="18">
        <v>100</v>
      </c>
      <c r="D314" s="19">
        <v>1.095</v>
      </c>
      <c r="E314" s="10">
        <f t="shared" si="51"/>
        <v>109.5</v>
      </c>
      <c r="F314" s="11">
        <v>48.64</v>
      </c>
      <c r="G314" s="12">
        <f t="shared" si="50"/>
        <v>4.8640000000000003E-2</v>
      </c>
      <c r="H314" s="11">
        <f t="shared" si="52"/>
        <v>4.8639999999999999</v>
      </c>
      <c r="I314" s="74" t="str">
        <f t="shared" si="45"/>
        <v>GOUJON DE ROUE MITSIBITCHI GM</v>
      </c>
      <c r="J314" t="s">
        <v>108</v>
      </c>
      <c r="L314" t="s">
        <v>1272</v>
      </c>
      <c r="M314" t="str">
        <f t="shared" si="46"/>
        <v>Aie, aie, aie !</v>
      </c>
    </row>
    <row r="315" spans="1:13" ht="15" x14ac:dyDescent="0.25">
      <c r="A315" s="7" t="str">
        <f>IFERROR(INDEX([1]Sheet1!A$2:A$531,MATCH(B315,[1]Sheet1!$B$2:$B$531,0),1),"")</f>
        <v>MI019</v>
      </c>
      <c r="B315" t="s">
        <v>1273</v>
      </c>
      <c r="C315" s="18">
        <v>40</v>
      </c>
      <c r="D315" s="19">
        <v>0.98499999999999999</v>
      </c>
      <c r="E315" s="10">
        <f t="shared" si="51"/>
        <v>39.4</v>
      </c>
      <c r="F315" s="11">
        <v>42.48</v>
      </c>
      <c r="G315" s="12">
        <f t="shared" si="50"/>
        <v>4.2479999999999997E-2</v>
      </c>
      <c r="H315" s="11">
        <f t="shared" si="52"/>
        <v>1.6991999999999998</v>
      </c>
      <c r="I315" s="74" t="str">
        <f t="shared" si="45"/>
        <v>GOUJON DE ROUE MITSIBITCHI PM</v>
      </c>
      <c r="J315" t="s">
        <v>109</v>
      </c>
      <c r="L315" t="s">
        <v>1273</v>
      </c>
      <c r="M315" t="str">
        <f t="shared" si="46"/>
        <v>Aie, aie, aie !</v>
      </c>
    </row>
    <row r="316" spans="1:13" ht="15" x14ac:dyDescent="0.25">
      <c r="A316" s="7" t="str">
        <f>IFERROR(INDEX([1]Sheet1!A$2:A$531,MATCH(B316,[1]Sheet1!$B$2:$B$531,0),1),"")</f>
        <v>MI020</v>
      </c>
      <c r="B316" t="s">
        <v>1274</v>
      </c>
      <c r="C316" s="18">
        <v>10</v>
      </c>
      <c r="D316" s="19">
        <v>4.5</v>
      </c>
      <c r="E316" s="10">
        <f t="shared" si="51"/>
        <v>45</v>
      </c>
      <c r="F316" s="11">
        <v>237.42</v>
      </c>
      <c r="G316" s="12">
        <v>0.24940000000000001</v>
      </c>
      <c r="H316" s="11">
        <f t="shared" si="52"/>
        <v>2.4940000000000002</v>
      </c>
      <c r="I316" s="74" t="str">
        <f t="shared" si="45"/>
        <v>NECESSAIRE STABILISATRICE MITSUBISHI/RANGER</v>
      </c>
      <c r="J316" t="s">
        <v>110</v>
      </c>
      <c r="L316" t="s">
        <v>1274</v>
      </c>
      <c r="M316" t="str">
        <f t="shared" si="46"/>
        <v>Aie, aie, aie !</v>
      </c>
    </row>
    <row r="317" spans="1:13" ht="15" x14ac:dyDescent="0.25">
      <c r="A317" s="7" t="str">
        <f>IFERROR(INDEX([1]Sheet1!A$2:A$531,MATCH(B317,[1]Sheet1!$B$2:$B$531,0),1),"")</f>
        <v>MI021</v>
      </c>
      <c r="B317" t="s">
        <v>1275</v>
      </c>
      <c r="C317" s="18">
        <v>5</v>
      </c>
      <c r="D317" s="19">
        <v>30</v>
      </c>
      <c r="E317" s="10">
        <f t="shared" si="51"/>
        <v>150</v>
      </c>
      <c r="F317" s="11">
        <v>0</v>
      </c>
      <c r="G317" s="12">
        <f>F317/1000</f>
        <v>0</v>
      </c>
      <c r="H317" s="11">
        <f t="shared" si="52"/>
        <v>0</v>
      </c>
      <c r="I317" s="74" t="str">
        <f t="shared" si="45"/>
        <v>TUBE D'EAU MISUBITCHI L200 K74 FD370178 DOUBLE PONT</v>
      </c>
      <c r="J317" t="s">
        <v>998</v>
      </c>
      <c r="L317" t="s">
        <v>1275</v>
      </c>
      <c r="M317" t="str">
        <f t="shared" si="46"/>
        <v>Aie, aie, aie !</v>
      </c>
    </row>
    <row r="318" spans="1:13" ht="15" x14ac:dyDescent="0.25">
      <c r="A318" s="7" t="str">
        <f>IFERROR(INDEX([1]Sheet1!A$2:A$531,MATCH(B318,[1]Sheet1!$B$2:$B$531,0),1),"")</f>
        <v>MI021</v>
      </c>
      <c r="B318" t="s">
        <v>1275</v>
      </c>
      <c r="C318" s="11"/>
      <c r="D318" s="11"/>
      <c r="E318" s="79"/>
      <c r="F318" s="30">
        <v>450.34</v>
      </c>
      <c r="G318" s="30">
        <f>F318/1000</f>
        <v>0.45033999999999996</v>
      </c>
      <c r="H318" s="11"/>
      <c r="I318" s="74" t="str">
        <f t="shared" si="45"/>
        <v>TUBE D'EAU MISUBITCHI L200 K74 FD370178 DOUBLE PONT</v>
      </c>
      <c r="J318" t="s">
        <v>283</v>
      </c>
      <c r="L318" t="s">
        <v>1275</v>
      </c>
      <c r="M318" t="str">
        <f t="shared" si="46"/>
        <v>Aie, aie, aie !</v>
      </c>
    </row>
    <row r="319" spans="1:13" ht="15" x14ac:dyDescent="0.25">
      <c r="A319" s="7" t="str">
        <f>IFERROR(INDEX([1]Sheet1!A$2:A$531,MATCH(B319,[1]Sheet1!$B$2:$B$531,0),1),"")</f>
        <v>MI022</v>
      </c>
      <c r="B319" t="s">
        <v>1276</v>
      </c>
      <c r="C319" s="18">
        <v>5</v>
      </c>
      <c r="D319" s="19">
        <v>30</v>
      </c>
      <c r="E319" s="10">
        <f>C319*D319</f>
        <v>150</v>
      </c>
      <c r="F319" s="11">
        <v>430.78</v>
      </c>
      <c r="G319" s="12">
        <f>F319/1000</f>
        <v>0.43078</v>
      </c>
      <c r="H319" s="11">
        <f>G319*C319</f>
        <v>2.1539000000000001</v>
      </c>
      <c r="I319" s="74" t="str">
        <f t="shared" si="45"/>
        <v>TUBE D'EAU MITSUBITCHI L200 K64 FD370177 PADJERO</v>
      </c>
      <c r="J319" t="s">
        <v>999</v>
      </c>
      <c r="L319" t="s">
        <v>1276</v>
      </c>
      <c r="M319" t="str">
        <f t="shared" si="46"/>
        <v>Aie, aie, aie !</v>
      </c>
    </row>
    <row r="320" spans="1:13" ht="15" x14ac:dyDescent="0.25">
      <c r="A320" s="7" t="str">
        <f>IFERROR(INDEX([1]Sheet1!A$2:A$531,MATCH(B320,[1]Sheet1!$B$2:$B$531,0),1),"")</f>
        <v>MI023</v>
      </c>
      <c r="B320" t="s">
        <v>1277</v>
      </c>
      <c r="C320" s="18"/>
      <c r="D320" s="19"/>
      <c r="E320" s="10"/>
      <c r="G320" s="12"/>
      <c r="H320" s="11"/>
      <c r="I320" s="74" t="str">
        <f t="shared" si="45"/>
        <v>SILENT BLOC RESSORT MITSUBITCHI L200 MR418960</v>
      </c>
      <c r="J320" t="s">
        <v>283</v>
      </c>
      <c r="L320" t="s">
        <v>1277</v>
      </c>
      <c r="M320" t="str">
        <f t="shared" si="46"/>
        <v>Aie, aie, aie !</v>
      </c>
    </row>
    <row r="321" spans="1:13" ht="15" x14ac:dyDescent="0.25">
      <c r="A321" s="7" t="str">
        <f>IFERROR(INDEX([1]Sheet1!A$2:A$531,MATCH(B321,[1]Sheet1!$B$2:$B$531,0),1),"")</f>
        <v>MI024</v>
      </c>
      <c r="B321" t="s">
        <v>1278</v>
      </c>
      <c r="C321" s="18"/>
      <c r="D321" s="19"/>
      <c r="E321" s="10"/>
      <c r="G321" s="12"/>
      <c r="H321" s="11"/>
      <c r="I321" s="74" t="str">
        <f t="shared" si="45"/>
        <v>SUPPORT MOTEUR MITSUBISHI L200</v>
      </c>
      <c r="J321" t="s">
        <v>283</v>
      </c>
      <c r="L321" t="s">
        <v>1278</v>
      </c>
      <c r="M321" t="str">
        <f t="shared" si="46"/>
        <v>Aie, aie, aie !</v>
      </c>
    </row>
    <row r="322" spans="1:13" ht="15" x14ac:dyDescent="0.25">
      <c r="A322" s="7" t="str">
        <f>IFERROR(INDEX([1]Sheet1!A$2:A$531,MATCH(B322,[1]Sheet1!$B$2:$B$531,0),1),"")</f>
        <v>MI024</v>
      </c>
      <c r="B322" t="s">
        <v>1278</v>
      </c>
      <c r="C322" s="11"/>
      <c r="D322" s="11"/>
      <c r="E322" s="79"/>
      <c r="F322" s="30">
        <v>762.64</v>
      </c>
      <c r="G322" s="30">
        <f>F322/1000</f>
        <v>0.76263999999999998</v>
      </c>
      <c r="H322" s="11"/>
      <c r="I322" s="74" t="str">
        <f t="shared" si="45"/>
        <v>SUPPORT MOTEUR MITSUBISHI L200</v>
      </c>
      <c r="J322" t="s">
        <v>283</v>
      </c>
      <c r="L322" t="s">
        <v>1278</v>
      </c>
      <c r="M322" t="str">
        <f t="shared" si="46"/>
        <v>Aie, aie, aie !</v>
      </c>
    </row>
    <row r="323" spans="1:13" ht="15" x14ac:dyDescent="0.25">
      <c r="A323" s="7" t="str">
        <f>IFERROR(INDEX([1]Sheet1!A$2:A$531,MATCH(B323,[1]Sheet1!$B$2:$B$531,0),1),"")</f>
        <v>MI025</v>
      </c>
      <c r="B323" t="s">
        <v>1279</v>
      </c>
      <c r="C323" s="18"/>
      <c r="D323" s="19"/>
      <c r="E323" s="10"/>
      <c r="G323" s="12"/>
      <c r="H323" s="11"/>
      <c r="I323" s="74" t="str">
        <f t="shared" si="45"/>
        <v>SUPPORT ECHAPPEMENT MITSUBISHI L200</v>
      </c>
      <c r="J323" t="s">
        <v>283</v>
      </c>
      <c r="L323" t="s">
        <v>1279</v>
      </c>
      <c r="M323" t="str">
        <f t="shared" si="46"/>
        <v>Aie, aie, aie !</v>
      </c>
    </row>
    <row r="324" spans="1:13" ht="15" x14ac:dyDescent="0.25">
      <c r="A324" s="7" t="str">
        <f>IFERROR(INDEX([1]Sheet1!A$2:A$531,MATCH(B324,[1]Sheet1!$B$2:$B$531,0),1),"")</f>
        <v>MI025</v>
      </c>
      <c r="B324" t="s">
        <v>1279</v>
      </c>
      <c r="C324" s="11"/>
      <c r="D324" s="11"/>
      <c r="E324" s="79"/>
      <c r="F324" s="30">
        <v>119.16</v>
      </c>
      <c r="G324" s="12">
        <f>F324/1000</f>
        <v>0.11916</v>
      </c>
      <c r="H324" s="11"/>
      <c r="I324" s="74" t="str">
        <f t="shared" ref="I324:I387" si="53">TRIM(IF(A324="","---",IF(A324=LEFT(B324,LEN(A324)),RIGHT(B324,LEN(B324)-(LEN(A324) + 1)),B324)))</f>
        <v>SUPPORT ECHAPPEMENT MITSUBISHI L200</v>
      </c>
      <c r="J324" t="s">
        <v>283</v>
      </c>
      <c r="L324" t="s">
        <v>1279</v>
      </c>
      <c r="M324" t="str">
        <f t="shared" ref="M324:M387" si="54">IF(A324="","---",IF(J324=L324,"Ok","Aie, aie, aie !"))</f>
        <v>Aie, aie, aie !</v>
      </c>
    </row>
    <row r="325" spans="1:13" ht="15" x14ac:dyDescent="0.25">
      <c r="A325" s="7" t="str">
        <f>IFERROR(INDEX([1]Sheet1!A$2:A$531,MATCH(B325,[1]Sheet1!$B$2:$B$531,0),1),"")</f>
        <v>MI026</v>
      </c>
      <c r="B325" t="s">
        <v>1280</v>
      </c>
      <c r="C325" s="18"/>
      <c r="D325" s="19"/>
      <c r="E325" s="10"/>
      <c r="G325" s="12"/>
      <c r="H325" s="11"/>
      <c r="I325" s="74" t="str">
        <f t="shared" si="53"/>
        <v>TUBE D'EAU MITSUBISHI L200</v>
      </c>
      <c r="J325" t="s">
        <v>283</v>
      </c>
      <c r="L325" t="s">
        <v>1280</v>
      </c>
      <c r="M325" t="str">
        <f t="shared" si="54"/>
        <v>Aie, aie, aie !</v>
      </c>
    </row>
    <row r="326" spans="1:13" ht="15" x14ac:dyDescent="0.25">
      <c r="A326" s="7" t="str">
        <f>IFERROR(INDEX([1]Sheet1!A$2:A$531,MATCH(B326,[1]Sheet1!$B$2:$B$531,0),1),"")</f>
        <v>MI026</v>
      </c>
      <c r="B326" t="s">
        <v>1280</v>
      </c>
      <c r="C326" s="11"/>
      <c r="D326" s="11"/>
      <c r="E326" s="79"/>
      <c r="F326" s="11">
        <v>351.1</v>
      </c>
      <c r="G326" s="30">
        <f>F326/1000</f>
        <v>0.35110000000000002</v>
      </c>
      <c r="H326" s="11"/>
      <c r="I326" s="74" t="str">
        <f t="shared" si="53"/>
        <v>TUBE D'EAU MITSUBISHI L200</v>
      </c>
      <c r="J326" t="s">
        <v>283</v>
      </c>
      <c r="L326" t="s">
        <v>1280</v>
      </c>
      <c r="M326" t="str">
        <f t="shared" si="54"/>
        <v>Aie, aie, aie !</v>
      </c>
    </row>
    <row r="327" spans="1:13" ht="15" x14ac:dyDescent="0.25">
      <c r="A327" s="7" t="str">
        <f>IFERROR(INDEX([1]Sheet1!A$2:A$531,MATCH(B327,[1]Sheet1!$B$2:$B$531,0),1),"")</f>
        <v>MI027</v>
      </c>
      <c r="B327" t="s">
        <v>1281</v>
      </c>
      <c r="C327" s="18"/>
      <c r="D327" s="19"/>
      <c r="E327" s="10"/>
      <c r="G327" s="12"/>
      <c r="H327" s="11"/>
      <c r="I327" s="74" t="str">
        <f t="shared" si="53"/>
        <v>TUBE D'EAU MITSUBISHI L200 K74</v>
      </c>
      <c r="J327" t="s">
        <v>283</v>
      </c>
      <c r="L327" t="s">
        <v>1281</v>
      </c>
      <c r="M327" t="str">
        <f t="shared" si="54"/>
        <v>Aie, aie, aie !</v>
      </c>
    </row>
    <row r="328" spans="1:13" ht="15" x14ac:dyDescent="0.25">
      <c r="A328" s="7" t="str">
        <f>IFERROR(INDEX([1]Sheet1!A$2:A$531,MATCH(B328,[1]Sheet1!$B$2:$B$531,0),1),"")</f>
        <v>MI028</v>
      </c>
      <c r="B328" t="s">
        <v>618</v>
      </c>
      <c r="C328" s="18"/>
      <c r="D328" s="19"/>
      <c r="E328" s="10"/>
      <c r="G328" s="12">
        <v>8.2549999999999998E-2</v>
      </c>
      <c r="H328" s="11"/>
      <c r="I328" s="74" t="str">
        <f t="shared" si="53"/>
        <v>GOUJON DE ROUE MITSUBISHI COMPLET</v>
      </c>
      <c r="J328" t="s">
        <v>618</v>
      </c>
      <c r="L328" t="s">
        <v>618</v>
      </c>
      <c r="M328" t="str">
        <f t="shared" si="54"/>
        <v>Ok</v>
      </c>
    </row>
    <row r="329" spans="1:13" ht="15" x14ac:dyDescent="0.25">
      <c r="A329" s="7" t="str">
        <f>IFERROR(INDEX([1]Sheet1!A$2:A$531,MATCH(B329,[1]Sheet1!$B$2:$B$531,0),1),"")</f>
        <v>MI029</v>
      </c>
      <c r="B329" t="s">
        <v>1282</v>
      </c>
      <c r="C329" s="18"/>
      <c r="D329" s="19"/>
      <c r="E329" s="10"/>
      <c r="G329" s="12"/>
      <c r="H329" s="11"/>
      <c r="I329" s="74" t="str">
        <f t="shared" si="53"/>
        <v>AXE ETRIER SUP MITSUBISHI L200(536)</v>
      </c>
      <c r="J329" t="s">
        <v>283</v>
      </c>
      <c r="L329" t="s">
        <v>1282</v>
      </c>
      <c r="M329" t="str">
        <f t="shared" si="54"/>
        <v>Aie, aie, aie !</v>
      </c>
    </row>
    <row r="330" spans="1:13" ht="15" x14ac:dyDescent="0.25">
      <c r="A330" s="7" t="str">
        <f>IFERROR(INDEX([1]Sheet1!A$2:A$531,MATCH(B330,[1]Sheet1!$B$2:$B$531,0),1),"")</f>
        <v>MI030</v>
      </c>
      <c r="B330" t="s">
        <v>1283</v>
      </c>
      <c r="C330" s="18"/>
      <c r="D330" s="19"/>
      <c r="E330" s="10"/>
      <c r="G330" s="12"/>
      <c r="H330" s="11"/>
      <c r="I330" s="74" t="str">
        <f t="shared" si="53"/>
        <v>AXE ETRIER MITSUBISHI INF L200 AVEC SOUFFLET(537)</v>
      </c>
      <c r="J330" t="s">
        <v>283</v>
      </c>
      <c r="L330" t="s">
        <v>1283</v>
      </c>
      <c r="M330" t="str">
        <f t="shared" si="54"/>
        <v>Aie, aie, aie !</v>
      </c>
    </row>
    <row r="331" spans="1:13" ht="15" x14ac:dyDescent="0.25">
      <c r="A331" s="7" t="str">
        <f>IFERROR(INDEX([1]Sheet1!A$2:A$531,MATCH(B331,[1]Sheet1!$B$2:$B$531,0),1),"")</f>
        <v>MI031</v>
      </c>
      <c r="B331" t="s">
        <v>616</v>
      </c>
      <c r="C331" s="18"/>
      <c r="D331" s="19"/>
      <c r="E331" s="10"/>
      <c r="G331" s="12">
        <v>9.665E-2</v>
      </c>
      <c r="H331" s="11"/>
      <c r="I331" s="74" t="str">
        <f t="shared" si="53"/>
        <v>SILENT BLOC SUP MITSUBISHI (EK241020)</v>
      </c>
      <c r="J331" t="s">
        <v>616</v>
      </c>
      <c r="L331" t="s">
        <v>616</v>
      </c>
      <c r="M331" t="str">
        <f t="shared" si="54"/>
        <v>Ok</v>
      </c>
    </row>
    <row r="332" spans="1:13" ht="15" x14ac:dyDescent="0.25">
      <c r="A332" s="7" t="str">
        <f>IFERROR(INDEX([1]Sheet1!A$2:A$531,MATCH(B332,[1]Sheet1!$B$2:$B$531,0),1),"")</f>
        <v/>
      </c>
      <c r="C332" s="11"/>
      <c r="D332" s="11"/>
      <c r="E332" s="79"/>
      <c r="G332" s="32">
        <v>0.54</v>
      </c>
      <c r="H332" s="11"/>
      <c r="I332" s="74" t="str">
        <f t="shared" si="53"/>
        <v>---</v>
      </c>
      <c r="J332" t="s">
        <v>136</v>
      </c>
      <c r="L332" t="e">
        <v>#N/A</v>
      </c>
      <c r="M332" t="str">
        <f t="shared" si="54"/>
        <v>---</v>
      </c>
    </row>
    <row r="333" spans="1:13" ht="15" x14ac:dyDescent="0.25">
      <c r="A333" s="7" t="str">
        <f>IFERROR(INDEX([1]Sheet1!A$2:A$531,MATCH(B333,[1]Sheet1!$B$2:$B$531,0),1),"")</f>
        <v/>
      </c>
      <c r="C333" s="11"/>
      <c r="D333" s="11"/>
      <c r="E333" s="79"/>
      <c r="G333" s="32">
        <v>0.48</v>
      </c>
      <c r="H333" s="11"/>
      <c r="I333" s="74" t="str">
        <f t="shared" si="53"/>
        <v>---</v>
      </c>
      <c r="J333" t="s">
        <v>133</v>
      </c>
      <c r="L333" t="e">
        <v>#N/A</v>
      </c>
      <c r="M333" t="str">
        <f t="shared" si="54"/>
        <v>---</v>
      </c>
    </row>
    <row r="334" spans="1:13" ht="15" x14ac:dyDescent="0.25">
      <c r="A334" s="7" t="str">
        <f>IFERROR(INDEX([1]Sheet1!A$2:A$531,MATCH(B334,[1]Sheet1!$B$2:$B$531,0),1),"")</f>
        <v/>
      </c>
      <c r="C334" s="11"/>
      <c r="D334" s="11"/>
      <c r="E334" s="79"/>
      <c r="G334" s="32">
        <v>0.48</v>
      </c>
      <c r="H334" s="11"/>
      <c r="I334" s="74" t="str">
        <f t="shared" si="53"/>
        <v>---</v>
      </c>
      <c r="J334" t="s">
        <v>134</v>
      </c>
      <c r="L334" t="e">
        <v>#N/A</v>
      </c>
      <c r="M334" t="str">
        <f t="shared" si="54"/>
        <v>---</v>
      </c>
    </row>
    <row r="335" spans="1:13" ht="15" x14ac:dyDescent="0.25">
      <c r="A335" s="7" t="str">
        <f>IFERROR(INDEX([1]Sheet1!A$2:A$531,MATCH(B335,[1]Sheet1!$B$2:$B$531,0),1),"")</f>
        <v/>
      </c>
      <c r="C335" s="11"/>
      <c r="D335" s="11"/>
      <c r="E335" s="79"/>
      <c r="G335" s="30">
        <v>0.52</v>
      </c>
      <c r="H335" s="11"/>
      <c r="I335" s="74" t="str">
        <f t="shared" si="53"/>
        <v>---</v>
      </c>
      <c r="J335" t="s">
        <v>132</v>
      </c>
      <c r="L335" t="e">
        <v>#N/A</v>
      </c>
      <c r="M335" t="str">
        <f t="shared" si="54"/>
        <v>---</v>
      </c>
    </row>
    <row r="336" spans="1:13" ht="15" x14ac:dyDescent="0.25">
      <c r="A336" s="7" t="str">
        <f>IFERROR(INDEX([1]Sheet1!A$2:A$531,MATCH(B336,[1]Sheet1!$B$2:$B$531,0),1),"")</f>
        <v/>
      </c>
      <c r="C336" s="11"/>
      <c r="D336" s="11"/>
      <c r="E336" s="79"/>
      <c r="G336" s="30">
        <v>0.52</v>
      </c>
      <c r="H336" s="11"/>
      <c r="I336" s="74" t="str">
        <f t="shared" si="53"/>
        <v>---</v>
      </c>
      <c r="J336" t="s">
        <v>135</v>
      </c>
      <c r="L336" t="e">
        <v>#N/A</v>
      </c>
      <c r="M336" t="str">
        <f t="shared" si="54"/>
        <v>---</v>
      </c>
    </row>
    <row r="337" spans="1:13" ht="15" x14ac:dyDescent="0.25">
      <c r="A337" s="7" t="str">
        <f>IFERROR(INDEX([1]Sheet1!A$2:A$531,MATCH(B337,[1]Sheet1!$B$2:$B$531,0),1),"")</f>
        <v>R001</v>
      </c>
      <c r="B337" t="s">
        <v>1284</v>
      </c>
      <c r="C337" s="18">
        <v>50</v>
      </c>
      <c r="D337" s="19">
        <v>0.5</v>
      </c>
      <c r="E337" s="10">
        <f>C337*D337</f>
        <v>25</v>
      </c>
      <c r="F337" s="11">
        <v>7.98</v>
      </c>
      <c r="G337" s="12">
        <f t="shared" ref="G337:G346" si="55">F337/1000</f>
        <v>7.980000000000001E-3</v>
      </c>
      <c r="H337" s="11">
        <f>G337*C337</f>
        <v>0.39900000000000002</v>
      </c>
      <c r="I337" s="74" t="str">
        <f t="shared" si="53"/>
        <v>FREIN BEINDIX MAZOUT 505</v>
      </c>
      <c r="J337" t="s">
        <v>1002</v>
      </c>
      <c r="L337" t="s">
        <v>1284</v>
      </c>
      <c r="M337" t="str">
        <f t="shared" si="54"/>
        <v>Aie, aie, aie !</v>
      </c>
    </row>
    <row r="338" spans="1:13" ht="15" x14ac:dyDescent="0.25">
      <c r="A338" s="7" t="str">
        <f>IFERROR(INDEX([1]Sheet1!A$2:A$531,MATCH(B338,[1]Sheet1!$B$2:$B$531,0),1),"")</f>
        <v>R002</v>
      </c>
      <c r="B338" t="s">
        <v>1003</v>
      </c>
      <c r="C338" s="18">
        <v>20</v>
      </c>
      <c r="D338" s="19">
        <v>0.5</v>
      </c>
      <c r="E338" s="10">
        <f>C338*D338</f>
        <v>10</v>
      </c>
      <c r="F338" s="11">
        <v>7.98</v>
      </c>
      <c r="G338" s="12">
        <f t="shared" si="55"/>
        <v>7.980000000000001E-3</v>
      </c>
      <c r="H338" s="11">
        <f>G338*C338</f>
        <v>0.15960000000000002</v>
      </c>
      <c r="I338" s="74" t="str">
        <f t="shared" si="53"/>
        <v>FREIN BEINDIX ESSENCE 502</v>
      </c>
      <c r="J338" t="s">
        <v>1003</v>
      </c>
      <c r="L338" t="s">
        <v>1003</v>
      </c>
      <c r="M338" t="str">
        <f t="shared" si="54"/>
        <v>Ok</v>
      </c>
    </row>
    <row r="339" spans="1:13" ht="15" x14ac:dyDescent="0.25">
      <c r="A339" s="7" t="str">
        <f>IFERROR(INDEX([1]Sheet1!A$2:A$531,MATCH(B339,[1]Sheet1!$B$2:$B$531,0),1),"")</f>
        <v>R004</v>
      </c>
      <c r="B339" t="s">
        <v>1301</v>
      </c>
      <c r="C339" s="11"/>
      <c r="D339" s="11"/>
      <c r="E339" s="79"/>
      <c r="F339" s="30">
        <v>28.42</v>
      </c>
      <c r="G339" s="30">
        <f t="shared" si="55"/>
        <v>2.8420000000000001E-2</v>
      </c>
      <c r="H339" s="11"/>
      <c r="I339" s="74" t="str">
        <f t="shared" si="53"/>
        <v>GOUJON DE ROUE R4 / PM</v>
      </c>
      <c r="J339" t="s">
        <v>283</v>
      </c>
      <c r="L339" t="s">
        <v>1301</v>
      </c>
      <c r="M339" t="str">
        <f t="shared" si="54"/>
        <v>Aie, aie, aie !</v>
      </c>
    </row>
    <row r="340" spans="1:13" ht="15" x14ac:dyDescent="0.25">
      <c r="A340" s="7" t="str">
        <f>IFERROR(INDEX([1]Sheet1!A$2:A$531,MATCH(B340,[1]Sheet1!$B$2:$B$531,0),1),"")</f>
        <v>R005</v>
      </c>
      <c r="B340" t="s">
        <v>1285</v>
      </c>
      <c r="C340" s="18">
        <v>50</v>
      </c>
      <c r="D340" s="19">
        <v>0.8</v>
      </c>
      <c r="E340" s="10">
        <f t="shared" ref="E340:E346" si="56">C340*D340</f>
        <v>40</v>
      </c>
      <c r="F340" s="11">
        <v>33.76</v>
      </c>
      <c r="G340" s="12">
        <f t="shared" si="55"/>
        <v>3.3759999999999998E-2</v>
      </c>
      <c r="H340" s="11">
        <f t="shared" ref="H340:H346" si="57">G340*C340</f>
        <v>1.6879999999999999</v>
      </c>
      <c r="I340" s="74" t="str">
        <f t="shared" si="53"/>
        <v>GOUJON DE ROUE R4 / GM</v>
      </c>
      <c r="J340" t="s">
        <v>1004</v>
      </c>
      <c r="L340" t="s">
        <v>1285</v>
      </c>
      <c r="M340" t="str">
        <f t="shared" si="54"/>
        <v>Aie, aie, aie !</v>
      </c>
    </row>
    <row r="341" spans="1:13" ht="15" x14ac:dyDescent="0.25">
      <c r="A341" s="7" t="str">
        <f>IFERROR(INDEX([1]Sheet1!A$2:A$531,MATCH(B341,[1]Sheet1!$B$2:$B$531,0),1),"")</f>
        <v>R006</v>
      </c>
      <c r="B341" t="s">
        <v>1286</v>
      </c>
      <c r="C341" s="18">
        <v>50</v>
      </c>
      <c r="D341" s="19">
        <v>0.95299999999999996</v>
      </c>
      <c r="E341" s="10">
        <f t="shared" si="56"/>
        <v>47.65</v>
      </c>
      <c r="F341" s="11">
        <v>29.4</v>
      </c>
      <c r="G341" s="12">
        <f t="shared" si="55"/>
        <v>2.9399999999999999E-2</v>
      </c>
      <c r="H341" s="11">
        <f t="shared" si="57"/>
        <v>1.47</v>
      </c>
      <c r="I341" s="74" t="str">
        <f t="shared" si="53"/>
        <v>ECROU R5 / R4 RENAULT</v>
      </c>
      <c r="J341" t="s">
        <v>1005</v>
      </c>
      <c r="L341" t="s">
        <v>1286</v>
      </c>
      <c r="M341" t="str">
        <f t="shared" si="54"/>
        <v>Aie, aie, aie !</v>
      </c>
    </row>
    <row r="342" spans="1:13" ht="15" x14ac:dyDescent="0.25">
      <c r="A342" s="7" t="str">
        <f>IFERROR(INDEX([1]Sheet1!A$2:A$531,MATCH(B342,[1]Sheet1!$B$2:$B$531,0),1),"")</f>
        <v>R007</v>
      </c>
      <c r="B342" t="s">
        <v>1287</v>
      </c>
      <c r="C342" s="18">
        <v>10</v>
      </c>
      <c r="D342" s="19">
        <v>4.4000000000000004</v>
      </c>
      <c r="E342" s="10">
        <f t="shared" si="56"/>
        <v>44</v>
      </c>
      <c r="F342" s="11">
        <v>383.58</v>
      </c>
      <c r="G342" s="12">
        <f t="shared" si="55"/>
        <v>0.38357999999999998</v>
      </c>
      <c r="H342" s="11">
        <f t="shared" si="57"/>
        <v>3.8357999999999999</v>
      </c>
      <c r="I342" s="74" t="str">
        <f t="shared" si="53"/>
        <v>BAS DE GLACE CITROEN G</v>
      </c>
      <c r="J342" t="s">
        <v>1006</v>
      </c>
      <c r="L342" t="s">
        <v>1287</v>
      </c>
      <c r="M342" t="str">
        <f t="shared" si="54"/>
        <v>Aie, aie, aie !</v>
      </c>
    </row>
    <row r="343" spans="1:13" ht="15" x14ac:dyDescent="0.25">
      <c r="A343" s="7" t="str">
        <f>IFERROR(INDEX([1]Sheet1!A$2:A$531,MATCH(B343,[1]Sheet1!$B$2:$B$531,0),1),"")</f>
        <v>R008</v>
      </c>
      <c r="B343" t="s">
        <v>1288</v>
      </c>
      <c r="C343" s="18">
        <v>10</v>
      </c>
      <c r="D343" s="19">
        <v>4.4000000000000004</v>
      </c>
      <c r="E343" s="10">
        <f t="shared" si="56"/>
        <v>44</v>
      </c>
      <c r="F343" s="11">
        <v>383.58</v>
      </c>
      <c r="G343" s="12">
        <f t="shared" si="55"/>
        <v>0.38357999999999998</v>
      </c>
      <c r="H343" s="11">
        <f t="shared" si="57"/>
        <v>3.8357999999999999</v>
      </c>
      <c r="I343" s="74" t="str">
        <f t="shared" si="53"/>
        <v>BAS DE GLACE CITROEN D</v>
      </c>
      <c r="J343" t="s">
        <v>1007</v>
      </c>
      <c r="L343" t="s">
        <v>1288</v>
      </c>
      <c r="M343" t="str">
        <f t="shared" si="54"/>
        <v>Aie, aie, aie !</v>
      </c>
    </row>
    <row r="344" spans="1:13" ht="15" x14ac:dyDescent="0.25">
      <c r="A344" s="7" t="str">
        <f>IFERROR(INDEX([1]Sheet1!A$2:A$531,MATCH(B344,[1]Sheet1!$B$2:$B$531,0),1),"")</f>
        <v>R010</v>
      </c>
      <c r="B344" t="s">
        <v>1008</v>
      </c>
      <c r="C344" s="18">
        <v>10</v>
      </c>
      <c r="D344" s="19">
        <v>1.48</v>
      </c>
      <c r="E344" s="10">
        <f t="shared" si="56"/>
        <v>14.8</v>
      </c>
      <c r="F344" s="11">
        <v>177.04</v>
      </c>
      <c r="G344" s="12">
        <f t="shared" si="55"/>
        <v>0.17704</v>
      </c>
      <c r="H344" s="11">
        <f t="shared" si="57"/>
        <v>1.7704</v>
      </c>
      <c r="I344" s="74" t="str">
        <f t="shared" si="53"/>
        <v>COLIS COLLECTEUR RENFORCE</v>
      </c>
      <c r="J344" t="s">
        <v>1008</v>
      </c>
      <c r="L344" t="s">
        <v>1008</v>
      </c>
      <c r="M344" t="str">
        <f t="shared" si="54"/>
        <v>Ok</v>
      </c>
    </row>
    <row r="345" spans="1:13" ht="15" x14ac:dyDescent="0.25">
      <c r="A345" s="7" t="str">
        <f>IFERROR(INDEX([1]Sheet1!A$2:A$531,MATCH(B345,[1]Sheet1!$B$2:$B$531,0),1),"")</f>
        <v>R013</v>
      </c>
      <c r="B345" t="s">
        <v>1289</v>
      </c>
      <c r="C345" s="18">
        <v>50</v>
      </c>
      <c r="D345" s="19">
        <v>0.2</v>
      </c>
      <c r="E345" s="10">
        <f t="shared" si="56"/>
        <v>10</v>
      </c>
      <c r="F345" s="11">
        <v>4.82</v>
      </c>
      <c r="G345" s="12">
        <f t="shared" si="55"/>
        <v>4.8200000000000005E-3</v>
      </c>
      <c r="H345" s="11">
        <f t="shared" si="57"/>
        <v>0.24100000000000002</v>
      </c>
      <c r="I345" s="74" t="str">
        <f t="shared" si="53"/>
        <v>VIS DE GACHE PEUGEOT RENAULT</v>
      </c>
      <c r="J345" t="s">
        <v>1009</v>
      </c>
      <c r="L345" t="s">
        <v>1289</v>
      </c>
      <c r="M345" t="str">
        <f t="shared" si="54"/>
        <v>Aie, aie, aie !</v>
      </c>
    </row>
    <row r="346" spans="1:13" ht="15" x14ac:dyDescent="0.25">
      <c r="A346" s="7" t="str">
        <f>IFERROR(INDEX([1]Sheet1!A$2:A$531,MATCH(B346,[1]Sheet1!$B$2:$B$531,0),1),"")</f>
        <v>R014</v>
      </c>
      <c r="B346" t="s">
        <v>1010</v>
      </c>
      <c r="C346" s="18">
        <v>10</v>
      </c>
      <c r="D346" s="19">
        <v>1.3</v>
      </c>
      <c r="E346" s="10">
        <f t="shared" si="56"/>
        <v>13</v>
      </c>
      <c r="F346" s="11">
        <v>87.78</v>
      </c>
      <c r="G346" s="12">
        <f t="shared" si="55"/>
        <v>8.7779999999999997E-2</v>
      </c>
      <c r="H346" s="11">
        <f t="shared" si="57"/>
        <v>0.87779999999999991</v>
      </c>
      <c r="I346" s="74" t="str">
        <f t="shared" si="53"/>
        <v>COLIS ECHAPPEMENT STANDARD D 49-50-51</v>
      </c>
      <c r="J346" t="s">
        <v>1010</v>
      </c>
      <c r="L346" t="s">
        <v>1010</v>
      </c>
      <c r="M346" t="str">
        <f t="shared" si="54"/>
        <v>Ok</v>
      </c>
    </row>
    <row r="347" spans="1:13" ht="15" x14ac:dyDescent="0.25">
      <c r="A347" s="7" t="str">
        <f>IFERROR(INDEX([1]Sheet1!A$2:A$531,MATCH(B347,[1]Sheet1!$B$2:$B$531,0),1),"")</f>
        <v>R015</v>
      </c>
      <c r="B347" t="s">
        <v>1290</v>
      </c>
      <c r="C347" s="18"/>
      <c r="D347" s="19"/>
      <c r="E347" s="10"/>
      <c r="G347" s="12"/>
      <c r="H347" s="11"/>
      <c r="I347" s="74" t="str">
        <f t="shared" si="53"/>
        <v>goujon de roue r5/pm renault</v>
      </c>
      <c r="J347" t="s">
        <v>283</v>
      </c>
      <c r="L347" t="s">
        <v>1290</v>
      </c>
      <c r="M347" t="str">
        <f t="shared" si="54"/>
        <v>Aie, aie, aie !</v>
      </c>
    </row>
    <row r="348" spans="1:13" ht="15" x14ac:dyDescent="0.25">
      <c r="A348" s="7" t="str">
        <f>IFERROR(INDEX([1]Sheet1!A$2:A$531,MATCH(B348,[1]Sheet1!$B$2:$B$531,0),1),"")</f>
        <v>R016</v>
      </c>
      <c r="B348" t="s">
        <v>449</v>
      </c>
      <c r="C348" s="18"/>
      <c r="D348" s="19"/>
      <c r="E348" s="10"/>
      <c r="G348" s="12">
        <v>0.35825000000000001</v>
      </c>
      <c r="H348" s="11"/>
      <c r="I348" s="74" t="str">
        <f t="shared" si="53"/>
        <v>TUBE D'EAU PARTNER HDI</v>
      </c>
      <c r="J348" t="s">
        <v>449</v>
      </c>
      <c r="L348" t="s">
        <v>449</v>
      </c>
      <c r="M348" t="str">
        <f t="shared" si="54"/>
        <v>Ok</v>
      </c>
    </row>
    <row r="349" spans="1:13" ht="15" x14ac:dyDescent="0.25">
      <c r="A349" s="7" t="str">
        <f>IFERROR(INDEX([1]Sheet1!A$2:A$531,MATCH(B349,[1]Sheet1!$B$2:$B$531,0),1),"")</f>
        <v/>
      </c>
      <c r="C349" s="18"/>
      <c r="D349" s="19"/>
      <c r="E349" s="10"/>
      <c r="G349" s="12"/>
      <c r="H349" s="11"/>
      <c r="I349" s="74" t="str">
        <f t="shared" si="53"/>
        <v>---</v>
      </c>
      <c r="J349" t="s">
        <v>283</v>
      </c>
      <c r="L349" t="e">
        <v>#N/A</v>
      </c>
      <c r="M349" t="str">
        <f t="shared" si="54"/>
        <v>---</v>
      </c>
    </row>
    <row r="350" spans="1:13" ht="15" x14ac:dyDescent="0.25">
      <c r="A350" s="7" t="str">
        <f>IFERROR(INDEX([1]Sheet1!A$2:A$531,MATCH(B350,[1]Sheet1!$B$2:$B$531,0),1),"")</f>
        <v/>
      </c>
      <c r="C350" s="18"/>
      <c r="D350" s="19"/>
      <c r="E350" s="10"/>
      <c r="G350" s="12"/>
      <c r="H350" s="11"/>
      <c r="I350" s="74" t="str">
        <f t="shared" si="53"/>
        <v>---</v>
      </c>
      <c r="J350" t="s">
        <v>283</v>
      </c>
      <c r="L350" t="e">
        <v>#N/A</v>
      </c>
      <c r="M350" t="str">
        <f t="shared" si="54"/>
        <v>---</v>
      </c>
    </row>
    <row r="351" spans="1:13" ht="15" x14ac:dyDescent="0.25">
      <c r="A351" s="7" t="str">
        <f>IFERROR(INDEX([1]Sheet1!A$2:A$531,MATCH(B351,[1]Sheet1!$B$2:$B$531,0),1),"")</f>
        <v/>
      </c>
      <c r="C351" s="9">
        <v>0</v>
      </c>
      <c r="D351" s="90">
        <f>B351*C351</f>
        <v>0</v>
      </c>
      <c r="E351" s="79"/>
      <c r="F351" s="11">
        <v>3000.16</v>
      </c>
      <c r="G351" s="12">
        <f t="shared" ref="G351:G360" si="58">F351/1000</f>
        <v>3.0001599999999997</v>
      </c>
      <c r="H351" s="11">
        <f>G351*B351</f>
        <v>0</v>
      </c>
      <c r="I351" s="74" t="str">
        <f t="shared" si="53"/>
        <v>---</v>
      </c>
      <c r="J351" t="s">
        <v>1042</v>
      </c>
      <c r="L351" t="e">
        <v>#N/A</v>
      </c>
      <c r="M351" t="str">
        <f t="shared" si="54"/>
        <v>---</v>
      </c>
    </row>
    <row r="352" spans="1:13" ht="15" x14ac:dyDescent="0.25">
      <c r="A352" s="7" t="str">
        <f>IFERROR(INDEX([1]Sheet1!A$2:A$531,MATCH(B352,[1]Sheet1!$B$2:$B$531,0),1),"")</f>
        <v>T001</v>
      </c>
      <c r="B352" t="s">
        <v>1011</v>
      </c>
      <c r="C352" s="8">
        <v>10</v>
      </c>
      <c r="D352" s="9">
        <v>5</v>
      </c>
      <c r="E352" s="10">
        <f>C352*D352</f>
        <v>50</v>
      </c>
      <c r="F352" s="11">
        <v>212.9</v>
      </c>
      <c r="G352" s="12">
        <f t="shared" si="58"/>
        <v>0.21290000000000001</v>
      </c>
      <c r="H352" s="11">
        <f>G352*C352</f>
        <v>2.129</v>
      </c>
      <c r="I352" s="74" t="str">
        <f t="shared" si="53"/>
        <v>DURIT</v>
      </c>
      <c r="J352" t="s">
        <v>1011</v>
      </c>
      <c r="L352" t="s">
        <v>1011</v>
      </c>
      <c r="M352" t="str">
        <f t="shared" si="54"/>
        <v>Ok</v>
      </c>
    </row>
    <row r="353" spans="1:13" ht="15" x14ac:dyDescent="0.25">
      <c r="A353" s="7" t="str">
        <f>IFERROR(INDEX([1]Sheet1!A$2:A$531,MATCH(B353,[1]Sheet1!$B$2:$B$531,0),1),"")</f>
        <v>T044</v>
      </c>
      <c r="B353" t="s">
        <v>1315</v>
      </c>
      <c r="C353" s="11"/>
      <c r="D353" s="11"/>
      <c r="E353" s="79"/>
      <c r="F353" s="11">
        <v>204.82</v>
      </c>
      <c r="G353" s="30">
        <f t="shared" si="58"/>
        <v>0.20482</v>
      </c>
      <c r="H353" s="11"/>
      <c r="I353" s="74" t="str">
        <f t="shared" si="53"/>
        <v>GACHE DE PORTE 404 D</v>
      </c>
      <c r="J353" t="s">
        <v>283</v>
      </c>
      <c r="L353" t="s">
        <v>1315</v>
      </c>
      <c r="M353" t="str">
        <f t="shared" si="54"/>
        <v>Aie, aie, aie !</v>
      </c>
    </row>
    <row r="354" spans="1:13" ht="15" x14ac:dyDescent="0.25">
      <c r="A354" s="7" t="str">
        <f>IFERROR(INDEX([1]Sheet1!A$2:A$531,MATCH(B354,[1]Sheet1!$B$2:$B$531,0),1),"")</f>
        <v>T051</v>
      </c>
      <c r="B354" t="s">
        <v>1012</v>
      </c>
      <c r="C354" s="8">
        <v>10</v>
      </c>
      <c r="D354" s="9">
        <v>6.1060000000000008</v>
      </c>
      <c r="E354" s="10">
        <f>C354*D354</f>
        <v>61.060000000000009</v>
      </c>
      <c r="G354" s="12">
        <f t="shared" si="58"/>
        <v>0</v>
      </c>
      <c r="H354" s="11">
        <f>G354*C354</f>
        <v>0</v>
      </c>
      <c r="I354" s="74" t="str">
        <f t="shared" si="53"/>
        <v>MEMBRANNE</v>
      </c>
      <c r="J354" t="s">
        <v>1012</v>
      </c>
      <c r="L354" t="s">
        <v>1012</v>
      </c>
      <c r="M354" t="str">
        <f t="shared" si="54"/>
        <v>Ok</v>
      </c>
    </row>
    <row r="355" spans="1:13" ht="15" x14ac:dyDescent="0.25">
      <c r="A355" s="7" t="str">
        <f>IFERROR(INDEX([1]Sheet1!A$2:A$531,MATCH(B355,[1]Sheet1!$B$2:$B$531,0),1),"")</f>
        <v>T053</v>
      </c>
      <c r="B355" t="s">
        <v>1291</v>
      </c>
      <c r="C355" s="8">
        <v>200</v>
      </c>
      <c r="D355" s="9">
        <v>3.7250000000000001</v>
      </c>
      <c r="E355" s="10">
        <f>C355*D355</f>
        <v>745</v>
      </c>
      <c r="F355" s="11">
        <v>222.28</v>
      </c>
      <c r="G355" s="12">
        <f t="shared" si="58"/>
        <v>0.22228000000000001</v>
      </c>
      <c r="H355" s="11">
        <f>G355*C355</f>
        <v>44.456000000000003</v>
      </c>
      <c r="I355" s="74" t="str">
        <f t="shared" si="53"/>
        <v>CAL AMORTISSEUR N°3</v>
      </c>
      <c r="J355" t="s">
        <v>1013</v>
      </c>
      <c r="L355" t="s">
        <v>1291</v>
      </c>
      <c r="M355" t="str">
        <f t="shared" si="54"/>
        <v>Aie, aie, aie !</v>
      </c>
    </row>
    <row r="356" spans="1:13" ht="15" x14ac:dyDescent="0.25">
      <c r="A356" s="7" t="str">
        <f>IFERROR(INDEX([1]Sheet1!A$2:A$531,MATCH(B356,[1]Sheet1!$B$2:$B$531,0),1),"")</f>
        <v>T067</v>
      </c>
      <c r="B356" t="s">
        <v>1014</v>
      </c>
      <c r="C356" s="8">
        <v>200</v>
      </c>
      <c r="D356" s="9">
        <v>3.7250000000000001</v>
      </c>
      <c r="E356" s="10">
        <f>C356*D356</f>
        <v>745</v>
      </c>
      <c r="F356" s="11">
        <v>236.1</v>
      </c>
      <c r="G356" s="12">
        <f t="shared" si="58"/>
        <v>0.2361</v>
      </c>
      <c r="H356" s="11">
        <f>G356*C356</f>
        <v>47.22</v>
      </c>
      <c r="I356" s="74" t="str">
        <f t="shared" si="53"/>
        <v>CAL AMORTISSEUR N°4</v>
      </c>
      <c r="J356" t="s">
        <v>1014</v>
      </c>
      <c r="L356" t="s">
        <v>1014</v>
      </c>
      <c r="M356" t="str">
        <f t="shared" si="54"/>
        <v>Ok</v>
      </c>
    </row>
    <row r="357" spans="1:13" ht="15" x14ac:dyDescent="0.25">
      <c r="A357" s="7" t="str">
        <f>IFERROR(INDEX([1]Sheet1!A$2:A$531,MATCH(B357,[1]Sheet1!$B$2:$B$531,0),1),"")</f>
        <v>TEN001</v>
      </c>
      <c r="B357" t="s">
        <v>1302</v>
      </c>
      <c r="C357" s="11"/>
      <c r="D357" s="11"/>
      <c r="E357" s="79"/>
      <c r="F357" s="30">
        <v>162.26</v>
      </c>
      <c r="G357" s="30">
        <f t="shared" si="58"/>
        <v>0.16225999999999999</v>
      </c>
      <c r="H357" s="11"/>
      <c r="I357" s="74" t="str">
        <f t="shared" si="53"/>
        <v>TENDEUR PARTNER GASOIL (60*17*30 )</v>
      </c>
      <c r="J357" t="s">
        <v>283</v>
      </c>
      <c r="L357" t="s">
        <v>1302</v>
      </c>
      <c r="M357" t="str">
        <f t="shared" si="54"/>
        <v>Aie, aie, aie !</v>
      </c>
    </row>
    <row r="358" spans="1:13" ht="15" x14ac:dyDescent="0.25">
      <c r="A358" s="7" t="str">
        <f>IFERROR(INDEX([1]Sheet1!A$2:A$531,MATCH(B358,[1]Sheet1!$B$2:$B$531,0),1),"")</f>
        <v>TEN002</v>
      </c>
      <c r="B358" t="s">
        <v>1303</v>
      </c>
      <c r="C358" s="11"/>
      <c r="D358" s="11"/>
      <c r="E358" s="79"/>
      <c r="F358" s="30">
        <v>89.36</v>
      </c>
      <c r="G358" s="30">
        <f t="shared" si="58"/>
        <v>8.9359999999999995E-2</v>
      </c>
      <c r="H358" s="11"/>
      <c r="I358" s="74" t="str">
        <f t="shared" si="53"/>
        <v>TENDEUR POLIE CLIO(60*25*17)</v>
      </c>
      <c r="J358" t="s">
        <v>283</v>
      </c>
      <c r="L358" t="s">
        <v>1303</v>
      </c>
      <c r="M358" t="str">
        <f t="shared" si="54"/>
        <v>Aie, aie, aie !</v>
      </c>
    </row>
    <row r="359" spans="1:13" ht="15" x14ac:dyDescent="0.25">
      <c r="A359" s="7" t="str">
        <f>IFERROR(INDEX([1]Sheet1!A$2:A$531,MATCH(B359,[1]Sheet1!$B$2:$B$531,0),1),"")</f>
        <v>TEN003</v>
      </c>
      <c r="B359" t="s">
        <v>1304</v>
      </c>
      <c r="C359" s="11"/>
      <c r="D359" s="11"/>
      <c r="E359" s="79"/>
      <c r="F359" s="30">
        <v>82.94</v>
      </c>
      <c r="G359" s="30">
        <f t="shared" si="58"/>
        <v>8.294E-2</v>
      </c>
      <c r="H359" s="11"/>
      <c r="I359" s="74" t="str">
        <f t="shared" si="53"/>
        <v>TENDEUR CLIO ( 56*15*24 )</v>
      </c>
      <c r="J359" t="s">
        <v>283</v>
      </c>
      <c r="L359" t="s">
        <v>1304</v>
      </c>
      <c r="M359" t="str">
        <f t="shared" si="54"/>
        <v>Aie, aie, aie !</v>
      </c>
    </row>
    <row r="360" spans="1:13" ht="15" x14ac:dyDescent="0.25">
      <c r="A360" s="7" t="str">
        <f>IFERROR(INDEX([1]Sheet1!A$2:A$531,MATCH(B360,[1]Sheet1!$B$2:$B$531,0),1),"")</f>
        <v>TEN004</v>
      </c>
      <c r="B360" t="s">
        <v>1305</v>
      </c>
      <c r="C360" s="11"/>
      <c r="D360" s="11"/>
      <c r="E360" s="79"/>
      <c r="F360" s="30">
        <v>103.52</v>
      </c>
      <c r="G360" s="30">
        <f t="shared" si="58"/>
        <v>0.10352</v>
      </c>
      <c r="H360" s="11"/>
      <c r="I360" s="74" t="str">
        <f t="shared" si="53"/>
        <v>TENDEUR CLIO AVEC BAGUE</v>
      </c>
      <c r="J360" t="s">
        <v>283</v>
      </c>
      <c r="L360" t="s">
        <v>1305</v>
      </c>
      <c r="M360" t="str">
        <f t="shared" si="54"/>
        <v>Aie, aie, aie !</v>
      </c>
    </row>
    <row r="361" spans="1:13" ht="15" x14ac:dyDescent="0.25">
      <c r="A361" s="7" t="str">
        <f>IFERROR(INDEX([1]Sheet1!A$2:A$531,MATCH(B361,[1]Sheet1!$B$2:$B$531,0),1),"")</f>
        <v/>
      </c>
      <c r="C361" s="11"/>
      <c r="D361" s="51">
        <v>4.2329999999999997</v>
      </c>
      <c r="E361" s="79"/>
      <c r="G361" s="12"/>
      <c r="H361" s="11"/>
      <c r="I361" s="74" t="str">
        <f t="shared" si="53"/>
        <v>---</v>
      </c>
      <c r="J361" t="s">
        <v>1043</v>
      </c>
      <c r="L361" t="e">
        <v>#N/A</v>
      </c>
      <c r="M361" t="str">
        <f t="shared" si="54"/>
        <v>---</v>
      </c>
    </row>
    <row r="362" spans="1:13" ht="15" x14ac:dyDescent="0.25">
      <c r="A362" s="7" t="str">
        <f>IFERROR(INDEX([1]Sheet1!A$2:A$531,MATCH(B362,[1]Sheet1!$B$2:$B$531,0),1),"")</f>
        <v/>
      </c>
      <c r="C362" s="8">
        <v>5</v>
      </c>
      <c r="D362" s="51">
        <v>3.528</v>
      </c>
      <c r="E362" s="10">
        <f>C362*D362</f>
        <v>17.64</v>
      </c>
      <c r="F362" s="11">
        <v>0</v>
      </c>
      <c r="G362" s="12">
        <f>F362/1000</f>
        <v>0</v>
      </c>
      <c r="H362" s="11">
        <f>G362*C362</f>
        <v>0</v>
      </c>
      <c r="I362" s="74" t="str">
        <f t="shared" si="53"/>
        <v>---</v>
      </c>
      <c r="J362" t="s">
        <v>1015</v>
      </c>
      <c r="L362" t="e">
        <v>#N/A</v>
      </c>
      <c r="M362" t="str">
        <f t="shared" si="54"/>
        <v>---</v>
      </c>
    </row>
    <row r="363" spans="1:13" ht="15" x14ac:dyDescent="0.25">
      <c r="A363" s="7" t="str">
        <f>IFERROR(INDEX([1]Sheet1!A$2:A$531,MATCH(B363,[1]Sheet1!$B$2:$B$531,0),1),"")</f>
        <v/>
      </c>
      <c r="C363" s="11"/>
      <c r="D363" s="51">
        <v>3.528</v>
      </c>
      <c r="E363" s="79"/>
      <c r="G363" s="12"/>
      <c r="H363" s="11"/>
      <c r="I363" s="74" t="str">
        <f t="shared" si="53"/>
        <v>---</v>
      </c>
      <c r="J363" t="s">
        <v>1015</v>
      </c>
      <c r="L363" t="e">
        <v>#N/A</v>
      </c>
      <c r="M363" t="str">
        <f t="shared" si="54"/>
        <v>---</v>
      </c>
    </row>
    <row r="364" spans="1:13" ht="15" x14ac:dyDescent="0.25">
      <c r="A364" s="7" t="str">
        <f>IFERROR(INDEX([1]Sheet1!A$2:A$531,MATCH(B364,[1]Sheet1!$B$2:$B$531,0),1),"")</f>
        <v/>
      </c>
      <c r="C364" s="8">
        <v>10</v>
      </c>
      <c r="D364" s="51">
        <v>3.3060000000000005</v>
      </c>
      <c r="E364" s="10">
        <f>C364*D364</f>
        <v>33.06</v>
      </c>
      <c r="F364" s="11">
        <v>101.12</v>
      </c>
      <c r="G364" s="12">
        <f>F364/1000</f>
        <v>0.10112</v>
      </c>
      <c r="H364" s="11">
        <f>G364*C364</f>
        <v>1.0112000000000001</v>
      </c>
      <c r="I364" s="74" t="str">
        <f t="shared" si="53"/>
        <v>---</v>
      </c>
      <c r="J364" t="s">
        <v>1016</v>
      </c>
      <c r="L364" t="e">
        <v>#N/A</v>
      </c>
      <c r="M364" t="str">
        <f t="shared" si="54"/>
        <v>---</v>
      </c>
    </row>
    <row r="365" spans="1:13" ht="15" x14ac:dyDescent="0.25">
      <c r="A365" s="7" t="str">
        <f>IFERROR(INDEX([1]Sheet1!A$2:A$531,MATCH(B365,[1]Sheet1!$B$2:$B$531,0),1),"")</f>
        <v/>
      </c>
      <c r="C365" s="11"/>
      <c r="D365" s="51">
        <v>3.3060000000000005</v>
      </c>
      <c r="E365" s="79"/>
      <c r="G365" s="12"/>
      <c r="H365" s="11"/>
      <c r="I365" s="74" t="str">
        <f t="shared" si="53"/>
        <v>---</v>
      </c>
      <c r="J365" t="s">
        <v>1016</v>
      </c>
      <c r="L365" t="e">
        <v>#N/A</v>
      </c>
      <c r="M365" t="str">
        <f t="shared" si="54"/>
        <v>---</v>
      </c>
    </row>
    <row r="366" spans="1:13" ht="15" x14ac:dyDescent="0.25">
      <c r="A366" s="7" t="str">
        <f>IFERROR(INDEX([1]Sheet1!A$2:A$531,MATCH(B366,[1]Sheet1!$B$2:$B$531,0),1),"")</f>
        <v>TF056</v>
      </c>
      <c r="B366" t="s">
        <v>1067</v>
      </c>
      <c r="C366" s="8">
        <v>5</v>
      </c>
      <c r="D366" s="51">
        <v>3.9460000000000002</v>
      </c>
      <c r="E366" s="10">
        <f>C366*D366</f>
        <v>19.73</v>
      </c>
      <c r="F366" s="11">
        <v>0</v>
      </c>
      <c r="G366" s="12">
        <v>9.5000000000000001E-2</v>
      </c>
      <c r="H366" s="11">
        <f>G366*C366</f>
        <v>0.47499999999999998</v>
      </c>
      <c r="I366" s="74" t="str">
        <f t="shared" si="53"/>
        <v>TOC DIRECTION ISUZU</v>
      </c>
      <c r="J366" t="s">
        <v>1035</v>
      </c>
      <c r="L366" t="s">
        <v>1067</v>
      </c>
      <c r="M366" t="str">
        <f t="shared" si="54"/>
        <v>Aie, aie, aie !</v>
      </c>
    </row>
    <row r="367" spans="1:13" ht="15" x14ac:dyDescent="0.25">
      <c r="A367" s="7" t="str">
        <f>IFERROR(INDEX([1]Sheet1!A$2:A$531,MATCH(B367,[1]Sheet1!$B$2:$B$531,0),1),"")</f>
        <v>TF057</v>
      </c>
      <c r="B367" t="s">
        <v>1068</v>
      </c>
      <c r="C367" s="8">
        <v>50</v>
      </c>
      <c r="D367" s="51">
        <v>8.75</v>
      </c>
      <c r="E367" s="10">
        <f>C367*D367</f>
        <v>437.5</v>
      </c>
      <c r="F367" s="11">
        <v>0</v>
      </c>
      <c r="G367" s="12">
        <f>F367/1000</f>
        <v>0</v>
      </c>
      <c r="H367" s="11">
        <f>G367*C367</f>
        <v>0</v>
      </c>
      <c r="I367" s="74" t="str">
        <f t="shared" si="53"/>
        <v>JUMELLE DOUBLE ISUZU</v>
      </c>
      <c r="J367" t="s">
        <v>1036</v>
      </c>
      <c r="L367" t="s">
        <v>1068</v>
      </c>
      <c r="M367" t="str">
        <f t="shared" si="54"/>
        <v>Aie, aie, aie !</v>
      </c>
    </row>
    <row r="368" spans="1:13" ht="15" x14ac:dyDescent="0.25">
      <c r="A368" s="7" t="str">
        <f>IFERROR(INDEX([1]Sheet1!A$2:A$531,MATCH(B368,[1]Sheet1!$B$2:$B$531,0),1),"")</f>
        <v/>
      </c>
      <c r="C368" s="8">
        <v>10</v>
      </c>
      <c r="D368" s="51">
        <v>2.8860000000000001</v>
      </c>
      <c r="E368" s="10">
        <f>C368*D368</f>
        <v>28.86</v>
      </c>
      <c r="F368" s="11">
        <v>0</v>
      </c>
      <c r="G368" s="12">
        <f>F368/1000</f>
        <v>0</v>
      </c>
      <c r="H368" s="11">
        <f>G368*C368</f>
        <v>0</v>
      </c>
      <c r="I368" s="74" t="str">
        <f t="shared" si="53"/>
        <v>---</v>
      </c>
      <c r="J368" t="s">
        <v>1017</v>
      </c>
      <c r="L368" t="e">
        <v>#N/A</v>
      </c>
      <c r="M368" t="str">
        <f t="shared" si="54"/>
        <v>---</v>
      </c>
    </row>
    <row r="369" spans="1:13" ht="15" x14ac:dyDescent="0.25">
      <c r="A369" s="7" t="str">
        <f>IFERROR(INDEX([1]Sheet1!A$2:A$531,MATCH(B369,[1]Sheet1!$B$2:$B$531,0),1),"")</f>
        <v/>
      </c>
      <c r="C369" s="11"/>
      <c r="D369" s="51">
        <v>2.8860000000000001</v>
      </c>
      <c r="E369" s="79"/>
      <c r="G369" s="12"/>
      <c r="H369" s="11"/>
      <c r="I369" s="74" t="str">
        <f t="shared" si="53"/>
        <v>---</v>
      </c>
      <c r="J369" t="s">
        <v>1017</v>
      </c>
      <c r="L369" t="e">
        <v>#N/A</v>
      </c>
      <c r="M369" t="str">
        <f t="shared" si="54"/>
        <v>---</v>
      </c>
    </row>
    <row r="370" spans="1:13" ht="15" x14ac:dyDescent="0.25">
      <c r="A370" s="7" t="str">
        <f>IFERROR(INDEX([1]Sheet1!A$2:A$531,MATCH(B370,[1]Sheet1!$B$2:$B$531,0),1),"")</f>
        <v>TF062</v>
      </c>
      <c r="B370" t="s">
        <v>1069</v>
      </c>
      <c r="C370" s="8">
        <v>50</v>
      </c>
      <c r="D370" s="51">
        <v>5.3879999999999999</v>
      </c>
      <c r="E370" s="10">
        <f>C370*D370</f>
        <v>269.39999999999998</v>
      </c>
      <c r="F370" s="11">
        <v>410.14</v>
      </c>
      <c r="G370" s="12">
        <f>F370/1000</f>
        <v>0.41014</v>
      </c>
      <c r="H370" s="11">
        <f>G370*C370</f>
        <v>20.507000000000001</v>
      </c>
      <c r="I370" s="74" t="str">
        <f t="shared" si="53"/>
        <v>SUPPORT CABINE TFR</v>
      </c>
      <c r="J370" t="s">
        <v>1037</v>
      </c>
      <c r="L370" t="s">
        <v>1069</v>
      </c>
      <c r="M370" t="str">
        <f t="shared" si="54"/>
        <v>Aie, aie, aie !</v>
      </c>
    </row>
    <row r="371" spans="1:13" ht="15" x14ac:dyDescent="0.25">
      <c r="A371" s="7" t="str">
        <f>IFERROR(INDEX([1]Sheet1!A$2:A$531,MATCH(B371,[1]Sheet1!$B$2:$B$531,0),1),"")</f>
        <v>TF063</v>
      </c>
      <c r="B371" t="s">
        <v>1295</v>
      </c>
      <c r="C371" s="11"/>
      <c r="D371" s="79"/>
      <c r="E371" s="79"/>
      <c r="F371" s="30">
        <v>437.94</v>
      </c>
      <c r="G371" s="12">
        <f>F371/1000</f>
        <v>0.43794</v>
      </c>
      <c r="H371" s="11"/>
      <c r="I371" s="74" t="str">
        <f t="shared" si="53"/>
        <v>SUPPORT CABINE KB 26</v>
      </c>
      <c r="J371" t="s">
        <v>283</v>
      </c>
      <c r="L371" t="s">
        <v>1295</v>
      </c>
      <c r="M371" t="str">
        <f t="shared" si="54"/>
        <v>Aie, aie, aie !</v>
      </c>
    </row>
    <row r="372" spans="1:13" ht="15" x14ac:dyDescent="0.25">
      <c r="A372" s="7" t="str">
        <f>IFERROR(INDEX([1]Sheet1!A$2:A$531,MATCH(B372,[1]Sheet1!$B$2:$B$531,0),1),"")</f>
        <v/>
      </c>
      <c r="C372" s="8">
        <v>10</v>
      </c>
      <c r="D372" s="51">
        <v>2.577</v>
      </c>
      <c r="E372" s="10">
        <f>C372*D372</f>
        <v>25.77</v>
      </c>
      <c r="F372" s="11">
        <v>0</v>
      </c>
      <c r="G372" s="12">
        <f>F372/1000</f>
        <v>0</v>
      </c>
      <c r="H372" s="11">
        <f>G372*C372</f>
        <v>0</v>
      </c>
      <c r="I372" s="74" t="str">
        <f t="shared" si="53"/>
        <v>---</v>
      </c>
      <c r="J372" t="s">
        <v>1018</v>
      </c>
      <c r="L372" t="e">
        <v>#N/A</v>
      </c>
      <c r="M372" t="str">
        <f t="shared" si="54"/>
        <v>---</v>
      </c>
    </row>
    <row r="373" spans="1:13" ht="15" x14ac:dyDescent="0.25">
      <c r="A373" s="7" t="str">
        <f>IFERROR(INDEX([1]Sheet1!A$2:A$531,MATCH(B373,[1]Sheet1!$B$2:$B$531,0),1),"")</f>
        <v/>
      </c>
      <c r="C373" s="11"/>
      <c r="D373" s="51">
        <v>2.577</v>
      </c>
      <c r="E373" s="11"/>
      <c r="G373" s="12"/>
      <c r="H373" s="11"/>
      <c r="I373" s="74" t="str">
        <f t="shared" si="53"/>
        <v>---</v>
      </c>
      <c r="J373" t="s">
        <v>1018</v>
      </c>
      <c r="L373" t="e">
        <v>#N/A</v>
      </c>
      <c r="M373" t="str">
        <f t="shared" si="54"/>
        <v>---</v>
      </c>
    </row>
    <row r="374" spans="1:13" ht="20.100000000000001" customHeight="1" x14ac:dyDescent="0.25">
      <c r="A374" s="7" t="str">
        <f>IFERROR(INDEX([1]Sheet1!A$2:A$531,MATCH(B374,[1]Sheet1!$B$2:$B$531,0),1),"")</f>
        <v/>
      </c>
      <c r="C374" s="8">
        <v>10</v>
      </c>
      <c r="D374" s="9">
        <v>2.5209999999999999</v>
      </c>
      <c r="E374" s="90">
        <f>C374*D374</f>
        <v>25.21</v>
      </c>
      <c r="F374" s="11">
        <v>0</v>
      </c>
      <c r="G374" s="12">
        <f>F374/1000</f>
        <v>0</v>
      </c>
      <c r="H374" s="11">
        <f>G374*C374</f>
        <v>0</v>
      </c>
      <c r="I374" s="74" t="str">
        <f t="shared" si="53"/>
        <v>---</v>
      </c>
      <c r="J374" t="s">
        <v>1019</v>
      </c>
      <c r="L374" t="e">
        <v>#N/A</v>
      </c>
      <c r="M374" t="str">
        <f t="shared" si="54"/>
        <v>---</v>
      </c>
    </row>
    <row r="375" spans="1:13" ht="20.100000000000001" customHeight="1" x14ac:dyDescent="0.25">
      <c r="A375" s="7" t="str">
        <f>IFERROR(INDEX([1]Sheet1!A$2:A$531,MATCH(B375,[1]Sheet1!$B$2:$B$531,0),1),"")</f>
        <v/>
      </c>
      <c r="C375" s="11"/>
      <c r="D375" s="9">
        <v>2.5209999999999999</v>
      </c>
      <c r="E375" s="11"/>
      <c r="G375" s="12"/>
      <c r="H375" s="11"/>
      <c r="I375" s="74" t="str">
        <f t="shared" si="53"/>
        <v>---</v>
      </c>
      <c r="J375" t="s">
        <v>1019</v>
      </c>
      <c r="L375" t="e">
        <v>#N/A</v>
      </c>
      <c r="M375" t="str">
        <f t="shared" si="54"/>
        <v>---</v>
      </c>
    </row>
    <row r="376" spans="1:13" ht="20.100000000000001" customHeight="1" x14ac:dyDescent="0.25">
      <c r="A376" s="7" t="str">
        <f>IFERROR(INDEX([1]Sheet1!A$2:A$531,MATCH(B376,[1]Sheet1!$B$2:$B$531,0),1),"")</f>
        <v/>
      </c>
      <c r="C376" s="8">
        <v>10</v>
      </c>
      <c r="D376" s="9">
        <v>2.363</v>
      </c>
      <c r="E376" s="90">
        <f>C376*D376</f>
        <v>23.63</v>
      </c>
      <c r="F376" s="11">
        <v>0</v>
      </c>
      <c r="G376" s="12">
        <f>F376/1000</f>
        <v>0</v>
      </c>
      <c r="H376" s="11">
        <f>G376*C376</f>
        <v>0</v>
      </c>
      <c r="I376" s="74" t="str">
        <f t="shared" si="53"/>
        <v>---</v>
      </c>
      <c r="J376" t="s">
        <v>1020</v>
      </c>
      <c r="L376" t="e">
        <v>#N/A</v>
      </c>
      <c r="M376" t="str">
        <f t="shared" si="54"/>
        <v>---</v>
      </c>
    </row>
    <row r="377" spans="1:13" ht="20.100000000000001" customHeight="1" x14ac:dyDescent="0.25">
      <c r="A377" s="7" t="str">
        <f>IFERROR(INDEX([1]Sheet1!A$2:A$531,MATCH(B377,[1]Sheet1!$B$2:$B$531,0),1),"")</f>
        <v/>
      </c>
      <c r="C377" s="11"/>
      <c r="D377" s="9">
        <v>2.363</v>
      </c>
      <c r="E377" s="11"/>
      <c r="G377" s="12"/>
      <c r="H377" s="11"/>
      <c r="I377" s="74" t="str">
        <f t="shared" si="53"/>
        <v>---</v>
      </c>
      <c r="J377" t="s">
        <v>1020</v>
      </c>
      <c r="L377" t="e">
        <v>#N/A</v>
      </c>
      <c r="M377" t="str">
        <f t="shared" si="54"/>
        <v>---</v>
      </c>
    </row>
    <row r="378" spans="1:13" ht="20.100000000000001" customHeight="1" x14ac:dyDescent="0.25">
      <c r="A378" s="7" t="str">
        <f>IFERROR(INDEX([1]Sheet1!A$2:A$531,MATCH(B378,[1]Sheet1!$B$2:$B$531,0),1),"")</f>
        <v/>
      </c>
      <c r="C378" s="8">
        <v>20</v>
      </c>
      <c r="D378" s="9">
        <v>2.2519999999999998</v>
      </c>
      <c r="E378" s="90">
        <f>C378*D378</f>
        <v>45.039999999999992</v>
      </c>
      <c r="F378" s="11">
        <v>0</v>
      </c>
      <c r="G378" s="12">
        <f>F378/1000</f>
        <v>0</v>
      </c>
      <c r="H378" s="11">
        <f>G378*C378</f>
        <v>0</v>
      </c>
      <c r="I378" s="74" t="str">
        <f t="shared" si="53"/>
        <v>---</v>
      </c>
      <c r="J378" t="s">
        <v>1021</v>
      </c>
      <c r="L378" t="e">
        <v>#N/A</v>
      </c>
      <c r="M378" t="str">
        <f t="shared" si="54"/>
        <v>---</v>
      </c>
    </row>
    <row r="379" spans="1:13" ht="20.100000000000001" customHeight="1" x14ac:dyDescent="0.25">
      <c r="A379" s="7" t="str">
        <f>IFERROR(INDEX([1]Sheet1!A$2:A$531,MATCH(B379,[1]Sheet1!$B$2:$B$531,0),1),"")</f>
        <v/>
      </c>
      <c r="C379" s="11"/>
      <c r="D379" s="9">
        <v>2.2519999999999998</v>
      </c>
      <c r="E379" s="11"/>
      <c r="G379" s="12"/>
      <c r="H379" s="11"/>
      <c r="I379" s="74" t="str">
        <f t="shared" si="53"/>
        <v>---</v>
      </c>
      <c r="J379" t="s">
        <v>1021</v>
      </c>
      <c r="L379" t="e">
        <v>#N/A</v>
      </c>
      <c r="M379" t="str">
        <f t="shared" si="54"/>
        <v>---</v>
      </c>
    </row>
    <row r="380" spans="1:13" ht="20.100000000000001" customHeight="1" x14ac:dyDescent="0.25">
      <c r="A380" s="7" t="str">
        <f>IFERROR(INDEX([1]Sheet1!A$2:A$531,MATCH(B380,[1]Sheet1!$B$2:$B$531,0),1),"")</f>
        <v/>
      </c>
      <c r="C380" s="11"/>
      <c r="D380" s="9">
        <v>9.1999999999999993</v>
      </c>
      <c r="E380" s="11"/>
      <c r="G380" s="12"/>
      <c r="H380" s="11"/>
      <c r="I380" s="74" t="str">
        <f t="shared" si="53"/>
        <v>---</v>
      </c>
      <c r="J380" t="s">
        <v>1097</v>
      </c>
      <c r="L380" t="e">
        <v>#N/A</v>
      </c>
      <c r="M380" t="str">
        <f t="shared" si="54"/>
        <v>---</v>
      </c>
    </row>
    <row r="381" spans="1:13" ht="20.100000000000001" customHeight="1" x14ac:dyDescent="0.25">
      <c r="A381" s="7" t="str">
        <f>IFERROR(INDEX([1]Sheet1!A$2:A$531,MATCH(B381,[1]Sheet1!$B$2:$B$531,0),1),"")</f>
        <v/>
      </c>
      <c r="C381" s="11"/>
      <c r="D381" s="9">
        <v>8.5</v>
      </c>
      <c r="E381" s="11"/>
      <c r="G381" s="12"/>
      <c r="H381" s="11"/>
      <c r="I381" s="74" t="str">
        <f t="shared" si="53"/>
        <v>---</v>
      </c>
      <c r="J381" t="s">
        <v>1098</v>
      </c>
      <c r="L381" t="e">
        <v>#N/A</v>
      </c>
      <c r="M381" t="str">
        <f t="shared" si="54"/>
        <v>---</v>
      </c>
    </row>
    <row r="382" spans="1:13" ht="20.100000000000001" customHeight="1" x14ac:dyDescent="0.25">
      <c r="A382" s="7" t="str">
        <f>IFERROR(INDEX([1]Sheet1!A$2:A$531,MATCH(B382,[1]Sheet1!$B$2:$B$531,0),1),"")</f>
        <v/>
      </c>
      <c r="C382" s="11"/>
      <c r="D382" s="9">
        <v>9</v>
      </c>
      <c r="E382" s="11"/>
      <c r="G382" s="12"/>
      <c r="H382" s="11"/>
      <c r="I382" s="74" t="str">
        <f t="shared" si="53"/>
        <v>---</v>
      </c>
      <c r="J382" t="s">
        <v>1099</v>
      </c>
      <c r="L382" t="e">
        <v>#N/A</v>
      </c>
      <c r="M382" t="str">
        <f t="shared" si="54"/>
        <v>---</v>
      </c>
    </row>
    <row r="383" spans="1:13" ht="20.100000000000001" customHeight="1" x14ac:dyDescent="0.25">
      <c r="A383" s="7" t="str">
        <f>IFERROR(INDEX([1]Sheet1!A$2:A$531,MATCH(B383,[1]Sheet1!$B$2:$B$531,0),1),"")</f>
        <v/>
      </c>
      <c r="C383" s="11"/>
      <c r="D383" s="9">
        <v>9.25</v>
      </c>
      <c r="E383" s="11"/>
      <c r="G383" s="12"/>
      <c r="H383" s="11"/>
      <c r="I383" s="74" t="str">
        <f t="shared" si="53"/>
        <v>---</v>
      </c>
      <c r="J383" t="s">
        <v>1100</v>
      </c>
      <c r="L383" t="e">
        <v>#N/A</v>
      </c>
      <c r="M383" t="str">
        <f t="shared" si="54"/>
        <v>---</v>
      </c>
    </row>
    <row r="384" spans="1:13" ht="20.100000000000001" customHeight="1" x14ac:dyDescent="0.25">
      <c r="A384" s="7" t="str">
        <f>IFERROR(INDEX([1]Sheet1!A$2:A$531,MATCH(B384,[1]Sheet1!$B$2:$B$531,0),1),"")</f>
        <v/>
      </c>
      <c r="C384" s="11"/>
      <c r="D384" s="9">
        <v>2.72</v>
      </c>
      <c r="E384" s="11"/>
      <c r="G384" s="12"/>
      <c r="H384" s="11"/>
      <c r="I384" s="74" t="str">
        <f t="shared" si="53"/>
        <v>---</v>
      </c>
      <c r="J384" t="s">
        <v>1101</v>
      </c>
      <c r="L384" t="e">
        <v>#N/A</v>
      </c>
      <c r="M384" t="str">
        <f t="shared" si="54"/>
        <v>---</v>
      </c>
    </row>
    <row r="385" spans="1:13" ht="20.100000000000001" customHeight="1" x14ac:dyDescent="0.25">
      <c r="A385" s="7" t="str">
        <f>IFERROR(INDEX([1]Sheet1!A$2:A$531,MATCH(B385,[1]Sheet1!$B$2:$B$531,0),1),"")</f>
        <v/>
      </c>
      <c r="C385" s="11"/>
      <c r="D385" s="9">
        <v>2.5</v>
      </c>
      <c r="E385" s="11"/>
      <c r="G385" s="12"/>
      <c r="H385" s="11"/>
      <c r="I385" s="74" t="str">
        <f t="shared" si="53"/>
        <v>---</v>
      </c>
      <c r="J385" t="s">
        <v>1102</v>
      </c>
      <c r="L385" t="e">
        <v>#N/A</v>
      </c>
      <c r="M385" t="str">
        <f t="shared" si="54"/>
        <v>---</v>
      </c>
    </row>
    <row r="386" spans="1:13" ht="20.100000000000001" customHeight="1" x14ac:dyDescent="0.25">
      <c r="A386" s="7" t="str">
        <f>IFERROR(INDEX([1]Sheet1!A$2:A$531,MATCH(B386,[1]Sheet1!$B$2:$B$531,0),1),"")</f>
        <v/>
      </c>
      <c r="C386" s="11"/>
      <c r="D386" s="9">
        <v>10.5</v>
      </c>
      <c r="E386" s="11"/>
      <c r="G386" s="12"/>
      <c r="H386" s="11"/>
      <c r="I386" s="74" t="str">
        <f t="shared" si="53"/>
        <v>---</v>
      </c>
      <c r="J386" t="s">
        <v>1103</v>
      </c>
      <c r="L386" t="e">
        <v>#N/A</v>
      </c>
      <c r="M386" t="str">
        <f t="shared" si="54"/>
        <v>---</v>
      </c>
    </row>
    <row r="387" spans="1:13" ht="20.100000000000001" customHeight="1" x14ac:dyDescent="0.25">
      <c r="A387" s="7" t="str">
        <f>IFERROR(INDEX([1]Sheet1!A$2:A$531,MATCH(B387,[1]Sheet1!$B$2:$B$531,0),1),"")</f>
        <v/>
      </c>
      <c r="C387" s="11"/>
      <c r="D387" s="9">
        <v>3.5</v>
      </c>
      <c r="E387" s="11"/>
      <c r="G387" s="12"/>
      <c r="H387" s="11"/>
      <c r="I387" s="74" t="str">
        <f t="shared" si="53"/>
        <v>---</v>
      </c>
      <c r="J387" t="s">
        <v>1104</v>
      </c>
      <c r="L387" t="e">
        <v>#N/A</v>
      </c>
      <c r="M387" t="str">
        <f t="shared" si="54"/>
        <v>---</v>
      </c>
    </row>
    <row r="388" spans="1:13" ht="20.100000000000001" customHeight="1" x14ac:dyDescent="0.25">
      <c r="A388" s="7" t="str">
        <f>IFERROR(INDEX([1]Sheet1!A$2:A$531,MATCH(B388,[1]Sheet1!$B$2:$B$531,0),1),"")</f>
        <v/>
      </c>
      <c r="C388" s="11"/>
      <c r="D388" s="9">
        <v>6</v>
      </c>
      <c r="E388" s="11"/>
      <c r="G388" s="12"/>
      <c r="H388" s="11"/>
      <c r="I388" s="74" t="str">
        <f t="shared" ref="I388:I451" si="59">TRIM(IF(A388="","---",IF(A388=LEFT(B388,LEN(A388)),RIGHT(B388,LEN(B388)-(LEN(A388) + 1)),B388)))</f>
        <v>---</v>
      </c>
      <c r="J388" t="s">
        <v>1105</v>
      </c>
      <c r="L388" t="e">
        <v>#N/A</v>
      </c>
      <c r="M388" t="str">
        <f t="shared" ref="M388:M451" si="60">IF(A388="","---",IF(J388=L388,"Ok","Aie, aie, aie !"))</f>
        <v>---</v>
      </c>
    </row>
    <row r="389" spans="1:13" ht="20.100000000000001" customHeight="1" x14ac:dyDescent="0.25">
      <c r="A389" s="7" t="str">
        <f>IFERROR(INDEX([1]Sheet1!A$2:A$531,MATCH(B389,[1]Sheet1!$B$2:$B$531,0),1),"")</f>
        <v/>
      </c>
      <c r="C389" s="11"/>
      <c r="D389" s="9">
        <v>10.5</v>
      </c>
      <c r="E389" s="11"/>
      <c r="G389" s="12"/>
      <c r="H389" s="11"/>
      <c r="I389" s="74" t="str">
        <f t="shared" si="59"/>
        <v>---</v>
      </c>
      <c r="J389" t="s">
        <v>1106</v>
      </c>
      <c r="L389" t="e">
        <v>#N/A</v>
      </c>
      <c r="M389" t="str">
        <f t="shared" si="60"/>
        <v>---</v>
      </c>
    </row>
    <row r="390" spans="1:13" ht="20.100000000000001" customHeight="1" x14ac:dyDescent="0.25">
      <c r="A390" s="7" t="str">
        <f>IFERROR(INDEX([1]Sheet1!A$2:A$531,MATCH(B390,[1]Sheet1!$B$2:$B$531,0),1),"")</f>
        <v/>
      </c>
      <c r="C390" s="8">
        <v>10</v>
      </c>
      <c r="D390" s="9">
        <v>2.0379999999999998</v>
      </c>
      <c r="E390" s="90">
        <f>C390*D390</f>
        <v>20.38</v>
      </c>
      <c r="F390" s="11">
        <v>46.56</v>
      </c>
      <c r="G390" s="12">
        <f>F390/1000</f>
        <v>4.6560000000000004E-2</v>
      </c>
      <c r="H390" s="11">
        <f>G390*C390</f>
        <v>0.46560000000000001</v>
      </c>
      <c r="I390" s="74" t="str">
        <f t="shared" si="59"/>
        <v>---</v>
      </c>
      <c r="J390" t="s">
        <v>1022</v>
      </c>
      <c r="L390" t="e">
        <v>#N/A</v>
      </c>
      <c r="M390" t="str">
        <f t="shared" si="60"/>
        <v>---</v>
      </c>
    </row>
    <row r="391" spans="1:13" ht="20.100000000000001" customHeight="1" x14ac:dyDescent="0.25">
      <c r="A391" s="7" t="str">
        <f>IFERROR(INDEX([1]Sheet1!A$2:A$531,MATCH(B391,[1]Sheet1!$B$2:$B$531,0),1),"")</f>
        <v/>
      </c>
      <c r="C391" s="11"/>
      <c r="D391" s="9">
        <v>2.0379999999999998</v>
      </c>
      <c r="E391" s="11"/>
      <c r="G391" s="12"/>
      <c r="H391" s="11"/>
      <c r="I391" s="74" t="str">
        <f t="shared" si="59"/>
        <v>---</v>
      </c>
      <c r="J391" t="s">
        <v>1022</v>
      </c>
      <c r="L391" t="e">
        <v>#N/A</v>
      </c>
      <c r="M391" t="str">
        <f t="shared" si="60"/>
        <v>---</v>
      </c>
    </row>
    <row r="392" spans="1:13" ht="20.100000000000001" customHeight="1" x14ac:dyDescent="0.25">
      <c r="A392" s="7" t="str">
        <f>IFERROR(INDEX([1]Sheet1!A$2:A$531,MATCH(B392,[1]Sheet1!$B$2:$B$531,0),1),"")</f>
        <v/>
      </c>
      <c r="C392" s="11"/>
      <c r="D392" s="9">
        <v>5.8</v>
      </c>
      <c r="E392" s="11"/>
      <c r="G392" s="12"/>
      <c r="H392" s="11"/>
      <c r="I392" s="74" t="str">
        <f t="shared" si="59"/>
        <v>---</v>
      </c>
      <c r="J392" t="s">
        <v>1107</v>
      </c>
      <c r="L392" t="e">
        <v>#N/A</v>
      </c>
      <c r="M392" t="str">
        <f t="shared" si="60"/>
        <v>---</v>
      </c>
    </row>
    <row r="393" spans="1:13" ht="20.100000000000001" customHeight="1" x14ac:dyDescent="0.25">
      <c r="A393" s="7" t="str">
        <f>IFERROR(INDEX([1]Sheet1!A$2:A$531,MATCH(B393,[1]Sheet1!$B$2:$B$531,0),1),"")</f>
        <v/>
      </c>
      <c r="C393" s="8">
        <v>2</v>
      </c>
      <c r="D393" s="9">
        <v>6.2</v>
      </c>
      <c r="E393" s="90">
        <f>C393*D393</f>
        <v>12.4</v>
      </c>
      <c r="F393" s="11">
        <v>0</v>
      </c>
      <c r="G393" s="12">
        <f>F393/1000</f>
        <v>0</v>
      </c>
      <c r="H393" s="11">
        <f>G393*C393</f>
        <v>0</v>
      </c>
      <c r="I393" s="74" t="str">
        <f t="shared" si="59"/>
        <v>---</v>
      </c>
      <c r="J393" t="s">
        <v>1023</v>
      </c>
      <c r="L393" t="e">
        <v>#N/A</v>
      </c>
      <c r="M393" t="str">
        <f t="shared" si="60"/>
        <v>---</v>
      </c>
    </row>
    <row r="394" spans="1:13" ht="20.100000000000001" customHeight="1" x14ac:dyDescent="0.25">
      <c r="A394" s="7" t="str">
        <f>IFERROR(INDEX([1]Sheet1!A$2:A$531,MATCH(B394,[1]Sheet1!$B$2:$B$531,0),1),"")</f>
        <v/>
      </c>
      <c r="C394" s="11"/>
      <c r="D394" s="9">
        <v>6.2</v>
      </c>
      <c r="E394" s="11"/>
      <c r="G394" s="12"/>
      <c r="H394" s="11"/>
      <c r="I394" s="74" t="str">
        <f t="shared" si="59"/>
        <v>---</v>
      </c>
      <c r="J394" t="s">
        <v>1023</v>
      </c>
      <c r="L394" t="e">
        <v>#N/A</v>
      </c>
      <c r="M394" t="str">
        <f t="shared" si="60"/>
        <v>---</v>
      </c>
    </row>
    <row r="395" spans="1:13" ht="20.100000000000001" customHeight="1" x14ac:dyDescent="0.25">
      <c r="A395" s="7" t="str">
        <f>IFERROR(INDEX([1]Sheet1!A$2:A$531,MATCH(B395,[1]Sheet1!$B$2:$B$531,0),1),"")</f>
        <v/>
      </c>
      <c r="C395" s="11"/>
      <c r="D395" s="9">
        <v>6.6000000000000005</v>
      </c>
      <c r="E395" s="11"/>
      <c r="G395" s="12"/>
      <c r="H395" s="11"/>
      <c r="I395" s="74" t="str">
        <f t="shared" si="59"/>
        <v>---</v>
      </c>
      <c r="J395" t="s">
        <v>1108</v>
      </c>
      <c r="L395" t="e">
        <v>#N/A</v>
      </c>
      <c r="M395" t="str">
        <f t="shared" si="60"/>
        <v>---</v>
      </c>
    </row>
    <row r="396" spans="1:13" ht="20.100000000000001" customHeight="1" x14ac:dyDescent="0.25">
      <c r="A396" s="7" t="str">
        <f>IFERROR(INDEX([1]Sheet1!A$2:A$531,MATCH(B396,[1]Sheet1!$B$2:$B$531,0),1),"")</f>
        <v/>
      </c>
      <c r="C396" s="11"/>
      <c r="D396" s="9">
        <v>8.1999999999999993</v>
      </c>
      <c r="E396" s="11"/>
      <c r="G396" s="12"/>
      <c r="H396" s="11"/>
      <c r="I396" s="74" t="str">
        <f t="shared" si="59"/>
        <v>---</v>
      </c>
      <c r="J396" t="s">
        <v>1109</v>
      </c>
      <c r="L396" t="e">
        <v>#N/A</v>
      </c>
      <c r="M396" t="str">
        <f t="shared" si="60"/>
        <v>---</v>
      </c>
    </row>
    <row r="397" spans="1:13" ht="20.100000000000001" customHeight="1" x14ac:dyDescent="0.25">
      <c r="A397" s="7" t="str">
        <f>IFERROR(INDEX([1]Sheet1!A$2:A$531,MATCH(B397,[1]Sheet1!$B$2:$B$531,0),1),"")</f>
        <v/>
      </c>
      <c r="C397" s="11"/>
      <c r="D397" s="9">
        <v>6.5</v>
      </c>
      <c r="E397" s="11"/>
      <c r="G397" s="12"/>
      <c r="H397" s="11"/>
      <c r="I397" s="74" t="str">
        <f t="shared" si="59"/>
        <v>---</v>
      </c>
      <c r="J397" t="s">
        <v>1110</v>
      </c>
      <c r="L397" t="e">
        <v>#N/A</v>
      </c>
      <c r="M397" t="str">
        <f t="shared" si="60"/>
        <v>---</v>
      </c>
    </row>
    <row r="398" spans="1:13" ht="20.100000000000001" customHeight="1" x14ac:dyDescent="0.25">
      <c r="A398" s="7" t="str">
        <f>IFERROR(INDEX([1]Sheet1!A$2:A$531,MATCH(B398,[1]Sheet1!$B$2:$B$531,0),1),"")</f>
        <v/>
      </c>
      <c r="C398" s="11"/>
      <c r="D398" s="9">
        <v>8.5</v>
      </c>
      <c r="E398" s="11"/>
      <c r="G398" s="12"/>
      <c r="H398" s="11"/>
      <c r="I398" s="74" t="str">
        <f t="shared" si="59"/>
        <v>---</v>
      </c>
      <c r="J398" t="s">
        <v>1111</v>
      </c>
      <c r="L398" t="e">
        <v>#N/A</v>
      </c>
      <c r="M398" t="str">
        <f t="shared" si="60"/>
        <v>---</v>
      </c>
    </row>
    <row r="399" spans="1:13" ht="20.100000000000001" customHeight="1" x14ac:dyDescent="0.25">
      <c r="A399" s="7" t="str">
        <f>IFERROR(INDEX([1]Sheet1!A$2:A$531,MATCH(B399,[1]Sheet1!$B$2:$B$531,0),1),"")</f>
        <v/>
      </c>
      <c r="C399" s="11"/>
      <c r="D399" s="9">
        <v>8</v>
      </c>
      <c r="E399" s="11"/>
      <c r="G399" s="12"/>
      <c r="H399" s="11"/>
      <c r="I399" s="74" t="str">
        <f t="shared" si="59"/>
        <v>---</v>
      </c>
      <c r="J399" t="s">
        <v>1112</v>
      </c>
      <c r="L399" t="e">
        <v>#N/A</v>
      </c>
      <c r="M399" t="str">
        <f t="shared" si="60"/>
        <v>---</v>
      </c>
    </row>
    <row r="400" spans="1:13" ht="20.100000000000001" customHeight="1" x14ac:dyDescent="0.25">
      <c r="A400" s="7" t="str">
        <f>IFERROR(INDEX([1]Sheet1!A$2:A$531,MATCH(B400,[1]Sheet1!$B$2:$B$531,0),1),"")</f>
        <v/>
      </c>
      <c r="C400" s="11"/>
      <c r="D400" s="9">
        <v>1.8800000000000001</v>
      </c>
      <c r="E400" s="11"/>
      <c r="G400" s="12"/>
      <c r="H400" s="11"/>
      <c r="I400" s="74" t="str">
        <f t="shared" si="59"/>
        <v>---</v>
      </c>
      <c r="J400" t="s">
        <v>1044</v>
      </c>
      <c r="L400" t="e">
        <v>#N/A</v>
      </c>
      <c r="M400" t="str">
        <f t="shared" si="60"/>
        <v>---</v>
      </c>
    </row>
    <row r="401" spans="1:13" ht="20.100000000000001" customHeight="1" x14ac:dyDescent="0.25">
      <c r="A401" s="7" t="str">
        <f>IFERROR(INDEX([1]Sheet1!A$2:A$531,MATCH(B401,[1]Sheet1!$B$2:$B$531,0),1),"")</f>
        <v/>
      </c>
      <c r="C401" s="11"/>
      <c r="D401" s="9">
        <v>4.0999999999999996</v>
      </c>
      <c r="E401" s="11"/>
      <c r="G401" s="12"/>
      <c r="H401" s="11"/>
      <c r="I401" s="74" t="str">
        <f t="shared" si="59"/>
        <v>---</v>
      </c>
      <c r="J401" t="s">
        <v>1113</v>
      </c>
      <c r="L401" t="e">
        <v>#N/A</v>
      </c>
      <c r="M401" t="str">
        <f t="shared" si="60"/>
        <v>---</v>
      </c>
    </row>
    <row r="402" spans="1:13" ht="20.100000000000001" customHeight="1" x14ac:dyDescent="0.25">
      <c r="A402" s="7" t="str">
        <f>IFERROR(INDEX([1]Sheet1!A$2:A$531,MATCH(B402,[1]Sheet1!$B$2:$B$531,0),1),"")</f>
        <v/>
      </c>
      <c r="C402" s="11"/>
      <c r="D402" s="9">
        <v>6.4</v>
      </c>
      <c r="E402" s="11"/>
      <c r="G402" s="12"/>
      <c r="H402" s="11"/>
      <c r="I402" s="74" t="str">
        <f t="shared" si="59"/>
        <v>---</v>
      </c>
      <c r="J402" t="s">
        <v>1114</v>
      </c>
      <c r="L402" t="e">
        <v>#N/A</v>
      </c>
      <c r="M402" t="str">
        <f t="shared" si="60"/>
        <v>---</v>
      </c>
    </row>
    <row r="403" spans="1:13" ht="20.100000000000001" customHeight="1" x14ac:dyDescent="0.25">
      <c r="A403" s="7" t="str">
        <f>IFERROR(INDEX([1]Sheet1!A$2:A$531,MATCH(B403,[1]Sheet1!$B$2:$B$531,0),1),"")</f>
        <v/>
      </c>
      <c r="C403" s="11"/>
      <c r="D403" s="9">
        <v>7</v>
      </c>
      <c r="E403" s="11"/>
      <c r="G403" s="12"/>
      <c r="H403" s="11"/>
      <c r="I403" s="74" t="str">
        <f t="shared" si="59"/>
        <v>---</v>
      </c>
      <c r="J403" t="s">
        <v>1115</v>
      </c>
      <c r="L403" t="e">
        <v>#N/A</v>
      </c>
      <c r="M403" t="str">
        <f t="shared" si="60"/>
        <v>---</v>
      </c>
    </row>
    <row r="404" spans="1:13" ht="20.100000000000001" customHeight="1" x14ac:dyDescent="0.25">
      <c r="A404" s="7" t="str">
        <f>IFERROR(INDEX([1]Sheet1!A$2:A$531,MATCH(B404,[1]Sheet1!$B$2:$B$531,0),1),"")</f>
        <v/>
      </c>
      <c r="C404" s="11"/>
      <c r="D404" s="29">
        <v>11</v>
      </c>
      <c r="E404" s="11"/>
      <c r="G404" s="12"/>
      <c r="H404" s="11"/>
      <c r="I404" s="74" t="str">
        <f t="shared" si="59"/>
        <v>---</v>
      </c>
      <c r="J404" t="s">
        <v>1116</v>
      </c>
      <c r="L404" t="e">
        <v>#N/A</v>
      </c>
      <c r="M404" t="str">
        <f t="shared" si="60"/>
        <v>---</v>
      </c>
    </row>
    <row r="405" spans="1:13" ht="20.100000000000001" customHeight="1" x14ac:dyDescent="0.25">
      <c r="A405" s="7" t="str">
        <f>IFERROR(INDEX([1]Sheet1!A$2:A$531,MATCH(B405,[1]Sheet1!$B$2:$B$531,0),1),"")</f>
        <v/>
      </c>
      <c r="C405" s="11"/>
      <c r="D405" s="9">
        <v>6.5</v>
      </c>
      <c r="E405" s="11"/>
      <c r="G405" s="12"/>
      <c r="H405" s="11"/>
      <c r="I405" s="74" t="str">
        <f t="shared" si="59"/>
        <v>---</v>
      </c>
      <c r="J405" t="s">
        <v>1117</v>
      </c>
      <c r="L405" t="e">
        <v>#N/A</v>
      </c>
      <c r="M405" t="str">
        <f t="shared" si="60"/>
        <v>---</v>
      </c>
    </row>
    <row r="406" spans="1:13" ht="20.100000000000001" customHeight="1" x14ac:dyDescent="0.25">
      <c r="A406" s="7" t="str">
        <f>IFERROR(INDEX([1]Sheet1!A$2:A$531,MATCH(B406,[1]Sheet1!$B$2:$B$531,0),1),"")</f>
        <v/>
      </c>
      <c r="C406" s="11"/>
      <c r="D406" s="9">
        <v>3</v>
      </c>
      <c r="E406" s="11"/>
      <c r="G406" s="12"/>
      <c r="H406" s="11"/>
      <c r="I406" s="74" t="str">
        <f t="shared" si="59"/>
        <v>---</v>
      </c>
      <c r="J406" t="s">
        <v>1118</v>
      </c>
      <c r="L406" t="e">
        <v>#N/A</v>
      </c>
      <c r="M406" t="str">
        <f t="shared" si="60"/>
        <v>---</v>
      </c>
    </row>
    <row r="407" spans="1:13" ht="20.100000000000001" customHeight="1" x14ac:dyDescent="0.25">
      <c r="A407" s="7" t="str">
        <f>IFERROR(INDEX([1]Sheet1!A$2:A$531,MATCH(B407,[1]Sheet1!$B$2:$B$531,0),1),"")</f>
        <v/>
      </c>
      <c r="C407" s="11"/>
      <c r="D407" s="9">
        <v>3</v>
      </c>
      <c r="E407" s="11"/>
      <c r="G407" s="12"/>
      <c r="H407" s="11"/>
      <c r="I407" s="74" t="str">
        <f t="shared" si="59"/>
        <v>---</v>
      </c>
      <c r="J407" t="s">
        <v>1119</v>
      </c>
      <c r="L407" t="e">
        <v>#N/A</v>
      </c>
      <c r="M407" t="str">
        <f t="shared" si="60"/>
        <v>---</v>
      </c>
    </row>
    <row r="408" spans="1:13" ht="20.100000000000001" customHeight="1" x14ac:dyDescent="0.25">
      <c r="A408" s="7" t="str">
        <f>IFERROR(INDEX([1]Sheet1!A$2:A$531,MATCH(B408,[1]Sheet1!$B$2:$B$531,0),1),"")</f>
        <v/>
      </c>
      <c r="C408" s="11"/>
      <c r="D408" s="9">
        <v>3.5</v>
      </c>
      <c r="E408" s="11"/>
      <c r="G408" s="12"/>
      <c r="H408" s="11"/>
      <c r="I408" s="74" t="str">
        <f t="shared" si="59"/>
        <v>---</v>
      </c>
      <c r="J408" t="s">
        <v>1120</v>
      </c>
      <c r="L408" t="e">
        <v>#N/A</v>
      </c>
      <c r="M408" t="str">
        <f t="shared" si="60"/>
        <v>---</v>
      </c>
    </row>
    <row r="409" spans="1:13" ht="20.100000000000001" customHeight="1" x14ac:dyDescent="0.25">
      <c r="A409" s="7" t="str">
        <f>IFERROR(INDEX([1]Sheet1!A$2:A$531,MATCH(B409,[1]Sheet1!$B$2:$B$531,0),1),"")</f>
        <v/>
      </c>
      <c r="C409" s="11"/>
      <c r="D409" s="9">
        <v>3.8000000000000003</v>
      </c>
      <c r="E409" s="11"/>
      <c r="G409" s="12"/>
      <c r="H409" s="11"/>
      <c r="I409" s="74" t="str">
        <f t="shared" si="59"/>
        <v>---</v>
      </c>
      <c r="J409" t="s">
        <v>1121</v>
      </c>
      <c r="L409" t="e">
        <v>#N/A</v>
      </c>
      <c r="M409" t="str">
        <f t="shared" si="60"/>
        <v>---</v>
      </c>
    </row>
    <row r="410" spans="1:13" ht="20.100000000000001" customHeight="1" x14ac:dyDescent="0.25">
      <c r="A410" s="7" t="str">
        <f>IFERROR(INDEX([1]Sheet1!A$2:A$531,MATCH(B410,[1]Sheet1!$B$2:$B$531,0),1),"")</f>
        <v/>
      </c>
      <c r="C410" s="8">
        <v>20</v>
      </c>
      <c r="D410" s="9">
        <v>1.84</v>
      </c>
      <c r="E410" s="90">
        <f>C410*D410</f>
        <v>36.800000000000004</v>
      </c>
      <c r="F410" s="11">
        <v>0</v>
      </c>
      <c r="G410" s="12">
        <f>F410/1000</f>
        <v>0</v>
      </c>
      <c r="H410" s="11">
        <f>G410*C410</f>
        <v>0</v>
      </c>
      <c r="I410" s="74" t="str">
        <f t="shared" si="59"/>
        <v>---</v>
      </c>
      <c r="J410" t="s">
        <v>1024</v>
      </c>
      <c r="L410" t="e">
        <v>#N/A</v>
      </c>
      <c r="M410" t="str">
        <f t="shared" si="60"/>
        <v>---</v>
      </c>
    </row>
    <row r="411" spans="1:13" ht="20.100000000000001" customHeight="1" x14ac:dyDescent="0.25">
      <c r="A411" s="7" t="str">
        <f>IFERROR(INDEX([1]Sheet1!A$2:A$531,MATCH(B411,[1]Sheet1!$B$2:$B$531,0),1),"")</f>
        <v/>
      </c>
      <c r="C411" s="11"/>
      <c r="D411" s="9">
        <v>1.84</v>
      </c>
      <c r="E411" s="11"/>
      <c r="G411" s="12"/>
      <c r="H411" s="11"/>
      <c r="I411" s="74" t="str">
        <f t="shared" si="59"/>
        <v>---</v>
      </c>
      <c r="J411" t="s">
        <v>1024</v>
      </c>
      <c r="L411" t="e">
        <v>#N/A</v>
      </c>
      <c r="M411" t="str">
        <f t="shared" si="60"/>
        <v>---</v>
      </c>
    </row>
    <row r="412" spans="1:13" ht="20.100000000000001" customHeight="1" x14ac:dyDescent="0.25">
      <c r="A412" s="7" t="str">
        <f>IFERROR(INDEX([1]Sheet1!A$2:A$531,MATCH(B412,[1]Sheet1!$B$2:$B$531,0),1),"")</f>
        <v/>
      </c>
      <c r="C412" s="11"/>
      <c r="D412" s="29">
        <v>2.5</v>
      </c>
      <c r="E412" s="11"/>
      <c r="G412" s="12"/>
      <c r="H412" s="11"/>
      <c r="I412" s="74" t="str">
        <f t="shared" si="59"/>
        <v>---</v>
      </c>
      <c r="J412" t="s">
        <v>1122</v>
      </c>
      <c r="L412" t="e">
        <v>#N/A</v>
      </c>
      <c r="M412" t="str">
        <f t="shared" si="60"/>
        <v>---</v>
      </c>
    </row>
    <row r="413" spans="1:13" ht="20.100000000000001" customHeight="1" x14ac:dyDescent="0.25">
      <c r="A413" s="7" t="str">
        <f>IFERROR(INDEX([1]Sheet1!A$2:A$531,MATCH(B413,[1]Sheet1!$B$2:$B$531,0),1),"")</f>
        <v/>
      </c>
      <c r="C413" s="11"/>
      <c r="D413" s="9">
        <v>7.5750000000000002</v>
      </c>
      <c r="E413" s="11"/>
      <c r="G413" s="12"/>
      <c r="H413" s="11"/>
      <c r="I413" s="74" t="str">
        <f t="shared" si="59"/>
        <v>---</v>
      </c>
      <c r="J413" t="s">
        <v>1123</v>
      </c>
      <c r="L413" t="e">
        <v>#N/A</v>
      </c>
      <c r="M413" t="str">
        <f t="shared" si="60"/>
        <v>---</v>
      </c>
    </row>
    <row r="414" spans="1:13" ht="20.100000000000001" customHeight="1" x14ac:dyDescent="0.25">
      <c r="A414" s="7" t="str">
        <f>IFERROR(INDEX([1]Sheet1!A$2:A$531,MATCH(B414,[1]Sheet1!$B$2:$B$531,0),1),"")</f>
        <v/>
      </c>
      <c r="C414" s="11"/>
      <c r="D414" s="29">
        <v>2.5</v>
      </c>
      <c r="E414" s="11"/>
      <c r="G414" s="12"/>
      <c r="H414" s="11"/>
      <c r="I414" s="74" t="str">
        <f t="shared" si="59"/>
        <v>---</v>
      </c>
      <c r="J414" t="s">
        <v>1124</v>
      </c>
      <c r="L414" t="e">
        <v>#N/A</v>
      </c>
      <c r="M414" t="str">
        <f t="shared" si="60"/>
        <v>---</v>
      </c>
    </row>
    <row r="415" spans="1:13" ht="20.100000000000001" customHeight="1" x14ac:dyDescent="0.25">
      <c r="A415" s="7" t="str">
        <f>IFERROR(INDEX([1]Sheet1!A$2:A$531,MATCH(B415,[1]Sheet1!$B$2:$B$531,0),1),"")</f>
        <v/>
      </c>
      <c r="C415" s="11"/>
      <c r="D415" s="9">
        <v>10</v>
      </c>
      <c r="E415" s="11"/>
      <c r="G415" s="12"/>
      <c r="H415" s="11"/>
      <c r="I415" s="74" t="str">
        <f t="shared" si="59"/>
        <v>---</v>
      </c>
      <c r="J415" t="s">
        <v>1125</v>
      </c>
      <c r="L415" t="e">
        <v>#N/A</v>
      </c>
      <c r="M415" t="str">
        <f t="shared" si="60"/>
        <v>---</v>
      </c>
    </row>
    <row r="416" spans="1:13" ht="20.100000000000001" customHeight="1" x14ac:dyDescent="0.25">
      <c r="A416" s="7" t="str">
        <f>IFERROR(INDEX([1]Sheet1!A$2:A$531,MATCH(B416,[1]Sheet1!$B$2:$B$531,0),1),"")</f>
        <v/>
      </c>
      <c r="C416" s="11"/>
      <c r="D416" s="9">
        <v>10</v>
      </c>
      <c r="E416" s="11"/>
      <c r="G416" s="12"/>
      <c r="H416" s="11"/>
      <c r="I416" s="74" t="str">
        <f t="shared" si="59"/>
        <v>---</v>
      </c>
      <c r="J416" t="s">
        <v>1126</v>
      </c>
      <c r="L416" t="e">
        <v>#N/A</v>
      </c>
      <c r="M416" t="str">
        <f t="shared" si="60"/>
        <v>---</v>
      </c>
    </row>
    <row r="417" spans="1:13" ht="20.100000000000001" customHeight="1" x14ac:dyDescent="0.25">
      <c r="A417" s="7" t="str">
        <f>IFERROR(INDEX([1]Sheet1!A$2:A$531,MATCH(B417,[1]Sheet1!$B$2:$B$531,0),1),"")</f>
        <v/>
      </c>
      <c r="C417" s="11"/>
      <c r="D417" s="9">
        <v>5</v>
      </c>
      <c r="E417" s="11"/>
      <c r="G417" s="12"/>
      <c r="H417" s="11"/>
      <c r="I417" s="74" t="str">
        <f t="shared" si="59"/>
        <v>---</v>
      </c>
      <c r="J417" t="s">
        <v>1127</v>
      </c>
      <c r="L417" t="e">
        <v>#N/A</v>
      </c>
      <c r="M417" t="str">
        <f t="shared" si="60"/>
        <v>---</v>
      </c>
    </row>
    <row r="418" spans="1:13" ht="20.100000000000001" customHeight="1" x14ac:dyDescent="0.25">
      <c r="A418" s="7" t="str">
        <f>IFERROR(INDEX([1]Sheet1!A$2:A$531,MATCH(B418,[1]Sheet1!$B$2:$B$531,0),1),"")</f>
        <v/>
      </c>
      <c r="C418" s="8">
        <v>20</v>
      </c>
      <c r="D418" s="9">
        <v>3.2</v>
      </c>
      <c r="E418" s="90">
        <f>C418*D418</f>
        <v>64</v>
      </c>
      <c r="F418" s="11">
        <v>0</v>
      </c>
      <c r="G418" s="12">
        <f>F418/1000</f>
        <v>0</v>
      </c>
      <c r="H418" s="11">
        <f>G418*C418</f>
        <v>0</v>
      </c>
      <c r="I418" s="74" t="str">
        <f t="shared" si="59"/>
        <v>---</v>
      </c>
      <c r="J418" t="s">
        <v>1025</v>
      </c>
      <c r="L418" t="e">
        <v>#N/A</v>
      </c>
      <c r="M418" t="str">
        <f t="shared" si="60"/>
        <v>---</v>
      </c>
    </row>
    <row r="419" spans="1:13" ht="20.100000000000001" customHeight="1" x14ac:dyDescent="0.25">
      <c r="A419" s="7" t="str">
        <f>IFERROR(INDEX([1]Sheet1!A$2:A$531,MATCH(B419,[1]Sheet1!$B$2:$B$531,0),1),"")</f>
        <v/>
      </c>
      <c r="C419" s="11"/>
      <c r="D419" s="9">
        <v>3.2</v>
      </c>
      <c r="E419" s="11"/>
      <c r="G419" s="12"/>
      <c r="H419" s="11"/>
      <c r="I419" s="74" t="str">
        <f t="shared" si="59"/>
        <v>---</v>
      </c>
      <c r="J419" t="s">
        <v>1025</v>
      </c>
      <c r="L419" t="e">
        <v>#N/A</v>
      </c>
      <c r="M419" t="str">
        <f t="shared" si="60"/>
        <v>---</v>
      </c>
    </row>
    <row r="420" spans="1:13" ht="20.100000000000001" customHeight="1" x14ac:dyDescent="0.25">
      <c r="A420" s="7" t="str">
        <f>IFERROR(INDEX([1]Sheet1!A$2:A$531,MATCH(B420,[1]Sheet1!$B$2:$B$531,0),1),"")</f>
        <v/>
      </c>
      <c r="C420" s="11"/>
      <c r="D420" s="9">
        <v>2.65</v>
      </c>
      <c r="E420" s="11"/>
      <c r="G420" s="12"/>
      <c r="H420" s="11"/>
      <c r="I420" s="74" t="str">
        <f t="shared" si="59"/>
        <v>---</v>
      </c>
      <c r="J420" t="s">
        <v>1128</v>
      </c>
      <c r="L420" t="e">
        <v>#N/A</v>
      </c>
      <c r="M420" t="str">
        <f t="shared" si="60"/>
        <v>---</v>
      </c>
    </row>
    <row r="421" spans="1:13" ht="20.100000000000001" customHeight="1" x14ac:dyDescent="0.25">
      <c r="A421" s="7" t="str">
        <f>IFERROR(INDEX([1]Sheet1!A$2:A$531,MATCH(B421,[1]Sheet1!$B$2:$B$531,0),1),"")</f>
        <v/>
      </c>
      <c r="C421" s="11"/>
      <c r="D421" s="9">
        <v>5.8</v>
      </c>
      <c r="E421" s="11"/>
      <c r="G421" s="12"/>
      <c r="H421" s="11"/>
      <c r="I421" s="74" t="str">
        <f t="shared" si="59"/>
        <v>---</v>
      </c>
      <c r="J421" t="s">
        <v>1129</v>
      </c>
      <c r="L421" t="e">
        <v>#N/A</v>
      </c>
      <c r="M421" t="str">
        <f t="shared" si="60"/>
        <v>---</v>
      </c>
    </row>
    <row r="422" spans="1:13" ht="20.100000000000001" customHeight="1" x14ac:dyDescent="0.25">
      <c r="A422" s="7" t="str">
        <f>IFERROR(INDEX([1]Sheet1!A$2:A$531,MATCH(B422,[1]Sheet1!$B$2:$B$531,0),1),"")</f>
        <v/>
      </c>
      <c r="C422" s="11"/>
      <c r="D422" s="9">
        <v>9.1</v>
      </c>
      <c r="E422" s="11"/>
      <c r="G422" s="12"/>
      <c r="H422" s="11"/>
      <c r="I422" s="74" t="str">
        <f t="shared" si="59"/>
        <v>---</v>
      </c>
      <c r="J422" t="s">
        <v>1130</v>
      </c>
      <c r="L422" t="e">
        <v>#N/A</v>
      </c>
      <c r="M422" t="str">
        <f t="shared" si="60"/>
        <v>---</v>
      </c>
    </row>
    <row r="423" spans="1:13" ht="20.100000000000001" customHeight="1" x14ac:dyDescent="0.25">
      <c r="A423" s="7" t="str">
        <f>IFERROR(INDEX([1]Sheet1!A$2:A$531,MATCH(B423,[1]Sheet1!$B$2:$B$531,0),1),"")</f>
        <v/>
      </c>
      <c r="C423" s="11"/>
      <c r="D423" s="9">
        <v>12.8</v>
      </c>
      <c r="E423" s="11"/>
      <c r="G423" s="12"/>
      <c r="H423" s="11"/>
      <c r="I423" s="74" t="str">
        <f t="shared" si="59"/>
        <v>---</v>
      </c>
      <c r="J423" t="s">
        <v>1131</v>
      </c>
      <c r="L423" t="e">
        <v>#N/A</v>
      </c>
      <c r="M423" t="str">
        <f t="shared" si="60"/>
        <v>---</v>
      </c>
    </row>
    <row r="424" spans="1:13" ht="20.100000000000001" customHeight="1" x14ac:dyDescent="0.25">
      <c r="A424" s="7" t="str">
        <f>IFERROR(INDEX([1]Sheet1!A$2:A$531,MATCH(B424,[1]Sheet1!$B$2:$B$531,0),1),"")</f>
        <v/>
      </c>
      <c r="C424" s="11"/>
      <c r="D424" s="9">
        <v>7.9</v>
      </c>
      <c r="E424" s="11"/>
      <c r="G424" s="12"/>
      <c r="H424" s="11"/>
      <c r="I424" s="74" t="str">
        <f t="shared" si="59"/>
        <v>---</v>
      </c>
      <c r="J424" t="s">
        <v>1132</v>
      </c>
      <c r="L424" t="e">
        <v>#N/A</v>
      </c>
      <c r="M424" t="str">
        <f t="shared" si="60"/>
        <v>---</v>
      </c>
    </row>
    <row r="425" spans="1:13" ht="20.100000000000001" customHeight="1" x14ac:dyDescent="0.25">
      <c r="A425" s="7" t="str">
        <f>IFERROR(INDEX([1]Sheet1!A$2:A$531,MATCH(B425,[1]Sheet1!$B$2:$B$531,0),1),"")</f>
        <v/>
      </c>
      <c r="C425" s="8">
        <v>20</v>
      </c>
      <c r="D425" s="9">
        <v>2.98</v>
      </c>
      <c r="E425" s="90">
        <f>C425*D425</f>
        <v>59.6</v>
      </c>
      <c r="F425" s="11">
        <v>64.680000000000007</v>
      </c>
      <c r="G425" s="12">
        <f>F425/1000</f>
        <v>6.4680000000000001E-2</v>
      </c>
      <c r="H425" s="11">
        <f>G425*C425</f>
        <v>1.2936000000000001</v>
      </c>
      <c r="I425" s="74" t="str">
        <f t="shared" si="59"/>
        <v>---</v>
      </c>
      <c r="J425" t="s">
        <v>1026</v>
      </c>
      <c r="L425" t="e">
        <v>#N/A</v>
      </c>
      <c r="M425" t="str">
        <f t="shared" si="60"/>
        <v>---</v>
      </c>
    </row>
    <row r="426" spans="1:13" ht="20.100000000000001" customHeight="1" x14ac:dyDescent="0.25">
      <c r="A426" s="7" t="str">
        <f>IFERROR(INDEX([1]Sheet1!A$2:A$531,MATCH(B426,[1]Sheet1!$B$2:$B$531,0),1),"")</f>
        <v/>
      </c>
      <c r="C426" s="11"/>
      <c r="D426" s="9">
        <v>2.98</v>
      </c>
      <c r="E426" s="11"/>
      <c r="G426" s="12"/>
      <c r="H426" s="11"/>
      <c r="I426" s="74" t="str">
        <f t="shared" si="59"/>
        <v>---</v>
      </c>
      <c r="J426" t="s">
        <v>1026</v>
      </c>
      <c r="L426" t="e">
        <v>#N/A</v>
      </c>
      <c r="M426" t="str">
        <f t="shared" si="60"/>
        <v>---</v>
      </c>
    </row>
    <row r="427" spans="1:13" ht="20.100000000000001" customHeight="1" x14ac:dyDescent="0.25">
      <c r="A427" s="7" t="str">
        <f>IFERROR(INDEX([1]Sheet1!A$2:A$531,MATCH(B427,[1]Sheet1!$B$2:$B$531,0),1),"")</f>
        <v/>
      </c>
      <c r="C427" s="11"/>
      <c r="D427" s="9">
        <v>10.5</v>
      </c>
      <c r="E427" s="11"/>
      <c r="G427" s="12"/>
      <c r="H427" s="11"/>
      <c r="I427" s="74" t="str">
        <f t="shared" si="59"/>
        <v>---</v>
      </c>
      <c r="J427" t="s">
        <v>1133</v>
      </c>
      <c r="L427" t="e">
        <v>#N/A</v>
      </c>
      <c r="M427" t="str">
        <f t="shared" si="60"/>
        <v>---</v>
      </c>
    </row>
    <row r="428" spans="1:13" ht="20.100000000000001" customHeight="1" x14ac:dyDescent="0.25">
      <c r="A428" s="7" t="str">
        <f>IFERROR(INDEX([1]Sheet1!A$2:A$531,MATCH(B428,[1]Sheet1!$B$2:$B$531,0),1),"")</f>
        <v/>
      </c>
      <c r="C428" s="11"/>
      <c r="D428" s="9">
        <v>2.7</v>
      </c>
      <c r="E428" s="11"/>
      <c r="G428" s="12"/>
      <c r="H428" s="11"/>
      <c r="I428" s="74" t="str">
        <f t="shared" si="59"/>
        <v>---</v>
      </c>
      <c r="J428" t="s">
        <v>1045</v>
      </c>
      <c r="L428" t="e">
        <v>#N/A</v>
      </c>
      <c r="M428" t="str">
        <f t="shared" si="60"/>
        <v>---</v>
      </c>
    </row>
    <row r="429" spans="1:13" ht="20.100000000000001" customHeight="1" x14ac:dyDescent="0.25">
      <c r="A429" s="7" t="str">
        <f>IFERROR(INDEX([1]Sheet1!A$2:A$531,MATCH(B429,[1]Sheet1!$B$2:$B$531,0),1),"")</f>
        <v/>
      </c>
      <c r="C429" s="11"/>
      <c r="D429" s="9">
        <v>2.65</v>
      </c>
      <c r="E429" s="11"/>
      <c r="G429" s="12"/>
      <c r="H429" s="11"/>
      <c r="I429" s="74" t="str">
        <f t="shared" si="59"/>
        <v>---</v>
      </c>
      <c r="J429" t="s">
        <v>1046</v>
      </c>
      <c r="L429" t="e">
        <v>#N/A</v>
      </c>
      <c r="M429" t="str">
        <f t="shared" si="60"/>
        <v>---</v>
      </c>
    </row>
    <row r="430" spans="1:13" ht="20.100000000000001" customHeight="1" x14ac:dyDescent="0.25">
      <c r="A430" s="7" t="str">
        <f>IFERROR(INDEX([1]Sheet1!A$2:A$531,MATCH(B430,[1]Sheet1!$B$2:$B$531,0),1),"")</f>
        <v/>
      </c>
      <c r="C430" s="11"/>
      <c r="D430" s="9">
        <v>2.4500000000000002</v>
      </c>
      <c r="E430" s="11"/>
      <c r="G430" s="12"/>
      <c r="H430" s="11"/>
      <c r="I430" s="74" t="str">
        <f t="shared" si="59"/>
        <v>---</v>
      </c>
      <c r="J430" t="s">
        <v>1047</v>
      </c>
      <c r="L430" t="e">
        <v>#N/A</v>
      </c>
      <c r="M430" t="str">
        <f t="shared" si="60"/>
        <v>---</v>
      </c>
    </row>
    <row r="431" spans="1:13" ht="20.100000000000001" customHeight="1" x14ac:dyDescent="0.25">
      <c r="A431" s="7" t="str">
        <f>IFERROR(INDEX([1]Sheet1!A$2:A$531,MATCH(B431,[1]Sheet1!$B$2:$B$531,0),1),"")</f>
        <v/>
      </c>
      <c r="C431" s="11"/>
      <c r="D431" s="9">
        <v>2.42</v>
      </c>
      <c r="E431" s="11"/>
      <c r="G431" s="12"/>
      <c r="H431" s="11"/>
      <c r="I431" s="74" t="str">
        <f t="shared" si="59"/>
        <v>---</v>
      </c>
      <c r="J431" t="s">
        <v>1048</v>
      </c>
      <c r="L431" t="e">
        <v>#N/A</v>
      </c>
      <c r="M431" t="str">
        <f t="shared" si="60"/>
        <v>---</v>
      </c>
    </row>
    <row r="432" spans="1:13" ht="20.100000000000001" customHeight="1" x14ac:dyDescent="0.25">
      <c r="A432" s="7" t="str">
        <f>IFERROR(INDEX([1]Sheet1!A$2:A$531,MATCH(B432,[1]Sheet1!$B$2:$B$531,0),1),"")</f>
        <v/>
      </c>
      <c r="C432" s="11"/>
      <c r="D432" s="9">
        <v>2.4</v>
      </c>
      <c r="E432" s="11"/>
      <c r="G432" s="12"/>
      <c r="H432" s="11"/>
      <c r="I432" s="74" t="str">
        <f t="shared" si="59"/>
        <v>---</v>
      </c>
      <c r="J432" t="s">
        <v>1049</v>
      </c>
      <c r="L432" t="e">
        <v>#N/A</v>
      </c>
      <c r="M432" t="str">
        <f t="shared" si="60"/>
        <v>---</v>
      </c>
    </row>
    <row r="433" spans="1:13" ht="20.100000000000001" customHeight="1" x14ac:dyDescent="0.25">
      <c r="A433" s="7" t="str">
        <f>IFERROR(INDEX([1]Sheet1!A$2:A$531,MATCH(B433,[1]Sheet1!$B$2:$B$531,0),1),"")</f>
        <v/>
      </c>
      <c r="C433" s="11"/>
      <c r="D433" s="9">
        <v>2.38</v>
      </c>
      <c r="E433" s="11"/>
      <c r="G433" s="12"/>
      <c r="H433" s="11"/>
      <c r="I433" s="74" t="str">
        <f t="shared" si="59"/>
        <v>---</v>
      </c>
      <c r="J433" t="s">
        <v>1050</v>
      </c>
      <c r="L433" t="e">
        <v>#N/A</v>
      </c>
      <c r="M433" t="str">
        <f t="shared" si="60"/>
        <v>---</v>
      </c>
    </row>
    <row r="434" spans="1:13" ht="20.100000000000001" customHeight="1" x14ac:dyDescent="0.25">
      <c r="A434" s="7" t="str">
        <f>IFERROR(INDEX([1]Sheet1!A$2:A$531,MATCH(B434,[1]Sheet1!$B$2:$B$531,0),1),"")</f>
        <v/>
      </c>
      <c r="C434" s="11"/>
      <c r="D434" s="9">
        <v>2.25</v>
      </c>
      <c r="E434" s="11"/>
      <c r="G434" s="12"/>
      <c r="H434" s="11"/>
      <c r="I434" s="74" t="str">
        <f t="shared" si="59"/>
        <v>---</v>
      </c>
      <c r="J434" t="s">
        <v>1051</v>
      </c>
      <c r="L434" t="e">
        <v>#N/A</v>
      </c>
      <c r="M434" t="str">
        <f t="shared" si="60"/>
        <v>---</v>
      </c>
    </row>
    <row r="435" spans="1:13" ht="20.100000000000001" customHeight="1" x14ac:dyDescent="0.25">
      <c r="A435" s="7" t="str">
        <f>IFERROR(INDEX([1]Sheet1!A$2:A$531,MATCH(B435,[1]Sheet1!$B$2:$B$531,0),1),"")</f>
        <v/>
      </c>
      <c r="C435" s="11"/>
      <c r="D435" s="9">
        <v>2.2999999999999998</v>
      </c>
      <c r="E435" s="11"/>
      <c r="G435" s="12"/>
      <c r="H435" s="11"/>
      <c r="I435" s="74" t="str">
        <f t="shared" si="59"/>
        <v>---</v>
      </c>
      <c r="J435" t="s">
        <v>1052</v>
      </c>
      <c r="L435" t="e">
        <v>#N/A</v>
      </c>
      <c r="M435" t="str">
        <f t="shared" si="60"/>
        <v>---</v>
      </c>
    </row>
    <row r="436" spans="1:13" ht="20.100000000000001" customHeight="1" x14ac:dyDescent="0.25">
      <c r="A436" s="7" t="str">
        <f>IFERROR(INDEX([1]Sheet1!A$2:A$531,MATCH(B436,[1]Sheet1!$B$2:$B$531,0),1),"")</f>
        <v/>
      </c>
      <c r="C436" s="11"/>
      <c r="D436" s="9">
        <v>2.4500000000000002</v>
      </c>
      <c r="E436" s="11"/>
      <c r="G436" s="12"/>
      <c r="H436" s="11"/>
      <c r="I436" s="74" t="str">
        <f t="shared" si="59"/>
        <v>---</v>
      </c>
      <c r="J436" t="s">
        <v>1053</v>
      </c>
      <c r="L436" t="e">
        <v>#N/A</v>
      </c>
      <c r="M436" t="str">
        <f t="shared" si="60"/>
        <v>---</v>
      </c>
    </row>
    <row r="437" spans="1:13" ht="20.100000000000001" customHeight="1" x14ac:dyDescent="0.25">
      <c r="A437" s="7" t="str">
        <f>IFERROR(INDEX([1]Sheet1!A$2:A$531,MATCH(B437,[1]Sheet1!$B$2:$B$531,0),1),"")</f>
        <v/>
      </c>
      <c r="C437" s="11"/>
      <c r="D437" s="9">
        <v>2.59</v>
      </c>
      <c r="E437" s="11"/>
      <c r="G437" s="12"/>
      <c r="H437" s="11"/>
      <c r="I437" s="74" t="str">
        <f t="shared" si="59"/>
        <v>---</v>
      </c>
      <c r="J437" t="s">
        <v>1054</v>
      </c>
      <c r="L437" t="e">
        <v>#N/A</v>
      </c>
      <c r="M437" t="str">
        <f t="shared" si="60"/>
        <v>---</v>
      </c>
    </row>
    <row r="438" spans="1:13" ht="20.100000000000001" customHeight="1" x14ac:dyDescent="0.25">
      <c r="A438" s="7" t="str">
        <f>IFERROR(INDEX([1]Sheet1!A$2:A$531,MATCH(B438,[1]Sheet1!$B$2:$B$531,0),1),"")</f>
        <v/>
      </c>
      <c r="C438" s="11"/>
      <c r="D438" s="9">
        <v>2.72</v>
      </c>
      <c r="E438" s="11"/>
      <c r="G438" s="12"/>
      <c r="H438" s="11"/>
      <c r="I438" s="74" t="str">
        <f t="shared" si="59"/>
        <v>---</v>
      </c>
      <c r="J438" t="s">
        <v>1055</v>
      </c>
      <c r="L438" t="e">
        <v>#N/A</v>
      </c>
      <c r="M438" t="str">
        <f t="shared" si="60"/>
        <v>---</v>
      </c>
    </row>
    <row r="439" spans="1:13" ht="20.100000000000001" customHeight="1" x14ac:dyDescent="0.25">
      <c r="A439" s="7" t="str">
        <f>IFERROR(INDEX([1]Sheet1!A$2:A$531,MATCH(B439,[1]Sheet1!$B$2:$B$531,0),1),"")</f>
        <v/>
      </c>
      <c r="C439" s="11"/>
      <c r="D439" s="9">
        <v>3.2</v>
      </c>
      <c r="E439" s="11"/>
      <c r="G439" s="12"/>
      <c r="H439" s="11"/>
      <c r="I439" s="74" t="str">
        <f t="shared" si="59"/>
        <v>---</v>
      </c>
      <c r="J439" t="s">
        <v>1056</v>
      </c>
      <c r="L439" t="e">
        <v>#N/A</v>
      </c>
      <c r="M439" t="str">
        <f t="shared" si="60"/>
        <v>---</v>
      </c>
    </row>
    <row r="440" spans="1:13" ht="20.100000000000001" customHeight="1" x14ac:dyDescent="0.25">
      <c r="A440" s="7" t="str">
        <f>IFERROR(INDEX([1]Sheet1!A$2:A$531,MATCH(B440,[1]Sheet1!$B$2:$B$531,0),1),"")</f>
        <v/>
      </c>
      <c r="C440" s="11"/>
      <c r="D440" s="9">
        <v>3.45</v>
      </c>
      <c r="E440" s="11"/>
      <c r="G440" s="12"/>
      <c r="H440" s="11"/>
      <c r="I440" s="74" t="str">
        <f t="shared" si="59"/>
        <v>---</v>
      </c>
      <c r="J440" t="s">
        <v>1057</v>
      </c>
      <c r="L440" t="e">
        <v>#N/A</v>
      </c>
      <c r="M440" t="str">
        <f t="shared" si="60"/>
        <v>---</v>
      </c>
    </row>
    <row r="441" spans="1:13" ht="20.100000000000001" customHeight="1" x14ac:dyDescent="0.25">
      <c r="A441" s="7" t="str">
        <f>IFERROR(INDEX([1]Sheet1!A$2:A$531,MATCH(B441,[1]Sheet1!$B$2:$B$531,0),1),"")</f>
        <v/>
      </c>
      <c r="C441" s="11"/>
      <c r="D441" s="9">
        <v>3.85</v>
      </c>
      <c r="E441" s="11"/>
      <c r="G441" s="12"/>
      <c r="H441" s="11"/>
      <c r="I441" s="74" t="str">
        <f t="shared" si="59"/>
        <v>---</v>
      </c>
      <c r="J441" t="s">
        <v>1058</v>
      </c>
      <c r="L441" t="e">
        <v>#N/A</v>
      </c>
      <c r="M441" t="str">
        <f t="shared" si="60"/>
        <v>---</v>
      </c>
    </row>
    <row r="442" spans="1:13" ht="20.100000000000001" customHeight="1" x14ac:dyDescent="0.25">
      <c r="A442" s="7" t="str">
        <f>IFERROR(INDEX([1]Sheet1!A$2:A$531,MATCH(B442,[1]Sheet1!$B$2:$B$531,0),1),"")</f>
        <v/>
      </c>
      <c r="C442" s="11"/>
      <c r="D442" s="9">
        <v>4.45</v>
      </c>
      <c r="E442" s="11"/>
      <c r="G442" s="12"/>
      <c r="H442" s="11"/>
      <c r="I442" s="74" t="str">
        <f t="shared" si="59"/>
        <v>---</v>
      </c>
      <c r="J442" t="s">
        <v>1059</v>
      </c>
      <c r="L442" t="e">
        <v>#N/A</v>
      </c>
      <c r="M442" t="str">
        <f t="shared" si="60"/>
        <v>---</v>
      </c>
    </row>
    <row r="443" spans="1:13" ht="20.100000000000001" customHeight="1" x14ac:dyDescent="0.25">
      <c r="A443" s="7" t="str">
        <f>IFERROR(INDEX([1]Sheet1!A$2:A$531,MATCH(B443,[1]Sheet1!$B$2:$B$531,0),1),"")</f>
        <v/>
      </c>
      <c r="C443" s="8">
        <v>30</v>
      </c>
      <c r="D443" s="9">
        <v>2.5</v>
      </c>
      <c r="E443" s="90">
        <f>C443*D443</f>
        <v>75</v>
      </c>
      <c r="F443" s="11">
        <v>48.54</v>
      </c>
      <c r="G443" s="12">
        <f>F443/1000</f>
        <v>4.854E-2</v>
      </c>
      <c r="H443" s="11">
        <f>G443*C443</f>
        <v>1.4561999999999999</v>
      </c>
      <c r="I443" s="74" t="str">
        <f t="shared" si="59"/>
        <v>---</v>
      </c>
      <c r="J443" t="s">
        <v>1027</v>
      </c>
      <c r="L443" t="e">
        <v>#N/A</v>
      </c>
      <c r="M443" t="str">
        <f t="shared" si="60"/>
        <v>---</v>
      </c>
    </row>
    <row r="444" spans="1:13" ht="20.100000000000001" customHeight="1" x14ac:dyDescent="0.25">
      <c r="A444" s="7" t="str">
        <f>IFERROR(INDEX([1]Sheet1!A$2:A$531,MATCH(B444,[1]Sheet1!$B$2:$B$531,0),1),"")</f>
        <v/>
      </c>
      <c r="C444" s="11"/>
      <c r="D444" s="9">
        <v>2.5</v>
      </c>
      <c r="E444" s="11"/>
      <c r="G444" s="12"/>
      <c r="H444" s="11"/>
      <c r="I444" s="74" t="str">
        <f t="shared" si="59"/>
        <v>---</v>
      </c>
      <c r="J444" t="s">
        <v>1027</v>
      </c>
      <c r="L444" t="e">
        <v>#N/A</v>
      </c>
      <c r="M444" t="str">
        <f t="shared" si="60"/>
        <v>---</v>
      </c>
    </row>
    <row r="445" spans="1:13" ht="20.100000000000001" customHeight="1" x14ac:dyDescent="0.25">
      <c r="A445" s="7" t="str">
        <f>IFERROR(INDEX([1]Sheet1!A$2:A$531,MATCH(B445,[1]Sheet1!$B$2:$B$531,0),1),"")</f>
        <v/>
      </c>
      <c r="C445" s="8">
        <v>30</v>
      </c>
      <c r="D445" s="9">
        <v>2.5499999999999998</v>
      </c>
      <c r="E445" s="90">
        <f>C445*D445</f>
        <v>76.5</v>
      </c>
      <c r="F445" s="11">
        <v>55.02</v>
      </c>
      <c r="G445" s="12">
        <f>F445/1000</f>
        <v>5.5020000000000006E-2</v>
      </c>
      <c r="H445" s="11">
        <f>G445*C445</f>
        <v>1.6506000000000003</v>
      </c>
      <c r="I445" s="74" t="str">
        <f t="shared" si="59"/>
        <v>---</v>
      </c>
      <c r="J445" t="s">
        <v>1028</v>
      </c>
      <c r="L445" t="e">
        <v>#N/A</v>
      </c>
      <c r="M445" t="str">
        <f t="shared" si="60"/>
        <v>---</v>
      </c>
    </row>
    <row r="446" spans="1:13" ht="20.100000000000001" customHeight="1" x14ac:dyDescent="0.25">
      <c r="A446" s="7" t="str">
        <f>IFERROR(INDEX([1]Sheet1!A$2:A$531,MATCH(B446,[1]Sheet1!$B$2:$B$531,0),1),"")</f>
        <v/>
      </c>
      <c r="C446" s="11"/>
      <c r="D446" s="9">
        <v>2.5499999999999998</v>
      </c>
      <c r="E446" s="11"/>
      <c r="G446" s="12"/>
      <c r="H446" s="11"/>
      <c r="I446" s="74" t="str">
        <f t="shared" si="59"/>
        <v>---</v>
      </c>
      <c r="J446" t="s">
        <v>1028</v>
      </c>
      <c r="L446" t="e">
        <v>#N/A</v>
      </c>
      <c r="M446" t="str">
        <f t="shared" si="60"/>
        <v>---</v>
      </c>
    </row>
    <row r="447" spans="1:13" ht="20.100000000000001" customHeight="1" x14ac:dyDescent="0.25">
      <c r="A447" s="7" t="str">
        <f>IFERROR(INDEX([1]Sheet1!A$2:A$531,MATCH(B447,[1]Sheet1!$B$2:$B$531,0),1),"")</f>
        <v/>
      </c>
      <c r="C447" s="11"/>
      <c r="D447" s="9">
        <v>2.65</v>
      </c>
      <c r="E447" s="11"/>
      <c r="G447" s="12"/>
      <c r="H447" s="11"/>
      <c r="I447" s="74" t="str">
        <f t="shared" si="59"/>
        <v>---</v>
      </c>
      <c r="J447" t="s">
        <v>1060</v>
      </c>
      <c r="L447" t="e">
        <v>#N/A</v>
      </c>
      <c r="M447" t="str">
        <f t="shared" si="60"/>
        <v>---</v>
      </c>
    </row>
    <row r="448" spans="1:13" ht="20.100000000000001" customHeight="1" x14ac:dyDescent="0.25">
      <c r="A448" s="7" t="str">
        <f>IFERROR(INDEX([1]Sheet1!A$2:A$531,MATCH(B448,[1]Sheet1!$B$2:$B$531,0),1),"")</f>
        <v/>
      </c>
      <c r="C448" s="8">
        <v>30</v>
      </c>
      <c r="D448" s="9">
        <v>2.72</v>
      </c>
      <c r="E448" s="90">
        <f>C448*D448</f>
        <v>81.600000000000009</v>
      </c>
      <c r="F448" s="11">
        <v>67.7</v>
      </c>
      <c r="G448" s="12">
        <f>F448/1000</f>
        <v>6.7699999999999996E-2</v>
      </c>
      <c r="H448" s="11">
        <f>G448*C448</f>
        <v>2.0309999999999997</v>
      </c>
      <c r="I448" s="74" t="str">
        <f t="shared" si="59"/>
        <v>---</v>
      </c>
      <c r="J448" t="s">
        <v>1029</v>
      </c>
      <c r="L448" t="e">
        <v>#N/A</v>
      </c>
      <c r="M448" t="str">
        <f t="shared" si="60"/>
        <v>---</v>
      </c>
    </row>
    <row r="449" spans="1:13" ht="20.100000000000001" customHeight="1" x14ac:dyDescent="0.25">
      <c r="A449" s="7" t="str">
        <f>IFERROR(INDEX([1]Sheet1!A$2:A$531,MATCH(B449,[1]Sheet1!$B$2:$B$531,0),1),"")</f>
        <v/>
      </c>
      <c r="C449" s="11"/>
      <c r="D449" s="9">
        <v>2.72</v>
      </c>
      <c r="E449" s="11"/>
      <c r="G449" s="12"/>
      <c r="H449" s="11"/>
      <c r="I449" s="74" t="str">
        <f t="shared" si="59"/>
        <v>---</v>
      </c>
      <c r="J449" t="s">
        <v>1029</v>
      </c>
      <c r="L449" t="e">
        <v>#N/A</v>
      </c>
      <c r="M449" t="str">
        <f t="shared" si="60"/>
        <v>---</v>
      </c>
    </row>
    <row r="450" spans="1:13" ht="20.100000000000001" customHeight="1" x14ac:dyDescent="0.25">
      <c r="A450" s="7" t="str">
        <f>IFERROR(INDEX([1]Sheet1!A$2:A$531,MATCH(B450,[1]Sheet1!$B$2:$B$531,0),1),"")</f>
        <v/>
      </c>
      <c r="C450" s="8">
        <v>30</v>
      </c>
      <c r="D450" s="9">
        <v>3.4</v>
      </c>
      <c r="E450" s="90">
        <f>C450*D450</f>
        <v>102</v>
      </c>
      <c r="F450" s="11">
        <v>82.78</v>
      </c>
      <c r="G450" s="12">
        <f>F450/1000</f>
        <v>8.2780000000000006E-2</v>
      </c>
      <c r="H450" s="11">
        <f>G450*C450</f>
        <v>2.4834000000000001</v>
      </c>
      <c r="I450" s="74" t="str">
        <f t="shared" si="59"/>
        <v>---</v>
      </c>
      <c r="J450" t="s">
        <v>1030</v>
      </c>
      <c r="L450" t="e">
        <v>#N/A</v>
      </c>
      <c r="M450" t="str">
        <f t="shared" si="60"/>
        <v>---</v>
      </c>
    </row>
    <row r="451" spans="1:13" ht="20.100000000000001" customHeight="1" x14ac:dyDescent="0.25">
      <c r="A451" s="7" t="str">
        <f>IFERROR(INDEX([1]Sheet1!A$2:A$531,MATCH(B451,[1]Sheet1!$B$2:$B$531,0),1),"")</f>
        <v/>
      </c>
      <c r="C451" s="11"/>
      <c r="D451" s="9">
        <v>3.4</v>
      </c>
      <c r="E451" s="11"/>
      <c r="G451" s="12"/>
      <c r="H451" s="11"/>
      <c r="I451" s="74" t="str">
        <f t="shared" si="59"/>
        <v>---</v>
      </c>
      <c r="J451" t="s">
        <v>1030</v>
      </c>
      <c r="L451" t="e">
        <v>#N/A</v>
      </c>
      <c r="M451" t="str">
        <f t="shared" si="60"/>
        <v>---</v>
      </c>
    </row>
    <row r="452" spans="1:13" ht="20.100000000000001" customHeight="1" x14ac:dyDescent="0.25">
      <c r="A452" s="7" t="str">
        <f>IFERROR(INDEX([1]Sheet1!A$2:A$531,MATCH(B452,[1]Sheet1!$B$2:$B$531,0),1),"")</f>
        <v/>
      </c>
      <c r="C452" s="8">
        <v>30</v>
      </c>
      <c r="D452" s="9">
        <v>3.65</v>
      </c>
      <c r="E452" s="90">
        <f>C452*D452</f>
        <v>109.5</v>
      </c>
      <c r="F452" s="11">
        <v>0</v>
      </c>
      <c r="G452" s="12">
        <f>F452/1000</f>
        <v>0</v>
      </c>
      <c r="H452" s="11">
        <f>G452*C452</f>
        <v>0</v>
      </c>
      <c r="I452" s="74" t="str">
        <f t="shared" ref="I452:I515" si="61">TRIM(IF(A452="","---",IF(A452=LEFT(B452,LEN(A452)),RIGHT(B452,LEN(B452)-(LEN(A452) + 1)),B452)))</f>
        <v>---</v>
      </c>
      <c r="J452" t="s">
        <v>1031</v>
      </c>
      <c r="L452" t="e">
        <v>#N/A</v>
      </c>
      <c r="M452" t="str">
        <f t="shared" ref="M452:M515" si="62">IF(A452="","---",IF(J452=L452,"Ok","Aie, aie, aie !"))</f>
        <v>---</v>
      </c>
    </row>
    <row r="453" spans="1:13" ht="20.100000000000001" customHeight="1" x14ac:dyDescent="0.25">
      <c r="A453" s="7" t="str">
        <f>IFERROR(INDEX([1]Sheet1!A$2:A$531,MATCH(B453,[1]Sheet1!$B$2:$B$531,0),1),"")</f>
        <v/>
      </c>
      <c r="C453" s="11"/>
      <c r="D453" s="9">
        <v>3.65</v>
      </c>
      <c r="E453" s="11"/>
      <c r="G453" s="12"/>
      <c r="H453" s="11"/>
      <c r="I453" s="74" t="str">
        <f t="shared" si="61"/>
        <v>---</v>
      </c>
      <c r="J453" t="s">
        <v>1031</v>
      </c>
      <c r="L453" t="e">
        <v>#N/A</v>
      </c>
      <c r="M453" t="str">
        <f t="shared" si="62"/>
        <v>---</v>
      </c>
    </row>
    <row r="454" spans="1:13" ht="20.100000000000001" customHeight="1" x14ac:dyDescent="0.25">
      <c r="A454" s="7" t="str">
        <f>IFERROR(INDEX([1]Sheet1!A$2:A$531,MATCH(B454,[1]Sheet1!$B$2:$B$531,0),1),"")</f>
        <v/>
      </c>
      <c r="C454" s="8">
        <v>30</v>
      </c>
      <c r="D454" s="9">
        <v>3.85</v>
      </c>
      <c r="E454" s="90">
        <f>C454*D454</f>
        <v>115.5</v>
      </c>
      <c r="F454" s="11">
        <v>116.38</v>
      </c>
      <c r="G454" s="12">
        <f>F454/1000</f>
        <v>0.11638</v>
      </c>
      <c r="H454" s="11">
        <f>G454*C454</f>
        <v>3.4914000000000001</v>
      </c>
      <c r="I454" s="74" t="str">
        <f t="shared" si="61"/>
        <v>---</v>
      </c>
      <c r="J454" t="s">
        <v>1032</v>
      </c>
      <c r="L454" t="e">
        <v>#N/A</v>
      </c>
      <c r="M454" t="str">
        <f t="shared" si="62"/>
        <v>---</v>
      </c>
    </row>
    <row r="455" spans="1:13" ht="20.100000000000001" customHeight="1" x14ac:dyDescent="0.25">
      <c r="A455" s="7" t="str">
        <f>IFERROR(INDEX([1]Sheet1!A$2:A$531,MATCH(B455,[1]Sheet1!$B$2:$B$531,0),1),"")</f>
        <v/>
      </c>
      <c r="C455" s="11"/>
      <c r="D455" s="9">
        <v>3.85</v>
      </c>
      <c r="E455" s="11"/>
      <c r="G455" s="12"/>
      <c r="H455" s="11"/>
      <c r="I455" s="74" t="str">
        <f t="shared" si="61"/>
        <v>---</v>
      </c>
      <c r="J455" t="s">
        <v>1032</v>
      </c>
      <c r="L455" t="e">
        <v>#N/A</v>
      </c>
      <c r="M455" t="str">
        <f t="shared" si="62"/>
        <v>---</v>
      </c>
    </row>
    <row r="456" spans="1:13" ht="20.100000000000001" customHeight="1" x14ac:dyDescent="0.25">
      <c r="A456" s="7" t="str">
        <f>IFERROR(INDEX([1]Sheet1!A$2:A$531,MATCH(B456,[1]Sheet1!$B$2:$B$531,0),1),"")</f>
        <v/>
      </c>
      <c r="C456" s="11"/>
      <c r="D456" s="9">
        <v>4.45</v>
      </c>
      <c r="E456" s="11"/>
      <c r="G456" s="12"/>
      <c r="H456" s="11"/>
      <c r="I456" s="74" t="str">
        <f t="shared" si="61"/>
        <v>---</v>
      </c>
      <c r="J456" t="s">
        <v>1061</v>
      </c>
      <c r="L456" t="e">
        <v>#N/A</v>
      </c>
      <c r="M456" t="str">
        <f t="shared" si="62"/>
        <v>---</v>
      </c>
    </row>
    <row r="457" spans="1:13" ht="20.100000000000001" customHeight="1" x14ac:dyDescent="0.25">
      <c r="A457" s="7" t="str">
        <f>IFERROR(INDEX([1]Sheet1!A$2:A$531,MATCH(B457,[1]Sheet1!$B$2:$B$531,0),1),"")</f>
        <v/>
      </c>
      <c r="C457" s="8">
        <v>20</v>
      </c>
      <c r="D457" s="9">
        <v>3.45</v>
      </c>
      <c r="E457" s="90">
        <f>C457*D457</f>
        <v>69</v>
      </c>
      <c r="F457" s="11">
        <v>0</v>
      </c>
      <c r="G457" s="12">
        <f>F457/1000</f>
        <v>0</v>
      </c>
      <c r="H457" s="11">
        <f>G457*C457</f>
        <v>0</v>
      </c>
      <c r="I457" s="74" t="str">
        <f t="shared" si="61"/>
        <v>---</v>
      </c>
      <c r="J457" t="s">
        <v>1033</v>
      </c>
      <c r="L457" t="e">
        <v>#N/A</v>
      </c>
      <c r="M457" t="str">
        <f t="shared" si="62"/>
        <v>---</v>
      </c>
    </row>
    <row r="458" spans="1:13" ht="20.100000000000001" customHeight="1" x14ac:dyDescent="0.25">
      <c r="A458" s="7" t="str">
        <f>IFERROR(INDEX([1]Sheet1!A$2:A$531,MATCH(B458,[1]Sheet1!$B$2:$B$531,0),1),"")</f>
        <v/>
      </c>
      <c r="C458" s="11"/>
      <c r="D458" s="9">
        <v>3.45</v>
      </c>
      <c r="E458" s="11"/>
      <c r="G458" s="12"/>
      <c r="H458" s="11"/>
      <c r="I458" s="74" t="str">
        <f t="shared" si="61"/>
        <v>---</v>
      </c>
      <c r="J458" t="s">
        <v>1033</v>
      </c>
      <c r="L458" t="e">
        <v>#N/A</v>
      </c>
      <c r="M458" t="str">
        <f t="shared" si="62"/>
        <v>---</v>
      </c>
    </row>
    <row r="459" spans="1:13" ht="20.100000000000001" customHeight="1" x14ac:dyDescent="0.25">
      <c r="A459" s="7" t="str">
        <f>IFERROR(INDEX([1]Sheet1!A$2:A$531,MATCH(B459,[1]Sheet1!$B$2:$B$531,0),1),"")</f>
        <v/>
      </c>
      <c r="C459" s="11"/>
      <c r="D459" s="9">
        <v>3.85</v>
      </c>
      <c r="E459" s="11"/>
      <c r="G459" s="12"/>
      <c r="H459" s="11"/>
      <c r="I459" s="74" t="str">
        <f t="shared" si="61"/>
        <v>---</v>
      </c>
      <c r="J459" t="s">
        <v>1062</v>
      </c>
      <c r="L459" t="e">
        <v>#N/A</v>
      </c>
      <c r="M459" t="str">
        <f t="shared" si="62"/>
        <v>---</v>
      </c>
    </row>
    <row r="460" spans="1:13" ht="20.100000000000001" customHeight="1" x14ac:dyDescent="0.25">
      <c r="A460" s="7" t="str">
        <f>IFERROR(INDEX([1]Sheet1!A$2:A$531,MATCH(B460,[1]Sheet1!$B$2:$B$531,0),1),"")</f>
        <v/>
      </c>
      <c r="C460" s="11"/>
      <c r="D460" s="9">
        <v>4.2</v>
      </c>
      <c r="E460" s="11"/>
      <c r="G460" s="12"/>
      <c r="H460" s="11"/>
      <c r="I460" s="74" t="str">
        <f t="shared" si="61"/>
        <v>---</v>
      </c>
      <c r="J460" t="s">
        <v>1063</v>
      </c>
      <c r="L460" t="e">
        <v>#N/A</v>
      </c>
      <c r="M460" t="str">
        <f t="shared" si="62"/>
        <v>---</v>
      </c>
    </row>
    <row r="461" spans="1:13" ht="20.100000000000001" customHeight="1" x14ac:dyDescent="0.25">
      <c r="A461" s="7" t="str">
        <f>IFERROR(INDEX([1]Sheet1!A$2:A$531,MATCH(B461,[1]Sheet1!$B$2:$B$531,0),1),"")</f>
        <v/>
      </c>
      <c r="C461" s="8">
        <v>5</v>
      </c>
      <c r="D461" s="9">
        <v>4.5</v>
      </c>
      <c r="E461" s="90">
        <f>C461*D461</f>
        <v>22.5</v>
      </c>
      <c r="F461" s="11">
        <v>0</v>
      </c>
      <c r="G461" s="12">
        <f>F461/1000</f>
        <v>0</v>
      </c>
      <c r="H461" s="11">
        <f>G461*C461</f>
        <v>0</v>
      </c>
      <c r="I461" s="74" t="str">
        <f t="shared" si="61"/>
        <v>---</v>
      </c>
      <c r="J461" t="s">
        <v>1034</v>
      </c>
      <c r="L461" t="e">
        <v>#N/A</v>
      </c>
      <c r="M461" t="str">
        <f t="shared" si="62"/>
        <v>---</v>
      </c>
    </row>
    <row r="462" spans="1:13" ht="20.100000000000001" customHeight="1" x14ac:dyDescent="0.25">
      <c r="A462" s="7" t="str">
        <f>IFERROR(INDEX([1]Sheet1!A$2:A$531,MATCH(B462,[1]Sheet1!$B$2:$B$531,0),1),"")</f>
        <v/>
      </c>
      <c r="C462" s="11"/>
      <c r="D462" s="9">
        <v>4.5</v>
      </c>
      <c r="E462" s="11"/>
      <c r="G462" s="12"/>
      <c r="H462" s="11"/>
      <c r="I462" s="74" t="str">
        <f t="shared" si="61"/>
        <v>---</v>
      </c>
      <c r="J462" t="s">
        <v>1034</v>
      </c>
      <c r="L462" t="e">
        <v>#N/A</v>
      </c>
      <c r="M462" t="str">
        <f t="shared" si="62"/>
        <v>---</v>
      </c>
    </row>
    <row r="463" spans="1:13" ht="20.100000000000001" customHeight="1" x14ac:dyDescent="0.25">
      <c r="A463" s="7" t="str">
        <f>IFERROR(INDEX([1]Sheet1!A$2:A$531,MATCH(B463,[1]Sheet1!$B$2:$B$531,0),1),"")</f>
        <v/>
      </c>
      <c r="C463" s="11"/>
      <c r="D463" s="9">
        <v>4.2229999999999999</v>
      </c>
      <c r="E463" s="11"/>
      <c r="G463" s="12"/>
      <c r="H463" s="11"/>
      <c r="I463" s="74" t="str">
        <f t="shared" si="61"/>
        <v>---</v>
      </c>
      <c r="J463" t="s">
        <v>1064</v>
      </c>
      <c r="L463" t="e">
        <v>#N/A</v>
      </c>
      <c r="M463" t="str">
        <f t="shared" si="62"/>
        <v>---</v>
      </c>
    </row>
    <row r="464" spans="1:13" ht="20.100000000000001" customHeight="1" x14ac:dyDescent="0.25">
      <c r="A464" s="7" t="str">
        <f>IFERROR(INDEX([1]Sheet1!A$2:A$531,MATCH(B464,[1]Sheet1!$B$2:$B$531,0),1),"")</f>
        <v/>
      </c>
      <c r="C464" s="11"/>
      <c r="D464" s="9">
        <v>10</v>
      </c>
      <c r="E464" s="11"/>
      <c r="G464" s="12"/>
      <c r="H464" s="11"/>
      <c r="I464" s="74" t="str">
        <f t="shared" si="61"/>
        <v>---</v>
      </c>
      <c r="J464" t="s">
        <v>1065</v>
      </c>
      <c r="L464" t="e">
        <v>#N/A</v>
      </c>
      <c r="M464" t="str">
        <f t="shared" si="62"/>
        <v>---</v>
      </c>
    </row>
    <row r="465" spans="1:13" ht="20.100000000000001" customHeight="1" x14ac:dyDescent="0.25">
      <c r="A465" s="7" t="str">
        <f>IFERROR(INDEX([1]Sheet1!A$2:A$531,MATCH(B465,[1]Sheet1!$B$2:$B$531,0),1),"")</f>
        <v/>
      </c>
      <c r="C465" s="11"/>
      <c r="D465" s="9">
        <v>11.5</v>
      </c>
      <c r="E465" s="11"/>
      <c r="G465" s="12"/>
      <c r="H465" s="11"/>
      <c r="I465" s="74" t="str">
        <f t="shared" si="61"/>
        <v>---</v>
      </c>
      <c r="J465" t="s">
        <v>1066</v>
      </c>
      <c r="L465" t="e">
        <v>#N/A</v>
      </c>
      <c r="M465" t="str">
        <f t="shared" si="62"/>
        <v>---</v>
      </c>
    </row>
    <row r="466" spans="1:13" ht="20.100000000000001" customHeight="1" x14ac:dyDescent="0.25">
      <c r="A466" s="7" t="str">
        <f>IFERROR(INDEX([1]Sheet1!A$2:A$531,MATCH(B466,[1]Sheet1!$B$2:$B$531,0),1),"")</f>
        <v/>
      </c>
      <c r="C466" s="11"/>
      <c r="D466" s="9">
        <v>3.9460000000000002</v>
      </c>
      <c r="E466" s="11"/>
      <c r="G466" s="12"/>
      <c r="H466" s="11"/>
      <c r="I466" s="74" t="str">
        <f t="shared" si="61"/>
        <v>---</v>
      </c>
      <c r="J466" t="s">
        <v>1067</v>
      </c>
      <c r="L466" t="e">
        <v>#N/A</v>
      </c>
      <c r="M466" t="str">
        <f t="shared" si="62"/>
        <v>---</v>
      </c>
    </row>
    <row r="467" spans="1:13" ht="20.100000000000001" customHeight="1" x14ac:dyDescent="0.25">
      <c r="A467" s="7" t="str">
        <f>IFERROR(INDEX([1]Sheet1!A$2:A$531,MATCH(B467,[1]Sheet1!$B$2:$B$531,0),1),"")</f>
        <v/>
      </c>
      <c r="C467" s="11"/>
      <c r="D467" s="9">
        <v>8.75</v>
      </c>
      <c r="E467" s="11"/>
      <c r="G467" s="12"/>
      <c r="H467" s="11"/>
      <c r="I467" s="74" t="str">
        <f t="shared" si="61"/>
        <v>---</v>
      </c>
      <c r="J467" t="s">
        <v>1068</v>
      </c>
      <c r="L467" t="e">
        <v>#N/A</v>
      </c>
      <c r="M467" t="str">
        <f t="shared" si="62"/>
        <v>---</v>
      </c>
    </row>
    <row r="468" spans="1:13" ht="20.100000000000001" customHeight="1" x14ac:dyDescent="0.25">
      <c r="A468" s="7" t="str">
        <f>IFERROR(INDEX([1]Sheet1!A$2:A$531,MATCH(B468,[1]Sheet1!$B$2:$B$531,0),1),"")</f>
        <v/>
      </c>
      <c r="C468" s="11"/>
      <c r="D468" s="9">
        <v>5.3879999999999999</v>
      </c>
      <c r="E468" s="11"/>
      <c r="G468" s="12"/>
      <c r="H468" s="11"/>
      <c r="I468" s="74" t="str">
        <f t="shared" si="61"/>
        <v>---</v>
      </c>
      <c r="J468" t="s">
        <v>1069</v>
      </c>
      <c r="L468" t="e">
        <v>#N/A</v>
      </c>
      <c r="M468" t="str">
        <f t="shared" si="62"/>
        <v>---</v>
      </c>
    </row>
    <row r="469" spans="1:13" ht="20.100000000000001" customHeight="1" x14ac:dyDescent="0.25">
      <c r="A469" s="7" t="str">
        <f>IFERROR(INDEX([1]Sheet1!A$2:A$531,MATCH(B469,[1]Sheet1!$B$2:$B$531,0),1),"")</f>
        <v/>
      </c>
      <c r="C469" s="11"/>
      <c r="D469" s="9">
        <v>5.3879999999999999</v>
      </c>
      <c r="E469" s="11"/>
      <c r="G469" s="12"/>
      <c r="H469" s="11"/>
      <c r="I469" s="74" t="str">
        <f t="shared" si="61"/>
        <v>---</v>
      </c>
      <c r="J469" t="s">
        <v>1070</v>
      </c>
      <c r="L469" t="e">
        <v>#N/A</v>
      </c>
      <c r="M469" t="str">
        <f t="shared" si="62"/>
        <v>---</v>
      </c>
    </row>
    <row r="470" spans="1:13" ht="20.100000000000001" customHeight="1" x14ac:dyDescent="0.25">
      <c r="A470" s="7" t="str">
        <f>IFERROR(INDEX([1]Sheet1!A$2:A$531,MATCH(B470,[1]Sheet1!$B$2:$B$531,0),1),"")</f>
        <v/>
      </c>
      <c r="C470" s="8">
        <v>5</v>
      </c>
      <c r="D470" s="9">
        <v>5.8</v>
      </c>
      <c r="E470" s="90">
        <f>C470*D470</f>
        <v>29</v>
      </c>
      <c r="F470" s="11">
        <v>0</v>
      </c>
      <c r="G470" s="12">
        <f>F470/1000</f>
        <v>0</v>
      </c>
      <c r="H470" s="11">
        <f>G470*C470</f>
        <v>0</v>
      </c>
      <c r="I470" s="74" t="str">
        <f t="shared" si="61"/>
        <v>---</v>
      </c>
      <c r="J470" t="s">
        <v>1038</v>
      </c>
      <c r="L470" t="e">
        <v>#N/A</v>
      </c>
      <c r="M470" t="str">
        <f t="shared" si="62"/>
        <v>---</v>
      </c>
    </row>
    <row r="471" spans="1:13" ht="20.100000000000001" customHeight="1" x14ac:dyDescent="0.25">
      <c r="A471" s="7" t="str">
        <f>IFERROR(INDEX([1]Sheet1!A$2:A$531,MATCH(B471,[1]Sheet1!$B$2:$B$531,0),1),"")</f>
        <v/>
      </c>
      <c r="C471" s="11"/>
      <c r="D471" s="9">
        <v>5.8</v>
      </c>
      <c r="E471" s="11"/>
      <c r="G471" s="12"/>
      <c r="H471" s="11"/>
      <c r="I471" s="74" t="str">
        <f t="shared" si="61"/>
        <v>---</v>
      </c>
      <c r="J471" t="s">
        <v>1038</v>
      </c>
      <c r="L471" t="e">
        <v>#N/A</v>
      </c>
      <c r="M471" t="str">
        <f t="shared" si="62"/>
        <v>---</v>
      </c>
    </row>
    <row r="472" spans="1:13" ht="20.100000000000001" customHeight="1" x14ac:dyDescent="0.25">
      <c r="A472" s="7" t="str">
        <f>IFERROR(INDEX([1]Sheet1!A$2:A$531,MATCH(B472,[1]Sheet1!$B$2:$B$531,0),1),"")</f>
        <v/>
      </c>
      <c r="C472" s="8">
        <v>5</v>
      </c>
      <c r="D472" s="9">
        <v>6.2</v>
      </c>
      <c r="E472" s="90">
        <f>C472*D472</f>
        <v>31</v>
      </c>
      <c r="F472" s="11">
        <v>0</v>
      </c>
      <c r="G472" s="12">
        <f>F472/1000</f>
        <v>0</v>
      </c>
      <c r="H472" s="11">
        <f>G472*C472</f>
        <v>0</v>
      </c>
      <c r="I472" s="74" t="str">
        <f t="shared" si="61"/>
        <v>---</v>
      </c>
      <c r="J472" t="s">
        <v>1039</v>
      </c>
      <c r="L472" t="e">
        <v>#N/A</v>
      </c>
      <c r="M472" t="str">
        <f t="shared" si="62"/>
        <v>---</v>
      </c>
    </row>
    <row r="473" spans="1:13" ht="20.100000000000001" customHeight="1" x14ac:dyDescent="0.25">
      <c r="A473" s="7" t="str">
        <f>IFERROR(INDEX([1]Sheet1!A$2:A$531,MATCH(B473,[1]Sheet1!$B$2:$B$531,0),1),"")</f>
        <v/>
      </c>
      <c r="C473" s="11"/>
      <c r="D473" s="9">
        <v>6.2</v>
      </c>
      <c r="E473" s="11"/>
      <c r="G473" s="12"/>
      <c r="H473" s="11"/>
      <c r="I473" s="74" t="str">
        <f t="shared" si="61"/>
        <v>---</v>
      </c>
      <c r="J473" t="s">
        <v>1039</v>
      </c>
      <c r="L473" t="e">
        <v>#N/A</v>
      </c>
      <c r="M473" t="str">
        <f t="shared" si="62"/>
        <v>---</v>
      </c>
    </row>
    <row r="474" spans="1:13" ht="20.100000000000001" customHeight="1" x14ac:dyDescent="0.25">
      <c r="A474" s="7" t="str">
        <f>IFERROR(INDEX([1]Sheet1!A$2:A$531,MATCH(B474,[1]Sheet1!$B$2:$B$531,0),1),"")</f>
        <v/>
      </c>
      <c r="C474" s="11"/>
      <c r="D474" s="9">
        <v>6.6000000000000005</v>
      </c>
      <c r="E474" s="11"/>
      <c r="G474" s="12"/>
      <c r="H474" s="11"/>
      <c r="I474" s="74" t="str">
        <f t="shared" si="61"/>
        <v>---</v>
      </c>
      <c r="J474" t="s">
        <v>1071</v>
      </c>
      <c r="L474" t="e">
        <v>#N/A</v>
      </c>
      <c r="M474" t="str">
        <f t="shared" si="62"/>
        <v>---</v>
      </c>
    </row>
    <row r="475" spans="1:13" ht="20.100000000000001" customHeight="1" x14ac:dyDescent="0.25">
      <c r="A475" s="7" t="str">
        <f>IFERROR(INDEX([1]Sheet1!A$2:A$531,MATCH(B475,[1]Sheet1!$B$2:$B$531,0),1),"")</f>
        <v/>
      </c>
      <c r="C475" s="11"/>
      <c r="D475" s="9">
        <v>8.1999999999999993</v>
      </c>
      <c r="E475" s="11"/>
      <c r="G475" s="12"/>
      <c r="H475" s="11"/>
      <c r="I475" s="74" t="str">
        <f t="shared" si="61"/>
        <v>---</v>
      </c>
      <c r="J475" t="s">
        <v>1072</v>
      </c>
      <c r="L475" t="e">
        <v>#N/A</v>
      </c>
      <c r="M475" t="str">
        <f t="shared" si="62"/>
        <v>---</v>
      </c>
    </row>
    <row r="476" spans="1:13" ht="20.100000000000001" customHeight="1" x14ac:dyDescent="0.25">
      <c r="A476" s="7" t="str">
        <f>IFERROR(INDEX([1]Sheet1!A$2:A$531,MATCH(B476,[1]Sheet1!$B$2:$B$531,0),1),"")</f>
        <v/>
      </c>
      <c r="C476" s="11"/>
      <c r="D476" s="9">
        <v>9.1999999999999993</v>
      </c>
      <c r="E476" s="11"/>
      <c r="G476" s="12"/>
      <c r="H476" s="11"/>
      <c r="I476" s="74" t="str">
        <f t="shared" si="61"/>
        <v>---</v>
      </c>
      <c r="J476" t="s">
        <v>1073</v>
      </c>
      <c r="L476" t="e">
        <v>#N/A</v>
      </c>
      <c r="M476" t="str">
        <f t="shared" si="62"/>
        <v>---</v>
      </c>
    </row>
    <row r="477" spans="1:13" ht="20.100000000000001" customHeight="1" x14ac:dyDescent="0.25">
      <c r="A477" s="7" t="str">
        <f>IFERROR(INDEX([1]Sheet1!A$2:A$531,MATCH(B477,[1]Sheet1!$B$2:$B$531,0),1),"")</f>
        <v/>
      </c>
      <c r="C477" s="11"/>
      <c r="D477" s="9">
        <v>1.681</v>
      </c>
      <c r="E477" s="11"/>
      <c r="G477" s="12"/>
      <c r="H477" s="11"/>
      <c r="I477" s="74" t="str">
        <f t="shared" si="61"/>
        <v>---</v>
      </c>
      <c r="J477" t="s">
        <v>1074</v>
      </c>
      <c r="L477" t="e">
        <v>#N/A</v>
      </c>
      <c r="M477" t="str">
        <f t="shared" si="62"/>
        <v>---</v>
      </c>
    </row>
    <row r="478" spans="1:13" ht="20.100000000000001" customHeight="1" x14ac:dyDescent="0.25">
      <c r="A478" s="7" t="str">
        <f>IFERROR(INDEX([1]Sheet1!A$2:A$531,MATCH(B478,[1]Sheet1!$B$2:$B$531,0),1),"")</f>
        <v/>
      </c>
      <c r="C478" s="8">
        <v>2</v>
      </c>
      <c r="D478" s="9">
        <v>5.8</v>
      </c>
      <c r="E478" s="90">
        <f>C478*D478</f>
        <v>11.6</v>
      </c>
      <c r="F478" s="11">
        <v>0</v>
      </c>
      <c r="G478" s="12">
        <f>F478/1000</f>
        <v>0</v>
      </c>
      <c r="H478" s="11">
        <f>G478*C478</f>
        <v>0</v>
      </c>
      <c r="I478" s="74" t="str">
        <f t="shared" si="61"/>
        <v>---</v>
      </c>
      <c r="J478" t="s">
        <v>1040</v>
      </c>
      <c r="L478" t="e">
        <v>#N/A</v>
      </c>
      <c r="M478" t="str">
        <f t="shared" si="62"/>
        <v>---</v>
      </c>
    </row>
    <row r="479" spans="1:13" ht="20.100000000000001" customHeight="1" x14ac:dyDescent="0.25">
      <c r="A479" s="7" t="str">
        <f>IFERROR(INDEX([1]Sheet1!A$2:A$531,MATCH(B479,[1]Sheet1!$B$2:$B$531,0),1),"")</f>
        <v/>
      </c>
      <c r="C479" s="11"/>
      <c r="D479" s="9">
        <v>5.8</v>
      </c>
      <c r="E479" s="11"/>
      <c r="G479" s="12"/>
      <c r="H479" s="11"/>
      <c r="I479" s="74" t="str">
        <f t="shared" si="61"/>
        <v>---</v>
      </c>
      <c r="J479" t="s">
        <v>1040</v>
      </c>
      <c r="L479" t="e">
        <v>#N/A</v>
      </c>
      <c r="M479" t="str">
        <f t="shared" si="62"/>
        <v>---</v>
      </c>
    </row>
    <row r="480" spans="1:13" ht="20.100000000000001" customHeight="1" x14ac:dyDescent="0.25">
      <c r="A480" s="7" t="str">
        <f>IFERROR(INDEX([1]Sheet1!A$2:A$531,MATCH(B480,[1]Sheet1!$B$2:$B$531,0),1),"")</f>
        <v/>
      </c>
      <c r="C480" s="11"/>
      <c r="D480" s="9">
        <v>6.2</v>
      </c>
      <c r="E480" s="11"/>
      <c r="G480" s="12"/>
      <c r="H480" s="11"/>
      <c r="I480" s="74" t="str">
        <f t="shared" si="61"/>
        <v>---</v>
      </c>
      <c r="J480" t="s">
        <v>1075</v>
      </c>
      <c r="L480" t="e">
        <v>#N/A</v>
      </c>
      <c r="M480" t="str">
        <f t="shared" si="62"/>
        <v>---</v>
      </c>
    </row>
    <row r="481" spans="1:13" ht="20.100000000000001" customHeight="1" x14ac:dyDescent="0.25">
      <c r="A481" s="7" t="str">
        <f>IFERROR(INDEX([1]Sheet1!A$2:A$531,MATCH(B481,[1]Sheet1!$B$2:$B$531,0),1),"")</f>
        <v/>
      </c>
      <c r="C481" s="11"/>
      <c r="D481" s="9">
        <v>6.6000000000000005</v>
      </c>
      <c r="E481" s="11"/>
      <c r="G481" s="12"/>
      <c r="H481" s="11"/>
      <c r="I481" s="74" t="str">
        <f t="shared" si="61"/>
        <v>---</v>
      </c>
      <c r="J481" t="s">
        <v>1076</v>
      </c>
      <c r="L481" t="e">
        <v>#N/A</v>
      </c>
      <c r="M481" t="str">
        <f t="shared" si="62"/>
        <v>---</v>
      </c>
    </row>
    <row r="482" spans="1:13" ht="20.100000000000001" customHeight="1" x14ac:dyDescent="0.25">
      <c r="A482" s="7" t="str">
        <f>IFERROR(INDEX([1]Sheet1!A$2:A$531,MATCH(B482,[1]Sheet1!$B$2:$B$531,0),1),"")</f>
        <v/>
      </c>
      <c r="C482" s="11"/>
      <c r="D482" s="9">
        <v>8.1999999999999993</v>
      </c>
      <c r="E482" s="11"/>
      <c r="G482" s="12"/>
      <c r="H482" s="11"/>
      <c r="I482" s="74" t="str">
        <f t="shared" si="61"/>
        <v>---</v>
      </c>
      <c r="J482" t="s">
        <v>1077</v>
      </c>
      <c r="L482" t="e">
        <v>#N/A</v>
      </c>
      <c r="M482" t="str">
        <f t="shared" si="62"/>
        <v>---</v>
      </c>
    </row>
    <row r="483" spans="1:13" ht="20.100000000000001" customHeight="1" x14ac:dyDescent="0.25">
      <c r="A483" s="7" t="str">
        <f>IFERROR(INDEX([1]Sheet1!A$2:A$531,MATCH(B483,[1]Sheet1!$B$2:$B$531,0),1),"")</f>
        <v/>
      </c>
      <c r="C483" s="11"/>
      <c r="D483" s="9">
        <v>3.4660000000000002</v>
      </c>
      <c r="E483" s="11"/>
      <c r="G483" s="12"/>
      <c r="H483" s="11"/>
      <c r="I483" s="74" t="str">
        <f t="shared" si="61"/>
        <v>---</v>
      </c>
      <c r="J483" t="s">
        <v>1078</v>
      </c>
      <c r="L483" t="e">
        <v>#N/A</v>
      </c>
      <c r="M483" t="str">
        <f t="shared" si="62"/>
        <v>---</v>
      </c>
    </row>
    <row r="484" spans="1:13" ht="20.100000000000001" customHeight="1" x14ac:dyDescent="0.25">
      <c r="A484" s="7" t="str">
        <f>IFERROR(INDEX([1]Sheet1!A$2:A$531,MATCH(B484,[1]Sheet1!$B$2:$B$531,0),1),"")</f>
        <v/>
      </c>
      <c r="C484" s="11"/>
      <c r="D484" s="9">
        <v>2.48</v>
      </c>
      <c r="E484" s="11"/>
      <c r="G484" s="12"/>
      <c r="H484" s="11"/>
      <c r="I484" s="74" t="str">
        <f t="shared" si="61"/>
        <v>---</v>
      </c>
      <c r="J484" t="s">
        <v>1079</v>
      </c>
      <c r="L484" t="e">
        <v>#N/A</v>
      </c>
      <c r="M484" t="str">
        <f t="shared" si="62"/>
        <v>---</v>
      </c>
    </row>
    <row r="485" spans="1:13" ht="20.100000000000001" customHeight="1" x14ac:dyDescent="0.25">
      <c r="A485" s="7" t="str">
        <f>IFERROR(INDEX([1]Sheet1!A$2:A$531,MATCH(B485,[1]Sheet1!$B$2:$B$531,0),1),"")</f>
        <v/>
      </c>
      <c r="C485" s="11"/>
      <c r="D485" s="9">
        <v>5.8</v>
      </c>
      <c r="E485" s="11"/>
      <c r="G485" s="12"/>
      <c r="H485" s="11"/>
      <c r="I485" s="74" t="str">
        <f t="shared" si="61"/>
        <v>---</v>
      </c>
      <c r="J485" t="s">
        <v>1080</v>
      </c>
      <c r="L485" t="e">
        <v>#N/A</v>
      </c>
      <c r="M485" t="str">
        <f t="shared" si="62"/>
        <v>---</v>
      </c>
    </row>
    <row r="486" spans="1:13" ht="20.100000000000001" customHeight="1" x14ac:dyDescent="0.25">
      <c r="A486" s="7" t="str">
        <f>IFERROR(INDEX([1]Sheet1!A$2:A$531,MATCH(B486,[1]Sheet1!$B$2:$B$531,0),1),"")</f>
        <v/>
      </c>
      <c r="C486" s="11"/>
      <c r="D486" s="9">
        <v>6.2</v>
      </c>
      <c r="E486" s="11"/>
      <c r="G486" s="12"/>
      <c r="H486" s="11"/>
      <c r="I486" s="74" t="str">
        <f t="shared" si="61"/>
        <v>---</v>
      </c>
      <c r="J486" t="s">
        <v>1081</v>
      </c>
      <c r="L486" t="e">
        <v>#N/A</v>
      </c>
      <c r="M486" t="str">
        <f t="shared" si="62"/>
        <v>---</v>
      </c>
    </row>
    <row r="487" spans="1:13" ht="20.100000000000001" customHeight="1" x14ac:dyDescent="0.25">
      <c r="A487" s="7" t="str">
        <f>IFERROR(INDEX([1]Sheet1!A$2:A$531,MATCH(B487,[1]Sheet1!$B$2:$B$531,0),1),"")</f>
        <v/>
      </c>
      <c r="C487" s="11"/>
      <c r="D487" s="9">
        <v>6.6000000000000005</v>
      </c>
      <c r="E487" s="11"/>
      <c r="G487" s="12"/>
      <c r="H487" s="11"/>
      <c r="I487" s="74" t="str">
        <f t="shared" si="61"/>
        <v>---</v>
      </c>
      <c r="J487" t="s">
        <v>1082</v>
      </c>
      <c r="L487" t="e">
        <v>#N/A</v>
      </c>
      <c r="M487" t="str">
        <f t="shared" si="62"/>
        <v>---</v>
      </c>
    </row>
    <row r="488" spans="1:13" ht="20.100000000000001" customHeight="1" x14ac:dyDescent="0.25">
      <c r="A488" s="7" t="str">
        <f>IFERROR(INDEX([1]Sheet1!A$2:A$531,MATCH(B488,[1]Sheet1!$B$2:$B$531,0),1),"")</f>
        <v/>
      </c>
      <c r="C488" s="8">
        <v>2</v>
      </c>
      <c r="D488" s="9">
        <v>8.1999999999999993</v>
      </c>
      <c r="E488" s="90">
        <f>C488*D488</f>
        <v>16.399999999999999</v>
      </c>
      <c r="F488" s="11">
        <v>0</v>
      </c>
      <c r="G488" s="12">
        <f>F488/1000</f>
        <v>0</v>
      </c>
      <c r="H488" s="11">
        <f>G488*C488</f>
        <v>0</v>
      </c>
      <c r="I488" s="74" t="str">
        <f t="shared" si="61"/>
        <v>---</v>
      </c>
      <c r="J488" t="s">
        <v>1041</v>
      </c>
      <c r="L488" t="e">
        <v>#N/A</v>
      </c>
      <c r="M488" t="str">
        <f t="shared" si="62"/>
        <v>---</v>
      </c>
    </row>
    <row r="489" spans="1:13" ht="20.100000000000001" customHeight="1" x14ac:dyDescent="0.25">
      <c r="A489" s="7" t="str">
        <f>IFERROR(INDEX([1]Sheet1!A$2:A$531,MATCH(B489,[1]Sheet1!$B$2:$B$531,0),1),"")</f>
        <v/>
      </c>
      <c r="C489" s="11"/>
      <c r="D489" s="9">
        <v>8.1999999999999993</v>
      </c>
      <c r="E489" s="11"/>
      <c r="G489" s="12"/>
      <c r="H489" s="11"/>
      <c r="I489" s="74" t="str">
        <f t="shared" si="61"/>
        <v>---</v>
      </c>
      <c r="J489" t="s">
        <v>1041</v>
      </c>
      <c r="L489" t="e">
        <v>#N/A</v>
      </c>
      <c r="M489" t="str">
        <f t="shared" si="62"/>
        <v>---</v>
      </c>
    </row>
    <row r="490" spans="1:13" ht="20.100000000000001" customHeight="1" x14ac:dyDescent="0.25">
      <c r="A490" s="7" t="str">
        <f>IFERROR(INDEX([1]Sheet1!A$2:A$531,MATCH(B490,[1]Sheet1!$B$2:$B$531,0),1),"")</f>
        <v/>
      </c>
      <c r="C490" s="11"/>
      <c r="D490" s="9">
        <v>8.8000000000000007</v>
      </c>
      <c r="E490" s="11"/>
      <c r="G490" s="12"/>
      <c r="H490" s="11"/>
      <c r="I490" s="74" t="str">
        <f t="shared" si="61"/>
        <v>---</v>
      </c>
      <c r="J490" t="s">
        <v>1083</v>
      </c>
      <c r="L490" t="e">
        <v>#N/A</v>
      </c>
      <c r="M490" t="str">
        <f t="shared" si="62"/>
        <v>---</v>
      </c>
    </row>
    <row r="491" spans="1:13" ht="20.100000000000001" customHeight="1" x14ac:dyDescent="0.25">
      <c r="A491" s="7" t="str">
        <f>IFERROR(INDEX([1]Sheet1!A$2:A$531,MATCH(B491,[1]Sheet1!$B$2:$B$531,0),1),"")</f>
        <v/>
      </c>
      <c r="C491" s="11"/>
      <c r="D491" s="9">
        <v>8.8000000000000007</v>
      </c>
      <c r="E491" s="11"/>
      <c r="G491" s="12"/>
      <c r="H491" s="11"/>
      <c r="I491" s="74" t="str">
        <f t="shared" si="61"/>
        <v>---</v>
      </c>
      <c r="J491" t="s">
        <v>1084</v>
      </c>
      <c r="L491" t="e">
        <v>#N/A</v>
      </c>
      <c r="M491" t="str">
        <f t="shared" si="62"/>
        <v>---</v>
      </c>
    </row>
    <row r="492" spans="1:13" ht="20.100000000000001" customHeight="1" x14ac:dyDescent="0.25">
      <c r="A492" s="7" t="str">
        <f>IFERROR(INDEX([1]Sheet1!A$2:A$531,MATCH(B492,[1]Sheet1!$B$2:$B$531,0),1),"")</f>
        <v/>
      </c>
      <c r="C492" s="11"/>
      <c r="D492" s="9">
        <v>8.5</v>
      </c>
      <c r="E492" s="11"/>
      <c r="G492" s="12"/>
      <c r="H492" s="11"/>
      <c r="I492" s="74" t="str">
        <f t="shared" si="61"/>
        <v>---</v>
      </c>
      <c r="J492" t="s">
        <v>1085</v>
      </c>
      <c r="L492" t="e">
        <v>#N/A</v>
      </c>
      <c r="M492" t="str">
        <f t="shared" si="62"/>
        <v>---</v>
      </c>
    </row>
    <row r="493" spans="1:13" ht="20.100000000000001" customHeight="1" x14ac:dyDescent="0.25">
      <c r="A493" s="7" t="str">
        <f>IFERROR(INDEX([1]Sheet1!A$2:A$531,MATCH(B493,[1]Sheet1!$B$2:$B$531,0),1),"")</f>
        <v/>
      </c>
      <c r="C493" s="11"/>
      <c r="D493" s="9">
        <v>1.681</v>
      </c>
      <c r="E493" s="11"/>
      <c r="G493" s="12"/>
      <c r="H493" s="11"/>
      <c r="I493" s="74" t="str">
        <f t="shared" si="61"/>
        <v>---</v>
      </c>
      <c r="J493" t="s">
        <v>1086</v>
      </c>
      <c r="L493" t="e">
        <v>#N/A</v>
      </c>
      <c r="M493" t="str">
        <f t="shared" si="62"/>
        <v>---</v>
      </c>
    </row>
    <row r="494" spans="1:13" ht="20.100000000000001" customHeight="1" x14ac:dyDescent="0.25">
      <c r="A494" s="7" t="str">
        <f>IFERROR(INDEX([1]Sheet1!A$2:A$531,MATCH(B494,[1]Sheet1!$B$2:$B$531,0),1),"")</f>
        <v/>
      </c>
      <c r="C494" s="11"/>
      <c r="D494" s="9">
        <v>7.95</v>
      </c>
      <c r="E494" s="11"/>
      <c r="G494" s="12"/>
      <c r="H494" s="11"/>
      <c r="I494" s="74" t="str">
        <f t="shared" si="61"/>
        <v>---</v>
      </c>
      <c r="J494" t="s">
        <v>1087</v>
      </c>
      <c r="L494" t="e">
        <v>#N/A</v>
      </c>
      <c r="M494" t="str">
        <f t="shared" si="62"/>
        <v>---</v>
      </c>
    </row>
    <row r="495" spans="1:13" ht="20.100000000000001" customHeight="1" x14ac:dyDescent="0.25">
      <c r="A495" s="7" t="str">
        <f>IFERROR(INDEX([1]Sheet1!A$2:A$531,MATCH(B495,[1]Sheet1!$B$2:$B$531,0),1),"")</f>
        <v/>
      </c>
      <c r="C495" s="11"/>
      <c r="D495" s="9">
        <v>9</v>
      </c>
      <c r="E495" s="11"/>
      <c r="G495" s="12"/>
      <c r="H495" s="11"/>
      <c r="I495" s="74" t="str">
        <f t="shared" si="61"/>
        <v>---</v>
      </c>
      <c r="J495" t="s">
        <v>1088</v>
      </c>
      <c r="L495" t="e">
        <v>#N/A</v>
      </c>
      <c r="M495" t="str">
        <f t="shared" si="62"/>
        <v>---</v>
      </c>
    </row>
    <row r="496" spans="1:13" ht="20.100000000000001" customHeight="1" x14ac:dyDescent="0.25">
      <c r="A496" s="7" t="str">
        <f>IFERROR(INDEX([1]Sheet1!A$2:A$531,MATCH(B496,[1]Sheet1!$B$2:$B$531,0),1),"")</f>
        <v/>
      </c>
      <c r="C496" s="11"/>
      <c r="D496" s="9">
        <v>3.7</v>
      </c>
      <c r="E496" s="11"/>
      <c r="G496" s="12"/>
      <c r="H496" s="11"/>
      <c r="I496" s="74" t="str">
        <f t="shared" si="61"/>
        <v>---</v>
      </c>
      <c r="J496" t="s">
        <v>1089</v>
      </c>
      <c r="L496" t="e">
        <v>#N/A</v>
      </c>
      <c r="M496" t="str">
        <f t="shared" si="62"/>
        <v>---</v>
      </c>
    </row>
    <row r="497" spans="1:13" ht="20.100000000000001" customHeight="1" x14ac:dyDescent="0.25">
      <c r="A497" s="7" t="str">
        <f>IFERROR(INDEX([1]Sheet1!A$2:A$531,MATCH(B497,[1]Sheet1!$B$2:$B$531,0),1),"")</f>
        <v/>
      </c>
      <c r="C497" s="11"/>
      <c r="D497" s="9">
        <v>1.6020000000000003</v>
      </c>
      <c r="E497" s="11"/>
      <c r="G497" s="12"/>
      <c r="H497" s="11"/>
      <c r="I497" s="74" t="str">
        <f t="shared" si="61"/>
        <v>---</v>
      </c>
      <c r="J497" t="s">
        <v>1090</v>
      </c>
      <c r="L497" t="e">
        <v>#N/A</v>
      </c>
      <c r="M497" t="str">
        <f t="shared" si="62"/>
        <v>---</v>
      </c>
    </row>
    <row r="498" spans="1:13" ht="20.100000000000001" customHeight="1" x14ac:dyDescent="0.25">
      <c r="A498" s="7" t="str">
        <f>IFERROR(INDEX([1]Sheet1!A$2:A$531,MATCH(B498,[1]Sheet1!$B$2:$B$531,0),1),"")</f>
        <v/>
      </c>
      <c r="C498" s="11"/>
      <c r="D498" s="9">
        <v>3.2</v>
      </c>
      <c r="E498" s="11"/>
      <c r="G498" s="12"/>
      <c r="H498" s="11"/>
      <c r="I498" s="74" t="str">
        <f t="shared" si="61"/>
        <v>---</v>
      </c>
      <c r="J498" t="s">
        <v>1091</v>
      </c>
      <c r="L498" t="e">
        <v>#N/A</v>
      </c>
      <c r="M498" t="str">
        <f t="shared" si="62"/>
        <v>---</v>
      </c>
    </row>
    <row r="499" spans="1:13" ht="20.100000000000001" customHeight="1" x14ac:dyDescent="0.25">
      <c r="A499" s="7" t="str">
        <f>IFERROR(INDEX([1]Sheet1!A$2:A$531,MATCH(B499,[1]Sheet1!$B$2:$B$531,0),1),"")</f>
        <v/>
      </c>
      <c r="C499" s="11"/>
      <c r="D499" s="9">
        <v>1.7609999999999999</v>
      </c>
      <c r="E499" s="11"/>
      <c r="G499" s="12"/>
      <c r="H499" s="11"/>
      <c r="I499" s="74" t="str">
        <f t="shared" si="61"/>
        <v>---</v>
      </c>
      <c r="J499" t="s">
        <v>1092</v>
      </c>
      <c r="L499" t="e">
        <v>#N/A</v>
      </c>
      <c r="M499" t="str">
        <f t="shared" si="62"/>
        <v>---</v>
      </c>
    </row>
    <row r="500" spans="1:13" ht="20.100000000000001" customHeight="1" x14ac:dyDescent="0.25">
      <c r="A500" s="7" t="str">
        <f>IFERROR(INDEX([1]Sheet1!A$2:A$531,MATCH(B500,[1]Sheet1!$B$2:$B$531,0),1),"")</f>
        <v/>
      </c>
      <c r="C500" s="11"/>
      <c r="D500" s="9">
        <v>9</v>
      </c>
      <c r="E500" s="11"/>
      <c r="G500" s="12"/>
      <c r="H500" s="11"/>
      <c r="I500" s="74" t="str">
        <f t="shared" si="61"/>
        <v>---</v>
      </c>
      <c r="J500" t="s">
        <v>1093</v>
      </c>
      <c r="L500" t="e">
        <v>#N/A</v>
      </c>
      <c r="M500" t="str">
        <f t="shared" si="62"/>
        <v>---</v>
      </c>
    </row>
    <row r="501" spans="1:13" ht="20.100000000000001" customHeight="1" x14ac:dyDescent="0.25">
      <c r="A501" s="7" t="str">
        <f>IFERROR(INDEX([1]Sheet1!A$2:A$531,MATCH(B501,[1]Sheet1!$B$2:$B$531,0),1),"")</f>
        <v/>
      </c>
      <c r="C501" s="11"/>
      <c r="D501" s="9">
        <v>3.2</v>
      </c>
      <c r="E501" s="11"/>
      <c r="G501" s="12"/>
      <c r="H501" s="11"/>
      <c r="I501" s="74" t="str">
        <f t="shared" si="61"/>
        <v>---</v>
      </c>
      <c r="J501" t="s">
        <v>1094</v>
      </c>
      <c r="L501" t="e">
        <v>#N/A</v>
      </c>
      <c r="M501" t="str">
        <f t="shared" si="62"/>
        <v>---</v>
      </c>
    </row>
    <row r="502" spans="1:13" ht="20.100000000000001" customHeight="1" x14ac:dyDescent="0.25">
      <c r="A502" s="7" t="str">
        <f>IFERROR(INDEX([1]Sheet1!A$2:A$531,MATCH(B502,[1]Sheet1!$B$2:$B$531,0),1),"")</f>
        <v/>
      </c>
      <c r="C502" s="11"/>
      <c r="D502" s="9">
        <v>2.8000000000000003</v>
      </c>
      <c r="E502" s="11"/>
      <c r="G502" s="12"/>
      <c r="H502" s="11"/>
      <c r="I502" s="74" t="str">
        <f t="shared" si="61"/>
        <v>---</v>
      </c>
      <c r="J502" t="s">
        <v>1095</v>
      </c>
      <c r="L502" t="e">
        <v>#N/A</v>
      </c>
      <c r="M502" t="str">
        <f t="shared" si="62"/>
        <v>---</v>
      </c>
    </row>
    <row r="503" spans="1:13" ht="20.100000000000001" customHeight="1" x14ac:dyDescent="0.25">
      <c r="A503" s="7" t="str">
        <f>IFERROR(INDEX([1]Sheet1!A$2:A$531,MATCH(B503,[1]Sheet1!$B$2:$B$531,0),1),"")</f>
        <v/>
      </c>
      <c r="C503" s="11"/>
      <c r="D503" s="9">
        <v>10</v>
      </c>
      <c r="E503" s="11"/>
      <c r="G503" s="12"/>
      <c r="H503" s="11"/>
      <c r="I503" s="74" t="str">
        <f t="shared" si="61"/>
        <v>---</v>
      </c>
      <c r="J503" t="s">
        <v>1096</v>
      </c>
      <c r="L503" t="e">
        <v>#N/A</v>
      </c>
      <c r="M503" t="str">
        <f t="shared" si="62"/>
        <v>---</v>
      </c>
    </row>
    <row r="504" spans="1:13" ht="20.100000000000001" customHeight="1" x14ac:dyDescent="0.25">
      <c r="A504" s="7" t="str">
        <f>IFERROR(INDEX([1]Sheet1!A$2:A$531,MATCH(B504,[1]Sheet1!$B$2:$B$531,0),1),"")</f>
        <v>TO002</v>
      </c>
      <c r="B504" t="s">
        <v>617</v>
      </c>
      <c r="C504" s="18"/>
      <c r="D504" s="19"/>
      <c r="E504" s="90"/>
      <c r="G504" s="12">
        <v>0.1003</v>
      </c>
      <c r="H504" s="11"/>
      <c r="I504" s="74" t="str">
        <f t="shared" si="61"/>
        <v>GOUJON DE ROUE TOYOTA COMPLET</v>
      </c>
      <c r="J504" t="s">
        <v>617</v>
      </c>
      <c r="L504" t="s">
        <v>617</v>
      </c>
      <c r="M504" t="str">
        <f t="shared" si="62"/>
        <v>Ok</v>
      </c>
    </row>
    <row r="505" spans="1:13" ht="20.100000000000001" customHeight="1" x14ac:dyDescent="0.25">
      <c r="A505" s="7" t="str">
        <f>IFERROR(INDEX([1]Sheet1!A$2:A$531,MATCH(B505,[1]Sheet1!$B$2:$B$531,0),1),"")</f>
        <v>TO003</v>
      </c>
      <c r="B505" t="s">
        <v>623</v>
      </c>
      <c r="C505" s="18"/>
      <c r="D505" s="19"/>
      <c r="E505" s="90"/>
      <c r="G505" s="12">
        <v>0.10062500000000001</v>
      </c>
      <c r="H505" s="11"/>
      <c r="I505" s="74" t="str">
        <f t="shared" si="61"/>
        <v>TENDEUR TOYOTA YARIS 47030 D69.6</v>
      </c>
      <c r="J505" t="s">
        <v>623</v>
      </c>
      <c r="L505" t="s">
        <v>623</v>
      </c>
      <c r="M505" t="str">
        <f t="shared" si="62"/>
        <v>Ok</v>
      </c>
    </row>
    <row r="506" spans="1:13" ht="20.100000000000001" customHeight="1" x14ac:dyDescent="0.25">
      <c r="A506" s="7" t="str">
        <f>IFERROR(INDEX([1]Sheet1!A$2:A$531,MATCH(B506,[1]Sheet1!$B$2:$B$531,0),1),"")</f>
        <v>TO004</v>
      </c>
      <c r="B506" t="s">
        <v>698</v>
      </c>
      <c r="C506" s="18"/>
      <c r="D506" s="19"/>
      <c r="E506" s="90"/>
      <c r="G506" s="12">
        <v>0.1</v>
      </c>
      <c r="H506" s="11"/>
      <c r="I506" s="74" t="str">
        <f t="shared" si="61"/>
        <v>TENDEUR TOYOTA COROLLA D4D 22013 D70.8</v>
      </c>
      <c r="J506" t="s">
        <v>698</v>
      </c>
      <c r="L506" t="s">
        <v>698</v>
      </c>
      <c r="M506" t="str">
        <f t="shared" si="62"/>
        <v>Ok</v>
      </c>
    </row>
    <row r="507" spans="1:13" ht="20.100000000000001" customHeight="1" x14ac:dyDescent="0.25">
      <c r="A507" s="7" t="str">
        <f>IFERROR(INDEX([1]Sheet1!A$2:A$531,MATCH(B507,[1]Sheet1!$B$2:$B$531,0),1),"")</f>
        <v>TO005</v>
      </c>
      <c r="B507" t="s">
        <v>624</v>
      </c>
      <c r="C507" s="18"/>
      <c r="D507" s="19"/>
      <c r="E507" s="90"/>
      <c r="G507" s="12">
        <v>0.20155999999999999</v>
      </c>
      <c r="H507" s="11"/>
      <c r="I507" s="74" t="str">
        <f t="shared" si="61"/>
        <v>AXE ETRIER TOYOTA COROLLA2005/ HILUX AM 1990-95 4*2 02230</v>
      </c>
      <c r="J507" t="s">
        <v>624</v>
      </c>
      <c r="L507" t="s">
        <v>624</v>
      </c>
      <c r="M507" t="str">
        <f t="shared" si="62"/>
        <v>Ok</v>
      </c>
    </row>
    <row r="508" spans="1:13" ht="20.100000000000001" customHeight="1" x14ac:dyDescent="0.25">
      <c r="A508" s="7" t="str">
        <f>IFERROR(INDEX([1]Sheet1!A$2:A$531,MATCH(B508,[1]Sheet1!$B$2:$B$531,0),1),"")</f>
        <v>TO006-N</v>
      </c>
      <c r="B508" t="s">
        <v>1330</v>
      </c>
      <c r="C508" s="11"/>
      <c r="D508" s="11"/>
      <c r="E508" s="11"/>
      <c r="G508" s="30">
        <v>0.67525000000000002</v>
      </c>
      <c r="H508" s="11"/>
      <c r="I508" s="74" t="str">
        <f t="shared" si="61"/>
        <v>BRIDE TOYOTA LANCLUSER L=260</v>
      </c>
      <c r="J508" t="s">
        <v>283</v>
      </c>
      <c r="L508" t="s">
        <v>1330</v>
      </c>
      <c r="M508" t="str">
        <f t="shared" si="62"/>
        <v>Aie, aie, aie !</v>
      </c>
    </row>
    <row r="509" spans="1:13" ht="20.100000000000001" customHeight="1" x14ac:dyDescent="0.25">
      <c r="A509" s="7" t="str">
        <f>IFERROR(INDEX([1]Sheet1!A$2:A$531,MATCH(B509,[1]Sheet1!$B$2:$B$531,0),1),"")</f>
        <v>TO007-N</v>
      </c>
      <c r="B509" t="s">
        <v>1331</v>
      </c>
      <c r="C509" s="11"/>
      <c r="D509" s="11"/>
      <c r="E509" s="11"/>
      <c r="G509" s="30">
        <v>0.50685000000000002</v>
      </c>
      <c r="H509" s="11"/>
      <c r="I509" s="74" t="str">
        <f t="shared" si="61"/>
        <v>BRIDE TOYOTA HILUX L=185</v>
      </c>
      <c r="J509" t="s">
        <v>283</v>
      </c>
      <c r="L509" t="s">
        <v>1331</v>
      </c>
      <c r="M509" t="str">
        <f t="shared" si="62"/>
        <v>Aie, aie, aie !</v>
      </c>
    </row>
    <row r="510" spans="1:13" ht="20.100000000000001" customHeight="1" x14ac:dyDescent="0.25">
      <c r="A510" s="7"/>
      <c r="B510" s="80"/>
      <c r="C510" s="8"/>
      <c r="D510" s="9"/>
      <c r="E510" s="90"/>
      <c r="G510" s="12"/>
      <c r="H510" s="11"/>
      <c r="I510" s="74" t="str">
        <f t="shared" si="61"/>
        <v>---</v>
      </c>
      <c r="J510" t="s">
        <v>864</v>
      </c>
      <c r="L510" t="s">
        <v>864</v>
      </c>
      <c r="M510" t="str">
        <f t="shared" si="62"/>
        <v>---</v>
      </c>
    </row>
    <row r="511" spans="1:13" ht="20.100000000000001" customHeight="1" x14ac:dyDescent="0.25">
      <c r="A511" s="7"/>
      <c r="B511" s="80"/>
      <c r="C511" s="8"/>
      <c r="D511" s="9"/>
      <c r="E511" s="90"/>
      <c r="G511" s="12"/>
      <c r="H511" s="11"/>
      <c r="I511" s="74" t="str">
        <f t="shared" si="61"/>
        <v>---</v>
      </c>
      <c r="J511" t="s">
        <v>864</v>
      </c>
      <c r="L511" t="s">
        <v>864</v>
      </c>
      <c r="M511" t="str">
        <f t="shared" si="62"/>
        <v>---</v>
      </c>
    </row>
    <row r="512" spans="1:13" ht="20.100000000000001" customHeight="1" x14ac:dyDescent="0.25">
      <c r="A512" s="7"/>
      <c r="B512" s="80"/>
      <c r="C512" s="8"/>
      <c r="D512" s="9"/>
      <c r="E512" s="90"/>
      <c r="G512" s="12"/>
      <c r="H512" s="11"/>
      <c r="I512" s="74" t="str">
        <f t="shared" si="61"/>
        <v>---</v>
      </c>
      <c r="J512" t="s">
        <v>864</v>
      </c>
      <c r="L512" t="s">
        <v>864</v>
      </c>
      <c r="M512" t="str">
        <f t="shared" si="62"/>
        <v>---</v>
      </c>
    </row>
    <row r="513" spans="1:13" ht="20.100000000000001" customHeight="1" x14ac:dyDescent="0.25">
      <c r="A513" s="7"/>
      <c r="B513" s="80"/>
      <c r="C513" s="8"/>
      <c r="D513" s="9"/>
      <c r="E513" s="90"/>
      <c r="G513" s="12"/>
      <c r="H513" s="11"/>
      <c r="I513" s="74" t="str">
        <f t="shared" si="61"/>
        <v>---</v>
      </c>
      <c r="J513" t="s">
        <v>864</v>
      </c>
      <c r="L513" t="s">
        <v>864</v>
      </c>
      <c r="M513" t="str">
        <f t="shared" si="62"/>
        <v>---</v>
      </c>
    </row>
    <row r="514" spans="1:13" ht="20.100000000000001" customHeight="1" x14ac:dyDescent="0.25">
      <c r="A514" s="7"/>
      <c r="B514" s="80"/>
      <c r="C514" s="8"/>
      <c r="D514" s="9"/>
      <c r="E514" s="90"/>
      <c r="G514" s="12"/>
      <c r="H514" s="11"/>
      <c r="I514" s="74" t="str">
        <f t="shared" si="61"/>
        <v>---</v>
      </c>
      <c r="J514" t="s">
        <v>864</v>
      </c>
      <c r="L514" t="s">
        <v>864</v>
      </c>
      <c r="M514" t="str">
        <f t="shared" si="62"/>
        <v>---</v>
      </c>
    </row>
    <row r="515" spans="1:13" ht="20.100000000000001" customHeight="1" x14ac:dyDescent="0.25">
      <c r="A515" s="7"/>
      <c r="B515" s="80"/>
      <c r="C515" s="8"/>
      <c r="D515" s="9"/>
      <c r="E515" s="90"/>
      <c r="G515" s="12"/>
      <c r="H515" s="11"/>
      <c r="I515" s="74" t="str">
        <f t="shared" si="61"/>
        <v>---</v>
      </c>
      <c r="J515" t="s">
        <v>864</v>
      </c>
      <c r="L515" t="s">
        <v>864</v>
      </c>
      <c r="M515" t="str">
        <f t="shared" si="62"/>
        <v>---</v>
      </c>
    </row>
    <row r="516" spans="1:13" ht="20.100000000000001" customHeight="1" x14ac:dyDescent="0.25">
      <c r="A516" s="7"/>
      <c r="B516" s="80"/>
      <c r="C516" s="8"/>
      <c r="D516" s="9"/>
      <c r="E516" s="90"/>
      <c r="G516" s="12"/>
      <c r="H516" s="11"/>
      <c r="I516" s="74" t="str">
        <f t="shared" ref="I516:I554" si="63">TRIM(IF(A516="","---",IF(A516=LEFT(B516,LEN(A516)),RIGHT(B516,LEN(B516)-(LEN(A516) + 1)),B516)))</f>
        <v>---</v>
      </c>
      <c r="J516" t="s">
        <v>864</v>
      </c>
      <c r="L516" t="s">
        <v>864</v>
      </c>
      <c r="M516" t="str">
        <f t="shared" ref="M516:M554" si="64">IF(A516="","---",IF(J516=L516,"Ok","Aie, aie, aie !"))</f>
        <v>---</v>
      </c>
    </row>
    <row r="517" spans="1:13" ht="20.100000000000001" customHeight="1" x14ac:dyDescent="0.25">
      <c r="A517" s="7"/>
      <c r="B517" s="80"/>
      <c r="C517" s="8"/>
      <c r="D517" s="9"/>
      <c r="E517" s="90"/>
      <c r="G517" s="12"/>
      <c r="H517" s="11"/>
      <c r="I517" s="74" t="str">
        <f t="shared" si="63"/>
        <v>---</v>
      </c>
      <c r="J517" t="s">
        <v>864</v>
      </c>
      <c r="L517" t="s">
        <v>864</v>
      </c>
      <c r="M517" t="str">
        <f t="shared" si="64"/>
        <v>---</v>
      </c>
    </row>
    <row r="518" spans="1:13" ht="20.100000000000001" customHeight="1" x14ac:dyDescent="0.25">
      <c r="A518" s="17"/>
      <c r="B518" s="22"/>
      <c r="C518" s="18"/>
      <c r="D518" s="19"/>
      <c r="E518" s="90"/>
      <c r="G518" s="12"/>
      <c r="H518" s="11"/>
      <c r="I518" s="74" t="str">
        <f t="shared" si="63"/>
        <v>---</v>
      </c>
      <c r="J518" t="s">
        <v>864</v>
      </c>
      <c r="L518" t="s">
        <v>864</v>
      </c>
      <c r="M518" t="str">
        <f t="shared" si="64"/>
        <v>---</v>
      </c>
    </row>
    <row r="519" spans="1:13" ht="20.100000000000001" customHeight="1" x14ac:dyDescent="0.25">
      <c r="A519" s="17"/>
      <c r="B519" s="22"/>
      <c r="C519" s="18"/>
      <c r="D519" s="19"/>
      <c r="E519" s="90"/>
      <c r="G519" s="12"/>
      <c r="H519" s="11"/>
      <c r="I519" s="74" t="str">
        <f t="shared" si="63"/>
        <v>---</v>
      </c>
      <c r="J519" t="s">
        <v>864</v>
      </c>
      <c r="L519" t="s">
        <v>864</v>
      </c>
      <c r="M519" t="str">
        <f t="shared" si="64"/>
        <v>---</v>
      </c>
    </row>
    <row r="520" spans="1:13" ht="20.100000000000001" customHeight="1" x14ac:dyDescent="0.25">
      <c r="A520" s="17"/>
      <c r="B520" s="22"/>
      <c r="C520" s="18"/>
      <c r="D520" s="19"/>
      <c r="E520" s="90"/>
      <c r="G520" s="12"/>
      <c r="H520" s="11"/>
      <c r="I520" s="74" t="str">
        <f t="shared" si="63"/>
        <v>---</v>
      </c>
      <c r="J520" t="s">
        <v>864</v>
      </c>
      <c r="L520" t="s">
        <v>864</v>
      </c>
      <c r="M520" t="str">
        <f t="shared" si="64"/>
        <v>---</v>
      </c>
    </row>
    <row r="521" spans="1:13" ht="20.100000000000001" customHeight="1" x14ac:dyDescent="0.25">
      <c r="A521" s="17"/>
      <c r="B521" s="22"/>
      <c r="C521" s="18"/>
      <c r="D521" s="19"/>
      <c r="E521" s="90"/>
      <c r="G521" s="12"/>
      <c r="H521" s="11"/>
      <c r="I521" s="74" t="str">
        <f t="shared" si="63"/>
        <v>---</v>
      </c>
      <c r="J521" t="s">
        <v>864</v>
      </c>
      <c r="L521" t="s">
        <v>864</v>
      </c>
      <c r="M521" t="str">
        <f t="shared" si="64"/>
        <v>---</v>
      </c>
    </row>
    <row r="522" spans="1:13" ht="20.100000000000001" customHeight="1" x14ac:dyDescent="0.25">
      <c r="A522" s="17"/>
      <c r="B522" s="22"/>
      <c r="C522" s="18"/>
      <c r="D522" s="19"/>
      <c r="E522" s="90"/>
      <c r="G522" s="12"/>
      <c r="H522" s="11"/>
      <c r="I522" s="74" t="str">
        <f t="shared" si="63"/>
        <v>---</v>
      </c>
      <c r="J522" t="s">
        <v>864</v>
      </c>
      <c r="L522" t="s">
        <v>864</v>
      </c>
      <c r="M522" t="str">
        <f t="shared" si="64"/>
        <v>---</v>
      </c>
    </row>
    <row r="523" spans="1:13" ht="20.100000000000001" customHeight="1" x14ac:dyDescent="0.25">
      <c r="A523" s="17"/>
      <c r="B523" s="22"/>
      <c r="C523" s="18"/>
      <c r="D523" s="19"/>
      <c r="E523" s="90"/>
      <c r="G523" s="12"/>
      <c r="H523" s="11"/>
      <c r="I523" s="74" t="str">
        <f t="shared" si="63"/>
        <v>---</v>
      </c>
      <c r="J523" t="s">
        <v>864</v>
      </c>
      <c r="L523" t="s">
        <v>864</v>
      </c>
      <c r="M523" t="str">
        <f t="shared" si="64"/>
        <v>---</v>
      </c>
    </row>
    <row r="524" spans="1:13" ht="20.100000000000001" customHeight="1" x14ac:dyDescent="0.25">
      <c r="A524" s="17"/>
      <c r="B524" s="22"/>
      <c r="C524" s="18"/>
      <c r="D524" s="19"/>
      <c r="E524" s="90"/>
      <c r="G524" s="12"/>
      <c r="H524" s="11"/>
      <c r="I524" s="74" t="str">
        <f t="shared" si="63"/>
        <v>---</v>
      </c>
      <c r="J524" t="s">
        <v>864</v>
      </c>
      <c r="L524" t="s">
        <v>864</v>
      </c>
      <c r="M524" t="str">
        <f t="shared" si="64"/>
        <v>---</v>
      </c>
    </row>
    <row r="525" spans="1:13" ht="20.100000000000001" customHeight="1" x14ac:dyDescent="0.25">
      <c r="A525" s="78"/>
      <c r="B525" s="82"/>
      <c r="C525" s="85"/>
      <c r="D525" s="89"/>
      <c r="E525" s="91"/>
      <c r="G525" s="92"/>
      <c r="H525" s="11"/>
      <c r="I525" s="74" t="str">
        <f t="shared" si="63"/>
        <v>---</v>
      </c>
      <c r="J525" t="s">
        <v>864</v>
      </c>
      <c r="L525" t="s">
        <v>864</v>
      </c>
      <c r="M525" t="str">
        <f t="shared" si="64"/>
        <v>---</v>
      </c>
    </row>
    <row r="526" spans="1:13" ht="20.100000000000001" customHeight="1" x14ac:dyDescent="0.25">
      <c r="A526" s="17"/>
      <c r="B526" s="22"/>
      <c r="C526" s="18"/>
      <c r="D526" s="19"/>
      <c r="E526" s="90"/>
      <c r="G526" s="12"/>
      <c r="H526" s="11"/>
      <c r="I526" s="74" t="str">
        <f t="shared" si="63"/>
        <v>---</v>
      </c>
      <c r="J526" t="s">
        <v>864</v>
      </c>
      <c r="L526" t="s">
        <v>864</v>
      </c>
      <c r="M526" t="str">
        <f t="shared" si="64"/>
        <v>---</v>
      </c>
    </row>
    <row r="527" spans="1:13" ht="20.100000000000001" customHeight="1" x14ac:dyDescent="0.25">
      <c r="A527" s="17"/>
      <c r="B527" s="22"/>
      <c r="C527" s="18"/>
      <c r="D527" s="19"/>
      <c r="E527" s="90"/>
      <c r="G527" s="12"/>
      <c r="H527" s="11"/>
      <c r="I527" s="74" t="str">
        <f t="shared" si="63"/>
        <v>---</v>
      </c>
      <c r="J527" t="s">
        <v>864</v>
      </c>
      <c r="L527" t="s">
        <v>864</v>
      </c>
      <c r="M527" t="str">
        <f t="shared" si="64"/>
        <v>---</v>
      </c>
    </row>
    <row r="528" spans="1:13" ht="20.100000000000001" customHeight="1" x14ac:dyDescent="0.25">
      <c r="A528" s="17"/>
      <c r="B528" s="22"/>
      <c r="C528" s="18"/>
      <c r="D528" s="19"/>
      <c r="E528" s="90"/>
      <c r="G528" s="12"/>
      <c r="H528" s="11"/>
      <c r="I528" s="74" t="str">
        <f t="shared" si="63"/>
        <v>---</v>
      </c>
      <c r="J528" t="s">
        <v>864</v>
      </c>
      <c r="L528" t="s">
        <v>864</v>
      </c>
      <c r="M528" t="str">
        <f t="shared" si="64"/>
        <v>---</v>
      </c>
    </row>
    <row r="529" spans="1:13" ht="20.100000000000001" customHeight="1" x14ac:dyDescent="0.25">
      <c r="A529" s="17"/>
      <c r="B529" s="22"/>
      <c r="C529" s="18"/>
      <c r="D529" s="19"/>
      <c r="E529" s="90"/>
      <c r="G529" s="12"/>
      <c r="H529" s="11"/>
      <c r="I529" s="74" t="str">
        <f t="shared" si="63"/>
        <v>---</v>
      </c>
      <c r="J529" t="s">
        <v>864</v>
      </c>
      <c r="L529" t="s">
        <v>864</v>
      </c>
      <c r="M529" t="str">
        <f t="shared" si="64"/>
        <v>---</v>
      </c>
    </row>
    <row r="530" spans="1:13" ht="20.100000000000001" customHeight="1" x14ac:dyDescent="0.25">
      <c r="A530" s="17"/>
      <c r="B530" s="22"/>
      <c r="C530" s="18"/>
      <c r="D530" s="19"/>
      <c r="E530" s="90"/>
      <c r="G530" s="12"/>
      <c r="H530" s="11"/>
      <c r="I530" s="74" t="str">
        <f t="shared" si="63"/>
        <v>---</v>
      </c>
      <c r="J530" t="s">
        <v>864</v>
      </c>
      <c r="L530" t="s">
        <v>864</v>
      </c>
      <c r="M530" t="str">
        <f t="shared" si="64"/>
        <v>---</v>
      </c>
    </row>
    <row r="531" spans="1:13" ht="20.100000000000001" customHeight="1" x14ac:dyDescent="0.25">
      <c r="A531" s="17"/>
      <c r="B531" s="22"/>
      <c r="C531" s="18"/>
      <c r="D531" s="19"/>
      <c r="E531" s="90"/>
      <c r="G531" s="12"/>
      <c r="H531" s="11"/>
      <c r="I531" s="74" t="str">
        <f t="shared" si="63"/>
        <v>---</v>
      </c>
      <c r="J531" t="s">
        <v>864</v>
      </c>
      <c r="L531" t="s">
        <v>864</v>
      </c>
      <c r="M531" t="str">
        <f t="shared" si="64"/>
        <v>---</v>
      </c>
    </row>
    <row r="532" spans="1:13" ht="20.100000000000001" customHeight="1" x14ac:dyDescent="0.25">
      <c r="A532" s="17"/>
      <c r="B532" s="22"/>
      <c r="C532" s="18"/>
      <c r="D532" s="19"/>
      <c r="E532" s="90"/>
      <c r="G532" s="12"/>
      <c r="H532" s="11"/>
      <c r="I532" s="74" t="str">
        <f t="shared" si="63"/>
        <v>---</v>
      </c>
      <c r="J532" t="s">
        <v>864</v>
      </c>
      <c r="L532" t="s">
        <v>864</v>
      </c>
      <c r="M532" t="str">
        <f t="shared" si="64"/>
        <v>---</v>
      </c>
    </row>
    <row r="533" spans="1:13" ht="20.100000000000001" customHeight="1" x14ac:dyDescent="0.25">
      <c r="A533" s="17"/>
      <c r="B533" s="22"/>
      <c r="C533" s="18"/>
      <c r="D533" s="19"/>
      <c r="E533" s="90"/>
      <c r="G533" s="12"/>
      <c r="H533" s="11"/>
      <c r="I533" s="74" t="str">
        <f t="shared" si="63"/>
        <v>---</v>
      </c>
      <c r="J533" t="s">
        <v>864</v>
      </c>
      <c r="L533" t="s">
        <v>864</v>
      </c>
      <c r="M533" t="str">
        <f t="shared" si="64"/>
        <v>---</v>
      </c>
    </row>
    <row r="534" spans="1:13" ht="20.100000000000001" customHeight="1" x14ac:dyDescent="0.25">
      <c r="A534" s="17"/>
      <c r="B534" s="22"/>
      <c r="C534" s="18"/>
      <c r="D534" s="19"/>
      <c r="E534" s="90"/>
      <c r="G534" s="12"/>
      <c r="H534" s="11"/>
      <c r="I534" s="74" t="str">
        <f t="shared" si="63"/>
        <v>---</v>
      </c>
      <c r="J534" t="s">
        <v>864</v>
      </c>
      <c r="L534" t="s">
        <v>864</v>
      </c>
      <c r="M534" t="str">
        <f t="shared" si="64"/>
        <v>---</v>
      </c>
    </row>
    <row r="535" spans="1:13" ht="20.100000000000001" customHeight="1" x14ac:dyDescent="0.25">
      <c r="A535" s="17"/>
      <c r="B535" s="22"/>
      <c r="C535" s="18"/>
      <c r="D535" s="19"/>
      <c r="E535" s="90"/>
      <c r="G535" s="12"/>
      <c r="H535" s="11"/>
      <c r="I535" s="74" t="str">
        <f t="shared" si="63"/>
        <v>---</v>
      </c>
      <c r="J535" t="s">
        <v>864</v>
      </c>
      <c r="L535" t="s">
        <v>864</v>
      </c>
      <c r="M535" t="str">
        <f t="shared" si="64"/>
        <v>---</v>
      </c>
    </row>
    <row r="536" spans="1:13" ht="20.100000000000001" customHeight="1" x14ac:dyDescent="0.25">
      <c r="A536" s="17"/>
      <c r="B536" s="22"/>
      <c r="C536" s="18"/>
      <c r="D536" s="19"/>
      <c r="E536" s="90"/>
      <c r="G536" s="12"/>
      <c r="H536" s="11"/>
      <c r="I536" s="74" t="str">
        <f t="shared" si="63"/>
        <v>---</v>
      </c>
      <c r="J536" t="s">
        <v>864</v>
      </c>
      <c r="L536" t="s">
        <v>864</v>
      </c>
      <c r="M536" t="str">
        <f t="shared" si="64"/>
        <v>---</v>
      </c>
    </row>
    <row r="537" spans="1:13" ht="20.100000000000001" customHeight="1" x14ac:dyDescent="0.25">
      <c r="A537" s="17"/>
      <c r="B537" s="22"/>
      <c r="C537" s="18"/>
      <c r="D537" s="19"/>
      <c r="E537" s="90"/>
      <c r="G537" s="12"/>
      <c r="H537" s="11"/>
      <c r="I537" s="74" t="str">
        <f t="shared" si="63"/>
        <v>---</v>
      </c>
      <c r="J537" t="s">
        <v>864</v>
      </c>
      <c r="L537" t="s">
        <v>864</v>
      </c>
      <c r="M537" t="str">
        <f t="shared" si="64"/>
        <v>---</v>
      </c>
    </row>
    <row r="538" spans="1:13" ht="20.100000000000001" customHeight="1" x14ac:dyDescent="0.25">
      <c r="A538" s="17"/>
      <c r="B538" s="22"/>
      <c r="C538" s="18"/>
      <c r="D538" s="19"/>
      <c r="E538" s="90"/>
      <c r="G538" s="12"/>
      <c r="H538" s="11"/>
      <c r="I538" s="74" t="str">
        <f t="shared" si="63"/>
        <v>---</v>
      </c>
      <c r="J538" t="s">
        <v>864</v>
      </c>
      <c r="L538" t="s">
        <v>864</v>
      </c>
      <c r="M538" t="str">
        <f t="shared" si="64"/>
        <v>---</v>
      </c>
    </row>
    <row r="539" spans="1:13" ht="20.100000000000001" customHeight="1" x14ac:dyDescent="0.25">
      <c r="A539" s="17"/>
      <c r="B539" s="22"/>
      <c r="C539" s="18"/>
      <c r="D539" s="19"/>
      <c r="E539" s="90"/>
      <c r="G539" s="12"/>
      <c r="H539" s="11"/>
      <c r="I539" s="74" t="str">
        <f t="shared" si="63"/>
        <v>---</v>
      </c>
      <c r="J539" t="s">
        <v>864</v>
      </c>
      <c r="L539" t="s">
        <v>864</v>
      </c>
      <c r="M539" t="str">
        <f t="shared" si="64"/>
        <v>---</v>
      </c>
    </row>
    <row r="540" spans="1:13" ht="20.100000000000001" customHeight="1" x14ac:dyDescent="0.25">
      <c r="A540" s="17"/>
      <c r="B540" s="22"/>
      <c r="C540" s="18"/>
      <c r="D540" s="19"/>
      <c r="E540" s="90"/>
      <c r="G540" s="12"/>
      <c r="H540" s="11"/>
      <c r="I540" s="74" t="str">
        <f t="shared" si="63"/>
        <v>---</v>
      </c>
      <c r="J540" t="s">
        <v>864</v>
      </c>
      <c r="L540" t="s">
        <v>864</v>
      </c>
      <c r="M540" t="str">
        <f t="shared" si="64"/>
        <v>---</v>
      </c>
    </row>
    <row r="541" spans="1:13" ht="20.100000000000001" customHeight="1" x14ac:dyDescent="0.25">
      <c r="A541" s="17"/>
      <c r="B541" s="22"/>
      <c r="C541" s="18"/>
      <c r="D541" s="19"/>
      <c r="E541" s="90"/>
      <c r="G541" s="12"/>
      <c r="H541" s="11"/>
      <c r="I541" s="74" t="str">
        <f t="shared" si="63"/>
        <v>---</v>
      </c>
      <c r="J541" t="s">
        <v>864</v>
      </c>
      <c r="L541" t="s">
        <v>864</v>
      </c>
      <c r="M541" t="str">
        <f t="shared" si="64"/>
        <v>---</v>
      </c>
    </row>
    <row r="542" spans="1:13" ht="20.100000000000001" customHeight="1" x14ac:dyDescent="0.25">
      <c r="A542" s="17"/>
      <c r="B542" s="80"/>
      <c r="C542" s="8"/>
      <c r="D542" s="9"/>
      <c r="E542" s="90"/>
      <c r="G542" s="12"/>
      <c r="H542" s="11"/>
      <c r="I542" s="74" t="str">
        <f t="shared" si="63"/>
        <v>---</v>
      </c>
      <c r="J542" t="s">
        <v>864</v>
      </c>
      <c r="L542" t="s">
        <v>864</v>
      </c>
      <c r="M542" t="str">
        <f t="shared" si="64"/>
        <v>---</v>
      </c>
    </row>
    <row r="543" spans="1:13" ht="20.100000000000001" customHeight="1" x14ac:dyDescent="0.25">
      <c r="A543" s="17"/>
      <c r="B543" s="80"/>
      <c r="C543" s="8"/>
      <c r="D543" s="9"/>
      <c r="E543" s="90"/>
      <c r="G543" s="12"/>
      <c r="H543" s="11"/>
      <c r="I543" s="74" t="str">
        <f t="shared" si="63"/>
        <v>---</v>
      </c>
      <c r="J543" t="s">
        <v>864</v>
      </c>
      <c r="L543" t="s">
        <v>864</v>
      </c>
      <c r="M543" t="str">
        <f t="shared" si="64"/>
        <v>---</v>
      </c>
    </row>
    <row r="544" spans="1:13" ht="20.100000000000001" customHeight="1" x14ac:dyDescent="0.25">
      <c r="A544" s="17"/>
      <c r="B544" s="80"/>
      <c r="C544" s="8"/>
      <c r="D544" s="9"/>
      <c r="E544" s="90"/>
      <c r="G544" s="12"/>
      <c r="H544" s="11"/>
      <c r="I544" s="74" t="str">
        <f t="shared" si="63"/>
        <v>---</v>
      </c>
      <c r="J544" t="s">
        <v>864</v>
      </c>
      <c r="L544" t="s">
        <v>864</v>
      </c>
      <c r="M544" t="str">
        <f t="shared" si="64"/>
        <v>---</v>
      </c>
    </row>
    <row r="545" spans="1:13" ht="20.100000000000001" customHeight="1" x14ac:dyDescent="0.25">
      <c r="A545" s="17"/>
      <c r="B545" s="80"/>
      <c r="C545" s="8"/>
      <c r="D545" s="9"/>
      <c r="E545" s="90"/>
      <c r="G545" s="12"/>
      <c r="H545" s="1"/>
      <c r="I545" s="74" t="str">
        <f t="shared" si="63"/>
        <v>---</v>
      </c>
      <c r="J545" t="s">
        <v>864</v>
      </c>
      <c r="L545" t="s">
        <v>864</v>
      </c>
      <c r="M545" t="str">
        <f t="shared" si="64"/>
        <v>---</v>
      </c>
    </row>
    <row r="546" spans="1:13" ht="20.100000000000001" customHeight="1" x14ac:dyDescent="0.25">
      <c r="A546" s="17"/>
      <c r="B546" s="80"/>
      <c r="C546" s="8"/>
      <c r="D546" s="9"/>
      <c r="E546" s="90"/>
      <c r="G546" s="12"/>
      <c r="H546" s="1"/>
      <c r="I546" s="74" t="str">
        <f t="shared" si="63"/>
        <v>---</v>
      </c>
      <c r="J546" t="s">
        <v>864</v>
      </c>
      <c r="L546" t="s">
        <v>864</v>
      </c>
      <c r="M546" t="str">
        <f t="shared" si="64"/>
        <v>---</v>
      </c>
    </row>
    <row r="547" spans="1:13" ht="20.100000000000001" customHeight="1" x14ac:dyDescent="0.25">
      <c r="A547" s="17"/>
      <c r="B547" s="80"/>
      <c r="C547" s="8"/>
      <c r="D547" s="9"/>
      <c r="E547" s="90"/>
      <c r="G547" s="12"/>
      <c r="H547" s="1"/>
      <c r="I547" s="74" t="str">
        <f t="shared" si="63"/>
        <v>---</v>
      </c>
      <c r="J547" t="s">
        <v>864</v>
      </c>
      <c r="L547" t="s">
        <v>864</v>
      </c>
      <c r="M547" t="str">
        <f t="shared" si="64"/>
        <v>---</v>
      </c>
    </row>
    <row r="548" spans="1:13" ht="20.100000000000001" customHeight="1" x14ac:dyDescent="0.25">
      <c r="A548" s="17"/>
      <c r="B548" s="80"/>
      <c r="C548" s="8"/>
      <c r="D548" s="9"/>
      <c r="E548" s="90"/>
      <c r="G548" s="12"/>
      <c r="H548" s="1"/>
      <c r="I548" s="74" t="str">
        <f t="shared" si="63"/>
        <v>---</v>
      </c>
      <c r="J548" t="s">
        <v>864</v>
      </c>
      <c r="L548" t="s">
        <v>864</v>
      </c>
      <c r="M548" t="str">
        <f t="shared" si="64"/>
        <v>---</v>
      </c>
    </row>
    <row r="549" spans="1:13" ht="20.100000000000001" customHeight="1" x14ac:dyDescent="0.25">
      <c r="A549" s="17"/>
      <c r="B549" s="80"/>
      <c r="C549" s="8"/>
      <c r="D549" s="9"/>
      <c r="E549" s="90"/>
      <c r="G549" s="12"/>
      <c r="H549" s="1"/>
      <c r="I549" s="74" t="str">
        <f t="shared" si="63"/>
        <v>---</v>
      </c>
      <c r="J549" t="s">
        <v>864</v>
      </c>
      <c r="L549" t="s">
        <v>864</v>
      </c>
      <c r="M549" t="str">
        <f t="shared" si="64"/>
        <v>---</v>
      </c>
    </row>
    <row r="550" spans="1:13" ht="20.100000000000001" customHeight="1" x14ac:dyDescent="0.25">
      <c r="A550" s="17"/>
      <c r="B550" s="80"/>
      <c r="C550" s="8"/>
      <c r="D550" s="9"/>
      <c r="E550" s="90"/>
      <c r="G550" s="12"/>
      <c r="H550" s="1"/>
      <c r="I550" s="74" t="str">
        <f t="shared" si="63"/>
        <v>---</v>
      </c>
      <c r="J550" t="s">
        <v>864</v>
      </c>
      <c r="L550" t="s">
        <v>864</v>
      </c>
      <c r="M550" t="str">
        <f t="shared" si="64"/>
        <v>---</v>
      </c>
    </row>
    <row r="551" spans="1:13" ht="20.100000000000001" customHeight="1" x14ac:dyDescent="0.25">
      <c r="A551" s="17"/>
      <c r="B551" s="80"/>
      <c r="C551" s="8"/>
      <c r="D551" s="9"/>
      <c r="E551" s="90"/>
      <c r="G551" s="12"/>
      <c r="H551" s="1"/>
      <c r="I551" s="74" t="str">
        <f t="shared" si="63"/>
        <v>---</v>
      </c>
      <c r="J551" t="s">
        <v>864</v>
      </c>
      <c r="L551" t="s">
        <v>864</v>
      </c>
      <c r="M551" t="str">
        <f t="shared" si="64"/>
        <v>---</v>
      </c>
    </row>
    <row r="552" spans="1:13" ht="20.100000000000001" customHeight="1" x14ac:dyDescent="0.25">
      <c r="A552" s="76"/>
      <c r="B552" s="81"/>
      <c r="C552" s="83"/>
      <c r="D552" s="87"/>
      <c r="E552" s="91"/>
      <c r="F552" s="1"/>
      <c r="G552" s="92"/>
      <c r="H552" s="1"/>
      <c r="I552" s="74" t="str">
        <f t="shared" si="63"/>
        <v>---</v>
      </c>
      <c r="J552" t="s">
        <v>864</v>
      </c>
      <c r="L552" t="s">
        <v>864</v>
      </c>
      <c r="M552" t="str">
        <f t="shared" si="64"/>
        <v>---</v>
      </c>
    </row>
    <row r="553" spans="1:13" ht="20.100000000000001" customHeight="1" x14ac:dyDescent="0.25">
      <c r="A553" s="76"/>
      <c r="B553" s="81"/>
      <c r="C553" s="83"/>
      <c r="D553" s="87"/>
      <c r="E553" s="91"/>
      <c r="F553" s="1"/>
      <c r="G553" s="92"/>
      <c r="H553" s="1"/>
      <c r="I553" s="74" t="str">
        <f t="shared" si="63"/>
        <v>---</v>
      </c>
      <c r="J553" t="s">
        <v>864</v>
      </c>
      <c r="L553" t="s">
        <v>864</v>
      </c>
      <c r="M553" t="str">
        <f t="shared" si="64"/>
        <v>---</v>
      </c>
    </row>
    <row r="554" spans="1:13" ht="20.100000000000001" customHeight="1" x14ac:dyDescent="0.25">
      <c r="A554" s="77"/>
      <c r="F554" s="1"/>
      <c r="H554" s="1"/>
      <c r="I554" s="74" t="str">
        <f t="shared" si="63"/>
        <v>---</v>
      </c>
      <c r="J554" t="s">
        <v>864</v>
      </c>
      <c r="L554" t="s">
        <v>864</v>
      </c>
      <c r="M554" t="str">
        <f t="shared" si="64"/>
        <v>---</v>
      </c>
    </row>
    <row r="555" spans="1:13" ht="20.100000000000001" customHeight="1" x14ac:dyDescent="0.25">
      <c r="F555"/>
    </row>
    <row r="556" spans="1:13" ht="20.100000000000001" customHeight="1" x14ac:dyDescent="0.25">
      <c r="F556"/>
    </row>
    <row r="557" spans="1:13" ht="20.100000000000001" customHeight="1" x14ac:dyDescent="0.25">
      <c r="F557"/>
    </row>
    <row r="558" spans="1:13" ht="20.100000000000001" customHeight="1" x14ac:dyDescent="0.25">
      <c r="F558"/>
    </row>
    <row r="559" spans="1:13" ht="20.100000000000001" customHeight="1" x14ac:dyDescent="0.25">
      <c r="F559"/>
    </row>
    <row r="560" spans="1:13" ht="20.100000000000001" customHeight="1" x14ac:dyDescent="0.25">
      <c r="F560"/>
    </row>
    <row r="561" spans="6:6" ht="20.100000000000001" customHeight="1" x14ac:dyDescent="0.25">
      <c r="F561"/>
    </row>
    <row r="562" spans="6:6" ht="20.100000000000001" customHeight="1" x14ac:dyDescent="0.25">
      <c r="F562"/>
    </row>
    <row r="563" spans="6:6" ht="20.100000000000001" customHeight="1" x14ac:dyDescent="0.25">
      <c r="F563"/>
    </row>
    <row r="564" spans="6:6" ht="20.100000000000001" customHeight="1" x14ac:dyDescent="0.25">
      <c r="F564"/>
    </row>
  </sheetData>
  <autoFilter ref="A3:H3"/>
  <sortState ref="A4:P11">
    <sortCondition ref="A4:A11"/>
  </sortState>
  <mergeCells count="1">
    <mergeCell ref="A1:E2"/>
  </mergeCells>
  <pageMargins left="0.34" right="0.16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665"/>
  <sheetViews>
    <sheetView workbookViewId="0">
      <selection activeCell="H14" sqref="H14"/>
    </sheetView>
  </sheetViews>
  <sheetFormatPr baseColWidth="10" defaultColWidth="11.42578125" defaultRowHeight="15" x14ac:dyDescent="0.25"/>
  <cols>
    <col min="1" max="2" width="11.42578125" style="45"/>
    <col min="3" max="3" width="45.85546875" customWidth="1"/>
    <col min="4" max="6" width="11.42578125" style="45"/>
  </cols>
  <sheetData>
    <row r="2" spans="1:6" x14ac:dyDescent="0.25">
      <c r="A2" t="s">
        <v>144</v>
      </c>
      <c r="B2"/>
      <c r="C2" t="s">
        <v>145</v>
      </c>
      <c r="D2"/>
    </row>
    <row r="4" spans="1:6" x14ac:dyDescent="0.25">
      <c r="A4" s="52" t="s">
        <v>146</v>
      </c>
      <c r="B4" s="49" t="s">
        <v>1</v>
      </c>
      <c r="C4" s="67" t="s">
        <v>2</v>
      </c>
      <c r="D4" s="48" t="s">
        <v>3</v>
      </c>
      <c r="E4" s="56" t="s">
        <v>147</v>
      </c>
      <c r="F4" s="56" t="s">
        <v>148</v>
      </c>
    </row>
    <row r="5" spans="1:6" x14ac:dyDescent="0.25">
      <c r="A5" s="55" t="s">
        <v>217</v>
      </c>
      <c r="B5" s="65" t="str">
        <f t="shared" ref="B5:B68" ca="1" si="0">IF(INDIRECT(INDIRECT("$A"&amp;(5+nblignes*INT((ROW()-5)/nblignes)))&amp;"!b"&amp;5+MOD(ROW()+5,nblignes))=0,"",INDIRECT(INDIRECT("$A"&amp;(5+nblignes*INT((ROW()-5)/nblignes)))&amp;"!b"&amp;5+MOD(ROW()+5,nblignes)))</f>
        <v>FO003-N</v>
      </c>
      <c r="C5" s="70" t="str">
        <f ca="1">IFERROR(VLOOKUP(B5,BDD!A:H,2,0),"")</f>
        <v>BRIDE DE RESSORT  NOIR FORD RANGER</v>
      </c>
      <c r="D5" s="66">
        <f t="shared" ref="D5:D68" ca="1" si="1">IF($C5="","",INDIRECT(INDIRECT("$A"&amp;(5+nblignes*INT((ROW()-5)/nblignes)))&amp;"!c"&amp;5+MOD(ROW()+5,nblignes)))</f>
        <v>30</v>
      </c>
      <c r="E5" s="56">
        <f t="shared" ref="E5:E68" ca="1" si="2">IF($A5="","",INDIRECT(INDIRECT("$A"&amp;(5+nblignes*INT((ROW()-5)/nblignes)))&amp;"!$d$15"))</f>
        <v>11.450999999999999</v>
      </c>
      <c r="F5" s="57">
        <f t="shared" ref="F5:F68" ca="1" si="3">IF($A5="","",INDIRECT(INDIRECT("$A"&amp;(5+nblignes*INT((ROW()-5)/nblignes)))&amp;"!$d$16"))</f>
        <v>11.930999999999999</v>
      </c>
    </row>
    <row r="6" spans="1:6" x14ac:dyDescent="0.25">
      <c r="A6" s="47"/>
      <c r="B6" s="65" t="str">
        <f t="shared" ca="1" si="0"/>
        <v/>
      </c>
      <c r="C6" s="70">
        <f ca="1">IFERROR(VLOOKUP(B6,BDD!A:H,2,0),"")</f>
        <v>0</v>
      </c>
      <c r="D6" s="66">
        <f t="shared" ca="1" si="1"/>
        <v>0</v>
      </c>
      <c r="E6" s="57" t="str">
        <f t="shared" ca="1" si="2"/>
        <v/>
      </c>
      <c r="F6" s="57" t="str">
        <f t="shared" ca="1" si="3"/>
        <v/>
      </c>
    </row>
    <row r="7" spans="1:6" x14ac:dyDescent="0.25">
      <c r="A7" s="47"/>
      <c r="B7" s="65" t="str">
        <f t="shared" ca="1" si="0"/>
        <v/>
      </c>
      <c r="C7" s="70">
        <f ca="1">IFERROR(VLOOKUP(B7,BDD!A:H,2,0),"")</f>
        <v>0</v>
      </c>
      <c r="D7" s="66">
        <f t="shared" ca="1" si="1"/>
        <v>0</v>
      </c>
      <c r="E7" s="57" t="str">
        <f t="shared" ca="1" si="2"/>
        <v/>
      </c>
      <c r="F7" s="57" t="str">
        <f t="shared" ca="1" si="3"/>
        <v/>
      </c>
    </row>
    <row r="8" spans="1:6" x14ac:dyDescent="0.25">
      <c r="A8" s="47"/>
      <c r="B8" s="65" t="str">
        <f t="shared" ca="1" si="0"/>
        <v/>
      </c>
      <c r="C8" s="70">
        <f ca="1">IFERROR(VLOOKUP(B8,BDD!A:H,2,0),"")</f>
        <v>0</v>
      </c>
      <c r="D8" s="66">
        <f t="shared" ca="1" si="1"/>
        <v>0</v>
      </c>
      <c r="E8" s="57" t="str">
        <f t="shared" ca="1" si="2"/>
        <v/>
      </c>
      <c r="F8" s="57" t="str">
        <f t="shared" ca="1" si="3"/>
        <v/>
      </c>
    </row>
    <row r="9" spans="1:6" x14ac:dyDescent="0.25">
      <c r="A9" s="47"/>
      <c r="B9" s="65" t="str">
        <f t="shared" ca="1" si="0"/>
        <v/>
      </c>
      <c r="C9" s="70">
        <f ca="1">IFERROR(VLOOKUP(B9,BDD!A:H,2,0),"")</f>
        <v>0</v>
      </c>
      <c r="D9" s="66">
        <f t="shared" ca="1" si="1"/>
        <v>0</v>
      </c>
      <c r="E9" s="57" t="str">
        <f t="shared" ca="1" si="2"/>
        <v/>
      </c>
      <c r="F9" s="57" t="str">
        <f t="shared" ca="1" si="3"/>
        <v/>
      </c>
    </row>
    <row r="10" spans="1:6" x14ac:dyDescent="0.25">
      <c r="A10" s="47"/>
      <c r="B10" s="65" t="str">
        <f t="shared" ca="1" si="0"/>
        <v/>
      </c>
      <c r="C10" s="70">
        <f ca="1">IFERROR(VLOOKUP(B10,BDD!A:H,2,0),"")</f>
        <v>0</v>
      </c>
      <c r="D10" s="66">
        <f t="shared" ca="1" si="1"/>
        <v>0</v>
      </c>
      <c r="E10" s="57" t="str">
        <f t="shared" ca="1" si="2"/>
        <v/>
      </c>
      <c r="F10" s="57" t="str">
        <f t="shared" ca="1" si="3"/>
        <v/>
      </c>
    </row>
    <row r="11" spans="1:6" x14ac:dyDescent="0.25">
      <c r="A11" s="47"/>
      <c r="B11" s="65" t="str">
        <f t="shared" ca="1" si="0"/>
        <v/>
      </c>
      <c r="C11" s="70">
        <f ca="1">IFERROR(VLOOKUP(B11,BDD!A:H,2,0),"")</f>
        <v>0</v>
      </c>
      <c r="D11" s="66">
        <f t="shared" ca="1" si="1"/>
        <v>0</v>
      </c>
      <c r="E11" s="57" t="str">
        <f t="shared" ca="1" si="2"/>
        <v/>
      </c>
      <c r="F11" s="57" t="str">
        <f t="shared" ca="1" si="3"/>
        <v/>
      </c>
    </row>
    <row r="12" spans="1:6" x14ac:dyDescent="0.25">
      <c r="A12" s="47"/>
      <c r="B12" s="65" t="str">
        <f t="shared" ca="1" si="0"/>
        <v/>
      </c>
      <c r="C12" s="70">
        <f ca="1">IFERROR(VLOOKUP(B12,BDD!A:H,2,0),"")</f>
        <v>0</v>
      </c>
      <c r="D12" s="66">
        <f t="shared" ca="1" si="1"/>
        <v>0</v>
      </c>
      <c r="E12" s="57" t="str">
        <f t="shared" ca="1" si="2"/>
        <v/>
      </c>
      <c r="F12" s="57" t="str">
        <f t="shared" ca="1" si="3"/>
        <v/>
      </c>
    </row>
    <row r="13" spans="1:6" x14ac:dyDescent="0.25">
      <c r="A13" s="47"/>
      <c r="B13" s="65" t="str">
        <f t="shared" ca="1" si="0"/>
        <v/>
      </c>
      <c r="C13" s="70">
        <f ca="1">IFERROR(VLOOKUP(B13,BDD!A:H,2,0),"")</f>
        <v>0</v>
      </c>
      <c r="D13" s="66">
        <f t="shared" ca="1" si="1"/>
        <v>0</v>
      </c>
      <c r="E13" s="57" t="str">
        <f t="shared" ca="1" si="2"/>
        <v/>
      </c>
      <c r="F13" s="57" t="str">
        <f t="shared" ca="1" si="3"/>
        <v/>
      </c>
    </row>
    <row r="14" spans="1:6" x14ac:dyDescent="0.25">
      <c r="A14" s="47"/>
      <c r="B14" s="65" t="str">
        <f t="shared" ca="1" si="0"/>
        <v/>
      </c>
      <c r="C14" s="70">
        <f ca="1">IFERROR(VLOOKUP(B14,BDD!A:H,2,0),"")</f>
        <v>0</v>
      </c>
      <c r="D14" s="66">
        <f t="shared" ca="1" si="1"/>
        <v>0</v>
      </c>
      <c r="E14" s="57" t="str">
        <f t="shared" ca="1" si="2"/>
        <v/>
      </c>
      <c r="F14" s="57" t="str">
        <f t="shared" ca="1" si="3"/>
        <v/>
      </c>
    </row>
    <row r="15" spans="1:6" x14ac:dyDescent="0.25">
      <c r="A15" s="55" t="s">
        <v>218</v>
      </c>
      <c r="B15" s="65" t="str">
        <f t="shared" ca="1" si="0"/>
        <v>FO003-N</v>
      </c>
      <c r="C15" s="70" t="str">
        <f ca="1">IFERROR(VLOOKUP(B15,BDD!A:H,2,0),"")</f>
        <v>BRIDE DE RESSORT  NOIR FORD RANGER</v>
      </c>
      <c r="D15" s="66">
        <f t="shared" ca="1" si="1"/>
        <v>30</v>
      </c>
      <c r="E15" s="57">
        <f t="shared" ca="1" si="2"/>
        <v>11.450999999999999</v>
      </c>
      <c r="F15" s="57">
        <f t="shared" ca="1" si="3"/>
        <v>11.930999999999999</v>
      </c>
    </row>
    <row r="16" spans="1:6" x14ac:dyDescent="0.25">
      <c r="A16" s="47"/>
      <c r="B16" s="65" t="str">
        <f t="shared" ca="1" si="0"/>
        <v/>
      </c>
      <c r="C16" s="70">
        <f ca="1">IFERROR(VLOOKUP(B16,BDD!A:H,2,0),"")</f>
        <v>0</v>
      </c>
      <c r="D16" s="66">
        <f t="shared" ca="1" si="1"/>
        <v>0</v>
      </c>
      <c r="E16" s="57" t="str">
        <f t="shared" ca="1" si="2"/>
        <v/>
      </c>
      <c r="F16" s="57" t="str">
        <f t="shared" ca="1" si="3"/>
        <v/>
      </c>
    </row>
    <row r="17" spans="1:6" x14ac:dyDescent="0.25">
      <c r="A17" s="47"/>
      <c r="B17" s="65" t="str">
        <f t="shared" ca="1" si="0"/>
        <v/>
      </c>
      <c r="C17" s="70">
        <f ca="1">IFERROR(VLOOKUP(B17,BDD!A:H,2,0),"")</f>
        <v>0</v>
      </c>
      <c r="D17" s="66">
        <f t="shared" ca="1" si="1"/>
        <v>0</v>
      </c>
      <c r="E17" s="57" t="str">
        <f t="shared" ca="1" si="2"/>
        <v/>
      </c>
      <c r="F17" s="57" t="str">
        <f t="shared" ca="1" si="3"/>
        <v/>
      </c>
    </row>
    <row r="18" spans="1:6" x14ac:dyDescent="0.25">
      <c r="A18" s="47"/>
      <c r="B18" s="65" t="str">
        <f t="shared" ca="1" si="0"/>
        <v/>
      </c>
      <c r="C18" s="70">
        <f ca="1">IFERROR(VLOOKUP(B18,BDD!A:H,2,0),"")</f>
        <v>0</v>
      </c>
      <c r="D18" s="66">
        <f t="shared" ca="1" si="1"/>
        <v>0</v>
      </c>
      <c r="E18" s="57" t="str">
        <f t="shared" ca="1" si="2"/>
        <v/>
      </c>
      <c r="F18" s="57" t="str">
        <f t="shared" ca="1" si="3"/>
        <v/>
      </c>
    </row>
    <row r="19" spans="1:6" x14ac:dyDescent="0.25">
      <c r="A19" s="47"/>
      <c r="B19" s="65" t="str">
        <f t="shared" ca="1" si="0"/>
        <v/>
      </c>
      <c r="C19" s="70">
        <f ca="1">IFERROR(VLOOKUP(B19,BDD!A:H,2,0),"")</f>
        <v>0</v>
      </c>
      <c r="D19" s="66">
        <f t="shared" ca="1" si="1"/>
        <v>0</v>
      </c>
      <c r="E19" s="57" t="str">
        <f t="shared" ca="1" si="2"/>
        <v/>
      </c>
      <c r="F19" s="57" t="str">
        <f t="shared" ca="1" si="3"/>
        <v/>
      </c>
    </row>
    <row r="20" spans="1:6" x14ac:dyDescent="0.25">
      <c r="A20" s="47"/>
      <c r="B20" s="65" t="str">
        <f t="shared" ca="1" si="0"/>
        <v/>
      </c>
      <c r="C20" s="70">
        <f ca="1">IFERROR(VLOOKUP(B20,BDD!A:H,2,0),"")</f>
        <v>0</v>
      </c>
      <c r="D20" s="66">
        <f t="shared" ca="1" si="1"/>
        <v>0</v>
      </c>
      <c r="E20" s="57" t="str">
        <f t="shared" ca="1" si="2"/>
        <v/>
      </c>
      <c r="F20" s="57" t="str">
        <f t="shared" ca="1" si="3"/>
        <v/>
      </c>
    </row>
    <row r="21" spans="1:6" x14ac:dyDescent="0.25">
      <c r="A21" s="47"/>
      <c r="B21" s="65" t="str">
        <f t="shared" ca="1" si="0"/>
        <v/>
      </c>
      <c r="C21" s="70">
        <f ca="1">IFERROR(VLOOKUP(B21,BDD!A:H,2,0),"")</f>
        <v>0</v>
      </c>
      <c r="D21" s="66">
        <f t="shared" ca="1" si="1"/>
        <v>0</v>
      </c>
      <c r="E21" s="57" t="str">
        <f t="shared" ca="1" si="2"/>
        <v/>
      </c>
      <c r="F21" s="57" t="str">
        <f t="shared" ca="1" si="3"/>
        <v/>
      </c>
    </row>
    <row r="22" spans="1:6" x14ac:dyDescent="0.25">
      <c r="A22" s="47"/>
      <c r="B22" s="65" t="str">
        <f t="shared" ca="1" si="0"/>
        <v/>
      </c>
      <c r="C22" s="70">
        <f ca="1">IFERROR(VLOOKUP(B22,BDD!A:H,2,0),"")</f>
        <v>0</v>
      </c>
      <c r="D22" s="66">
        <f t="shared" ca="1" si="1"/>
        <v>0</v>
      </c>
      <c r="E22" s="57" t="str">
        <f t="shared" ca="1" si="2"/>
        <v/>
      </c>
      <c r="F22" s="57" t="str">
        <f t="shared" ca="1" si="3"/>
        <v/>
      </c>
    </row>
    <row r="23" spans="1:6" x14ac:dyDescent="0.25">
      <c r="A23" s="47"/>
      <c r="B23" s="65" t="str">
        <f t="shared" ca="1" si="0"/>
        <v/>
      </c>
      <c r="C23" s="70">
        <f ca="1">IFERROR(VLOOKUP(B23,BDD!A:H,2,0),"")</f>
        <v>0</v>
      </c>
      <c r="D23" s="66">
        <f t="shared" ca="1" si="1"/>
        <v>0</v>
      </c>
      <c r="E23" s="57" t="str">
        <f t="shared" ca="1" si="2"/>
        <v/>
      </c>
      <c r="F23" s="57" t="str">
        <f t="shared" ca="1" si="3"/>
        <v/>
      </c>
    </row>
    <row r="24" spans="1:6" x14ac:dyDescent="0.25">
      <c r="A24" s="47"/>
      <c r="B24" s="65" t="str">
        <f t="shared" ca="1" si="0"/>
        <v/>
      </c>
      <c r="C24" s="70">
        <f ca="1">IFERROR(VLOOKUP(B24,BDD!A:H,2,0),"")</f>
        <v>0</v>
      </c>
      <c r="D24" s="66">
        <f t="shared" ca="1" si="1"/>
        <v>0</v>
      </c>
      <c r="E24" s="57" t="str">
        <f t="shared" ca="1" si="2"/>
        <v/>
      </c>
      <c r="F24" s="57" t="str">
        <f t="shared" ca="1" si="3"/>
        <v/>
      </c>
    </row>
    <row r="25" spans="1:6" x14ac:dyDescent="0.25">
      <c r="A25" s="55" t="s">
        <v>219</v>
      </c>
      <c r="B25" s="65" t="str">
        <f t="shared" ca="1" si="0"/>
        <v>FO003-N</v>
      </c>
      <c r="C25" s="70" t="str">
        <f ca="1">IFERROR(VLOOKUP(B25,BDD!A:H,2,0),"")</f>
        <v>BRIDE DE RESSORT  NOIR FORD RANGER</v>
      </c>
      <c r="D25" s="66">
        <f t="shared" ca="1" si="1"/>
        <v>30</v>
      </c>
      <c r="E25" s="57">
        <f t="shared" ca="1" si="2"/>
        <v>11.450999999999999</v>
      </c>
      <c r="F25" s="57">
        <f t="shared" ca="1" si="3"/>
        <v>11.930999999999999</v>
      </c>
    </row>
    <row r="26" spans="1:6" x14ac:dyDescent="0.25">
      <c r="A26" s="47"/>
      <c r="B26" s="65" t="str">
        <f t="shared" ca="1" si="0"/>
        <v/>
      </c>
      <c r="C26" s="70">
        <f ca="1">IFERROR(VLOOKUP(B26,BDD!A:H,2,0),"")</f>
        <v>0</v>
      </c>
      <c r="D26" s="66">
        <f t="shared" ca="1" si="1"/>
        <v>0</v>
      </c>
      <c r="E26" s="57" t="str">
        <f t="shared" ca="1" si="2"/>
        <v/>
      </c>
      <c r="F26" s="57" t="str">
        <f t="shared" ca="1" si="3"/>
        <v/>
      </c>
    </row>
    <row r="27" spans="1:6" x14ac:dyDescent="0.25">
      <c r="A27" s="47"/>
      <c r="B27" s="65" t="str">
        <f t="shared" ca="1" si="0"/>
        <v/>
      </c>
      <c r="C27" s="70">
        <f ca="1">IFERROR(VLOOKUP(B27,BDD!A:H,2,0),"")</f>
        <v>0</v>
      </c>
      <c r="D27" s="66">
        <f t="shared" ca="1" si="1"/>
        <v>0</v>
      </c>
      <c r="E27" s="57" t="str">
        <f t="shared" ca="1" si="2"/>
        <v/>
      </c>
      <c r="F27" s="57" t="str">
        <f t="shared" ca="1" si="3"/>
        <v/>
      </c>
    </row>
    <row r="28" spans="1:6" x14ac:dyDescent="0.25">
      <c r="A28" s="47"/>
      <c r="B28" s="65" t="str">
        <f t="shared" ca="1" si="0"/>
        <v/>
      </c>
      <c r="C28" s="70">
        <f ca="1">IFERROR(VLOOKUP(B28,BDD!A:H,2,0),"")</f>
        <v>0</v>
      </c>
      <c r="D28" s="66">
        <f t="shared" ca="1" si="1"/>
        <v>0</v>
      </c>
      <c r="E28" s="57" t="str">
        <f t="shared" ca="1" si="2"/>
        <v/>
      </c>
      <c r="F28" s="57" t="str">
        <f t="shared" ca="1" si="3"/>
        <v/>
      </c>
    </row>
    <row r="29" spans="1:6" x14ac:dyDescent="0.25">
      <c r="A29" s="47"/>
      <c r="B29" s="65" t="str">
        <f t="shared" ca="1" si="0"/>
        <v/>
      </c>
      <c r="C29" s="70">
        <f ca="1">IFERROR(VLOOKUP(B29,BDD!A:H,2,0),"")</f>
        <v>0</v>
      </c>
      <c r="D29" s="66">
        <f t="shared" ca="1" si="1"/>
        <v>0</v>
      </c>
      <c r="E29" s="57" t="str">
        <f t="shared" ca="1" si="2"/>
        <v/>
      </c>
      <c r="F29" s="57" t="str">
        <f t="shared" ca="1" si="3"/>
        <v/>
      </c>
    </row>
    <row r="30" spans="1:6" x14ac:dyDescent="0.25">
      <c r="A30" s="47"/>
      <c r="B30" s="65" t="str">
        <f t="shared" ca="1" si="0"/>
        <v/>
      </c>
      <c r="C30" s="70">
        <f ca="1">IFERROR(VLOOKUP(B30,BDD!A:H,2,0),"")</f>
        <v>0</v>
      </c>
      <c r="D30" s="66">
        <f t="shared" ca="1" si="1"/>
        <v>0</v>
      </c>
      <c r="E30" s="57" t="str">
        <f t="shared" ca="1" si="2"/>
        <v/>
      </c>
      <c r="F30" s="57" t="str">
        <f t="shared" ca="1" si="3"/>
        <v/>
      </c>
    </row>
    <row r="31" spans="1:6" x14ac:dyDescent="0.25">
      <c r="A31" s="47"/>
      <c r="B31" s="65" t="str">
        <f t="shared" ca="1" si="0"/>
        <v/>
      </c>
      <c r="C31" s="70">
        <f ca="1">IFERROR(VLOOKUP(B31,BDD!A:H,2,0),"")</f>
        <v>0</v>
      </c>
      <c r="D31" s="66">
        <f t="shared" ca="1" si="1"/>
        <v>0</v>
      </c>
      <c r="E31" s="57" t="str">
        <f t="shared" ca="1" si="2"/>
        <v/>
      </c>
      <c r="F31" s="57" t="str">
        <f t="shared" ca="1" si="3"/>
        <v/>
      </c>
    </row>
    <row r="32" spans="1:6" x14ac:dyDescent="0.25">
      <c r="A32" s="47"/>
      <c r="B32" s="65" t="str">
        <f t="shared" ca="1" si="0"/>
        <v/>
      </c>
      <c r="C32" s="70">
        <f ca="1">IFERROR(VLOOKUP(B32,BDD!A:H,2,0),"")</f>
        <v>0</v>
      </c>
      <c r="D32" s="66">
        <f t="shared" ca="1" si="1"/>
        <v>0</v>
      </c>
      <c r="E32" s="57" t="str">
        <f t="shared" ca="1" si="2"/>
        <v/>
      </c>
      <c r="F32" s="57" t="str">
        <f t="shared" ca="1" si="3"/>
        <v/>
      </c>
    </row>
    <row r="33" spans="1:6" x14ac:dyDescent="0.25">
      <c r="A33" s="47"/>
      <c r="B33" s="65" t="str">
        <f t="shared" ca="1" si="0"/>
        <v/>
      </c>
      <c r="C33" s="70">
        <f ca="1">IFERROR(VLOOKUP(B33,BDD!A:H,2,0),"")</f>
        <v>0</v>
      </c>
      <c r="D33" s="66">
        <f t="shared" ca="1" si="1"/>
        <v>0</v>
      </c>
      <c r="E33" s="57" t="str">
        <f t="shared" ca="1" si="2"/>
        <v/>
      </c>
      <c r="F33" s="57" t="str">
        <f t="shared" ca="1" si="3"/>
        <v/>
      </c>
    </row>
    <row r="34" spans="1:6" x14ac:dyDescent="0.25">
      <c r="A34" s="47"/>
      <c r="B34" s="65" t="str">
        <f t="shared" ca="1" si="0"/>
        <v/>
      </c>
      <c r="C34" s="70">
        <f ca="1">IFERROR(VLOOKUP(B34,BDD!A:H,2,0),"")</f>
        <v>0</v>
      </c>
      <c r="D34" s="66">
        <f t="shared" ca="1" si="1"/>
        <v>0</v>
      </c>
      <c r="E34" s="57" t="str">
        <f t="shared" ca="1" si="2"/>
        <v/>
      </c>
      <c r="F34" s="57" t="str">
        <f t="shared" ca="1" si="3"/>
        <v/>
      </c>
    </row>
    <row r="35" spans="1:6" x14ac:dyDescent="0.25">
      <c r="A35" s="55" t="s">
        <v>220</v>
      </c>
      <c r="B35" s="65" t="str">
        <f t="shared" ca="1" si="0"/>
        <v>FO003-N</v>
      </c>
      <c r="C35" s="70" t="str">
        <f ca="1">IFERROR(VLOOKUP(B35,BDD!A:H,2,0),"")</f>
        <v>BRIDE DE RESSORT  NOIR FORD RANGER</v>
      </c>
      <c r="D35" s="66">
        <f t="shared" ca="1" si="1"/>
        <v>10</v>
      </c>
      <c r="E35" s="57">
        <f t="shared" ca="1" si="2"/>
        <v>14.497</v>
      </c>
      <c r="F35" s="57">
        <f t="shared" ca="1" si="3"/>
        <v>14.977</v>
      </c>
    </row>
    <row r="36" spans="1:6" x14ac:dyDescent="0.25">
      <c r="A36" s="58"/>
      <c r="B36" s="65" t="str">
        <f t="shared" ca="1" si="0"/>
        <v>I097</v>
      </c>
      <c r="C36" s="70" t="str">
        <f ca="1">IFERROR(VLOOKUP(B36,BDD!A:H,2,0),"")</f>
        <v>ECROU GOUJON DE ROUE TOYOTA</v>
      </c>
      <c r="D36" s="66">
        <f t="shared" ca="1" si="1"/>
        <v>200</v>
      </c>
      <c r="E36" s="57" t="str">
        <f t="shared" ca="1" si="2"/>
        <v/>
      </c>
      <c r="F36" s="57" t="str">
        <f t="shared" ca="1" si="3"/>
        <v/>
      </c>
    </row>
    <row r="37" spans="1:6" x14ac:dyDescent="0.25">
      <c r="A37" s="47"/>
      <c r="B37" s="65" t="str">
        <f t="shared" ca="1" si="0"/>
        <v/>
      </c>
      <c r="C37" s="70">
        <f ca="1">IFERROR(VLOOKUP(B37,BDD!A:H,2,0),"")</f>
        <v>0</v>
      </c>
      <c r="D37" s="66">
        <f t="shared" ca="1" si="1"/>
        <v>0</v>
      </c>
      <c r="E37" s="57" t="str">
        <f t="shared" ca="1" si="2"/>
        <v/>
      </c>
      <c r="F37" s="57" t="str">
        <f t="shared" ca="1" si="3"/>
        <v/>
      </c>
    </row>
    <row r="38" spans="1:6" x14ac:dyDescent="0.25">
      <c r="A38" s="47"/>
      <c r="B38" s="65" t="str">
        <f t="shared" ca="1" si="0"/>
        <v/>
      </c>
      <c r="C38" s="70">
        <f ca="1">IFERROR(VLOOKUP(B38,BDD!A:H,2,0),"")</f>
        <v>0</v>
      </c>
      <c r="D38" s="66">
        <f t="shared" ca="1" si="1"/>
        <v>0</v>
      </c>
      <c r="E38" s="57" t="str">
        <f t="shared" ca="1" si="2"/>
        <v/>
      </c>
      <c r="F38" s="57" t="str">
        <f t="shared" ca="1" si="3"/>
        <v/>
      </c>
    </row>
    <row r="39" spans="1:6" x14ac:dyDescent="0.25">
      <c r="A39" s="47"/>
      <c r="B39" s="65" t="str">
        <f t="shared" ca="1" si="0"/>
        <v/>
      </c>
      <c r="C39" s="70">
        <f ca="1">IFERROR(VLOOKUP(B39,BDD!A:H,2,0),"")</f>
        <v>0</v>
      </c>
      <c r="D39" s="66">
        <f t="shared" ca="1" si="1"/>
        <v>0</v>
      </c>
      <c r="E39" s="57" t="str">
        <f t="shared" ca="1" si="2"/>
        <v/>
      </c>
      <c r="F39" s="57" t="str">
        <f t="shared" ca="1" si="3"/>
        <v/>
      </c>
    </row>
    <row r="40" spans="1:6" x14ac:dyDescent="0.25">
      <c r="A40" s="47"/>
      <c r="B40" s="65" t="str">
        <f t="shared" ca="1" si="0"/>
        <v/>
      </c>
      <c r="C40" s="70">
        <f ca="1">IFERROR(VLOOKUP(B40,BDD!A:H,2,0),"")</f>
        <v>0</v>
      </c>
      <c r="D40" s="66">
        <f t="shared" ca="1" si="1"/>
        <v>0</v>
      </c>
      <c r="E40" s="57" t="str">
        <f t="shared" ca="1" si="2"/>
        <v/>
      </c>
      <c r="F40" s="57" t="str">
        <f t="shared" ca="1" si="3"/>
        <v/>
      </c>
    </row>
    <row r="41" spans="1:6" x14ac:dyDescent="0.25">
      <c r="A41" s="47"/>
      <c r="B41" s="65" t="str">
        <f t="shared" ca="1" si="0"/>
        <v/>
      </c>
      <c r="C41" s="70">
        <f ca="1">IFERROR(VLOOKUP(B41,BDD!A:H,2,0),"")</f>
        <v>0</v>
      </c>
      <c r="D41" s="66">
        <f t="shared" ca="1" si="1"/>
        <v>0</v>
      </c>
      <c r="E41" s="57" t="str">
        <f t="shared" ca="1" si="2"/>
        <v/>
      </c>
      <c r="F41" s="57" t="str">
        <f t="shared" ca="1" si="3"/>
        <v/>
      </c>
    </row>
    <row r="42" spans="1:6" x14ac:dyDescent="0.25">
      <c r="A42" s="47"/>
      <c r="B42" s="65" t="str">
        <f t="shared" ca="1" si="0"/>
        <v/>
      </c>
      <c r="C42" s="70">
        <f ca="1">IFERROR(VLOOKUP(B42,BDD!A:H,2,0),"")</f>
        <v>0</v>
      </c>
      <c r="D42" s="66">
        <f t="shared" ca="1" si="1"/>
        <v>0</v>
      </c>
      <c r="E42" s="57" t="str">
        <f t="shared" ca="1" si="2"/>
        <v/>
      </c>
      <c r="F42" s="57" t="str">
        <f t="shared" ca="1" si="3"/>
        <v/>
      </c>
    </row>
    <row r="43" spans="1:6" x14ac:dyDescent="0.25">
      <c r="A43" s="47"/>
      <c r="B43" s="65" t="str">
        <f t="shared" ca="1" si="0"/>
        <v/>
      </c>
      <c r="C43" s="70">
        <f ca="1">IFERROR(VLOOKUP(B43,BDD!A:H,2,0),"")</f>
        <v>0</v>
      </c>
      <c r="D43" s="66">
        <f t="shared" ca="1" si="1"/>
        <v>0</v>
      </c>
      <c r="E43" s="57" t="str">
        <f t="shared" ca="1" si="2"/>
        <v/>
      </c>
      <c r="F43" s="57" t="str">
        <f t="shared" ca="1" si="3"/>
        <v/>
      </c>
    </row>
    <row r="44" spans="1:6" x14ac:dyDescent="0.25">
      <c r="A44" s="47"/>
      <c r="B44" s="65" t="str">
        <f t="shared" ca="1" si="0"/>
        <v/>
      </c>
      <c r="C44" s="70">
        <f ca="1">IFERROR(VLOOKUP(B44,BDD!A:H,2,0),"")</f>
        <v>0</v>
      </c>
      <c r="D44" s="66">
        <f t="shared" ca="1" si="1"/>
        <v>0</v>
      </c>
      <c r="E44" s="57" t="str">
        <f t="shared" ca="1" si="2"/>
        <v/>
      </c>
      <c r="F44" s="57" t="str">
        <f t="shared" ca="1" si="3"/>
        <v/>
      </c>
    </row>
    <row r="45" spans="1:6" x14ac:dyDescent="0.25">
      <c r="A45" s="55" t="s">
        <v>221</v>
      </c>
      <c r="B45" s="65" t="str">
        <f t="shared" ca="1" si="0"/>
        <v>I005-N</v>
      </c>
      <c r="C45" s="70" t="str">
        <f ca="1">IFERROR(VLOOKUP(B45,BDD!A:H,2,0),"")</f>
        <v>BRIDE RESSORT GM ISUZU NOIR</v>
      </c>
      <c r="D45" s="66">
        <f t="shared" ca="1" si="1"/>
        <v>30</v>
      </c>
      <c r="E45" s="57">
        <f t="shared" ca="1" si="2"/>
        <v>10.758000000000001</v>
      </c>
      <c r="F45" s="57">
        <f t="shared" ca="1" si="3"/>
        <v>11.238000000000001</v>
      </c>
    </row>
    <row r="46" spans="1:6" x14ac:dyDescent="0.25">
      <c r="A46" s="47"/>
      <c r="B46" s="65" t="str">
        <f t="shared" ca="1" si="0"/>
        <v/>
      </c>
      <c r="C46" s="70">
        <f ca="1">IFERROR(VLOOKUP(B46,BDD!A:H,2,0),"")</f>
        <v>0</v>
      </c>
      <c r="D46" s="66">
        <f t="shared" ca="1" si="1"/>
        <v>0</v>
      </c>
      <c r="E46" s="57" t="str">
        <f t="shared" ca="1" si="2"/>
        <v/>
      </c>
      <c r="F46" s="57" t="str">
        <f t="shared" ca="1" si="3"/>
        <v/>
      </c>
    </row>
    <row r="47" spans="1:6" x14ac:dyDescent="0.25">
      <c r="A47" s="47"/>
      <c r="B47" s="65" t="str">
        <f t="shared" ca="1" si="0"/>
        <v/>
      </c>
      <c r="C47" s="70">
        <f ca="1">IFERROR(VLOOKUP(B47,BDD!A:H,2,0),"")</f>
        <v>0</v>
      </c>
      <c r="D47" s="66">
        <f t="shared" ca="1" si="1"/>
        <v>0</v>
      </c>
      <c r="E47" s="57" t="str">
        <f t="shared" ca="1" si="2"/>
        <v/>
      </c>
      <c r="F47" s="57" t="str">
        <f t="shared" ca="1" si="3"/>
        <v/>
      </c>
    </row>
    <row r="48" spans="1:6" x14ac:dyDescent="0.25">
      <c r="A48" s="47"/>
      <c r="B48" s="65" t="str">
        <f t="shared" ca="1" si="0"/>
        <v/>
      </c>
      <c r="C48" s="70">
        <f ca="1">IFERROR(VLOOKUP(B48,BDD!A:H,2,0),"")</f>
        <v>0</v>
      </c>
      <c r="D48" s="66">
        <f t="shared" ca="1" si="1"/>
        <v>0</v>
      </c>
      <c r="E48" s="57" t="str">
        <f t="shared" ca="1" si="2"/>
        <v/>
      </c>
      <c r="F48" s="57" t="str">
        <f t="shared" ca="1" si="3"/>
        <v/>
      </c>
    </row>
    <row r="49" spans="1:6" x14ac:dyDescent="0.25">
      <c r="A49" s="47"/>
      <c r="B49" s="65" t="str">
        <f t="shared" ca="1" si="0"/>
        <v/>
      </c>
      <c r="C49" s="70">
        <f ca="1">IFERROR(VLOOKUP(B49,BDD!A:H,2,0),"")</f>
        <v>0</v>
      </c>
      <c r="D49" s="66">
        <f t="shared" ca="1" si="1"/>
        <v>0</v>
      </c>
      <c r="E49" s="57" t="str">
        <f t="shared" ca="1" si="2"/>
        <v/>
      </c>
      <c r="F49" s="57" t="str">
        <f t="shared" ca="1" si="3"/>
        <v/>
      </c>
    </row>
    <row r="50" spans="1:6" x14ac:dyDescent="0.25">
      <c r="A50" s="47"/>
      <c r="B50" s="65" t="str">
        <f t="shared" ca="1" si="0"/>
        <v/>
      </c>
      <c r="C50" s="70">
        <f ca="1">IFERROR(VLOOKUP(B50,BDD!A:H,2,0),"")</f>
        <v>0</v>
      </c>
      <c r="D50" s="66">
        <f t="shared" ca="1" si="1"/>
        <v>0</v>
      </c>
      <c r="E50" s="57" t="str">
        <f t="shared" ca="1" si="2"/>
        <v/>
      </c>
      <c r="F50" s="57" t="str">
        <f t="shared" ca="1" si="3"/>
        <v/>
      </c>
    </row>
    <row r="51" spans="1:6" x14ac:dyDescent="0.25">
      <c r="A51" s="47"/>
      <c r="B51" s="65" t="str">
        <f t="shared" ca="1" si="0"/>
        <v/>
      </c>
      <c r="C51" s="70">
        <f ca="1">IFERROR(VLOOKUP(B51,BDD!A:H,2,0),"")</f>
        <v>0</v>
      </c>
      <c r="D51" s="66">
        <f t="shared" ca="1" si="1"/>
        <v>0</v>
      </c>
      <c r="E51" s="57" t="str">
        <f t="shared" ca="1" si="2"/>
        <v/>
      </c>
      <c r="F51" s="57" t="str">
        <f t="shared" ca="1" si="3"/>
        <v/>
      </c>
    </row>
    <row r="52" spans="1:6" x14ac:dyDescent="0.25">
      <c r="A52" s="47"/>
      <c r="B52" s="65" t="str">
        <f t="shared" ca="1" si="0"/>
        <v/>
      </c>
      <c r="C52" s="70">
        <f ca="1">IFERROR(VLOOKUP(B52,BDD!A:H,2,0),"")</f>
        <v>0</v>
      </c>
      <c r="D52" s="66">
        <f t="shared" ca="1" si="1"/>
        <v>0</v>
      </c>
      <c r="E52" s="57" t="str">
        <f t="shared" ca="1" si="2"/>
        <v/>
      </c>
      <c r="F52" s="57" t="str">
        <f t="shared" ca="1" si="3"/>
        <v/>
      </c>
    </row>
    <row r="53" spans="1:6" x14ac:dyDescent="0.25">
      <c r="A53" s="47"/>
      <c r="B53" s="65" t="str">
        <f t="shared" ca="1" si="0"/>
        <v/>
      </c>
      <c r="C53" s="70">
        <f ca="1">IFERROR(VLOOKUP(B53,BDD!A:H,2,0),"")</f>
        <v>0</v>
      </c>
      <c r="D53" s="66">
        <f t="shared" ca="1" si="1"/>
        <v>0</v>
      </c>
      <c r="E53" s="57" t="str">
        <f t="shared" ca="1" si="2"/>
        <v/>
      </c>
      <c r="F53" s="57" t="str">
        <f t="shared" ca="1" si="3"/>
        <v/>
      </c>
    </row>
    <row r="54" spans="1:6" x14ac:dyDescent="0.25">
      <c r="A54" s="47"/>
      <c r="B54" s="65" t="str">
        <f t="shared" ca="1" si="0"/>
        <v/>
      </c>
      <c r="C54" s="70">
        <f ca="1">IFERROR(VLOOKUP(B54,BDD!A:H,2,0),"")</f>
        <v>0</v>
      </c>
      <c r="D54" s="66">
        <f t="shared" ca="1" si="1"/>
        <v>0</v>
      </c>
      <c r="E54" s="57" t="str">
        <f t="shared" ca="1" si="2"/>
        <v/>
      </c>
      <c r="F54" s="57" t="str">
        <f t="shared" ca="1" si="3"/>
        <v/>
      </c>
    </row>
    <row r="55" spans="1:6" x14ac:dyDescent="0.25">
      <c r="A55" s="55" t="s">
        <v>222</v>
      </c>
      <c r="B55" s="65" t="str">
        <f t="shared" ca="1" si="0"/>
        <v>I005-N</v>
      </c>
      <c r="C55" s="70" t="str">
        <f ca="1">IFERROR(VLOOKUP(B55,BDD!A:H,2,0),"")</f>
        <v>BRIDE RESSORT GM ISUZU NOIR</v>
      </c>
      <c r="D55" s="66">
        <f t="shared" ca="1" si="1"/>
        <v>30</v>
      </c>
      <c r="E55" s="57">
        <f t="shared" ca="1" si="2"/>
        <v>10.758000000000001</v>
      </c>
      <c r="F55" s="57">
        <f t="shared" ca="1" si="3"/>
        <v>11.238000000000001</v>
      </c>
    </row>
    <row r="56" spans="1:6" x14ac:dyDescent="0.25">
      <c r="A56" s="47"/>
      <c r="B56" s="65" t="str">
        <f t="shared" ca="1" si="0"/>
        <v/>
      </c>
      <c r="C56" s="70">
        <f ca="1">IFERROR(VLOOKUP(B56,BDD!A:H,2,0),"")</f>
        <v>0</v>
      </c>
      <c r="D56" s="66">
        <f t="shared" ca="1" si="1"/>
        <v>0</v>
      </c>
      <c r="E56" s="57" t="str">
        <f t="shared" ca="1" si="2"/>
        <v/>
      </c>
      <c r="F56" s="57" t="str">
        <f t="shared" ca="1" si="3"/>
        <v/>
      </c>
    </row>
    <row r="57" spans="1:6" x14ac:dyDescent="0.25">
      <c r="A57" s="47"/>
      <c r="B57" s="65" t="str">
        <f t="shared" ca="1" si="0"/>
        <v/>
      </c>
      <c r="C57" s="70">
        <f ca="1">IFERROR(VLOOKUP(B57,BDD!A:H,2,0),"")</f>
        <v>0</v>
      </c>
      <c r="D57" s="66">
        <f t="shared" ca="1" si="1"/>
        <v>0</v>
      </c>
      <c r="E57" s="57" t="str">
        <f t="shared" ca="1" si="2"/>
        <v/>
      </c>
      <c r="F57" s="57" t="str">
        <f t="shared" ca="1" si="3"/>
        <v/>
      </c>
    </row>
    <row r="58" spans="1:6" x14ac:dyDescent="0.25">
      <c r="A58" s="47"/>
      <c r="B58" s="65" t="str">
        <f t="shared" ca="1" si="0"/>
        <v/>
      </c>
      <c r="C58" s="70">
        <f ca="1">IFERROR(VLOOKUP(B58,BDD!A:H,2,0),"")</f>
        <v>0</v>
      </c>
      <c r="D58" s="66">
        <f t="shared" ca="1" si="1"/>
        <v>0</v>
      </c>
      <c r="E58" s="57" t="str">
        <f t="shared" ca="1" si="2"/>
        <v/>
      </c>
      <c r="F58" s="57" t="str">
        <f t="shared" ca="1" si="3"/>
        <v/>
      </c>
    </row>
    <row r="59" spans="1:6" x14ac:dyDescent="0.25">
      <c r="A59" s="47"/>
      <c r="B59" s="65" t="str">
        <f t="shared" ca="1" si="0"/>
        <v/>
      </c>
      <c r="C59" s="70">
        <f ca="1">IFERROR(VLOOKUP(B59,BDD!A:H,2,0),"")</f>
        <v>0</v>
      </c>
      <c r="D59" s="66">
        <f t="shared" ca="1" si="1"/>
        <v>0</v>
      </c>
      <c r="E59" s="57" t="str">
        <f t="shared" ca="1" si="2"/>
        <v/>
      </c>
      <c r="F59" s="57" t="str">
        <f t="shared" ca="1" si="3"/>
        <v/>
      </c>
    </row>
    <row r="60" spans="1:6" x14ac:dyDescent="0.25">
      <c r="A60" s="47"/>
      <c r="B60" s="65" t="str">
        <f t="shared" ca="1" si="0"/>
        <v/>
      </c>
      <c r="C60" s="70">
        <f ca="1">IFERROR(VLOOKUP(B60,BDD!A:H,2,0),"")</f>
        <v>0</v>
      </c>
      <c r="D60" s="66">
        <f t="shared" ca="1" si="1"/>
        <v>0</v>
      </c>
      <c r="E60" s="57" t="str">
        <f t="shared" ca="1" si="2"/>
        <v/>
      </c>
      <c r="F60" s="57" t="str">
        <f t="shared" ca="1" si="3"/>
        <v/>
      </c>
    </row>
    <row r="61" spans="1:6" x14ac:dyDescent="0.25">
      <c r="A61" s="47"/>
      <c r="B61" s="65" t="str">
        <f t="shared" ca="1" si="0"/>
        <v/>
      </c>
      <c r="C61" s="70">
        <f ca="1">IFERROR(VLOOKUP(B61,BDD!A:H,2,0),"")</f>
        <v>0</v>
      </c>
      <c r="D61" s="66">
        <f t="shared" ca="1" si="1"/>
        <v>0</v>
      </c>
      <c r="E61" s="57" t="str">
        <f t="shared" ca="1" si="2"/>
        <v/>
      </c>
      <c r="F61" s="57" t="str">
        <f t="shared" ca="1" si="3"/>
        <v/>
      </c>
    </row>
    <row r="62" spans="1:6" x14ac:dyDescent="0.25">
      <c r="A62" s="47"/>
      <c r="B62" s="65" t="str">
        <f t="shared" ca="1" si="0"/>
        <v/>
      </c>
      <c r="C62" s="70">
        <f ca="1">IFERROR(VLOOKUP(B62,BDD!A:H,2,0),"")</f>
        <v>0</v>
      </c>
      <c r="D62" s="66">
        <f t="shared" ca="1" si="1"/>
        <v>0</v>
      </c>
      <c r="E62" s="57" t="str">
        <f t="shared" ca="1" si="2"/>
        <v/>
      </c>
      <c r="F62" s="57" t="str">
        <f t="shared" ca="1" si="3"/>
        <v/>
      </c>
    </row>
    <row r="63" spans="1:6" x14ac:dyDescent="0.25">
      <c r="A63" s="47"/>
      <c r="B63" s="65" t="str">
        <f t="shared" ca="1" si="0"/>
        <v/>
      </c>
      <c r="C63" s="70">
        <f ca="1">IFERROR(VLOOKUP(B63,BDD!A:H,2,0),"")</f>
        <v>0</v>
      </c>
      <c r="D63" s="66">
        <f t="shared" ca="1" si="1"/>
        <v>0</v>
      </c>
      <c r="E63" s="57" t="str">
        <f t="shared" ca="1" si="2"/>
        <v/>
      </c>
      <c r="F63" s="57" t="str">
        <f t="shared" ca="1" si="3"/>
        <v/>
      </c>
    </row>
    <row r="64" spans="1:6" x14ac:dyDescent="0.25">
      <c r="A64" s="48"/>
      <c r="B64" s="65" t="str">
        <f t="shared" ca="1" si="0"/>
        <v/>
      </c>
      <c r="C64" s="70">
        <f ca="1">IFERROR(VLOOKUP(B64,BDD!A:H,2,0),"")</f>
        <v>0</v>
      </c>
      <c r="D64" s="66">
        <f t="shared" ca="1" si="1"/>
        <v>0</v>
      </c>
      <c r="E64" s="57" t="str">
        <f t="shared" ca="1" si="2"/>
        <v/>
      </c>
      <c r="F64" s="57" t="str">
        <f t="shared" ca="1" si="3"/>
        <v/>
      </c>
    </row>
    <row r="65" spans="1:6" x14ac:dyDescent="0.25">
      <c r="A65" s="55" t="s">
        <v>223</v>
      </c>
      <c r="B65" s="65" t="str">
        <f t="shared" ca="1" si="0"/>
        <v>I005-N</v>
      </c>
      <c r="C65" s="70" t="str">
        <f ca="1">IFERROR(VLOOKUP(B65,BDD!A:H,2,0),"")</f>
        <v>BRIDE RESSORT GM ISUZU NOIR</v>
      </c>
      <c r="D65" s="66">
        <f t="shared" ca="1" si="1"/>
        <v>30</v>
      </c>
      <c r="E65" s="57">
        <f t="shared" ca="1" si="2"/>
        <v>10.758000000000001</v>
      </c>
      <c r="F65" s="57">
        <f t="shared" ca="1" si="3"/>
        <v>11.238000000000001</v>
      </c>
    </row>
    <row r="66" spans="1:6" x14ac:dyDescent="0.25">
      <c r="A66" s="47"/>
      <c r="B66" s="65" t="str">
        <f t="shared" ca="1" si="0"/>
        <v/>
      </c>
      <c r="C66" s="70">
        <f ca="1">IFERROR(VLOOKUP(B66,BDD!A:H,2,0),"")</f>
        <v>0</v>
      </c>
      <c r="D66" s="66">
        <f t="shared" ca="1" si="1"/>
        <v>0</v>
      </c>
      <c r="E66" s="57" t="str">
        <f t="shared" ca="1" si="2"/>
        <v/>
      </c>
      <c r="F66" s="57" t="str">
        <f t="shared" ca="1" si="3"/>
        <v/>
      </c>
    </row>
    <row r="67" spans="1:6" x14ac:dyDescent="0.25">
      <c r="A67" s="47"/>
      <c r="B67" s="65" t="str">
        <f t="shared" ca="1" si="0"/>
        <v/>
      </c>
      <c r="C67" s="70">
        <f ca="1">IFERROR(VLOOKUP(B67,BDD!A:H,2,0),"")</f>
        <v>0</v>
      </c>
      <c r="D67" s="66">
        <f t="shared" ca="1" si="1"/>
        <v>0</v>
      </c>
      <c r="E67" s="57" t="str">
        <f t="shared" ca="1" si="2"/>
        <v/>
      </c>
      <c r="F67" s="57" t="str">
        <f t="shared" ca="1" si="3"/>
        <v/>
      </c>
    </row>
    <row r="68" spans="1:6" x14ac:dyDescent="0.25">
      <c r="A68" s="47"/>
      <c r="B68" s="65" t="str">
        <f t="shared" ca="1" si="0"/>
        <v/>
      </c>
      <c r="C68" s="70">
        <f ca="1">IFERROR(VLOOKUP(B68,BDD!A:H,2,0),"")</f>
        <v>0</v>
      </c>
      <c r="D68" s="66">
        <f t="shared" ca="1" si="1"/>
        <v>0</v>
      </c>
      <c r="E68" s="57" t="str">
        <f t="shared" ca="1" si="2"/>
        <v/>
      </c>
      <c r="F68" s="57" t="str">
        <f t="shared" ca="1" si="3"/>
        <v/>
      </c>
    </row>
    <row r="69" spans="1:6" x14ac:dyDescent="0.25">
      <c r="A69" s="47"/>
      <c r="B69" s="65" t="str">
        <f t="shared" ref="B69:B132" ca="1" si="4">IF(INDIRECT(INDIRECT("$A"&amp;(5+nblignes*INT((ROW()-5)/nblignes)))&amp;"!b"&amp;5+MOD(ROW()+5,nblignes))=0,"",INDIRECT(INDIRECT("$A"&amp;(5+nblignes*INT((ROW()-5)/nblignes)))&amp;"!b"&amp;5+MOD(ROW()+5,nblignes)))</f>
        <v/>
      </c>
      <c r="C69" s="70">
        <f ca="1">IFERROR(VLOOKUP(B69,BDD!A:H,2,0),"")</f>
        <v>0</v>
      </c>
      <c r="D69" s="66">
        <f t="shared" ref="D69:D132" ca="1" si="5">IF($C69="","",INDIRECT(INDIRECT("$A"&amp;(5+nblignes*INT((ROW()-5)/nblignes)))&amp;"!c"&amp;5+MOD(ROW()+5,nblignes)))</f>
        <v>0</v>
      </c>
      <c r="E69" s="57" t="str">
        <f t="shared" ref="E69:E132" ca="1" si="6">IF($A69="","",INDIRECT(INDIRECT("$A"&amp;(5+nblignes*INT((ROW()-5)/nblignes)))&amp;"!$d$15"))</f>
        <v/>
      </c>
      <c r="F69" s="57" t="str">
        <f t="shared" ref="F69:F132" ca="1" si="7">IF($A69="","",INDIRECT(INDIRECT("$A"&amp;(5+nblignes*INT((ROW()-5)/nblignes)))&amp;"!$d$16"))</f>
        <v/>
      </c>
    </row>
    <row r="70" spans="1:6" x14ac:dyDescent="0.25">
      <c r="A70" s="47"/>
      <c r="B70" s="65" t="str">
        <f t="shared" ca="1" si="4"/>
        <v/>
      </c>
      <c r="C70" s="70">
        <f ca="1">IFERROR(VLOOKUP(B70,BDD!A:H,2,0),"")</f>
        <v>0</v>
      </c>
      <c r="D70" s="66">
        <f t="shared" ca="1" si="5"/>
        <v>0</v>
      </c>
      <c r="E70" s="57" t="str">
        <f t="shared" ca="1" si="6"/>
        <v/>
      </c>
      <c r="F70" s="57" t="str">
        <f t="shared" ca="1" si="7"/>
        <v/>
      </c>
    </row>
    <row r="71" spans="1:6" x14ac:dyDescent="0.25">
      <c r="A71" s="47"/>
      <c r="B71" s="65" t="str">
        <f t="shared" ca="1" si="4"/>
        <v/>
      </c>
      <c r="C71" s="70">
        <f ca="1">IFERROR(VLOOKUP(B71,BDD!A:H,2,0),"")</f>
        <v>0</v>
      </c>
      <c r="D71" s="66">
        <f t="shared" ca="1" si="5"/>
        <v>0</v>
      </c>
      <c r="E71" s="57" t="str">
        <f t="shared" ca="1" si="6"/>
        <v/>
      </c>
      <c r="F71" s="57" t="str">
        <f t="shared" ca="1" si="7"/>
        <v/>
      </c>
    </row>
    <row r="72" spans="1:6" x14ac:dyDescent="0.25">
      <c r="A72" s="47"/>
      <c r="B72" s="65" t="str">
        <f t="shared" ca="1" si="4"/>
        <v/>
      </c>
      <c r="C72" s="70">
        <f ca="1">IFERROR(VLOOKUP(B72,BDD!A:H,2,0),"")</f>
        <v>0</v>
      </c>
      <c r="D72" s="66">
        <f t="shared" ca="1" si="5"/>
        <v>0</v>
      </c>
      <c r="E72" s="57" t="str">
        <f t="shared" ca="1" si="6"/>
        <v/>
      </c>
      <c r="F72" s="57" t="str">
        <f t="shared" ca="1" si="7"/>
        <v/>
      </c>
    </row>
    <row r="73" spans="1:6" x14ac:dyDescent="0.25">
      <c r="A73" s="47"/>
      <c r="B73" s="65" t="str">
        <f t="shared" ca="1" si="4"/>
        <v/>
      </c>
      <c r="C73" s="70">
        <f ca="1">IFERROR(VLOOKUP(B73,BDD!A:H,2,0),"")</f>
        <v>0</v>
      </c>
      <c r="D73" s="66">
        <f t="shared" ca="1" si="5"/>
        <v>0</v>
      </c>
      <c r="E73" s="57" t="str">
        <f t="shared" ca="1" si="6"/>
        <v/>
      </c>
      <c r="F73" s="57" t="str">
        <f t="shared" ca="1" si="7"/>
        <v/>
      </c>
    </row>
    <row r="74" spans="1:6" x14ac:dyDescent="0.25">
      <c r="A74" s="48"/>
      <c r="B74" s="65" t="str">
        <f t="shared" ca="1" si="4"/>
        <v/>
      </c>
      <c r="C74" s="70">
        <f ca="1">IFERROR(VLOOKUP(B74,BDD!A:H,2,0),"")</f>
        <v>0</v>
      </c>
      <c r="D74" s="66">
        <f t="shared" ca="1" si="5"/>
        <v>0</v>
      </c>
      <c r="E74" s="57" t="str">
        <f t="shared" ca="1" si="6"/>
        <v/>
      </c>
      <c r="F74" s="57" t="str">
        <f t="shared" ca="1" si="7"/>
        <v/>
      </c>
    </row>
    <row r="75" spans="1:6" x14ac:dyDescent="0.25">
      <c r="A75" s="55" t="s">
        <v>224</v>
      </c>
      <c r="B75" s="65" t="str">
        <f t="shared" ca="1" si="4"/>
        <v>I005-N</v>
      </c>
      <c r="C75" s="70" t="str">
        <f ca="1">IFERROR(VLOOKUP(B75,BDD!A:H,2,0),"")</f>
        <v>BRIDE RESSORT GM ISUZU NOIR</v>
      </c>
      <c r="D75" s="66">
        <f t="shared" ca="1" si="5"/>
        <v>30</v>
      </c>
      <c r="E75" s="57">
        <f t="shared" ca="1" si="6"/>
        <v>10.758000000000001</v>
      </c>
      <c r="F75" s="57">
        <f t="shared" ca="1" si="7"/>
        <v>11.238000000000001</v>
      </c>
    </row>
    <row r="76" spans="1:6" x14ac:dyDescent="0.25">
      <c r="A76" s="47"/>
      <c r="B76" s="65" t="str">
        <f t="shared" ca="1" si="4"/>
        <v/>
      </c>
      <c r="C76" s="70">
        <f ca="1">IFERROR(VLOOKUP(B76,BDD!A:H,2,0),"")</f>
        <v>0</v>
      </c>
      <c r="D76" s="66">
        <f t="shared" ca="1" si="5"/>
        <v>0</v>
      </c>
      <c r="E76" s="57" t="str">
        <f t="shared" ca="1" si="6"/>
        <v/>
      </c>
      <c r="F76" s="57" t="str">
        <f t="shared" ca="1" si="7"/>
        <v/>
      </c>
    </row>
    <row r="77" spans="1:6" x14ac:dyDescent="0.25">
      <c r="A77" s="47"/>
      <c r="B77" s="65" t="str">
        <f t="shared" ca="1" si="4"/>
        <v/>
      </c>
      <c r="C77" s="70">
        <f ca="1">IFERROR(VLOOKUP(B77,BDD!A:H,2,0),"")</f>
        <v>0</v>
      </c>
      <c r="D77" s="66">
        <f t="shared" ca="1" si="5"/>
        <v>0</v>
      </c>
      <c r="E77" s="57" t="str">
        <f t="shared" ca="1" si="6"/>
        <v/>
      </c>
      <c r="F77" s="57" t="str">
        <f t="shared" ca="1" si="7"/>
        <v/>
      </c>
    </row>
    <row r="78" spans="1:6" x14ac:dyDescent="0.25">
      <c r="A78" s="47"/>
      <c r="B78" s="65" t="str">
        <f t="shared" ca="1" si="4"/>
        <v/>
      </c>
      <c r="C78" s="70">
        <f ca="1">IFERROR(VLOOKUP(B78,BDD!A:H,2,0),"")</f>
        <v>0</v>
      </c>
      <c r="D78" s="66">
        <f t="shared" ca="1" si="5"/>
        <v>0</v>
      </c>
      <c r="E78" s="57" t="str">
        <f t="shared" ca="1" si="6"/>
        <v/>
      </c>
      <c r="F78" s="57" t="str">
        <f t="shared" ca="1" si="7"/>
        <v/>
      </c>
    </row>
    <row r="79" spans="1:6" x14ac:dyDescent="0.25">
      <c r="A79" s="47"/>
      <c r="B79" s="65" t="str">
        <f t="shared" ca="1" si="4"/>
        <v/>
      </c>
      <c r="C79" s="70">
        <f ca="1">IFERROR(VLOOKUP(B79,BDD!A:H,2,0),"")</f>
        <v>0</v>
      </c>
      <c r="D79" s="66">
        <f t="shared" ca="1" si="5"/>
        <v>0</v>
      </c>
      <c r="E79" s="57" t="str">
        <f t="shared" ca="1" si="6"/>
        <v/>
      </c>
      <c r="F79" s="57" t="str">
        <f t="shared" ca="1" si="7"/>
        <v/>
      </c>
    </row>
    <row r="80" spans="1:6" x14ac:dyDescent="0.25">
      <c r="A80" s="47"/>
      <c r="B80" s="65" t="str">
        <f t="shared" ca="1" si="4"/>
        <v/>
      </c>
      <c r="C80" s="70">
        <f ca="1">IFERROR(VLOOKUP(B80,BDD!A:H,2,0),"")</f>
        <v>0</v>
      </c>
      <c r="D80" s="66">
        <f t="shared" ca="1" si="5"/>
        <v>0</v>
      </c>
      <c r="E80" s="57" t="str">
        <f t="shared" ca="1" si="6"/>
        <v/>
      </c>
      <c r="F80" s="57" t="str">
        <f t="shared" ca="1" si="7"/>
        <v/>
      </c>
    </row>
    <row r="81" spans="1:6" x14ac:dyDescent="0.25">
      <c r="A81" s="47"/>
      <c r="B81" s="65" t="str">
        <f t="shared" ca="1" si="4"/>
        <v/>
      </c>
      <c r="C81" s="70">
        <f ca="1">IFERROR(VLOOKUP(B81,BDD!A:H,2,0),"")</f>
        <v>0</v>
      </c>
      <c r="D81" s="66">
        <f t="shared" ca="1" si="5"/>
        <v>0</v>
      </c>
      <c r="E81" s="57" t="str">
        <f t="shared" ca="1" si="6"/>
        <v/>
      </c>
      <c r="F81" s="57" t="str">
        <f t="shared" ca="1" si="7"/>
        <v/>
      </c>
    </row>
    <row r="82" spans="1:6" x14ac:dyDescent="0.25">
      <c r="A82" s="47"/>
      <c r="B82" s="65" t="str">
        <f t="shared" ca="1" si="4"/>
        <v/>
      </c>
      <c r="C82" s="70">
        <f ca="1">IFERROR(VLOOKUP(B82,BDD!A:H,2,0),"")</f>
        <v>0</v>
      </c>
      <c r="D82" s="66">
        <f t="shared" ca="1" si="5"/>
        <v>0</v>
      </c>
      <c r="E82" s="57" t="str">
        <f t="shared" ca="1" si="6"/>
        <v/>
      </c>
      <c r="F82" s="57" t="str">
        <f t="shared" ca="1" si="7"/>
        <v/>
      </c>
    </row>
    <row r="83" spans="1:6" x14ac:dyDescent="0.25">
      <c r="A83" s="47"/>
      <c r="B83" s="65" t="str">
        <f t="shared" ca="1" si="4"/>
        <v/>
      </c>
      <c r="C83" s="70">
        <f ca="1">IFERROR(VLOOKUP(B83,BDD!A:H,2,0),"")</f>
        <v>0</v>
      </c>
      <c r="D83" s="66">
        <f t="shared" ca="1" si="5"/>
        <v>0</v>
      </c>
      <c r="E83" s="57" t="str">
        <f t="shared" ca="1" si="6"/>
        <v/>
      </c>
      <c r="F83" s="57" t="str">
        <f t="shared" ca="1" si="7"/>
        <v/>
      </c>
    </row>
    <row r="84" spans="1:6" x14ac:dyDescent="0.25">
      <c r="A84" s="48"/>
      <c r="B84" s="65" t="str">
        <f t="shared" ca="1" si="4"/>
        <v/>
      </c>
      <c r="C84" s="70">
        <f ca="1">IFERROR(VLOOKUP(B84,BDD!A:H,2,0),"")</f>
        <v>0</v>
      </c>
      <c r="D84" s="66">
        <f t="shared" ca="1" si="5"/>
        <v>0</v>
      </c>
      <c r="E84" s="57" t="str">
        <f t="shared" ca="1" si="6"/>
        <v/>
      </c>
      <c r="F84" s="57" t="str">
        <f t="shared" ca="1" si="7"/>
        <v/>
      </c>
    </row>
    <row r="85" spans="1:6" x14ac:dyDescent="0.25">
      <c r="A85" s="55" t="s">
        <v>225</v>
      </c>
      <c r="B85" s="65" t="str">
        <f t="shared" ca="1" si="4"/>
        <v>I005-N</v>
      </c>
      <c r="C85" s="70" t="str">
        <f ca="1">IFERROR(VLOOKUP(B85,BDD!A:H,2,0),"")</f>
        <v>BRIDE RESSORT GM ISUZU NOIR</v>
      </c>
      <c r="D85" s="66">
        <f t="shared" ca="1" si="5"/>
        <v>30</v>
      </c>
      <c r="E85" s="57">
        <f t="shared" ca="1" si="6"/>
        <v>10.758000000000001</v>
      </c>
      <c r="F85" s="57">
        <f t="shared" ca="1" si="7"/>
        <v>11.238000000000001</v>
      </c>
    </row>
    <row r="86" spans="1:6" x14ac:dyDescent="0.25">
      <c r="A86" s="47"/>
      <c r="B86" s="65" t="str">
        <f t="shared" ca="1" si="4"/>
        <v/>
      </c>
      <c r="C86" s="70">
        <f ca="1">IFERROR(VLOOKUP(B86,BDD!A:H,2,0),"")</f>
        <v>0</v>
      </c>
      <c r="D86" s="66">
        <f t="shared" ca="1" si="5"/>
        <v>0</v>
      </c>
      <c r="E86" s="57" t="str">
        <f t="shared" ca="1" si="6"/>
        <v/>
      </c>
      <c r="F86" s="57" t="str">
        <f t="shared" ca="1" si="7"/>
        <v/>
      </c>
    </row>
    <row r="87" spans="1:6" x14ac:dyDescent="0.25">
      <c r="A87" s="47"/>
      <c r="B87" s="65" t="str">
        <f t="shared" ca="1" si="4"/>
        <v/>
      </c>
      <c r="C87" s="70">
        <f ca="1">IFERROR(VLOOKUP(B87,BDD!A:H,2,0),"")</f>
        <v>0</v>
      </c>
      <c r="D87" s="66">
        <f t="shared" ca="1" si="5"/>
        <v>0</v>
      </c>
      <c r="E87" s="57" t="str">
        <f t="shared" ca="1" si="6"/>
        <v/>
      </c>
      <c r="F87" s="57" t="str">
        <f t="shared" ca="1" si="7"/>
        <v/>
      </c>
    </row>
    <row r="88" spans="1:6" x14ac:dyDescent="0.25">
      <c r="A88" s="47"/>
      <c r="B88" s="65" t="str">
        <f t="shared" ca="1" si="4"/>
        <v/>
      </c>
      <c r="C88" s="70">
        <f ca="1">IFERROR(VLOOKUP(B88,BDD!A:H,2,0),"")</f>
        <v>0</v>
      </c>
      <c r="D88" s="66">
        <f t="shared" ca="1" si="5"/>
        <v>0</v>
      </c>
      <c r="E88" s="57" t="str">
        <f t="shared" ca="1" si="6"/>
        <v/>
      </c>
      <c r="F88" s="57" t="str">
        <f t="shared" ca="1" si="7"/>
        <v/>
      </c>
    </row>
    <row r="89" spans="1:6" x14ac:dyDescent="0.25">
      <c r="A89" s="47"/>
      <c r="B89" s="65" t="str">
        <f t="shared" ca="1" si="4"/>
        <v/>
      </c>
      <c r="C89" s="70">
        <f ca="1">IFERROR(VLOOKUP(B89,BDD!A:H,2,0),"")</f>
        <v>0</v>
      </c>
      <c r="D89" s="66">
        <f t="shared" ca="1" si="5"/>
        <v>0</v>
      </c>
      <c r="E89" s="57" t="str">
        <f t="shared" ca="1" si="6"/>
        <v/>
      </c>
      <c r="F89" s="57" t="str">
        <f t="shared" ca="1" si="7"/>
        <v/>
      </c>
    </row>
    <row r="90" spans="1:6" x14ac:dyDescent="0.25">
      <c r="A90" s="47"/>
      <c r="B90" s="65" t="str">
        <f t="shared" ca="1" si="4"/>
        <v/>
      </c>
      <c r="C90" s="70">
        <f ca="1">IFERROR(VLOOKUP(B90,BDD!A:H,2,0),"")</f>
        <v>0</v>
      </c>
      <c r="D90" s="66">
        <f t="shared" ca="1" si="5"/>
        <v>0</v>
      </c>
      <c r="E90" s="57" t="str">
        <f t="shared" ca="1" si="6"/>
        <v/>
      </c>
      <c r="F90" s="57" t="str">
        <f t="shared" ca="1" si="7"/>
        <v/>
      </c>
    </row>
    <row r="91" spans="1:6" x14ac:dyDescent="0.25">
      <c r="A91" s="47"/>
      <c r="B91" s="65" t="str">
        <f t="shared" ca="1" si="4"/>
        <v/>
      </c>
      <c r="C91" s="70">
        <f ca="1">IFERROR(VLOOKUP(B91,BDD!A:H,2,0),"")</f>
        <v>0</v>
      </c>
      <c r="D91" s="66">
        <f t="shared" ca="1" si="5"/>
        <v>0</v>
      </c>
      <c r="E91" s="57" t="str">
        <f t="shared" ca="1" si="6"/>
        <v/>
      </c>
      <c r="F91" s="57" t="str">
        <f t="shared" ca="1" si="7"/>
        <v/>
      </c>
    </row>
    <row r="92" spans="1:6" x14ac:dyDescent="0.25">
      <c r="A92" s="47"/>
      <c r="B92" s="65" t="str">
        <f t="shared" ca="1" si="4"/>
        <v/>
      </c>
      <c r="C92" s="70">
        <f ca="1">IFERROR(VLOOKUP(B92,BDD!A:H,2,0),"")</f>
        <v>0</v>
      </c>
      <c r="D92" s="66">
        <f t="shared" ca="1" si="5"/>
        <v>0</v>
      </c>
      <c r="E92" s="57" t="str">
        <f t="shared" ca="1" si="6"/>
        <v/>
      </c>
      <c r="F92" s="57" t="str">
        <f t="shared" ca="1" si="7"/>
        <v/>
      </c>
    </row>
    <row r="93" spans="1:6" x14ac:dyDescent="0.25">
      <c r="A93" s="47"/>
      <c r="B93" s="65" t="str">
        <f t="shared" ca="1" si="4"/>
        <v/>
      </c>
      <c r="C93" s="70">
        <f ca="1">IFERROR(VLOOKUP(B93,BDD!A:H,2,0),"")</f>
        <v>0</v>
      </c>
      <c r="D93" s="66">
        <f t="shared" ca="1" si="5"/>
        <v>0</v>
      </c>
      <c r="E93" s="57" t="str">
        <f t="shared" ca="1" si="6"/>
        <v/>
      </c>
      <c r="F93" s="57" t="str">
        <f t="shared" ca="1" si="7"/>
        <v/>
      </c>
    </row>
    <row r="94" spans="1:6" x14ac:dyDescent="0.25">
      <c r="A94" s="48"/>
      <c r="B94" s="65" t="str">
        <f t="shared" ca="1" si="4"/>
        <v/>
      </c>
      <c r="C94" s="70">
        <f ca="1">IFERROR(VLOOKUP(B94,BDD!A:H,2,0),"")</f>
        <v>0</v>
      </c>
      <c r="D94" s="66">
        <f t="shared" ca="1" si="5"/>
        <v>0</v>
      </c>
      <c r="E94" s="57" t="str">
        <f t="shared" ca="1" si="6"/>
        <v/>
      </c>
      <c r="F94" s="57" t="str">
        <f t="shared" ca="1" si="7"/>
        <v/>
      </c>
    </row>
    <row r="95" spans="1:6" x14ac:dyDescent="0.25">
      <c r="A95" s="55" t="s">
        <v>226</v>
      </c>
      <c r="B95" s="65" t="str">
        <f t="shared" ca="1" si="4"/>
        <v>I148-N</v>
      </c>
      <c r="C95" s="70" t="str">
        <f ca="1">IFERROR(VLOOKUP(B95,BDD!A:H,2,0),"")</f>
        <v>BRIDE RESSORT TFR RENFORCE NOIR</v>
      </c>
      <c r="D95" s="66">
        <f t="shared" ca="1" si="5"/>
        <v>26</v>
      </c>
      <c r="E95" s="57">
        <f t="shared" ca="1" si="6"/>
        <v>13.822899999999999</v>
      </c>
      <c r="F95" s="57">
        <f t="shared" ca="1" si="7"/>
        <v>14.302899999999999</v>
      </c>
    </row>
    <row r="96" spans="1:6" x14ac:dyDescent="0.25">
      <c r="A96" s="47"/>
      <c r="B96" s="65" t="str">
        <f t="shared" ca="1" si="4"/>
        <v/>
      </c>
      <c r="C96" s="70">
        <f ca="1">IFERROR(VLOOKUP(B96,BDD!A:H,2,0),"")</f>
        <v>0</v>
      </c>
      <c r="D96" s="66">
        <f t="shared" ca="1" si="5"/>
        <v>0</v>
      </c>
      <c r="E96" s="57" t="str">
        <f t="shared" ca="1" si="6"/>
        <v/>
      </c>
      <c r="F96" s="57" t="str">
        <f t="shared" ca="1" si="7"/>
        <v/>
      </c>
    </row>
    <row r="97" spans="1:6" x14ac:dyDescent="0.25">
      <c r="A97" s="47"/>
      <c r="B97" s="65" t="str">
        <f t="shared" ca="1" si="4"/>
        <v/>
      </c>
      <c r="C97" s="70">
        <f ca="1">IFERROR(VLOOKUP(B97,BDD!A:H,2,0),"")</f>
        <v>0</v>
      </c>
      <c r="D97" s="66">
        <f t="shared" ca="1" si="5"/>
        <v>0</v>
      </c>
      <c r="E97" s="57" t="str">
        <f t="shared" ca="1" si="6"/>
        <v/>
      </c>
      <c r="F97" s="57" t="str">
        <f t="shared" ca="1" si="7"/>
        <v/>
      </c>
    </row>
    <row r="98" spans="1:6" x14ac:dyDescent="0.25">
      <c r="A98" s="47"/>
      <c r="B98" s="65" t="str">
        <f t="shared" ca="1" si="4"/>
        <v/>
      </c>
      <c r="C98" s="70">
        <f ca="1">IFERROR(VLOOKUP(B98,BDD!A:H,2,0),"")</f>
        <v>0</v>
      </c>
      <c r="D98" s="66">
        <f t="shared" ca="1" si="5"/>
        <v>0</v>
      </c>
      <c r="E98" s="57" t="str">
        <f t="shared" ca="1" si="6"/>
        <v/>
      </c>
      <c r="F98" s="57" t="str">
        <f t="shared" ca="1" si="7"/>
        <v/>
      </c>
    </row>
    <row r="99" spans="1:6" x14ac:dyDescent="0.25">
      <c r="A99" s="47"/>
      <c r="B99" s="65" t="str">
        <f t="shared" ca="1" si="4"/>
        <v/>
      </c>
      <c r="C99" s="70">
        <f ca="1">IFERROR(VLOOKUP(B99,BDD!A:H,2,0),"")</f>
        <v>0</v>
      </c>
      <c r="D99" s="66">
        <f t="shared" ca="1" si="5"/>
        <v>0</v>
      </c>
      <c r="E99" s="57" t="str">
        <f t="shared" ca="1" si="6"/>
        <v/>
      </c>
      <c r="F99" s="57" t="str">
        <f t="shared" ca="1" si="7"/>
        <v/>
      </c>
    </row>
    <row r="100" spans="1:6" x14ac:dyDescent="0.25">
      <c r="A100" s="47"/>
      <c r="B100" s="65" t="str">
        <f t="shared" ca="1" si="4"/>
        <v/>
      </c>
      <c r="C100" s="70">
        <f ca="1">IFERROR(VLOOKUP(B100,BDD!A:H,2,0),"")</f>
        <v>0</v>
      </c>
      <c r="D100" s="66">
        <f t="shared" ca="1" si="5"/>
        <v>0</v>
      </c>
      <c r="E100" s="57" t="str">
        <f t="shared" ca="1" si="6"/>
        <v/>
      </c>
      <c r="F100" s="57" t="str">
        <f t="shared" ca="1" si="7"/>
        <v/>
      </c>
    </row>
    <row r="101" spans="1:6" x14ac:dyDescent="0.25">
      <c r="A101" s="47"/>
      <c r="B101" s="65" t="str">
        <f t="shared" ca="1" si="4"/>
        <v/>
      </c>
      <c r="C101" s="70">
        <f ca="1">IFERROR(VLOOKUP(B101,BDD!A:H,2,0),"")</f>
        <v>0</v>
      </c>
      <c r="D101" s="66">
        <f t="shared" ca="1" si="5"/>
        <v>0</v>
      </c>
      <c r="E101" s="57" t="str">
        <f t="shared" ca="1" si="6"/>
        <v/>
      </c>
      <c r="F101" s="57" t="str">
        <f t="shared" ca="1" si="7"/>
        <v/>
      </c>
    </row>
    <row r="102" spans="1:6" x14ac:dyDescent="0.25">
      <c r="A102" s="47"/>
      <c r="B102" s="65" t="str">
        <f t="shared" ca="1" si="4"/>
        <v/>
      </c>
      <c r="C102" s="70">
        <f ca="1">IFERROR(VLOOKUP(B102,BDD!A:H,2,0),"")</f>
        <v>0</v>
      </c>
      <c r="D102" s="66">
        <f t="shared" ca="1" si="5"/>
        <v>0</v>
      </c>
      <c r="E102" s="57" t="str">
        <f t="shared" ca="1" si="6"/>
        <v/>
      </c>
      <c r="F102" s="57" t="str">
        <f t="shared" ca="1" si="7"/>
        <v/>
      </c>
    </row>
    <row r="103" spans="1:6" x14ac:dyDescent="0.25">
      <c r="A103" s="47"/>
      <c r="B103" s="65" t="str">
        <f t="shared" ca="1" si="4"/>
        <v/>
      </c>
      <c r="C103" s="70">
        <f ca="1">IFERROR(VLOOKUP(B103,BDD!A:H,2,0),"")</f>
        <v>0</v>
      </c>
      <c r="D103" s="66">
        <f t="shared" ca="1" si="5"/>
        <v>0</v>
      </c>
      <c r="E103" s="57" t="str">
        <f t="shared" ca="1" si="6"/>
        <v/>
      </c>
      <c r="F103" s="57" t="str">
        <f t="shared" ca="1" si="7"/>
        <v/>
      </c>
    </row>
    <row r="104" spans="1:6" x14ac:dyDescent="0.25">
      <c r="A104" s="48"/>
      <c r="B104" s="65" t="str">
        <f t="shared" ca="1" si="4"/>
        <v/>
      </c>
      <c r="C104" s="70">
        <f ca="1">IFERROR(VLOOKUP(B104,BDD!A:H,2,0),"")</f>
        <v>0</v>
      </c>
      <c r="D104" s="66">
        <f t="shared" ca="1" si="5"/>
        <v>0</v>
      </c>
      <c r="E104" s="57" t="str">
        <f t="shared" ca="1" si="6"/>
        <v/>
      </c>
      <c r="F104" s="57" t="str">
        <f t="shared" ca="1" si="7"/>
        <v/>
      </c>
    </row>
    <row r="105" spans="1:6" x14ac:dyDescent="0.25">
      <c r="A105" s="55" t="s">
        <v>227</v>
      </c>
      <c r="B105" s="65" t="str">
        <f t="shared" ca="1" si="4"/>
        <v>F002-N</v>
      </c>
      <c r="C105" s="70" t="str">
        <f ca="1">IFERROR(VLOOKUP(B105,BDD!A:H,2,0),"")</f>
        <v>BRIDE AV GM NOIR FIAT 110</v>
      </c>
      <c r="D105" s="66">
        <f t="shared" ca="1" si="5"/>
        <v>20</v>
      </c>
      <c r="E105" s="57">
        <f t="shared" ca="1" si="6"/>
        <v>21.967599999999997</v>
      </c>
      <c r="F105" s="57">
        <f t="shared" ca="1" si="7"/>
        <v>22.447599999999998</v>
      </c>
    </row>
    <row r="106" spans="1:6" x14ac:dyDescent="0.25">
      <c r="A106" s="47"/>
      <c r="B106" s="65" t="str">
        <f t="shared" ca="1" si="4"/>
        <v>I187</v>
      </c>
      <c r="C106" s="70" t="str">
        <f ca="1">IFERROR(VLOOKUP(B106,BDD!A:H,2,0),"")</f>
        <v>TUBE D'EAU D'MAX AR</v>
      </c>
      <c r="D106" s="66">
        <f t="shared" ca="1" si="5"/>
        <v>14</v>
      </c>
      <c r="E106" s="57" t="str">
        <f t="shared" ca="1" si="6"/>
        <v/>
      </c>
      <c r="F106" s="57" t="str">
        <f t="shared" ca="1" si="7"/>
        <v/>
      </c>
    </row>
    <row r="107" spans="1:6" x14ac:dyDescent="0.25">
      <c r="A107" s="47"/>
      <c r="B107" s="65" t="str">
        <f t="shared" ca="1" si="4"/>
        <v/>
      </c>
      <c r="C107" s="70">
        <f ca="1">IFERROR(VLOOKUP(B107,BDD!A:H,2,0),"")</f>
        <v>0</v>
      </c>
      <c r="D107" s="66">
        <f t="shared" ca="1" si="5"/>
        <v>0</v>
      </c>
      <c r="E107" s="57" t="str">
        <f t="shared" ca="1" si="6"/>
        <v/>
      </c>
      <c r="F107" s="57" t="str">
        <f t="shared" ca="1" si="7"/>
        <v/>
      </c>
    </row>
    <row r="108" spans="1:6" x14ac:dyDescent="0.25">
      <c r="A108" s="47"/>
      <c r="B108" s="65" t="str">
        <f t="shared" ca="1" si="4"/>
        <v/>
      </c>
      <c r="C108" s="70">
        <f ca="1">IFERROR(VLOOKUP(B108,BDD!A:H,2,0),"")</f>
        <v>0</v>
      </c>
      <c r="D108" s="66">
        <f t="shared" ca="1" si="5"/>
        <v>0</v>
      </c>
      <c r="E108" s="57" t="str">
        <f t="shared" ca="1" si="6"/>
        <v/>
      </c>
      <c r="F108" s="57" t="str">
        <f t="shared" ca="1" si="7"/>
        <v/>
      </c>
    </row>
    <row r="109" spans="1:6" x14ac:dyDescent="0.25">
      <c r="A109" s="47"/>
      <c r="B109" s="65" t="str">
        <f t="shared" ca="1" si="4"/>
        <v/>
      </c>
      <c r="C109" s="70">
        <f ca="1">IFERROR(VLOOKUP(B109,BDD!A:H,2,0),"")</f>
        <v>0</v>
      </c>
      <c r="D109" s="66">
        <f t="shared" ca="1" si="5"/>
        <v>0</v>
      </c>
      <c r="E109" s="57" t="str">
        <f t="shared" ca="1" si="6"/>
        <v/>
      </c>
      <c r="F109" s="57" t="str">
        <f t="shared" ca="1" si="7"/>
        <v/>
      </c>
    </row>
    <row r="110" spans="1:6" x14ac:dyDescent="0.25">
      <c r="A110" s="47"/>
      <c r="B110" s="65" t="str">
        <f t="shared" ca="1" si="4"/>
        <v/>
      </c>
      <c r="C110" s="70">
        <f ca="1">IFERROR(VLOOKUP(B110,BDD!A:H,2,0),"")</f>
        <v>0</v>
      </c>
      <c r="D110" s="66">
        <f t="shared" ca="1" si="5"/>
        <v>0</v>
      </c>
      <c r="E110" s="57" t="str">
        <f t="shared" ca="1" si="6"/>
        <v/>
      </c>
      <c r="F110" s="57" t="str">
        <f t="shared" ca="1" si="7"/>
        <v/>
      </c>
    </row>
    <row r="111" spans="1:6" x14ac:dyDescent="0.25">
      <c r="A111" s="47"/>
      <c r="B111" s="65" t="str">
        <f t="shared" ca="1" si="4"/>
        <v/>
      </c>
      <c r="C111" s="70">
        <f ca="1">IFERROR(VLOOKUP(B111,BDD!A:H,2,0),"")</f>
        <v>0</v>
      </c>
      <c r="D111" s="66">
        <f t="shared" ca="1" si="5"/>
        <v>0</v>
      </c>
      <c r="E111" s="57" t="str">
        <f t="shared" ca="1" si="6"/>
        <v/>
      </c>
      <c r="F111" s="57" t="str">
        <f t="shared" ca="1" si="7"/>
        <v/>
      </c>
    </row>
    <row r="112" spans="1:6" x14ac:dyDescent="0.25">
      <c r="A112" s="47"/>
      <c r="B112" s="65" t="str">
        <f t="shared" ca="1" si="4"/>
        <v/>
      </c>
      <c r="C112" s="70">
        <f ca="1">IFERROR(VLOOKUP(B112,BDD!A:H,2,0),"")</f>
        <v>0</v>
      </c>
      <c r="D112" s="66">
        <f t="shared" ca="1" si="5"/>
        <v>0</v>
      </c>
      <c r="E112" s="57" t="str">
        <f t="shared" ca="1" si="6"/>
        <v/>
      </c>
      <c r="F112" s="57" t="str">
        <f t="shared" ca="1" si="7"/>
        <v/>
      </c>
    </row>
    <row r="113" spans="1:6" x14ac:dyDescent="0.25">
      <c r="A113" s="47"/>
      <c r="B113" s="65" t="str">
        <f t="shared" ca="1" si="4"/>
        <v/>
      </c>
      <c r="C113" s="70">
        <f ca="1">IFERROR(VLOOKUP(B113,BDD!A:H,2,0),"")</f>
        <v>0</v>
      </c>
      <c r="D113" s="66">
        <f t="shared" ca="1" si="5"/>
        <v>0</v>
      </c>
      <c r="E113" s="57" t="str">
        <f t="shared" ca="1" si="6"/>
        <v/>
      </c>
      <c r="F113" s="57" t="str">
        <f t="shared" ca="1" si="7"/>
        <v/>
      </c>
    </row>
    <row r="114" spans="1:6" x14ac:dyDescent="0.25">
      <c r="A114" s="48"/>
      <c r="B114" s="65" t="str">
        <f t="shared" ca="1" si="4"/>
        <v/>
      </c>
      <c r="C114" s="70">
        <f ca="1">IFERROR(VLOOKUP(B114,BDD!A:H,2,0),"")</f>
        <v>0</v>
      </c>
      <c r="D114" s="66">
        <f t="shared" ca="1" si="5"/>
        <v>0</v>
      </c>
      <c r="E114" s="57" t="str">
        <f t="shared" ca="1" si="6"/>
        <v/>
      </c>
      <c r="F114" s="57" t="str">
        <f t="shared" ca="1" si="7"/>
        <v/>
      </c>
    </row>
    <row r="115" spans="1:6" x14ac:dyDescent="0.25">
      <c r="A115" s="55" t="s">
        <v>228</v>
      </c>
      <c r="B115" s="65" t="str">
        <f t="shared" ca="1" si="4"/>
        <v>F002-N</v>
      </c>
      <c r="C115" s="70" t="str">
        <f ca="1">IFERROR(VLOOKUP(B115,BDD!A:H,2,0),"")</f>
        <v>BRIDE AV GM NOIR FIAT 110</v>
      </c>
      <c r="D115" s="66">
        <f t="shared" ca="1" si="5"/>
        <v>20</v>
      </c>
      <c r="E115" s="57">
        <f t="shared" ca="1" si="6"/>
        <v>21.967599999999997</v>
      </c>
      <c r="F115" s="57">
        <f t="shared" ca="1" si="7"/>
        <v>22.447599999999998</v>
      </c>
    </row>
    <row r="116" spans="1:6" x14ac:dyDescent="0.25">
      <c r="A116" s="47"/>
      <c r="B116" s="65" t="str">
        <f t="shared" ca="1" si="4"/>
        <v>I187</v>
      </c>
      <c r="C116" s="70" t="str">
        <f ca="1">IFERROR(VLOOKUP(B116,BDD!A:H,2,0),"")</f>
        <v>TUBE D'EAU D'MAX AR</v>
      </c>
      <c r="D116" s="66">
        <f t="shared" ca="1" si="5"/>
        <v>14</v>
      </c>
      <c r="E116" s="57" t="str">
        <f t="shared" ca="1" si="6"/>
        <v/>
      </c>
      <c r="F116" s="57" t="str">
        <f t="shared" ca="1" si="7"/>
        <v/>
      </c>
    </row>
    <row r="117" spans="1:6" x14ac:dyDescent="0.25">
      <c r="A117" s="47"/>
      <c r="B117" s="65" t="str">
        <f t="shared" ca="1" si="4"/>
        <v/>
      </c>
      <c r="C117" s="70">
        <f ca="1">IFERROR(VLOOKUP(B117,BDD!A:H,2,0),"")</f>
        <v>0</v>
      </c>
      <c r="D117" s="66">
        <f t="shared" ca="1" si="5"/>
        <v>0</v>
      </c>
      <c r="E117" s="57" t="str">
        <f t="shared" ca="1" si="6"/>
        <v/>
      </c>
      <c r="F117" s="57" t="str">
        <f t="shared" ca="1" si="7"/>
        <v/>
      </c>
    </row>
    <row r="118" spans="1:6" x14ac:dyDescent="0.25">
      <c r="A118" s="47"/>
      <c r="B118" s="65" t="str">
        <f t="shared" ca="1" si="4"/>
        <v/>
      </c>
      <c r="C118" s="70">
        <f ca="1">IFERROR(VLOOKUP(B118,BDD!A:H,2,0),"")</f>
        <v>0</v>
      </c>
      <c r="D118" s="66">
        <f t="shared" ca="1" si="5"/>
        <v>0</v>
      </c>
      <c r="E118" s="57" t="str">
        <f t="shared" ca="1" si="6"/>
        <v/>
      </c>
      <c r="F118" s="57" t="str">
        <f t="shared" ca="1" si="7"/>
        <v/>
      </c>
    </row>
    <row r="119" spans="1:6" x14ac:dyDescent="0.25">
      <c r="A119" s="47"/>
      <c r="B119" s="65" t="str">
        <f t="shared" ca="1" si="4"/>
        <v/>
      </c>
      <c r="C119" s="70">
        <f ca="1">IFERROR(VLOOKUP(B119,BDD!A:H,2,0),"")</f>
        <v>0</v>
      </c>
      <c r="D119" s="66">
        <f t="shared" ca="1" si="5"/>
        <v>0</v>
      </c>
      <c r="E119" s="57" t="str">
        <f t="shared" ca="1" si="6"/>
        <v/>
      </c>
      <c r="F119" s="57" t="str">
        <f t="shared" ca="1" si="7"/>
        <v/>
      </c>
    </row>
    <row r="120" spans="1:6" x14ac:dyDescent="0.25">
      <c r="A120" s="47"/>
      <c r="B120" s="65" t="str">
        <f t="shared" ca="1" si="4"/>
        <v/>
      </c>
      <c r="C120" s="70">
        <f ca="1">IFERROR(VLOOKUP(B120,BDD!A:H,2,0),"")</f>
        <v>0</v>
      </c>
      <c r="D120" s="66">
        <f t="shared" ca="1" si="5"/>
        <v>0</v>
      </c>
      <c r="E120" s="57" t="str">
        <f t="shared" ca="1" si="6"/>
        <v/>
      </c>
      <c r="F120" s="57" t="str">
        <f t="shared" ca="1" si="7"/>
        <v/>
      </c>
    </row>
    <row r="121" spans="1:6" x14ac:dyDescent="0.25">
      <c r="A121" s="47"/>
      <c r="B121" s="65" t="str">
        <f t="shared" ca="1" si="4"/>
        <v/>
      </c>
      <c r="C121" s="70">
        <f ca="1">IFERROR(VLOOKUP(B121,BDD!A:H,2,0),"")</f>
        <v>0</v>
      </c>
      <c r="D121" s="66">
        <f t="shared" ca="1" si="5"/>
        <v>0</v>
      </c>
      <c r="E121" s="57" t="str">
        <f t="shared" ca="1" si="6"/>
        <v/>
      </c>
      <c r="F121" s="57" t="str">
        <f t="shared" ca="1" si="7"/>
        <v/>
      </c>
    </row>
    <row r="122" spans="1:6" x14ac:dyDescent="0.25">
      <c r="A122" s="47"/>
      <c r="B122" s="65" t="str">
        <f t="shared" ca="1" si="4"/>
        <v/>
      </c>
      <c r="C122" s="70">
        <f ca="1">IFERROR(VLOOKUP(B122,BDD!A:H,2,0),"")</f>
        <v>0</v>
      </c>
      <c r="D122" s="66">
        <f t="shared" ca="1" si="5"/>
        <v>0</v>
      </c>
      <c r="E122" s="57" t="str">
        <f t="shared" ca="1" si="6"/>
        <v/>
      </c>
      <c r="F122" s="57" t="str">
        <f t="shared" ca="1" si="7"/>
        <v/>
      </c>
    </row>
    <row r="123" spans="1:6" x14ac:dyDescent="0.25">
      <c r="A123" s="47"/>
      <c r="B123" s="65" t="str">
        <f t="shared" ca="1" si="4"/>
        <v/>
      </c>
      <c r="C123" s="70">
        <f ca="1">IFERROR(VLOOKUP(B123,BDD!A:H,2,0),"")</f>
        <v>0</v>
      </c>
      <c r="D123" s="66">
        <f t="shared" ca="1" si="5"/>
        <v>0</v>
      </c>
      <c r="E123" s="57" t="str">
        <f t="shared" ca="1" si="6"/>
        <v/>
      </c>
      <c r="F123" s="57" t="str">
        <f t="shared" ca="1" si="7"/>
        <v/>
      </c>
    </row>
    <row r="124" spans="1:6" x14ac:dyDescent="0.25">
      <c r="A124" s="48"/>
      <c r="B124" s="65" t="str">
        <f t="shared" ca="1" si="4"/>
        <v/>
      </c>
      <c r="C124" s="70">
        <f ca="1">IFERROR(VLOOKUP(B124,BDD!A:H,2,0),"")</f>
        <v>0</v>
      </c>
      <c r="D124" s="66">
        <f t="shared" ca="1" si="5"/>
        <v>0</v>
      </c>
      <c r="E124" s="57" t="str">
        <f t="shared" ca="1" si="6"/>
        <v/>
      </c>
      <c r="F124" s="57" t="str">
        <f t="shared" ca="1" si="7"/>
        <v/>
      </c>
    </row>
    <row r="125" spans="1:6" x14ac:dyDescent="0.25">
      <c r="A125" s="55" t="s">
        <v>229</v>
      </c>
      <c r="B125" s="65" t="str">
        <f t="shared" ca="1" si="4"/>
        <v>F002-N</v>
      </c>
      <c r="C125" s="70" t="str">
        <f ca="1">IFERROR(VLOOKUP(B125,BDD!A:H,2,0),"")</f>
        <v>BRIDE AV GM NOIR FIAT 110</v>
      </c>
      <c r="D125" s="66">
        <f t="shared" ca="1" si="5"/>
        <v>20</v>
      </c>
      <c r="E125" s="57">
        <f t="shared" ca="1" si="6"/>
        <v>21.967599999999997</v>
      </c>
      <c r="F125" s="57">
        <f t="shared" ca="1" si="7"/>
        <v>22.447599999999998</v>
      </c>
    </row>
    <row r="126" spans="1:6" x14ac:dyDescent="0.25">
      <c r="A126" s="47"/>
      <c r="B126" s="65" t="str">
        <f t="shared" ca="1" si="4"/>
        <v>I187</v>
      </c>
      <c r="C126" s="70" t="str">
        <f ca="1">IFERROR(VLOOKUP(B126,BDD!A:H,2,0),"")</f>
        <v>TUBE D'EAU D'MAX AR</v>
      </c>
      <c r="D126" s="66">
        <f t="shared" ca="1" si="5"/>
        <v>14</v>
      </c>
      <c r="E126" s="57" t="str">
        <f t="shared" ca="1" si="6"/>
        <v/>
      </c>
      <c r="F126" s="57" t="str">
        <f t="shared" ca="1" si="7"/>
        <v/>
      </c>
    </row>
    <row r="127" spans="1:6" x14ac:dyDescent="0.25">
      <c r="A127" s="47"/>
      <c r="B127" s="65" t="str">
        <f t="shared" ca="1" si="4"/>
        <v/>
      </c>
      <c r="C127" s="70">
        <f ca="1">IFERROR(VLOOKUP(B127,BDD!A:H,2,0),"")</f>
        <v>0</v>
      </c>
      <c r="D127" s="66">
        <f t="shared" ca="1" si="5"/>
        <v>0</v>
      </c>
      <c r="E127" s="57" t="str">
        <f t="shared" ca="1" si="6"/>
        <v/>
      </c>
      <c r="F127" s="57" t="str">
        <f t="shared" ca="1" si="7"/>
        <v/>
      </c>
    </row>
    <row r="128" spans="1:6" x14ac:dyDescent="0.25">
      <c r="A128" s="47"/>
      <c r="B128" s="65" t="str">
        <f t="shared" ca="1" si="4"/>
        <v/>
      </c>
      <c r="C128" s="70">
        <f ca="1">IFERROR(VLOOKUP(B128,BDD!A:H,2,0),"")</f>
        <v>0</v>
      </c>
      <c r="D128" s="66">
        <f t="shared" ca="1" si="5"/>
        <v>0</v>
      </c>
      <c r="E128" s="57" t="str">
        <f t="shared" ca="1" si="6"/>
        <v/>
      </c>
      <c r="F128" s="57" t="str">
        <f t="shared" ca="1" si="7"/>
        <v/>
      </c>
    </row>
    <row r="129" spans="1:6" x14ac:dyDescent="0.25">
      <c r="A129" s="47"/>
      <c r="B129" s="65" t="str">
        <f t="shared" ca="1" si="4"/>
        <v/>
      </c>
      <c r="C129" s="70">
        <f ca="1">IFERROR(VLOOKUP(B129,BDD!A:H,2,0),"")</f>
        <v>0</v>
      </c>
      <c r="D129" s="66">
        <f t="shared" ca="1" si="5"/>
        <v>0</v>
      </c>
      <c r="E129" s="57" t="str">
        <f t="shared" ca="1" si="6"/>
        <v/>
      </c>
      <c r="F129" s="57" t="str">
        <f t="shared" ca="1" si="7"/>
        <v/>
      </c>
    </row>
    <row r="130" spans="1:6" x14ac:dyDescent="0.25">
      <c r="A130" s="47"/>
      <c r="B130" s="65" t="str">
        <f t="shared" ca="1" si="4"/>
        <v/>
      </c>
      <c r="C130" s="70">
        <f ca="1">IFERROR(VLOOKUP(B130,BDD!A:H,2,0),"")</f>
        <v>0</v>
      </c>
      <c r="D130" s="66">
        <f t="shared" ca="1" si="5"/>
        <v>0</v>
      </c>
      <c r="E130" s="57" t="str">
        <f t="shared" ca="1" si="6"/>
        <v/>
      </c>
      <c r="F130" s="57" t="str">
        <f t="shared" ca="1" si="7"/>
        <v/>
      </c>
    </row>
    <row r="131" spans="1:6" x14ac:dyDescent="0.25">
      <c r="A131" s="47"/>
      <c r="B131" s="65" t="str">
        <f t="shared" ca="1" si="4"/>
        <v/>
      </c>
      <c r="C131" s="70">
        <f ca="1">IFERROR(VLOOKUP(B131,BDD!A:H,2,0),"")</f>
        <v>0</v>
      </c>
      <c r="D131" s="66">
        <f t="shared" ca="1" si="5"/>
        <v>0</v>
      </c>
      <c r="E131" s="57" t="str">
        <f t="shared" ca="1" si="6"/>
        <v/>
      </c>
      <c r="F131" s="57" t="str">
        <f t="shared" ca="1" si="7"/>
        <v/>
      </c>
    </row>
    <row r="132" spans="1:6" x14ac:dyDescent="0.25">
      <c r="A132" s="47"/>
      <c r="B132" s="65" t="str">
        <f t="shared" ca="1" si="4"/>
        <v/>
      </c>
      <c r="C132" s="70">
        <f ca="1">IFERROR(VLOOKUP(B132,BDD!A:H,2,0),"")</f>
        <v>0</v>
      </c>
      <c r="D132" s="66">
        <f t="shared" ca="1" si="5"/>
        <v>0</v>
      </c>
      <c r="E132" s="57" t="str">
        <f t="shared" ca="1" si="6"/>
        <v/>
      </c>
      <c r="F132" s="57" t="str">
        <f t="shared" ca="1" si="7"/>
        <v/>
      </c>
    </row>
    <row r="133" spans="1:6" x14ac:dyDescent="0.25">
      <c r="A133" s="47"/>
      <c r="B133" s="65" t="str">
        <f t="shared" ref="B133:B196" ca="1" si="8">IF(INDIRECT(INDIRECT("$A"&amp;(5+nblignes*INT((ROW()-5)/nblignes)))&amp;"!b"&amp;5+MOD(ROW()+5,nblignes))=0,"",INDIRECT(INDIRECT("$A"&amp;(5+nblignes*INT((ROW()-5)/nblignes)))&amp;"!b"&amp;5+MOD(ROW()+5,nblignes)))</f>
        <v/>
      </c>
      <c r="C133" s="70">
        <f ca="1">IFERROR(VLOOKUP(B133,BDD!A:H,2,0),"")</f>
        <v>0</v>
      </c>
      <c r="D133" s="66">
        <f t="shared" ref="D133:D196" ca="1" si="9">IF($C133="","",INDIRECT(INDIRECT("$A"&amp;(5+nblignes*INT((ROW()-5)/nblignes)))&amp;"!c"&amp;5+MOD(ROW()+5,nblignes)))</f>
        <v>0</v>
      </c>
      <c r="E133" s="57" t="str">
        <f t="shared" ref="E133:E196" ca="1" si="10">IF($A133="","",INDIRECT(INDIRECT("$A"&amp;(5+nblignes*INT((ROW()-5)/nblignes)))&amp;"!$d$15"))</f>
        <v/>
      </c>
      <c r="F133" s="57" t="str">
        <f t="shared" ref="F133:F196" ca="1" si="11">IF($A133="","",INDIRECT(INDIRECT("$A"&amp;(5+nblignes*INT((ROW()-5)/nblignes)))&amp;"!$d$16"))</f>
        <v/>
      </c>
    </row>
    <row r="134" spans="1:6" x14ac:dyDescent="0.25">
      <c r="A134" s="48"/>
      <c r="B134" s="65" t="str">
        <f t="shared" ca="1" si="8"/>
        <v/>
      </c>
      <c r="C134" s="70">
        <f ca="1">IFERROR(VLOOKUP(B134,BDD!A:H,2,0),"")</f>
        <v>0</v>
      </c>
      <c r="D134" s="66">
        <f t="shared" ca="1" si="9"/>
        <v>0</v>
      </c>
      <c r="E134" s="57" t="str">
        <f t="shared" ca="1" si="10"/>
        <v/>
      </c>
      <c r="F134" s="57" t="str">
        <f t="shared" ca="1" si="11"/>
        <v/>
      </c>
    </row>
    <row r="135" spans="1:6" x14ac:dyDescent="0.25">
      <c r="A135" s="55" t="s">
        <v>230</v>
      </c>
      <c r="B135" s="65" t="str">
        <f t="shared" ca="1" si="8"/>
        <v>F002-N</v>
      </c>
      <c r="C135" s="70" t="str">
        <f ca="1">IFERROR(VLOOKUP(B135,BDD!A:H,2,0),"")</f>
        <v>BRIDE AV GM NOIR FIAT 110</v>
      </c>
      <c r="D135" s="66">
        <f t="shared" ca="1" si="9"/>
        <v>20</v>
      </c>
      <c r="E135" s="57">
        <f t="shared" ca="1" si="10"/>
        <v>21.967599999999997</v>
      </c>
      <c r="F135" s="57">
        <f t="shared" ca="1" si="11"/>
        <v>22.447599999999998</v>
      </c>
    </row>
    <row r="136" spans="1:6" x14ac:dyDescent="0.25">
      <c r="A136" s="47"/>
      <c r="B136" s="65" t="str">
        <f t="shared" ca="1" si="8"/>
        <v>I187</v>
      </c>
      <c r="C136" s="70" t="str">
        <f ca="1">IFERROR(VLOOKUP(B136,BDD!A:H,2,0),"")</f>
        <v>TUBE D'EAU D'MAX AR</v>
      </c>
      <c r="D136" s="66">
        <f t="shared" ca="1" si="9"/>
        <v>14</v>
      </c>
      <c r="E136" s="57" t="str">
        <f t="shared" ca="1" si="10"/>
        <v/>
      </c>
      <c r="F136" s="57" t="str">
        <f t="shared" ca="1" si="11"/>
        <v/>
      </c>
    </row>
    <row r="137" spans="1:6" x14ac:dyDescent="0.25">
      <c r="A137" s="47"/>
      <c r="B137" s="65" t="str">
        <f t="shared" ca="1" si="8"/>
        <v/>
      </c>
      <c r="C137" s="70">
        <f ca="1">IFERROR(VLOOKUP(B137,BDD!A:H,2,0),"")</f>
        <v>0</v>
      </c>
      <c r="D137" s="66">
        <f t="shared" ca="1" si="9"/>
        <v>0</v>
      </c>
      <c r="E137" s="57" t="str">
        <f t="shared" ca="1" si="10"/>
        <v/>
      </c>
      <c r="F137" s="57" t="str">
        <f t="shared" ca="1" si="11"/>
        <v/>
      </c>
    </row>
    <row r="138" spans="1:6" x14ac:dyDescent="0.25">
      <c r="A138" s="47"/>
      <c r="B138" s="65" t="str">
        <f t="shared" ca="1" si="8"/>
        <v/>
      </c>
      <c r="C138" s="70">
        <f ca="1">IFERROR(VLOOKUP(B138,BDD!A:H,2,0),"")</f>
        <v>0</v>
      </c>
      <c r="D138" s="66">
        <f t="shared" ca="1" si="9"/>
        <v>0</v>
      </c>
      <c r="E138" s="57" t="str">
        <f t="shared" ca="1" si="10"/>
        <v/>
      </c>
      <c r="F138" s="57" t="str">
        <f t="shared" ca="1" si="11"/>
        <v/>
      </c>
    </row>
    <row r="139" spans="1:6" x14ac:dyDescent="0.25">
      <c r="A139" s="47"/>
      <c r="B139" s="65" t="str">
        <f t="shared" ca="1" si="8"/>
        <v/>
      </c>
      <c r="C139" s="70">
        <f ca="1">IFERROR(VLOOKUP(B139,BDD!A:H,2,0),"")</f>
        <v>0</v>
      </c>
      <c r="D139" s="66">
        <f t="shared" ca="1" si="9"/>
        <v>0</v>
      </c>
      <c r="E139" s="57" t="str">
        <f t="shared" ca="1" si="10"/>
        <v/>
      </c>
      <c r="F139" s="57" t="str">
        <f t="shared" ca="1" si="11"/>
        <v/>
      </c>
    </row>
    <row r="140" spans="1:6" x14ac:dyDescent="0.25">
      <c r="A140" s="47"/>
      <c r="B140" s="65" t="str">
        <f t="shared" ca="1" si="8"/>
        <v/>
      </c>
      <c r="C140" s="70">
        <f ca="1">IFERROR(VLOOKUP(B140,BDD!A:H,2,0),"")</f>
        <v>0</v>
      </c>
      <c r="D140" s="66">
        <f t="shared" ca="1" si="9"/>
        <v>0</v>
      </c>
      <c r="E140" s="57" t="str">
        <f t="shared" ca="1" si="10"/>
        <v/>
      </c>
      <c r="F140" s="57" t="str">
        <f t="shared" ca="1" si="11"/>
        <v/>
      </c>
    </row>
    <row r="141" spans="1:6" x14ac:dyDescent="0.25">
      <c r="A141" s="47"/>
      <c r="B141" s="65" t="str">
        <f t="shared" ca="1" si="8"/>
        <v/>
      </c>
      <c r="C141" s="70">
        <f ca="1">IFERROR(VLOOKUP(B141,BDD!A:H,2,0),"")</f>
        <v>0</v>
      </c>
      <c r="D141" s="66">
        <f t="shared" ca="1" si="9"/>
        <v>0</v>
      </c>
      <c r="E141" s="57" t="str">
        <f t="shared" ca="1" si="10"/>
        <v/>
      </c>
      <c r="F141" s="57" t="str">
        <f t="shared" ca="1" si="11"/>
        <v/>
      </c>
    </row>
    <row r="142" spans="1:6" x14ac:dyDescent="0.25">
      <c r="A142" s="47"/>
      <c r="B142" s="65" t="str">
        <f t="shared" ca="1" si="8"/>
        <v/>
      </c>
      <c r="C142" s="70">
        <f ca="1">IFERROR(VLOOKUP(B142,BDD!A:H,2,0),"")</f>
        <v>0</v>
      </c>
      <c r="D142" s="66">
        <f t="shared" ca="1" si="9"/>
        <v>0</v>
      </c>
      <c r="E142" s="57" t="str">
        <f t="shared" ca="1" si="10"/>
        <v/>
      </c>
      <c r="F142" s="57" t="str">
        <f t="shared" ca="1" si="11"/>
        <v/>
      </c>
    </row>
    <row r="143" spans="1:6" x14ac:dyDescent="0.25">
      <c r="A143" s="47"/>
      <c r="B143" s="65" t="str">
        <f t="shared" ca="1" si="8"/>
        <v/>
      </c>
      <c r="C143" s="70">
        <f ca="1">IFERROR(VLOOKUP(B143,BDD!A:H,2,0),"")</f>
        <v>0</v>
      </c>
      <c r="D143" s="66">
        <f t="shared" ca="1" si="9"/>
        <v>0</v>
      </c>
      <c r="E143" s="57" t="str">
        <f t="shared" ca="1" si="10"/>
        <v/>
      </c>
      <c r="F143" s="57" t="str">
        <f t="shared" ca="1" si="11"/>
        <v/>
      </c>
    </row>
    <row r="144" spans="1:6" x14ac:dyDescent="0.25">
      <c r="A144" s="48"/>
      <c r="B144" s="65" t="str">
        <f t="shared" ca="1" si="8"/>
        <v/>
      </c>
      <c r="C144" s="70">
        <f ca="1">IFERROR(VLOOKUP(B144,BDD!A:H,2,0),"")</f>
        <v>0</v>
      </c>
      <c r="D144" s="66">
        <f t="shared" ca="1" si="9"/>
        <v>0</v>
      </c>
      <c r="E144" s="57" t="str">
        <f t="shared" ca="1" si="10"/>
        <v/>
      </c>
      <c r="F144" s="57" t="str">
        <f t="shared" ca="1" si="11"/>
        <v/>
      </c>
    </row>
    <row r="145" spans="1:6" x14ac:dyDescent="0.25">
      <c r="A145" s="55" t="s">
        <v>231</v>
      </c>
      <c r="B145" s="65" t="str">
        <f t="shared" ca="1" si="8"/>
        <v>I066</v>
      </c>
      <c r="C145" s="70" t="str">
        <f ca="1">IFERROR(VLOOKUP(B145,BDD!A:H,2,0),"")</f>
        <v>ROULEMENT CENTRE ISUZU 8-94222-972-OA KB</v>
      </c>
      <c r="D145" s="66">
        <f t="shared" ca="1" si="9"/>
        <v>20</v>
      </c>
      <c r="E145" s="57">
        <f t="shared" ca="1" si="10"/>
        <v>15.603999999999999</v>
      </c>
      <c r="F145" s="57">
        <f t="shared" ca="1" si="11"/>
        <v>16.084</v>
      </c>
    </row>
    <row r="146" spans="1:6" x14ac:dyDescent="0.25">
      <c r="A146" s="47"/>
      <c r="B146" s="65" t="str">
        <f t="shared" ca="1" si="8"/>
        <v/>
      </c>
      <c r="C146" s="70">
        <f ca="1">IFERROR(VLOOKUP(B146,BDD!A:H,2,0),"")</f>
        <v>0</v>
      </c>
      <c r="D146" s="66">
        <f t="shared" ca="1" si="9"/>
        <v>0</v>
      </c>
      <c r="E146" s="57" t="str">
        <f t="shared" ca="1" si="10"/>
        <v/>
      </c>
      <c r="F146" s="57" t="str">
        <f t="shared" ca="1" si="11"/>
        <v/>
      </c>
    </row>
    <row r="147" spans="1:6" x14ac:dyDescent="0.25">
      <c r="A147" s="47"/>
      <c r="B147" s="65" t="str">
        <f t="shared" ca="1" si="8"/>
        <v/>
      </c>
      <c r="C147" s="70">
        <f ca="1">IFERROR(VLOOKUP(B147,BDD!A:H,2,0),"")</f>
        <v>0</v>
      </c>
      <c r="D147" s="66">
        <f t="shared" ca="1" si="9"/>
        <v>0</v>
      </c>
      <c r="E147" s="57" t="str">
        <f t="shared" ca="1" si="10"/>
        <v/>
      </c>
      <c r="F147" s="57" t="str">
        <f t="shared" ca="1" si="11"/>
        <v/>
      </c>
    </row>
    <row r="148" spans="1:6" x14ac:dyDescent="0.25">
      <c r="A148" s="47"/>
      <c r="B148" s="65" t="str">
        <f t="shared" ca="1" si="8"/>
        <v/>
      </c>
      <c r="C148" s="70">
        <f ca="1">IFERROR(VLOOKUP(B148,BDD!A:H,2,0),"")</f>
        <v>0</v>
      </c>
      <c r="D148" s="66">
        <f t="shared" ca="1" si="9"/>
        <v>0</v>
      </c>
      <c r="E148" s="57" t="str">
        <f t="shared" ca="1" si="10"/>
        <v/>
      </c>
      <c r="F148" s="57" t="str">
        <f t="shared" ca="1" si="11"/>
        <v/>
      </c>
    </row>
    <row r="149" spans="1:6" x14ac:dyDescent="0.25">
      <c r="A149" s="47"/>
      <c r="B149" s="65" t="str">
        <f t="shared" ca="1" si="8"/>
        <v/>
      </c>
      <c r="C149" s="70">
        <f ca="1">IFERROR(VLOOKUP(B149,BDD!A:H,2,0),"")</f>
        <v>0</v>
      </c>
      <c r="D149" s="66">
        <f t="shared" ca="1" si="9"/>
        <v>0</v>
      </c>
      <c r="E149" s="57" t="str">
        <f t="shared" ca="1" si="10"/>
        <v/>
      </c>
      <c r="F149" s="57" t="str">
        <f t="shared" ca="1" si="11"/>
        <v/>
      </c>
    </row>
    <row r="150" spans="1:6" x14ac:dyDescent="0.25">
      <c r="A150" s="47"/>
      <c r="B150" s="65" t="str">
        <f t="shared" ca="1" si="8"/>
        <v/>
      </c>
      <c r="C150" s="70">
        <f ca="1">IFERROR(VLOOKUP(B150,BDD!A:H,2,0),"")</f>
        <v>0</v>
      </c>
      <c r="D150" s="66">
        <f t="shared" ca="1" si="9"/>
        <v>0</v>
      </c>
      <c r="E150" s="57" t="str">
        <f t="shared" ca="1" si="10"/>
        <v/>
      </c>
      <c r="F150" s="57" t="str">
        <f t="shared" ca="1" si="11"/>
        <v/>
      </c>
    </row>
    <row r="151" spans="1:6" x14ac:dyDescent="0.25">
      <c r="A151" s="47"/>
      <c r="B151" s="65" t="str">
        <f t="shared" ca="1" si="8"/>
        <v/>
      </c>
      <c r="C151" s="70">
        <f ca="1">IFERROR(VLOOKUP(B151,BDD!A:H,2,0),"")</f>
        <v>0</v>
      </c>
      <c r="D151" s="66">
        <f t="shared" ca="1" si="9"/>
        <v>0</v>
      </c>
      <c r="E151" s="57" t="str">
        <f t="shared" ca="1" si="10"/>
        <v/>
      </c>
      <c r="F151" s="57" t="str">
        <f t="shared" ca="1" si="11"/>
        <v/>
      </c>
    </row>
    <row r="152" spans="1:6" x14ac:dyDescent="0.25">
      <c r="A152" s="47"/>
      <c r="B152" s="65" t="str">
        <f t="shared" ca="1" si="8"/>
        <v/>
      </c>
      <c r="C152" s="70">
        <f ca="1">IFERROR(VLOOKUP(B152,BDD!A:H,2,0),"")</f>
        <v>0</v>
      </c>
      <c r="D152" s="66">
        <f t="shared" ca="1" si="9"/>
        <v>0</v>
      </c>
      <c r="E152" s="57" t="str">
        <f t="shared" ca="1" si="10"/>
        <v/>
      </c>
      <c r="F152" s="57" t="str">
        <f t="shared" ca="1" si="11"/>
        <v/>
      </c>
    </row>
    <row r="153" spans="1:6" x14ac:dyDescent="0.25">
      <c r="A153" s="47"/>
      <c r="B153" s="65" t="str">
        <f t="shared" ca="1" si="8"/>
        <v/>
      </c>
      <c r="C153" s="70">
        <f ca="1">IFERROR(VLOOKUP(B153,BDD!A:H,2,0),"")</f>
        <v>0</v>
      </c>
      <c r="D153" s="66">
        <f t="shared" ca="1" si="9"/>
        <v>0</v>
      </c>
      <c r="E153" s="57" t="str">
        <f t="shared" ca="1" si="10"/>
        <v/>
      </c>
      <c r="F153" s="57" t="str">
        <f t="shared" ca="1" si="11"/>
        <v/>
      </c>
    </row>
    <row r="154" spans="1:6" x14ac:dyDescent="0.25">
      <c r="A154" s="48"/>
      <c r="B154" s="65" t="str">
        <f t="shared" ca="1" si="8"/>
        <v/>
      </c>
      <c r="C154" s="70">
        <f ca="1">IFERROR(VLOOKUP(B154,BDD!A:H,2,0),"")</f>
        <v>0</v>
      </c>
      <c r="D154" s="66">
        <f t="shared" ca="1" si="9"/>
        <v>0</v>
      </c>
      <c r="E154" s="57" t="str">
        <f t="shared" ca="1" si="10"/>
        <v/>
      </c>
      <c r="F154" s="57" t="str">
        <f t="shared" ca="1" si="11"/>
        <v/>
      </c>
    </row>
    <row r="155" spans="1:6" x14ac:dyDescent="0.25">
      <c r="A155" s="55" t="s">
        <v>232</v>
      </c>
      <c r="B155" s="65" t="str">
        <f t="shared" ca="1" si="8"/>
        <v>I066</v>
      </c>
      <c r="C155" s="70" t="str">
        <f ca="1">IFERROR(VLOOKUP(B155,BDD!A:H,2,0),"")</f>
        <v>ROULEMENT CENTRE ISUZU 8-94222-972-OA KB</v>
      </c>
      <c r="D155" s="66">
        <f t="shared" ca="1" si="9"/>
        <v>20</v>
      </c>
      <c r="E155" s="57">
        <f t="shared" ca="1" si="10"/>
        <v>15.603999999999999</v>
      </c>
      <c r="F155" s="57">
        <f t="shared" ca="1" si="11"/>
        <v>16.084</v>
      </c>
    </row>
    <row r="156" spans="1:6" x14ac:dyDescent="0.25">
      <c r="A156" s="47"/>
      <c r="B156" s="65" t="str">
        <f t="shared" ca="1" si="8"/>
        <v/>
      </c>
      <c r="C156" s="70">
        <f ca="1">IFERROR(VLOOKUP(B156,BDD!A:H,2,0),"")</f>
        <v>0</v>
      </c>
      <c r="D156" s="66">
        <f t="shared" ca="1" si="9"/>
        <v>0</v>
      </c>
      <c r="E156" s="57" t="str">
        <f t="shared" ca="1" si="10"/>
        <v/>
      </c>
      <c r="F156" s="57" t="str">
        <f t="shared" ca="1" si="11"/>
        <v/>
      </c>
    </row>
    <row r="157" spans="1:6" x14ac:dyDescent="0.25">
      <c r="A157" s="47"/>
      <c r="B157" s="65" t="str">
        <f t="shared" ca="1" si="8"/>
        <v/>
      </c>
      <c r="C157" s="70">
        <f ca="1">IFERROR(VLOOKUP(B157,BDD!A:H,2,0),"")</f>
        <v>0</v>
      </c>
      <c r="D157" s="66">
        <f t="shared" ca="1" si="9"/>
        <v>0</v>
      </c>
      <c r="E157" s="57" t="str">
        <f t="shared" ca="1" si="10"/>
        <v/>
      </c>
      <c r="F157" s="57" t="str">
        <f t="shared" ca="1" si="11"/>
        <v/>
      </c>
    </row>
    <row r="158" spans="1:6" x14ac:dyDescent="0.25">
      <c r="A158" s="47"/>
      <c r="B158" s="65" t="str">
        <f t="shared" ca="1" si="8"/>
        <v/>
      </c>
      <c r="C158" s="70">
        <f ca="1">IFERROR(VLOOKUP(B158,BDD!A:H,2,0),"")</f>
        <v>0</v>
      </c>
      <c r="D158" s="66">
        <f t="shared" ca="1" si="9"/>
        <v>0</v>
      </c>
      <c r="E158" s="57" t="str">
        <f t="shared" ca="1" si="10"/>
        <v/>
      </c>
      <c r="F158" s="57" t="str">
        <f t="shared" ca="1" si="11"/>
        <v/>
      </c>
    </row>
    <row r="159" spans="1:6" x14ac:dyDescent="0.25">
      <c r="A159" s="47"/>
      <c r="B159" s="65" t="str">
        <f t="shared" ca="1" si="8"/>
        <v/>
      </c>
      <c r="C159" s="70">
        <f ca="1">IFERROR(VLOOKUP(B159,BDD!A:H,2,0),"")</f>
        <v>0</v>
      </c>
      <c r="D159" s="66">
        <f t="shared" ca="1" si="9"/>
        <v>0</v>
      </c>
      <c r="E159" s="57" t="str">
        <f t="shared" ca="1" si="10"/>
        <v/>
      </c>
      <c r="F159" s="57" t="str">
        <f t="shared" ca="1" si="11"/>
        <v/>
      </c>
    </row>
    <row r="160" spans="1:6" x14ac:dyDescent="0.25">
      <c r="A160" s="47"/>
      <c r="B160" s="65" t="str">
        <f t="shared" ca="1" si="8"/>
        <v/>
      </c>
      <c r="C160" s="70">
        <f ca="1">IFERROR(VLOOKUP(B160,BDD!A:H,2,0),"")</f>
        <v>0</v>
      </c>
      <c r="D160" s="66">
        <f t="shared" ca="1" si="9"/>
        <v>0</v>
      </c>
      <c r="E160" s="57" t="str">
        <f t="shared" ca="1" si="10"/>
        <v/>
      </c>
      <c r="F160" s="57" t="str">
        <f t="shared" ca="1" si="11"/>
        <v/>
      </c>
    </row>
    <row r="161" spans="1:6" x14ac:dyDescent="0.25">
      <c r="A161" s="47"/>
      <c r="B161" s="65" t="str">
        <f t="shared" ca="1" si="8"/>
        <v/>
      </c>
      <c r="C161" s="70">
        <f ca="1">IFERROR(VLOOKUP(B161,BDD!A:H,2,0),"")</f>
        <v>0</v>
      </c>
      <c r="D161" s="66">
        <f t="shared" ca="1" si="9"/>
        <v>0</v>
      </c>
      <c r="E161" s="57" t="str">
        <f t="shared" ca="1" si="10"/>
        <v/>
      </c>
      <c r="F161" s="57" t="str">
        <f t="shared" ca="1" si="11"/>
        <v/>
      </c>
    </row>
    <row r="162" spans="1:6" x14ac:dyDescent="0.25">
      <c r="A162" s="47"/>
      <c r="B162" s="65" t="str">
        <f t="shared" ca="1" si="8"/>
        <v/>
      </c>
      <c r="C162" s="70">
        <f ca="1">IFERROR(VLOOKUP(B162,BDD!A:H,2,0),"")</f>
        <v>0</v>
      </c>
      <c r="D162" s="66">
        <f t="shared" ca="1" si="9"/>
        <v>0</v>
      </c>
      <c r="E162" s="57" t="str">
        <f t="shared" ca="1" si="10"/>
        <v/>
      </c>
      <c r="F162" s="57" t="str">
        <f t="shared" ca="1" si="11"/>
        <v/>
      </c>
    </row>
    <row r="163" spans="1:6" x14ac:dyDescent="0.25">
      <c r="A163" s="47"/>
      <c r="B163" s="65" t="str">
        <f t="shared" ca="1" si="8"/>
        <v/>
      </c>
      <c r="C163" s="70">
        <f ca="1">IFERROR(VLOOKUP(B163,BDD!A:H,2,0),"")</f>
        <v>0</v>
      </c>
      <c r="D163" s="66">
        <f t="shared" ca="1" si="9"/>
        <v>0</v>
      </c>
      <c r="E163" s="57" t="str">
        <f t="shared" ca="1" si="10"/>
        <v/>
      </c>
      <c r="F163" s="57" t="str">
        <f t="shared" ca="1" si="11"/>
        <v/>
      </c>
    </row>
    <row r="164" spans="1:6" x14ac:dyDescent="0.25">
      <c r="A164" s="48"/>
      <c r="B164" s="65" t="str">
        <f t="shared" ca="1" si="8"/>
        <v/>
      </c>
      <c r="C164" s="70">
        <f ca="1">IFERROR(VLOOKUP(B164,BDD!A:H,2,0),"")</f>
        <v>0</v>
      </c>
      <c r="D164" s="66">
        <f t="shared" ca="1" si="9"/>
        <v>0</v>
      </c>
      <c r="E164" s="57" t="str">
        <f t="shared" ca="1" si="10"/>
        <v/>
      </c>
      <c r="F164" s="57" t="str">
        <f t="shared" ca="1" si="11"/>
        <v/>
      </c>
    </row>
    <row r="165" spans="1:6" x14ac:dyDescent="0.25">
      <c r="A165" s="55" t="s">
        <v>233</v>
      </c>
      <c r="B165" s="65" t="str">
        <f t="shared" ca="1" si="8"/>
        <v>I066</v>
      </c>
      <c r="C165" s="70" t="str">
        <f ca="1">IFERROR(VLOOKUP(B165,BDD!A:H,2,0),"")</f>
        <v>ROULEMENT CENTRE ISUZU 8-94222-972-OA KB</v>
      </c>
      <c r="D165" s="66">
        <f t="shared" ca="1" si="9"/>
        <v>10</v>
      </c>
      <c r="E165" s="57">
        <f t="shared" ca="1" si="10"/>
        <v>11.384</v>
      </c>
      <c r="F165" s="57">
        <f t="shared" ca="1" si="11"/>
        <v>11.864000000000001</v>
      </c>
    </row>
    <row r="166" spans="1:6" x14ac:dyDescent="0.25">
      <c r="A166" s="47"/>
      <c r="B166" s="65" t="str">
        <f t="shared" ca="1" si="8"/>
        <v>I015</v>
      </c>
      <c r="C166" s="70" t="str">
        <f ca="1">IFERROR(VLOOKUP(B166,BDD!A:H,2,0),"")</f>
        <v>CAOUTCHOUC DE RESSORT PM (TR)</v>
      </c>
      <c r="D166" s="66">
        <f t="shared" ca="1" si="9"/>
        <v>200</v>
      </c>
      <c r="E166" s="57" t="str">
        <f t="shared" ca="1" si="10"/>
        <v/>
      </c>
      <c r="F166" s="57" t="str">
        <f t="shared" ca="1" si="11"/>
        <v/>
      </c>
    </row>
    <row r="167" spans="1:6" x14ac:dyDescent="0.25">
      <c r="A167" s="47"/>
      <c r="B167" s="65" t="str">
        <f t="shared" ca="1" si="8"/>
        <v/>
      </c>
      <c r="C167" s="70">
        <f ca="1">IFERROR(VLOOKUP(B167,BDD!A:H,2,0),"")</f>
        <v>0</v>
      </c>
      <c r="D167" s="66">
        <f t="shared" ca="1" si="9"/>
        <v>0</v>
      </c>
      <c r="E167" s="57" t="str">
        <f t="shared" ca="1" si="10"/>
        <v/>
      </c>
      <c r="F167" s="57" t="str">
        <f t="shared" ca="1" si="11"/>
        <v/>
      </c>
    </row>
    <row r="168" spans="1:6" x14ac:dyDescent="0.25">
      <c r="A168" s="47"/>
      <c r="B168" s="65" t="str">
        <f t="shared" ca="1" si="8"/>
        <v/>
      </c>
      <c r="C168" s="70">
        <f ca="1">IFERROR(VLOOKUP(B168,BDD!A:H,2,0),"")</f>
        <v>0</v>
      </c>
      <c r="D168" s="66">
        <f t="shared" ca="1" si="9"/>
        <v>0</v>
      </c>
      <c r="E168" s="57" t="str">
        <f t="shared" ca="1" si="10"/>
        <v/>
      </c>
      <c r="F168" s="57" t="str">
        <f t="shared" ca="1" si="11"/>
        <v/>
      </c>
    </row>
    <row r="169" spans="1:6" x14ac:dyDescent="0.25">
      <c r="A169" s="47"/>
      <c r="B169" s="65" t="str">
        <f t="shared" ca="1" si="8"/>
        <v/>
      </c>
      <c r="C169" s="70">
        <f ca="1">IFERROR(VLOOKUP(B169,BDD!A:H,2,0),"")</f>
        <v>0</v>
      </c>
      <c r="D169" s="66">
        <f t="shared" ca="1" si="9"/>
        <v>0</v>
      </c>
      <c r="E169" s="57" t="str">
        <f t="shared" ca="1" si="10"/>
        <v/>
      </c>
      <c r="F169" s="57" t="str">
        <f t="shared" ca="1" si="11"/>
        <v/>
      </c>
    </row>
    <row r="170" spans="1:6" x14ac:dyDescent="0.25">
      <c r="A170" s="47"/>
      <c r="B170" s="65" t="str">
        <f t="shared" ca="1" si="8"/>
        <v/>
      </c>
      <c r="C170" s="70">
        <f ca="1">IFERROR(VLOOKUP(B170,BDD!A:H,2,0),"")</f>
        <v>0</v>
      </c>
      <c r="D170" s="66">
        <f t="shared" ca="1" si="9"/>
        <v>0</v>
      </c>
      <c r="E170" s="57" t="str">
        <f t="shared" ca="1" si="10"/>
        <v/>
      </c>
      <c r="F170" s="57" t="str">
        <f t="shared" ca="1" si="11"/>
        <v/>
      </c>
    </row>
    <row r="171" spans="1:6" x14ac:dyDescent="0.25">
      <c r="A171" s="47"/>
      <c r="B171" s="65" t="str">
        <f t="shared" ca="1" si="8"/>
        <v/>
      </c>
      <c r="C171" s="70">
        <f ca="1">IFERROR(VLOOKUP(B171,BDD!A:H,2,0),"")</f>
        <v>0</v>
      </c>
      <c r="D171" s="66">
        <f t="shared" ca="1" si="9"/>
        <v>0</v>
      </c>
      <c r="E171" s="57" t="str">
        <f t="shared" ca="1" si="10"/>
        <v/>
      </c>
      <c r="F171" s="57" t="str">
        <f t="shared" ca="1" si="11"/>
        <v/>
      </c>
    </row>
    <row r="172" spans="1:6" x14ac:dyDescent="0.25">
      <c r="A172" s="47"/>
      <c r="B172" s="65" t="str">
        <f t="shared" ca="1" si="8"/>
        <v/>
      </c>
      <c r="C172" s="70">
        <f ca="1">IFERROR(VLOOKUP(B172,BDD!A:H,2,0),"")</f>
        <v>0</v>
      </c>
      <c r="D172" s="66">
        <f t="shared" ca="1" si="9"/>
        <v>0</v>
      </c>
      <c r="E172" s="57" t="str">
        <f t="shared" ca="1" si="10"/>
        <v/>
      </c>
      <c r="F172" s="57" t="str">
        <f t="shared" ca="1" si="11"/>
        <v/>
      </c>
    </row>
    <row r="173" spans="1:6" x14ac:dyDescent="0.25">
      <c r="A173" s="47"/>
      <c r="B173" s="65" t="str">
        <f t="shared" ca="1" si="8"/>
        <v/>
      </c>
      <c r="C173" s="70">
        <f ca="1">IFERROR(VLOOKUP(B173,BDD!A:H,2,0),"")</f>
        <v>0</v>
      </c>
      <c r="D173" s="66">
        <f t="shared" ca="1" si="9"/>
        <v>0</v>
      </c>
      <c r="E173" s="57" t="str">
        <f t="shared" ca="1" si="10"/>
        <v/>
      </c>
      <c r="F173" s="57" t="str">
        <f t="shared" ca="1" si="11"/>
        <v/>
      </c>
    </row>
    <row r="174" spans="1:6" x14ac:dyDescent="0.25">
      <c r="A174" s="48"/>
      <c r="B174" s="65" t="str">
        <f t="shared" ca="1" si="8"/>
        <v/>
      </c>
      <c r="C174" s="70">
        <f ca="1">IFERROR(VLOOKUP(B174,BDD!A:H,2,0),"")</f>
        <v>0</v>
      </c>
      <c r="D174" s="66">
        <f t="shared" ca="1" si="9"/>
        <v>0</v>
      </c>
      <c r="E174" s="57" t="str">
        <f t="shared" ca="1" si="10"/>
        <v/>
      </c>
      <c r="F174" s="57" t="str">
        <f t="shared" ca="1" si="11"/>
        <v/>
      </c>
    </row>
    <row r="175" spans="1:6" x14ac:dyDescent="0.25">
      <c r="A175" s="55" t="s">
        <v>234</v>
      </c>
      <c r="B175" s="65" t="str">
        <f t="shared" ca="1" si="8"/>
        <v>MI009</v>
      </c>
      <c r="C175" s="70" t="str">
        <f ca="1">IFERROR(VLOOKUP(B175,BDD!A:H,2,0),"")</f>
        <v>ROULEMENT CENTRE MITSHUBITCHI L200 - MR 534949</v>
      </c>
      <c r="D175" s="66">
        <f t="shared" ca="1" si="9"/>
        <v>8</v>
      </c>
      <c r="E175" s="57">
        <f t="shared" ca="1" si="10"/>
        <v>9.6298399999999997</v>
      </c>
      <c r="F175" s="57">
        <f t="shared" ca="1" si="11"/>
        <v>10.10984</v>
      </c>
    </row>
    <row r="176" spans="1:6" x14ac:dyDescent="0.25">
      <c r="A176" s="47"/>
      <c r="B176" s="65" t="str">
        <f t="shared" ca="1" si="8"/>
        <v>I015</v>
      </c>
      <c r="C176" s="70" t="str">
        <f ca="1">IFERROR(VLOOKUP(B176,BDD!A:H,2,0),"")</f>
        <v>CAOUTCHOUC DE RESSORT PM (TR)</v>
      </c>
      <c r="D176" s="66">
        <f t="shared" ca="1" si="9"/>
        <v>120</v>
      </c>
      <c r="E176" s="57" t="str">
        <f t="shared" ca="1" si="10"/>
        <v/>
      </c>
      <c r="F176" s="57" t="str">
        <f t="shared" ca="1" si="11"/>
        <v/>
      </c>
    </row>
    <row r="177" spans="1:6" x14ac:dyDescent="0.25">
      <c r="A177" s="47"/>
      <c r="B177" s="65" t="str">
        <f t="shared" ca="1" si="8"/>
        <v/>
      </c>
      <c r="C177" s="70">
        <f ca="1">IFERROR(VLOOKUP(B177,BDD!A:H,2,0),"")</f>
        <v>0</v>
      </c>
      <c r="D177" s="66">
        <f t="shared" ca="1" si="9"/>
        <v>0</v>
      </c>
      <c r="E177" s="57" t="str">
        <f t="shared" ca="1" si="10"/>
        <v/>
      </c>
      <c r="F177" s="57" t="str">
        <f t="shared" ca="1" si="11"/>
        <v/>
      </c>
    </row>
    <row r="178" spans="1:6" x14ac:dyDescent="0.25">
      <c r="A178" s="47"/>
      <c r="B178" s="65" t="str">
        <f t="shared" ca="1" si="8"/>
        <v/>
      </c>
      <c r="C178" s="70">
        <f ca="1">IFERROR(VLOOKUP(B178,BDD!A:H,2,0),"")</f>
        <v>0</v>
      </c>
      <c r="D178" s="66">
        <f t="shared" ca="1" si="9"/>
        <v>0</v>
      </c>
      <c r="E178" s="57" t="str">
        <f t="shared" ca="1" si="10"/>
        <v/>
      </c>
      <c r="F178" s="57" t="str">
        <f t="shared" ca="1" si="11"/>
        <v/>
      </c>
    </row>
    <row r="179" spans="1:6" x14ac:dyDescent="0.25">
      <c r="A179" s="47"/>
      <c r="B179" s="65" t="str">
        <f t="shared" ca="1" si="8"/>
        <v/>
      </c>
      <c r="C179" s="70">
        <f ca="1">IFERROR(VLOOKUP(B179,BDD!A:H,2,0),"")</f>
        <v>0</v>
      </c>
      <c r="D179" s="66">
        <f t="shared" ca="1" si="9"/>
        <v>0</v>
      </c>
      <c r="E179" s="57" t="str">
        <f t="shared" ca="1" si="10"/>
        <v/>
      </c>
      <c r="F179" s="57" t="str">
        <f t="shared" ca="1" si="11"/>
        <v/>
      </c>
    </row>
    <row r="180" spans="1:6" x14ac:dyDescent="0.25">
      <c r="A180" s="47"/>
      <c r="B180" s="65" t="str">
        <f t="shared" ca="1" si="8"/>
        <v/>
      </c>
      <c r="C180" s="70">
        <f ca="1">IFERROR(VLOOKUP(B180,BDD!A:H,2,0),"")</f>
        <v>0</v>
      </c>
      <c r="D180" s="66">
        <f t="shared" ca="1" si="9"/>
        <v>0</v>
      </c>
      <c r="E180" s="57" t="str">
        <f t="shared" ca="1" si="10"/>
        <v/>
      </c>
      <c r="F180" s="57" t="str">
        <f t="shared" ca="1" si="11"/>
        <v/>
      </c>
    </row>
    <row r="181" spans="1:6" x14ac:dyDescent="0.25">
      <c r="A181" s="47"/>
      <c r="B181" s="65" t="str">
        <f t="shared" ca="1" si="8"/>
        <v/>
      </c>
      <c r="C181" s="70">
        <f ca="1">IFERROR(VLOOKUP(B181,BDD!A:H,2,0),"")</f>
        <v>0</v>
      </c>
      <c r="D181" s="66">
        <f t="shared" ca="1" si="9"/>
        <v>0</v>
      </c>
      <c r="E181" s="57" t="str">
        <f t="shared" ca="1" si="10"/>
        <v/>
      </c>
      <c r="F181" s="57" t="str">
        <f t="shared" ca="1" si="11"/>
        <v/>
      </c>
    </row>
    <row r="182" spans="1:6" x14ac:dyDescent="0.25">
      <c r="A182" s="47"/>
      <c r="B182" s="65" t="str">
        <f t="shared" ca="1" si="8"/>
        <v/>
      </c>
      <c r="C182" s="70">
        <f ca="1">IFERROR(VLOOKUP(B182,BDD!A:H,2,0),"")</f>
        <v>0</v>
      </c>
      <c r="D182" s="66">
        <f t="shared" ca="1" si="9"/>
        <v>0</v>
      </c>
      <c r="E182" s="57" t="str">
        <f t="shared" ca="1" si="10"/>
        <v/>
      </c>
      <c r="F182" s="57" t="str">
        <f t="shared" ca="1" si="11"/>
        <v/>
      </c>
    </row>
    <row r="183" spans="1:6" x14ac:dyDescent="0.25">
      <c r="A183" s="47"/>
      <c r="B183" s="65" t="str">
        <f t="shared" ca="1" si="8"/>
        <v/>
      </c>
      <c r="C183" s="70">
        <f ca="1">IFERROR(VLOOKUP(B183,BDD!A:H,2,0),"")</f>
        <v>0</v>
      </c>
      <c r="D183" s="66">
        <f t="shared" ca="1" si="9"/>
        <v>0</v>
      </c>
      <c r="E183" s="57" t="str">
        <f t="shared" ca="1" si="10"/>
        <v/>
      </c>
      <c r="F183" s="57" t="str">
        <f t="shared" ca="1" si="11"/>
        <v/>
      </c>
    </row>
    <row r="184" spans="1:6" x14ac:dyDescent="0.25">
      <c r="A184" s="48"/>
      <c r="B184" s="65" t="str">
        <f t="shared" ca="1" si="8"/>
        <v/>
      </c>
      <c r="C184" s="70">
        <f ca="1">IFERROR(VLOOKUP(B184,BDD!A:H,2,0),"")</f>
        <v>0</v>
      </c>
      <c r="D184" s="66">
        <f t="shared" ca="1" si="9"/>
        <v>0</v>
      </c>
      <c r="E184" s="57" t="str">
        <f t="shared" ca="1" si="10"/>
        <v/>
      </c>
      <c r="F184" s="57" t="str">
        <f t="shared" ca="1" si="11"/>
        <v/>
      </c>
    </row>
    <row r="185" spans="1:6" x14ac:dyDescent="0.25">
      <c r="A185" s="55" t="s">
        <v>235</v>
      </c>
      <c r="B185" s="65" t="str">
        <f t="shared" ca="1" si="8"/>
        <v>MI009</v>
      </c>
      <c r="C185" s="70" t="str">
        <f ca="1">IFERROR(VLOOKUP(B185,BDD!A:H,2,0),"")</f>
        <v>ROULEMENT CENTRE MITSHUBITCHI L200 - MR 534949</v>
      </c>
      <c r="D185" s="66">
        <f t="shared" ca="1" si="9"/>
        <v>8</v>
      </c>
      <c r="E185" s="57">
        <f t="shared" ca="1" si="10"/>
        <v>9.6298399999999997</v>
      </c>
      <c r="F185" s="57">
        <f t="shared" ca="1" si="11"/>
        <v>10.10984</v>
      </c>
    </row>
    <row r="186" spans="1:6" x14ac:dyDescent="0.25">
      <c r="A186" s="47"/>
      <c r="B186" s="65" t="str">
        <f t="shared" ca="1" si="8"/>
        <v>I015</v>
      </c>
      <c r="C186" s="70" t="str">
        <f ca="1">IFERROR(VLOOKUP(B186,BDD!A:H,2,0),"")</f>
        <v>CAOUTCHOUC DE RESSORT PM (TR)</v>
      </c>
      <c r="D186" s="66">
        <f t="shared" ca="1" si="9"/>
        <v>120</v>
      </c>
      <c r="E186" s="57" t="str">
        <f t="shared" ca="1" si="10"/>
        <v/>
      </c>
      <c r="F186" s="57" t="str">
        <f t="shared" ca="1" si="11"/>
        <v/>
      </c>
    </row>
    <row r="187" spans="1:6" x14ac:dyDescent="0.25">
      <c r="A187" s="47"/>
      <c r="B187" s="65" t="str">
        <f t="shared" ca="1" si="8"/>
        <v/>
      </c>
      <c r="C187" s="70">
        <f ca="1">IFERROR(VLOOKUP(B187,BDD!A:H,2,0),"")</f>
        <v>0</v>
      </c>
      <c r="D187" s="66">
        <f t="shared" ca="1" si="9"/>
        <v>0</v>
      </c>
      <c r="E187" s="57" t="str">
        <f t="shared" ca="1" si="10"/>
        <v/>
      </c>
      <c r="F187" s="57" t="str">
        <f t="shared" ca="1" si="11"/>
        <v/>
      </c>
    </row>
    <row r="188" spans="1:6" x14ac:dyDescent="0.25">
      <c r="A188" s="47"/>
      <c r="B188" s="65" t="str">
        <f t="shared" ca="1" si="8"/>
        <v/>
      </c>
      <c r="C188" s="70">
        <f ca="1">IFERROR(VLOOKUP(B188,BDD!A:H,2,0),"")</f>
        <v>0</v>
      </c>
      <c r="D188" s="66">
        <f t="shared" ca="1" si="9"/>
        <v>0</v>
      </c>
      <c r="E188" s="57" t="str">
        <f t="shared" ca="1" si="10"/>
        <v/>
      </c>
      <c r="F188" s="57" t="str">
        <f t="shared" ca="1" si="11"/>
        <v/>
      </c>
    </row>
    <row r="189" spans="1:6" x14ac:dyDescent="0.25">
      <c r="A189" s="47"/>
      <c r="B189" s="65" t="str">
        <f t="shared" ca="1" si="8"/>
        <v/>
      </c>
      <c r="C189" s="70">
        <f ca="1">IFERROR(VLOOKUP(B189,BDD!A:H,2,0),"")</f>
        <v>0</v>
      </c>
      <c r="D189" s="66">
        <f t="shared" ca="1" si="9"/>
        <v>0</v>
      </c>
      <c r="E189" s="57" t="str">
        <f t="shared" ca="1" si="10"/>
        <v/>
      </c>
      <c r="F189" s="57" t="str">
        <f t="shared" ca="1" si="11"/>
        <v/>
      </c>
    </row>
    <row r="190" spans="1:6" x14ac:dyDescent="0.25">
      <c r="A190" s="47"/>
      <c r="B190" s="65" t="str">
        <f t="shared" ca="1" si="8"/>
        <v/>
      </c>
      <c r="C190" s="70">
        <f ca="1">IFERROR(VLOOKUP(B190,BDD!A:H,2,0),"")</f>
        <v>0</v>
      </c>
      <c r="D190" s="66">
        <f t="shared" ca="1" si="9"/>
        <v>0</v>
      </c>
      <c r="E190" s="57" t="str">
        <f t="shared" ca="1" si="10"/>
        <v/>
      </c>
      <c r="F190" s="57" t="str">
        <f t="shared" ca="1" si="11"/>
        <v/>
      </c>
    </row>
    <row r="191" spans="1:6" x14ac:dyDescent="0.25">
      <c r="A191" s="47"/>
      <c r="B191" s="65" t="str">
        <f t="shared" ca="1" si="8"/>
        <v/>
      </c>
      <c r="C191" s="70">
        <f ca="1">IFERROR(VLOOKUP(B191,BDD!A:H,2,0),"")</f>
        <v>0</v>
      </c>
      <c r="D191" s="66">
        <f t="shared" ca="1" si="9"/>
        <v>0</v>
      </c>
      <c r="E191" s="57" t="str">
        <f t="shared" ca="1" si="10"/>
        <v/>
      </c>
      <c r="F191" s="57" t="str">
        <f t="shared" ca="1" si="11"/>
        <v/>
      </c>
    </row>
    <row r="192" spans="1:6" x14ac:dyDescent="0.25">
      <c r="A192" s="47"/>
      <c r="B192" s="65" t="str">
        <f t="shared" ca="1" si="8"/>
        <v/>
      </c>
      <c r="C192" s="70">
        <f ca="1">IFERROR(VLOOKUP(B192,BDD!A:H,2,0),"")</f>
        <v>0</v>
      </c>
      <c r="D192" s="66">
        <f t="shared" ca="1" si="9"/>
        <v>0</v>
      </c>
      <c r="E192" s="57" t="str">
        <f t="shared" ca="1" si="10"/>
        <v/>
      </c>
      <c r="F192" s="57" t="str">
        <f t="shared" ca="1" si="11"/>
        <v/>
      </c>
    </row>
    <row r="193" spans="1:6" x14ac:dyDescent="0.25">
      <c r="A193" s="47"/>
      <c r="B193" s="65" t="str">
        <f t="shared" ca="1" si="8"/>
        <v/>
      </c>
      <c r="C193" s="70">
        <f ca="1">IFERROR(VLOOKUP(B193,BDD!A:H,2,0),"")</f>
        <v>0</v>
      </c>
      <c r="D193" s="66">
        <f t="shared" ca="1" si="9"/>
        <v>0</v>
      </c>
      <c r="E193" s="57" t="str">
        <f t="shared" ca="1" si="10"/>
        <v/>
      </c>
      <c r="F193" s="57" t="str">
        <f t="shared" ca="1" si="11"/>
        <v/>
      </c>
    </row>
    <row r="194" spans="1:6" x14ac:dyDescent="0.25">
      <c r="A194" s="48"/>
      <c r="B194" s="65" t="str">
        <f t="shared" ca="1" si="8"/>
        <v/>
      </c>
      <c r="C194" s="70">
        <f ca="1">IFERROR(VLOOKUP(B194,BDD!A:H,2,0),"")</f>
        <v>0</v>
      </c>
      <c r="D194" s="66">
        <f t="shared" ca="1" si="9"/>
        <v>0</v>
      </c>
      <c r="E194" s="57" t="str">
        <f t="shared" ca="1" si="10"/>
        <v/>
      </c>
      <c r="F194" s="57" t="str">
        <f t="shared" ca="1" si="11"/>
        <v/>
      </c>
    </row>
    <row r="195" spans="1:6" x14ac:dyDescent="0.25">
      <c r="A195" s="55" t="s">
        <v>236</v>
      </c>
      <c r="B195" s="65" t="str">
        <f t="shared" ca="1" si="8"/>
        <v>MI009</v>
      </c>
      <c r="C195" s="70" t="str">
        <f ca="1">IFERROR(VLOOKUP(B195,BDD!A:H,2,0),"")</f>
        <v>ROULEMENT CENTRE MITSHUBITCHI L200 - MR 534949</v>
      </c>
      <c r="D195" s="66">
        <f t="shared" ca="1" si="9"/>
        <v>8</v>
      </c>
      <c r="E195" s="57">
        <f t="shared" ca="1" si="10"/>
        <v>9.6298399999999997</v>
      </c>
      <c r="F195" s="57">
        <f t="shared" ca="1" si="11"/>
        <v>10.10984</v>
      </c>
    </row>
    <row r="196" spans="1:6" x14ac:dyDescent="0.25">
      <c r="A196" s="47"/>
      <c r="B196" s="65" t="str">
        <f t="shared" ca="1" si="8"/>
        <v>I015</v>
      </c>
      <c r="C196" s="70" t="str">
        <f ca="1">IFERROR(VLOOKUP(B196,BDD!A:H,2,0),"")</f>
        <v>CAOUTCHOUC DE RESSORT PM (TR)</v>
      </c>
      <c r="D196" s="66">
        <f t="shared" ca="1" si="9"/>
        <v>120</v>
      </c>
      <c r="E196" s="57" t="str">
        <f t="shared" ca="1" si="10"/>
        <v/>
      </c>
      <c r="F196" s="57" t="str">
        <f t="shared" ca="1" si="11"/>
        <v/>
      </c>
    </row>
    <row r="197" spans="1:6" x14ac:dyDescent="0.25">
      <c r="A197" s="47"/>
      <c r="B197" s="65" t="str">
        <f t="shared" ref="B197:B260" ca="1" si="12">IF(INDIRECT(INDIRECT("$A"&amp;(5+nblignes*INT((ROW()-5)/nblignes)))&amp;"!b"&amp;5+MOD(ROW()+5,nblignes))=0,"",INDIRECT(INDIRECT("$A"&amp;(5+nblignes*INT((ROW()-5)/nblignes)))&amp;"!b"&amp;5+MOD(ROW()+5,nblignes)))</f>
        <v/>
      </c>
      <c r="C197" s="70">
        <f ca="1">IFERROR(VLOOKUP(B197,BDD!A:H,2,0),"")</f>
        <v>0</v>
      </c>
      <c r="D197" s="66">
        <f t="shared" ref="D197:D260" ca="1" si="13">IF($C197="","",INDIRECT(INDIRECT("$A"&amp;(5+nblignes*INT((ROW()-5)/nblignes)))&amp;"!c"&amp;5+MOD(ROW()+5,nblignes)))</f>
        <v>0</v>
      </c>
      <c r="E197" s="57" t="str">
        <f t="shared" ref="E197:E260" ca="1" si="14">IF($A197="","",INDIRECT(INDIRECT("$A"&amp;(5+nblignes*INT((ROW()-5)/nblignes)))&amp;"!$d$15"))</f>
        <v/>
      </c>
      <c r="F197" s="57" t="str">
        <f t="shared" ref="F197:F260" ca="1" si="15">IF($A197="","",INDIRECT(INDIRECT("$A"&amp;(5+nblignes*INT((ROW()-5)/nblignes)))&amp;"!$d$16"))</f>
        <v/>
      </c>
    </row>
    <row r="198" spans="1:6" x14ac:dyDescent="0.25">
      <c r="A198" s="47"/>
      <c r="B198" s="65" t="str">
        <f t="shared" ca="1" si="12"/>
        <v/>
      </c>
      <c r="C198" s="70">
        <f ca="1">IFERROR(VLOOKUP(B198,BDD!A:H,2,0),"")</f>
        <v>0</v>
      </c>
      <c r="D198" s="66">
        <f t="shared" ca="1" si="13"/>
        <v>0</v>
      </c>
      <c r="E198" s="57" t="str">
        <f t="shared" ca="1" si="14"/>
        <v/>
      </c>
      <c r="F198" s="57" t="str">
        <f t="shared" ca="1" si="15"/>
        <v/>
      </c>
    </row>
    <row r="199" spans="1:6" x14ac:dyDescent="0.25">
      <c r="A199" s="47"/>
      <c r="B199" s="65" t="str">
        <f t="shared" ca="1" si="12"/>
        <v/>
      </c>
      <c r="C199" s="70">
        <f ca="1">IFERROR(VLOOKUP(B199,BDD!A:H,2,0),"")</f>
        <v>0</v>
      </c>
      <c r="D199" s="66">
        <f t="shared" ca="1" si="13"/>
        <v>0</v>
      </c>
      <c r="E199" s="57" t="str">
        <f t="shared" ca="1" si="14"/>
        <v/>
      </c>
      <c r="F199" s="57" t="str">
        <f t="shared" ca="1" si="15"/>
        <v/>
      </c>
    </row>
    <row r="200" spans="1:6" x14ac:dyDescent="0.25">
      <c r="A200" s="47"/>
      <c r="B200" s="65" t="str">
        <f t="shared" ca="1" si="12"/>
        <v/>
      </c>
      <c r="C200" s="70">
        <f ca="1">IFERROR(VLOOKUP(B200,BDD!A:H,2,0),"")</f>
        <v>0</v>
      </c>
      <c r="D200" s="66">
        <f t="shared" ca="1" si="13"/>
        <v>0</v>
      </c>
      <c r="E200" s="57" t="str">
        <f t="shared" ca="1" si="14"/>
        <v/>
      </c>
      <c r="F200" s="57" t="str">
        <f t="shared" ca="1" si="15"/>
        <v/>
      </c>
    </row>
    <row r="201" spans="1:6" x14ac:dyDescent="0.25">
      <c r="A201" s="47"/>
      <c r="B201" s="65" t="str">
        <f t="shared" ca="1" si="12"/>
        <v/>
      </c>
      <c r="C201" s="70">
        <f ca="1">IFERROR(VLOOKUP(B201,BDD!A:H,2,0),"")</f>
        <v>0</v>
      </c>
      <c r="D201" s="66">
        <f t="shared" ca="1" si="13"/>
        <v>0</v>
      </c>
      <c r="E201" s="57" t="str">
        <f t="shared" ca="1" si="14"/>
        <v/>
      </c>
      <c r="F201" s="57" t="str">
        <f t="shared" ca="1" si="15"/>
        <v/>
      </c>
    </row>
    <row r="202" spans="1:6" x14ac:dyDescent="0.25">
      <c r="A202" s="47"/>
      <c r="B202" s="65" t="str">
        <f t="shared" ca="1" si="12"/>
        <v/>
      </c>
      <c r="C202" s="70">
        <f ca="1">IFERROR(VLOOKUP(B202,BDD!A:H,2,0),"")</f>
        <v>0</v>
      </c>
      <c r="D202" s="66">
        <f t="shared" ca="1" si="13"/>
        <v>0</v>
      </c>
      <c r="E202" s="57" t="str">
        <f t="shared" ca="1" si="14"/>
        <v/>
      </c>
      <c r="F202" s="57" t="str">
        <f t="shared" ca="1" si="15"/>
        <v/>
      </c>
    </row>
    <row r="203" spans="1:6" x14ac:dyDescent="0.25">
      <c r="A203" s="47"/>
      <c r="B203" s="65" t="str">
        <f t="shared" ca="1" si="12"/>
        <v/>
      </c>
      <c r="C203" s="70">
        <f ca="1">IFERROR(VLOOKUP(B203,BDD!A:H,2,0),"")</f>
        <v>0</v>
      </c>
      <c r="D203" s="66">
        <f t="shared" ca="1" si="13"/>
        <v>0</v>
      </c>
      <c r="E203" s="57" t="str">
        <f t="shared" ca="1" si="14"/>
        <v/>
      </c>
      <c r="F203" s="57" t="str">
        <f t="shared" ca="1" si="15"/>
        <v/>
      </c>
    </row>
    <row r="204" spans="1:6" x14ac:dyDescent="0.25">
      <c r="A204" s="48"/>
      <c r="B204" s="65" t="str">
        <f t="shared" ca="1" si="12"/>
        <v/>
      </c>
      <c r="C204" s="70">
        <f ca="1">IFERROR(VLOOKUP(B204,BDD!A:H,2,0),"")</f>
        <v>0</v>
      </c>
      <c r="D204" s="66">
        <f t="shared" ca="1" si="13"/>
        <v>0</v>
      </c>
      <c r="E204" s="57" t="str">
        <f t="shared" ca="1" si="14"/>
        <v/>
      </c>
      <c r="F204" s="57" t="str">
        <f t="shared" ca="1" si="15"/>
        <v/>
      </c>
    </row>
    <row r="205" spans="1:6" x14ac:dyDescent="0.25">
      <c r="A205" s="55" t="s">
        <v>237</v>
      </c>
      <c r="B205" s="65" t="str">
        <f t="shared" ca="1" si="12"/>
        <v>MI009</v>
      </c>
      <c r="C205" s="70" t="str">
        <f ca="1">IFERROR(VLOOKUP(B205,BDD!A:H,2,0),"")</f>
        <v>ROULEMENT CENTRE MITSHUBITCHI L200 - MR 534949</v>
      </c>
      <c r="D205" s="66">
        <f t="shared" ca="1" si="13"/>
        <v>8</v>
      </c>
      <c r="E205" s="57">
        <f t="shared" ca="1" si="14"/>
        <v>9.6298399999999997</v>
      </c>
      <c r="F205" s="57">
        <f t="shared" ca="1" si="15"/>
        <v>10.10984</v>
      </c>
    </row>
    <row r="206" spans="1:6" x14ac:dyDescent="0.25">
      <c r="A206" s="47"/>
      <c r="B206" s="65" t="str">
        <f t="shared" ca="1" si="12"/>
        <v>I015</v>
      </c>
      <c r="C206" s="70" t="str">
        <f ca="1">IFERROR(VLOOKUP(B206,BDD!A:H,2,0),"")</f>
        <v>CAOUTCHOUC DE RESSORT PM (TR)</v>
      </c>
      <c r="D206" s="66">
        <f t="shared" ca="1" si="13"/>
        <v>120</v>
      </c>
      <c r="E206" s="57" t="str">
        <f t="shared" ca="1" si="14"/>
        <v/>
      </c>
      <c r="F206" s="57" t="str">
        <f t="shared" ca="1" si="15"/>
        <v/>
      </c>
    </row>
    <row r="207" spans="1:6" x14ac:dyDescent="0.25">
      <c r="A207" s="47"/>
      <c r="B207" s="65" t="str">
        <f t="shared" ca="1" si="12"/>
        <v/>
      </c>
      <c r="C207" s="70">
        <f ca="1">IFERROR(VLOOKUP(B207,BDD!A:H,2,0),"")</f>
        <v>0</v>
      </c>
      <c r="D207" s="66">
        <f t="shared" ca="1" si="13"/>
        <v>0</v>
      </c>
      <c r="E207" s="57" t="str">
        <f t="shared" ca="1" si="14"/>
        <v/>
      </c>
      <c r="F207" s="57" t="str">
        <f t="shared" ca="1" si="15"/>
        <v/>
      </c>
    </row>
    <row r="208" spans="1:6" x14ac:dyDescent="0.25">
      <c r="A208" s="47"/>
      <c r="B208" s="65" t="str">
        <f t="shared" ca="1" si="12"/>
        <v/>
      </c>
      <c r="C208" s="70">
        <f ca="1">IFERROR(VLOOKUP(B208,BDD!A:H,2,0),"")</f>
        <v>0</v>
      </c>
      <c r="D208" s="66">
        <f t="shared" ca="1" si="13"/>
        <v>0</v>
      </c>
      <c r="E208" s="57" t="str">
        <f t="shared" ca="1" si="14"/>
        <v/>
      </c>
      <c r="F208" s="57" t="str">
        <f t="shared" ca="1" si="15"/>
        <v/>
      </c>
    </row>
    <row r="209" spans="1:6" x14ac:dyDescent="0.25">
      <c r="A209" s="47"/>
      <c r="B209" s="65" t="str">
        <f t="shared" ca="1" si="12"/>
        <v/>
      </c>
      <c r="C209" s="70">
        <f ca="1">IFERROR(VLOOKUP(B209,BDD!A:H,2,0),"")</f>
        <v>0</v>
      </c>
      <c r="D209" s="66">
        <f t="shared" ca="1" si="13"/>
        <v>0</v>
      </c>
      <c r="E209" s="57" t="str">
        <f t="shared" ca="1" si="14"/>
        <v/>
      </c>
      <c r="F209" s="57" t="str">
        <f t="shared" ca="1" si="15"/>
        <v/>
      </c>
    </row>
    <row r="210" spans="1:6" x14ac:dyDescent="0.25">
      <c r="A210" s="47"/>
      <c r="B210" s="65" t="str">
        <f t="shared" ca="1" si="12"/>
        <v/>
      </c>
      <c r="C210" s="70">
        <f ca="1">IFERROR(VLOOKUP(B210,BDD!A:H,2,0),"")</f>
        <v>0</v>
      </c>
      <c r="D210" s="66">
        <f t="shared" ca="1" si="13"/>
        <v>0</v>
      </c>
      <c r="E210" s="57" t="str">
        <f t="shared" ca="1" si="14"/>
        <v/>
      </c>
      <c r="F210" s="57" t="str">
        <f t="shared" ca="1" si="15"/>
        <v/>
      </c>
    </row>
    <row r="211" spans="1:6" x14ac:dyDescent="0.25">
      <c r="A211" s="47"/>
      <c r="B211" s="65" t="str">
        <f t="shared" ca="1" si="12"/>
        <v/>
      </c>
      <c r="C211" s="70">
        <f ca="1">IFERROR(VLOOKUP(B211,BDD!A:H,2,0),"")</f>
        <v>0</v>
      </c>
      <c r="D211" s="66">
        <f t="shared" ca="1" si="13"/>
        <v>0</v>
      </c>
      <c r="E211" s="57" t="str">
        <f t="shared" ca="1" si="14"/>
        <v/>
      </c>
      <c r="F211" s="57" t="str">
        <f t="shared" ca="1" si="15"/>
        <v/>
      </c>
    </row>
    <row r="212" spans="1:6" x14ac:dyDescent="0.25">
      <c r="A212" s="47"/>
      <c r="B212" s="65" t="str">
        <f t="shared" ca="1" si="12"/>
        <v/>
      </c>
      <c r="C212" s="70">
        <f ca="1">IFERROR(VLOOKUP(B212,BDD!A:H,2,0),"")</f>
        <v>0</v>
      </c>
      <c r="D212" s="66">
        <f t="shared" ca="1" si="13"/>
        <v>0</v>
      </c>
      <c r="E212" s="57" t="str">
        <f t="shared" ca="1" si="14"/>
        <v/>
      </c>
      <c r="F212" s="57" t="str">
        <f t="shared" ca="1" si="15"/>
        <v/>
      </c>
    </row>
    <row r="213" spans="1:6" x14ac:dyDescent="0.25">
      <c r="A213" s="47"/>
      <c r="B213" s="65" t="str">
        <f t="shared" ca="1" si="12"/>
        <v/>
      </c>
      <c r="C213" s="70">
        <f ca="1">IFERROR(VLOOKUP(B213,BDD!A:H,2,0),"")</f>
        <v>0</v>
      </c>
      <c r="D213" s="66">
        <f t="shared" ca="1" si="13"/>
        <v>0</v>
      </c>
      <c r="E213" s="57" t="str">
        <f t="shared" ca="1" si="14"/>
        <v/>
      </c>
      <c r="F213" s="57" t="str">
        <f t="shared" ca="1" si="15"/>
        <v/>
      </c>
    </row>
    <row r="214" spans="1:6" x14ac:dyDescent="0.25">
      <c r="A214" s="48"/>
      <c r="B214" s="65" t="str">
        <f t="shared" ca="1" si="12"/>
        <v/>
      </c>
      <c r="C214" s="70">
        <f ca="1">IFERROR(VLOOKUP(B214,BDD!A:H,2,0),"")</f>
        <v>0</v>
      </c>
      <c r="D214" s="66">
        <f t="shared" ca="1" si="13"/>
        <v>0</v>
      </c>
      <c r="E214" s="57" t="str">
        <f t="shared" ca="1" si="14"/>
        <v/>
      </c>
      <c r="F214" s="57" t="str">
        <f t="shared" ca="1" si="15"/>
        <v/>
      </c>
    </row>
    <row r="215" spans="1:6" x14ac:dyDescent="0.25">
      <c r="A215" s="55" t="s">
        <v>238</v>
      </c>
      <c r="B215" s="65" t="str">
        <f t="shared" ca="1" si="12"/>
        <v>MI009</v>
      </c>
      <c r="C215" s="70" t="str">
        <f ca="1">IFERROR(VLOOKUP(B215,BDD!A:H,2,0),"")</f>
        <v>ROULEMENT CENTRE MITSHUBITCHI L200 - MR 534949</v>
      </c>
      <c r="D215" s="66">
        <f t="shared" ca="1" si="13"/>
        <v>8</v>
      </c>
      <c r="E215" s="57">
        <f t="shared" ca="1" si="14"/>
        <v>9.6298399999999997</v>
      </c>
      <c r="F215" s="57">
        <f t="shared" ca="1" si="15"/>
        <v>10.10984</v>
      </c>
    </row>
    <row r="216" spans="1:6" x14ac:dyDescent="0.25">
      <c r="A216" s="47"/>
      <c r="B216" s="65" t="str">
        <f t="shared" ca="1" si="12"/>
        <v>I015</v>
      </c>
      <c r="C216" s="70" t="str">
        <f ca="1">IFERROR(VLOOKUP(B216,BDD!A:H,2,0),"")</f>
        <v>CAOUTCHOUC DE RESSORT PM (TR)</v>
      </c>
      <c r="D216" s="66">
        <f t="shared" ca="1" si="13"/>
        <v>120</v>
      </c>
      <c r="E216" s="57" t="str">
        <f t="shared" ca="1" si="14"/>
        <v/>
      </c>
      <c r="F216" s="57" t="str">
        <f t="shared" ca="1" si="15"/>
        <v/>
      </c>
    </row>
    <row r="217" spans="1:6" x14ac:dyDescent="0.25">
      <c r="A217" s="47"/>
      <c r="B217" s="65" t="str">
        <f t="shared" ca="1" si="12"/>
        <v/>
      </c>
      <c r="C217" s="70">
        <f ca="1">IFERROR(VLOOKUP(B217,BDD!A:H,2,0),"")</f>
        <v>0</v>
      </c>
      <c r="D217" s="66">
        <f t="shared" ca="1" si="13"/>
        <v>0</v>
      </c>
      <c r="E217" s="57" t="str">
        <f t="shared" ca="1" si="14"/>
        <v/>
      </c>
      <c r="F217" s="57" t="str">
        <f t="shared" ca="1" si="15"/>
        <v/>
      </c>
    </row>
    <row r="218" spans="1:6" x14ac:dyDescent="0.25">
      <c r="A218" s="47"/>
      <c r="B218" s="65" t="str">
        <f t="shared" ca="1" si="12"/>
        <v/>
      </c>
      <c r="C218" s="70">
        <f ca="1">IFERROR(VLOOKUP(B218,BDD!A:H,2,0),"")</f>
        <v>0</v>
      </c>
      <c r="D218" s="66">
        <f t="shared" ca="1" si="13"/>
        <v>0</v>
      </c>
      <c r="E218" s="57" t="str">
        <f t="shared" ca="1" si="14"/>
        <v/>
      </c>
      <c r="F218" s="57" t="str">
        <f t="shared" ca="1" si="15"/>
        <v/>
      </c>
    </row>
    <row r="219" spans="1:6" x14ac:dyDescent="0.25">
      <c r="A219" s="47"/>
      <c r="B219" s="65" t="str">
        <f t="shared" ca="1" si="12"/>
        <v/>
      </c>
      <c r="C219" s="70">
        <f ca="1">IFERROR(VLOOKUP(B219,BDD!A:H,2,0),"")</f>
        <v>0</v>
      </c>
      <c r="D219" s="66">
        <f t="shared" ca="1" si="13"/>
        <v>0</v>
      </c>
      <c r="E219" s="57" t="str">
        <f t="shared" ca="1" si="14"/>
        <v/>
      </c>
      <c r="F219" s="57" t="str">
        <f t="shared" ca="1" si="15"/>
        <v/>
      </c>
    </row>
    <row r="220" spans="1:6" x14ac:dyDescent="0.25">
      <c r="A220" s="47"/>
      <c r="B220" s="65" t="str">
        <f t="shared" ca="1" si="12"/>
        <v/>
      </c>
      <c r="C220" s="70">
        <f ca="1">IFERROR(VLOOKUP(B220,BDD!A:H,2,0),"")</f>
        <v>0</v>
      </c>
      <c r="D220" s="66">
        <f t="shared" ca="1" si="13"/>
        <v>0</v>
      </c>
      <c r="E220" s="57" t="str">
        <f t="shared" ca="1" si="14"/>
        <v/>
      </c>
      <c r="F220" s="57" t="str">
        <f t="shared" ca="1" si="15"/>
        <v/>
      </c>
    </row>
    <row r="221" spans="1:6" x14ac:dyDescent="0.25">
      <c r="A221" s="47"/>
      <c r="B221" s="65" t="str">
        <f t="shared" ca="1" si="12"/>
        <v/>
      </c>
      <c r="C221" s="70">
        <f ca="1">IFERROR(VLOOKUP(B221,BDD!A:H,2,0),"")</f>
        <v>0</v>
      </c>
      <c r="D221" s="66">
        <f t="shared" ca="1" si="13"/>
        <v>0</v>
      </c>
      <c r="E221" s="57" t="str">
        <f t="shared" ca="1" si="14"/>
        <v/>
      </c>
      <c r="F221" s="57" t="str">
        <f t="shared" ca="1" si="15"/>
        <v/>
      </c>
    </row>
    <row r="222" spans="1:6" x14ac:dyDescent="0.25">
      <c r="A222" s="47"/>
      <c r="B222" s="65" t="str">
        <f t="shared" ca="1" si="12"/>
        <v/>
      </c>
      <c r="C222" s="70">
        <f ca="1">IFERROR(VLOOKUP(B222,BDD!A:H,2,0),"")</f>
        <v>0</v>
      </c>
      <c r="D222" s="66">
        <f t="shared" ca="1" si="13"/>
        <v>0</v>
      </c>
      <c r="E222" s="57" t="str">
        <f t="shared" ca="1" si="14"/>
        <v/>
      </c>
      <c r="F222" s="57" t="str">
        <f t="shared" ca="1" si="15"/>
        <v/>
      </c>
    </row>
    <row r="223" spans="1:6" x14ac:dyDescent="0.25">
      <c r="A223" s="47"/>
      <c r="B223" s="65" t="str">
        <f t="shared" ca="1" si="12"/>
        <v/>
      </c>
      <c r="C223" s="70">
        <f ca="1">IFERROR(VLOOKUP(B223,BDD!A:H,2,0),"")</f>
        <v>0</v>
      </c>
      <c r="D223" s="66">
        <f t="shared" ca="1" si="13"/>
        <v>0</v>
      </c>
      <c r="E223" s="57" t="str">
        <f t="shared" ca="1" si="14"/>
        <v/>
      </c>
      <c r="F223" s="57" t="str">
        <f t="shared" ca="1" si="15"/>
        <v/>
      </c>
    </row>
    <row r="224" spans="1:6" x14ac:dyDescent="0.25">
      <c r="A224" s="48"/>
      <c r="B224" s="65" t="str">
        <f t="shared" ca="1" si="12"/>
        <v/>
      </c>
      <c r="C224" s="70">
        <f ca="1">IFERROR(VLOOKUP(B224,BDD!A:H,2,0),"")</f>
        <v>0</v>
      </c>
      <c r="D224" s="66">
        <f t="shared" ca="1" si="13"/>
        <v>0</v>
      </c>
      <c r="E224" s="57" t="str">
        <f t="shared" ca="1" si="14"/>
        <v/>
      </c>
      <c r="F224" s="57" t="str">
        <f t="shared" ca="1" si="15"/>
        <v/>
      </c>
    </row>
    <row r="225" spans="1:6" x14ac:dyDescent="0.25">
      <c r="A225" s="55" t="s">
        <v>239</v>
      </c>
      <c r="B225" s="65" t="str">
        <f t="shared" ca="1" si="12"/>
        <v>MI009</v>
      </c>
      <c r="C225" s="70" t="str">
        <f ca="1">IFERROR(VLOOKUP(B225,BDD!A:H,2,0),"")</f>
        <v>ROULEMENT CENTRE MITSHUBITCHI L200 - MR 534949</v>
      </c>
      <c r="D225" s="66">
        <f t="shared" ca="1" si="13"/>
        <v>8</v>
      </c>
      <c r="E225" s="57">
        <f t="shared" ca="1" si="14"/>
        <v>9.6298399999999997</v>
      </c>
      <c r="F225" s="57">
        <f t="shared" ca="1" si="15"/>
        <v>10.10984</v>
      </c>
    </row>
    <row r="226" spans="1:6" x14ac:dyDescent="0.25">
      <c r="A226" s="47"/>
      <c r="B226" s="65" t="str">
        <f t="shared" ca="1" si="12"/>
        <v>I015</v>
      </c>
      <c r="C226" s="70" t="str">
        <f ca="1">IFERROR(VLOOKUP(B226,BDD!A:H,2,0),"")</f>
        <v>CAOUTCHOUC DE RESSORT PM (TR)</v>
      </c>
      <c r="D226" s="66">
        <f t="shared" ca="1" si="13"/>
        <v>120</v>
      </c>
      <c r="E226" s="57" t="str">
        <f t="shared" ca="1" si="14"/>
        <v/>
      </c>
      <c r="F226" s="57" t="str">
        <f t="shared" ca="1" si="15"/>
        <v/>
      </c>
    </row>
    <row r="227" spans="1:6" x14ac:dyDescent="0.25">
      <c r="A227" s="47"/>
      <c r="B227" s="65" t="str">
        <f t="shared" ca="1" si="12"/>
        <v/>
      </c>
      <c r="C227" s="70">
        <f ca="1">IFERROR(VLOOKUP(B227,BDD!A:H,2,0),"")</f>
        <v>0</v>
      </c>
      <c r="D227" s="66">
        <f t="shared" ca="1" si="13"/>
        <v>0</v>
      </c>
      <c r="E227" s="57" t="str">
        <f t="shared" ca="1" si="14"/>
        <v/>
      </c>
      <c r="F227" s="57" t="str">
        <f t="shared" ca="1" si="15"/>
        <v/>
      </c>
    </row>
    <row r="228" spans="1:6" x14ac:dyDescent="0.25">
      <c r="A228" s="47"/>
      <c r="B228" s="65" t="str">
        <f t="shared" ca="1" si="12"/>
        <v/>
      </c>
      <c r="C228" s="70">
        <f ca="1">IFERROR(VLOOKUP(B228,BDD!A:H,2,0),"")</f>
        <v>0</v>
      </c>
      <c r="D228" s="66">
        <f t="shared" ca="1" si="13"/>
        <v>0</v>
      </c>
      <c r="E228" s="57" t="str">
        <f t="shared" ca="1" si="14"/>
        <v/>
      </c>
      <c r="F228" s="57" t="str">
        <f t="shared" ca="1" si="15"/>
        <v/>
      </c>
    </row>
    <row r="229" spans="1:6" x14ac:dyDescent="0.25">
      <c r="A229" s="47"/>
      <c r="B229" s="65" t="str">
        <f t="shared" ca="1" si="12"/>
        <v/>
      </c>
      <c r="C229" s="70">
        <f ca="1">IFERROR(VLOOKUP(B229,BDD!A:H,2,0),"")</f>
        <v>0</v>
      </c>
      <c r="D229" s="66">
        <f t="shared" ca="1" si="13"/>
        <v>0</v>
      </c>
      <c r="E229" s="57" t="str">
        <f t="shared" ca="1" si="14"/>
        <v/>
      </c>
      <c r="F229" s="57" t="str">
        <f t="shared" ca="1" si="15"/>
        <v/>
      </c>
    </row>
    <row r="230" spans="1:6" x14ac:dyDescent="0.25">
      <c r="A230" s="47"/>
      <c r="B230" s="65" t="str">
        <f t="shared" ca="1" si="12"/>
        <v/>
      </c>
      <c r="C230" s="70">
        <f ca="1">IFERROR(VLOOKUP(B230,BDD!A:H,2,0),"")</f>
        <v>0</v>
      </c>
      <c r="D230" s="66">
        <f t="shared" ca="1" si="13"/>
        <v>0</v>
      </c>
      <c r="E230" s="57" t="str">
        <f t="shared" ca="1" si="14"/>
        <v/>
      </c>
      <c r="F230" s="57" t="str">
        <f t="shared" ca="1" si="15"/>
        <v/>
      </c>
    </row>
    <row r="231" spans="1:6" x14ac:dyDescent="0.25">
      <c r="A231" s="47"/>
      <c r="B231" s="65" t="str">
        <f t="shared" ca="1" si="12"/>
        <v/>
      </c>
      <c r="C231" s="70">
        <f ca="1">IFERROR(VLOOKUP(B231,BDD!A:H,2,0),"")</f>
        <v>0</v>
      </c>
      <c r="D231" s="66">
        <f t="shared" ca="1" si="13"/>
        <v>0</v>
      </c>
      <c r="E231" s="57" t="str">
        <f t="shared" ca="1" si="14"/>
        <v/>
      </c>
      <c r="F231" s="57" t="str">
        <f t="shared" ca="1" si="15"/>
        <v/>
      </c>
    </row>
    <row r="232" spans="1:6" x14ac:dyDescent="0.25">
      <c r="A232" s="47"/>
      <c r="B232" s="65" t="str">
        <f t="shared" ca="1" si="12"/>
        <v/>
      </c>
      <c r="C232" s="70">
        <f ca="1">IFERROR(VLOOKUP(B232,BDD!A:H,2,0),"")</f>
        <v>0</v>
      </c>
      <c r="D232" s="66">
        <f t="shared" ca="1" si="13"/>
        <v>0</v>
      </c>
      <c r="E232" s="57" t="str">
        <f t="shared" ca="1" si="14"/>
        <v/>
      </c>
      <c r="F232" s="57" t="str">
        <f t="shared" ca="1" si="15"/>
        <v/>
      </c>
    </row>
    <row r="233" spans="1:6" x14ac:dyDescent="0.25">
      <c r="A233" s="47"/>
      <c r="B233" s="65" t="str">
        <f t="shared" ca="1" si="12"/>
        <v/>
      </c>
      <c r="C233" s="70">
        <f ca="1">IFERROR(VLOOKUP(B233,BDD!A:H,2,0),"")</f>
        <v>0</v>
      </c>
      <c r="D233" s="66">
        <f t="shared" ca="1" si="13"/>
        <v>0</v>
      </c>
      <c r="E233" s="57" t="str">
        <f t="shared" ca="1" si="14"/>
        <v/>
      </c>
      <c r="F233" s="57" t="str">
        <f t="shared" ca="1" si="15"/>
        <v/>
      </c>
    </row>
    <row r="234" spans="1:6" x14ac:dyDescent="0.25">
      <c r="A234" s="48"/>
      <c r="B234" s="65" t="str">
        <f t="shared" ca="1" si="12"/>
        <v/>
      </c>
      <c r="C234" s="70">
        <f ca="1">IFERROR(VLOOKUP(B234,BDD!A:H,2,0),"")</f>
        <v>0</v>
      </c>
      <c r="D234" s="66">
        <f t="shared" ca="1" si="13"/>
        <v>0</v>
      </c>
      <c r="E234" s="57" t="str">
        <f t="shared" ca="1" si="14"/>
        <v/>
      </c>
      <c r="F234" s="57" t="str">
        <f t="shared" ca="1" si="15"/>
        <v/>
      </c>
    </row>
    <row r="235" spans="1:6" x14ac:dyDescent="0.25">
      <c r="A235" s="55" t="s">
        <v>240</v>
      </c>
      <c r="B235" s="65" t="str">
        <f t="shared" ca="1" si="12"/>
        <v>MI009</v>
      </c>
      <c r="C235" s="70" t="str">
        <f ca="1">IFERROR(VLOOKUP(B235,BDD!A:H,2,0),"")</f>
        <v>ROULEMENT CENTRE MITSHUBITCHI L200 - MR 534949</v>
      </c>
      <c r="D235" s="66">
        <f t="shared" ca="1" si="13"/>
        <v>8</v>
      </c>
      <c r="E235" s="57">
        <f t="shared" ca="1" si="14"/>
        <v>9.6298399999999997</v>
      </c>
      <c r="F235" s="57">
        <f t="shared" ca="1" si="15"/>
        <v>10.10984</v>
      </c>
    </row>
    <row r="236" spans="1:6" x14ac:dyDescent="0.25">
      <c r="A236" s="47"/>
      <c r="B236" s="65" t="str">
        <f t="shared" ca="1" si="12"/>
        <v>I015</v>
      </c>
      <c r="C236" s="70" t="str">
        <f ca="1">IFERROR(VLOOKUP(B236,BDD!A:H,2,0),"")</f>
        <v>CAOUTCHOUC DE RESSORT PM (TR)</v>
      </c>
      <c r="D236" s="66">
        <f t="shared" ca="1" si="13"/>
        <v>120</v>
      </c>
      <c r="E236" s="57" t="str">
        <f t="shared" ca="1" si="14"/>
        <v/>
      </c>
      <c r="F236" s="57" t="str">
        <f t="shared" ca="1" si="15"/>
        <v/>
      </c>
    </row>
    <row r="237" spans="1:6" x14ac:dyDescent="0.25">
      <c r="A237" s="47"/>
      <c r="B237" s="65" t="str">
        <f t="shared" ca="1" si="12"/>
        <v/>
      </c>
      <c r="C237" s="70">
        <f ca="1">IFERROR(VLOOKUP(B237,BDD!A:H,2,0),"")</f>
        <v>0</v>
      </c>
      <c r="D237" s="66">
        <f t="shared" ca="1" si="13"/>
        <v>0</v>
      </c>
      <c r="E237" s="57" t="str">
        <f t="shared" ca="1" si="14"/>
        <v/>
      </c>
      <c r="F237" s="57" t="str">
        <f t="shared" ca="1" si="15"/>
        <v/>
      </c>
    </row>
    <row r="238" spans="1:6" x14ac:dyDescent="0.25">
      <c r="A238" s="47"/>
      <c r="B238" s="65" t="str">
        <f t="shared" ca="1" si="12"/>
        <v/>
      </c>
      <c r="C238" s="70">
        <f ca="1">IFERROR(VLOOKUP(B238,BDD!A:H,2,0),"")</f>
        <v>0</v>
      </c>
      <c r="D238" s="66">
        <f t="shared" ca="1" si="13"/>
        <v>0</v>
      </c>
      <c r="E238" s="57" t="str">
        <f t="shared" ca="1" si="14"/>
        <v/>
      </c>
      <c r="F238" s="57" t="str">
        <f t="shared" ca="1" si="15"/>
        <v/>
      </c>
    </row>
    <row r="239" spans="1:6" x14ac:dyDescent="0.25">
      <c r="A239" s="47"/>
      <c r="B239" s="65" t="str">
        <f t="shared" ca="1" si="12"/>
        <v/>
      </c>
      <c r="C239" s="70">
        <f ca="1">IFERROR(VLOOKUP(B239,BDD!A:H,2,0),"")</f>
        <v>0</v>
      </c>
      <c r="D239" s="66">
        <f t="shared" ca="1" si="13"/>
        <v>0</v>
      </c>
      <c r="E239" s="57" t="str">
        <f t="shared" ca="1" si="14"/>
        <v/>
      </c>
      <c r="F239" s="57" t="str">
        <f t="shared" ca="1" si="15"/>
        <v/>
      </c>
    </row>
    <row r="240" spans="1:6" x14ac:dyDescent="0.25">
      <c r="A240" s="47"/>
      <c r="B240" s="65" t="str">
        <f t="shared" ca="1" si="12"/>
        <v/>
      </c>
      <c r="C240" s="70">
        <f ca="1">IFERROR(VLOOKUP(B240,BDD!A:H,2,0),"")</f>
        <v>0</v>
      </c>
      <c r="D240" s="66">
        <f t="shared" ca="1" si="13"/>
        <v>0</v>
      </c>
      <c r="E240" s="57" t="str">
        <f t="shared" ca="1" si="14"/>
        <v/>
      </c>
      <c r="F240" s="57" t="str">
        <f t="shared" ca="1" si="15"/>
        <v/>
      </c>
    </row>
    <row r="241" spans="1:6" x14ac:dyDescent="0.25">
      <c r="A241" s="47"/>
      <c r="B241" s="65" t="str">
        <f t="shared" ca="1" si="12"/>
        <v/>
      </c>
      <c r="C241" s="70">
        <f ca="1">IFERROR(VLOOKUP(B241,BDD!A:H,2,0),"")</f>
        <v>0</v>
      </c>
      <c r="D241" s="66">
        <f t="shared" ca="1" si="13"/>
        <v>0</v>
      </c>
      <c r="E241" s="57" t="str">
        <f t="shared" ca="1" si="14"/>
        <v/>
      </c>
      <c r="F241" s="57" t="str">
        <f t="shared" ca="1" si="15"/>
        <v/>
      </c>
    </row>
    <row r="242" spans="1:6" x14ac:dyDescent="0.25">
      <c r="A242" s="47"/>
      <c r="B242" s="65" t="str">
        <f t="shared" ca="1" si="12"/>
        <v/>
      </c>
      <c r="C242" s="70">
        <f ca="1">IFERROR(VLOOKUP(B242,BDD!A:H,2,0),"")</f>
        <v>0</v>
      </c>
      <c r="D242" s="66">
        <f t="shared" ca="1" si="13"/>
        <v>0</v>
      </c>
      <c r="E242" s="57" t="str">
        <f t="shared" ca="1" si="14"/>
        <v/>
      </c>
      <c r="F242" s="57" t="str">
        <f t="shared" ca="1" si="15"/>
        <v/>
      </c>
    </row>
    <row r="243" spans="1:6" x14ac:dyDescent="0.25">
      <c r="A243" s="47"/>
      <c r="B243" s="65" t="str">
        <f t="shared" ca="1" si="12"/>
        <v/>
      </c>
      <c r="C243" s="70">
        <f ca="1">IFERROR(VLOOKUP(B243,BDD!A:H,2,0),"")</f>
        <v>0</v>
      </c>
      <c r="D243" s="66">
        <f t="shared" ca="1" si="13"/>
        <v>0</v>
      </c>
      <c r="E243" s="57" t="str">
        <f t="shared" ca="1" si="14"/>
        <v/>
      </c>
      <c r="F243" s="57" t="str">
        <f t="shared" ca="1" si="15"/>
        <v/>
      </c>
    </row>
    <row r="244" spans="1:6" x14ac:dyDescent="0.25">
      <c r="A244" s="48"/>
      <c r="B244" s="65" t="str">
        <f t="shared" ca="1" si="12"/>
        <v/>
      </c>
      <c r="C244" s="70">
        <f ca="1">IFERROR(VLOOKUP(B244,BDD!A:H,2,0),"")</f>
        <v>0</v>
      </c>
      <c r="D244" s="66">
        <f t="shared" ca="1" si="13"/>
        <v>0</v>
      </c>
      <c r="E244" s="57" t="str">
        <f t="shared" ca="1" si="14"/>
        <v/>
      </c>
      <c r="F244" s="57" t="str">
        <f t="shared" ca="1" si="15"/>
        <v/>
      </c>
    </row>
    <row r="245" spans="1:6" x14ac:dyDescent="0.25">
      <c r="A245" s="55" t="s">
        <v>241</v>
      </c>
      <c r="B245" s="65" t="str">
        <f t="shared" ca="1" si="12"/>
        <v>MI009</v>
      </c>
      <c r="C245" s="70" t="str">
        <f ca="1">IFERROR(VLOOKUP(B245,BDD!A:H,2,0),"")</f>
        <v>ROULEMENT CENTRE MITSHUBITCHI L200 - MR 534949</v>
      </c>
      <c r="D245" s="66">
        <f t="shared" ca="1" si="13"/>
        <v>8</v>
      </c>
      <c r="E245" s="57">
        <f t="shared" ca="1" si="14"/>
        <v>9.6298399999999997</v>
      </c>
      <c r="F245" s="57">
        <f t="shared" ca="1" si="15"/>
        <v>10.10984</v>
      </c>
    </row>
    <row r="246" spans="1:6" x14ac:dyDescent="0.25">
      <c r="A246" s="47"/>
      <c r="B246" s="65" t="str">
        <f t="shared" ca="1" si="12"/>
        <v>I015</v>
      </c>
      <c r="C246" s="70" t="str">
        <f ca="1">IFERROR(VLOOKUP(B246,BDD!A:H,2,0),"")</f>
        <v>CAOUTCHOUC DE RESSORT PM (TR)</v>
      </c>
      <c r="D246" s="66">
        <f t="shared" ca="1" si="13"/>
        <v>120</v>
      </c>
      <c r="E246" s="57" t="str">
        <f t="shared" ca="1" si="14"/>
        <v/>
      </c>
      <c r="F246" s="57" t="str">
        <f t="shared" ca="1" si="15"/>
        <v/>
      </c>
    </row>
    <row r="247" spans="1:6" x14ac:dyDescent="0.25">
      <c r="A247" s="47"/>
      <c r="B247" s="65" t="str">
        <f t="shared" ca="1" si="12"/>
        <v/>
      </c>
      <c r="C247" s="70">
        <f ca="1">IFERROR(VLOOKUP(B247,BDD!A:H,2,0),"")</f>
        <v>0</v>
      </c>
      <c r="D247" s="66">
        <f t="shared" ca="1" si="13"/>
        <v>0</v>
      </c>
      <c r="E247" s="57" t="str">
        <f t="shared" ca="1" si="14"/>
        <v/>
      </c>
      <c r="F247" s="57" t="str">
        <f t="shared" ca="1" si="15"/>
        <v/>
      </c>
    </row>
    <row r="248" spans="1:6" x14ac:dyDescent="0.25">
      <c r="A248" s="47"/>
      <c r="B248" s="65" t="str">
        <f t="shared" ca="1" si="12"/>
        <v/>
      </c>
      <c r="C248" s="70">
        <f ca="1">IFERROR(VLOOKUP(B248,BDD!A:H,2,0),"")</f>
        <v>0</v>
      </c>
      <c r="D248" s="66">
        <f t="shared" ca="1" si="13"/>
        <v>0</v>
      </c>
      <c r="E248" s="57" t="str">
        <f t="shared" ca="1" si="14"/>
        <v/>
      </c>
      <c r="F248" s="57" t="str">
        <f t="shared" ca="1" si="15"/>
        <v/>
      </c>
    </row>
    <row r="249" spans="1:6" x14ac:dyDescent="0.25">
      <c r="A249" s="47"/>
      <c r="B249" s="65" t="str">
        <f t="shared" ca="1" si="12"/>
        <v/>
      </c>
      <c r="C249" s="70">
        <f ca="1">IFERROR(VLOOKUP(B249,BDD!A:H,2,0),"")</f>
        <v>0</v>
      </c>
      <c r="D249" s="66">
        <f t="shared" ca="1" si="13"/>
        <v>0</v>
      </c>
      <c r="E249" s="57" t="str">
        <f t="shared" ca="1" si="14"/>
        <v/>
      </c>
      <c r="F249" s="57" t="str">
        <f t="shared" ca="1" si="15"/>
        <v/>
      </c>
    </row>
    <row r="250" spans="1:6" x14ac:dyDescent="0.25">
      <c r="A250" s="47"/>
      <c r="B250" s="65" t="str">
        <f t="shared" ca="1" si="12"/>
        <v/>
      </c>
      <c r="C250" s="70">
        <f ca="1">IFERROR(VLOOKUP(B250,BDD!A:H,2,0),"")</f>
        <v>0</v>
      </c>
      <c r="D250" s="66">
        <f t="shared" ca="1" si="13"/>
        <v>0</v>
      </c>
      <c r="E250" s="57" t="str">
        <f t="shared" ca="1" si="14"/>
        <v/>
      </c>
      <c r="F250" s="57" t="str">
        <f t="shared" ca="1" si="15"/>
        <v/>
      </c>
    </row>
    <row r="251" spans="1:6" x14ac:dyDescent="0.25">
      <c r="A251" s="47"/>
      <c r="B251" s="65" t="str">
        <f t="shared" ca="1" si="12"/>
        <v/>
      </c>
      <c r="C251" s="70">
        <f ca="1">IFERROR(VLOOKUP(B251,BDD!A:H,2,0),"")</f>
        <v>0</v>
      </c>
      <c r="D251" s="66">
        <f t="shared" ca="1" si="13"/>
        <v>0</v>
      </c>
      <c r="E251" s="57" t="str">
        <f t="shared" ca="1" si="14"/>
        <v/>
      </c>
      <c r="F251" s="57" t="str">
        <f t="shared" ca="1" si="15"/>
        <v/>
      </c>
    </row>
    <row r="252" spans="1:6" x14ac:dyDescent="0.25">
      <c r="A252" s="47"/>
      <c r="B252" s="65" t="str">
        <f t="shared" ca="1" si="12"/>
        <v/>
      </c>
      <c r="C252" s="70">
        <f ca="1">IFERROR(VLOOKUP(B252,BDD!A:H,2,0),"")</f>
        <v>0</v>
      </c>
      <c r="D252" s="66">
        <f t="shared" ca="1" si="13"/>
        <v>0</v>
      </c>
      <c r="E252" s="57" t="str">
        <f t="shared" ca="1" si="14"/>
        <v/>
      </c>
      <c r="F252" s="57" t="str">
        <f t="shared" ca="1" si="15"/>
        <v/>
      </c>
    </row>
    <row r="253" spans="1:6" x14ac:dyDescent="0.25">
      <c r="A253" s="47"/>
      <c r="B253" s="65" t="str">
        <f t="shared" ca="1" si="12"/>
        <v/>
      </c>
      <c r="C253" s="70">
        <f ca="1">IFERROR(VLOOKUP(B253,BDD!A:H,2,0),"")</f>
        <v>0</v>
      </c>
      <c r="D253" s="66">
        <f t="shared" ca="1" si="13"/>
        <v>0</v>
      </c>
      <c r="E253" s="57" t="str">
        <f t="shared" ca="1" si="14"/>
        <v/>
      </c>
      <c r="F253" s="57" t="str">
        <f t="shared" ca="1" si="15"/>
        <v/>
      </c>
    </row>
    <row r="254" spans="1:6" x14ac:dyDescent="0.25">
      <c r="A254" s="48"/>
      <c r="B254" s="65" t="str">
        <f t="shared" ca="1" si="12"/>
        <v/>
      </c>
      <c r="C254" s="70">
        <f ca="1">IFERROR(VLOOKUP(B254,BDD!A:H,2,0),"")</f>
        <v>0</v>
      </c>
      <c r="D254" s="66">
        <f t="shared" ca="1" si="13"/>
        <v>0</v>
      </c>
      <c r="E254" s="57" t="str">
        <f t="shared" ca="1" si="14"/>
        <v/>
      </c>
      <c r="F254" s="57" t="str">
        <f t="shared" ca="1" si="15"/>
        <v/>
      </c>
    </row>
    <row r="255" spans="1:6" x14ac:dyDescent="0.25">
      <c r="A255" s="55" t="s">
        <v>242</v>
      </c>
      <c r="B255" s="65" t="str">
        <f t="shared" ca="1" si="12"/>
        <v>MI009</v>
      </c>
      <c r="C255" s="70" t="str">
        <f ca="1">IFERROR(VLOOKUP(B255,BDD!A:H,2,0),"")</f>
        <v>ROULEMENT CENTRE MITSHUBITCHI L200 - MR 534949</v>
      </c>
      <c r="D255" s="66">
        <f t="shared" ca="1" si="13"/>
        <v>8</v>
      </c>
      <c r="E255" s="57">
        <f t="shared" ca="1" si="14"/>
        <v>9.6298399999999997</v>
      </c>
      <c r="F255" s="57">
        <f t="shared" ca="1" si="15"/>
        <v>10.10984</v>
      </c>
    </row>
    <row r="256" spans="1:6" x14ac:dyDescent="0.25">
      <c r="A256" s="47"/>
      <c r="B256" s="65" t="str">
        <f t="shared" ca="1" si="12"/>
        <v>I015</v>
      </c>
      <c r="C256" s="70" t="str">
        <f ca="1">IFERROR(VLOOKUP(B256,BDD!A:H,2,0),"")</f>
        <v>CAOUTCHOUC DE RESSORT PM (TR)</v>
      </c>
      <c r="D256" s="66">
        <f t="shared" ca="1" si="13"/>
        <v>120</v>
      </c>
      <c r="E256" s="57" t="str">
        <f t="shared" ca="1" si="14"/>
        <v/>
      </c>
      <c r="F256" s="57" t="str">
        <f t="shared" ca="1" si="15"/>
        <v/>
      </c>
    </row>
    <row r="257" spans="1:6" x14ac:dyDescent="0.25">
      <c r="A257" s="47"/>
      <c r="B257" s="65" t="str">
        <f t="shared" ca="1" si="12"/>
        <v/>
      </c>
      <c r="C257" s="70">
        <f ca="1">IFERROR(VLOOKUP(B257,BDD!A:H,2,0),"")</f>
        <v>0</v>
      </c>
      <c r="D257" s="66">
        <f t="shared" ca="1" si="13"/>
        <v>0</v>
      </c>
      <c r="E257" s="57" t="str">
        <f t="shared" ca="1" si="14"/>
        <v/>
      </c>
      <c r="F257" s="57" t="str">
        <f t="shared" ca="1" si="15"/>
        <v/>
      </c>
    </row>
    <row r="258" spans="1:6" x14ac:dyDescent="0.25">
      <c r="A258" s="47"/>
      <c r="B258" s="65" t="str">
        <f t="shared" ca="1" si="12"/>
        <v/>
      </c>
      <c r="C258" s="70">
        <f ca="1">IFERROR(VLOOKUP(B258,BDD!A:H,2,0),"")</f>
        <v>0</v>
      </c>
      <c r="D258" s="66">
        <f t="shared" ca="1" si="13"/>
        <v>0</v>
      </c>
      <c r="E258" s="57" t="str">
        <f t="shared" ca="1" si="14"/>
        <v/>
      </c>
      <c r="F258" s="57" t="str">
        <f t="shared" ca="1" si="15"/>
        <v/>
      </c>
    </row>
    <row r="259" spans="1:6" x14ac:dyDescent="0.25">
      <c r="A259" s="47"/>
      <c r="B259" s="65" t="str">
        <f t="shared" ca="1" si="12"/>
        <v/>
      </c>
      <c r="C259" s="70">
        <f ca="1">IFERROR(VLOOKUP(B259,BDD!A:H,2,0),"")</f>
        <v>0</v>
      </c>
      <c r="D259" s="66">
        <f t="shared" ca="1" si="13"/>
        <v>0</v>
      </c>
      <c r="E259" s="57" t="str">
        <f t="shared" ca="1" si="14"/>
        <v/>
      </c>
      <c r="F259" s="57" t="str">
        <f t="shared" ca="1" si="15"/>
        <v/>
      </c>
    </row>
    <row r="260" spans="1:6" x14ac:dyDescent="0.25">
      <c r="A260" s="47"/>
      <c r="B260" s="65" t="str">
        <f t="shared" ca="1" si="12"/>
        <v/>
      </c>
      <c r="C260" s="70">
        <f ca="1">IFERROR(VLOOKUP(B260,BDD!A:H,2,0),"")</f>
        <v>0</v>
      </c>
      <c r="D260" s="66">
        <f t="shared" ca="1" si="13"/>
        <v>0</v>
      </c>
      <c r="E260" s="57" t="str">
        <f t="shared" ca="1" si="14"/>
        <v/>
      </c>
      <c r="F260" s="57" t="str">
        <f t="shared" ca="1" si="15"/>
        <v/>
      </c>
    </row>
    <row r="261" spans="1:6" x14ac:dyDescent="0.25">
      <c r="A261" s="47"/>
      <c r="B261" s="65" t="str">
        <f t="shared" ref="B261:B324" ca="1" si="16">IF(INDIRECT(INDIRECT("$A"&amp;(5+nblignes*INT((ROW()-5)/nblignes)))&amp;"!b"&amp;5+MOD(ROW()+5,nblignes))=0,"",INDIRECT(INDIRECT("$A"&amp;(5+nblignes*INT((ROW()-5)/nblignes)))&amp;"!b"&amp;5+MOD(ROW()+5,nblignes)))</f>
        <v/>
      </c>
      <c r="C261" s="70">
        <f ca="1">IFERROR(VLOOKUP(B261,BDD!A:H,2,0),"")</f>
        <v>0</v>
      </c>
      <c r="D261" s="66">
        <f t="shared" ref="D261:D324" ca="1" si="17">IF($C261="","",INDIRECT(INDIRECT("$A"&amp;(5+nblignes*INT((ROW()-5)/nblignes)))&amp;"!c"&amp;5+MOD(ROW()+5,nblignes)))</f>
        <v>0</v>
      </c>
      <c r="E261" s="57" t="str">
        <f t="shared" ref="E261:E324" ca="1" si="18">IF($A261="","",INDIRECT(INDIRECT("$A"&amp;(5+nblignes*INT((ROW()-5)/nblignes)))&amp;"!$d$15"))</f>
        <v/>
      </c>
      <c r="F261" s="57" t="str">
        <f t="shared" ref="F261:F324" ca="1" si="19">IF($A261="","",INDIRECT(INDIRECT("$A"&amp;(5+nblignes*INT((ROW()-5)/nblignes)))&amp;"!$d$16"))</f>
        <v/>
      </c>
    </row>
    <row r="262" spans="1:6" x14ac:dyDescent="0.25">
      <c r="A262" s="47"/>
      <c r="B262" s="65" t="str">
        <f t="shared" ca="1" si="16"/>
        <v/>
      </c>
      <c r="C262" s="70">
        <f ca="1">IFERROR(VLOOKUP(B262,BDD!A:H,2,0),"")</f>
        <v>0</v>
      </c>
      <c r="D262" s="66">
        <f t="shared" ca="1" si="17"/>
        <v>0</v>
      </c>
      <c r="E262" s="57" t="str">
        <f t="shared" ca="1" si="18"/>
        <v/>
      </c>
      <c r="F262" s="57" t="str">
        <f t="shared" ca="1" si="19"/>
        <v/>
      </c>
    </row>
    <row r="263" spans="1:6" x14ac:dyDescent="0.25">
      <c r="A263" s="47"/>
      <c r="B263" s="65" t="str">
        <f t="shared" ca="1" si="16"/>
        <v/>
      </c>
      <c r="C263" s="70">
        <f ca="1">IFERROR(VLOOKUP(B263,BDD!A:H,2,0),"")</f>
        <v>0</v>
      </c>
      <c r="D263" s="66">
        <f t="shared" ca="1" si="17"/>
        <v>0</v>
      </c>
      <c r="E263" s="57" t="str">
        <f t="shared" ca="1" si="18"/>
        <v/>
      </c>
      <c r="F263" s="57" t="str">
        <f t="shared" ca="1" si="19"/>
        <v/>
      </c>
    </row>
    <row r="264" spans="1:6" x14ac:dyDescent="0.25">
      <c r="A264" s="48"/>
      <c r="B264" s="65" t="str">
        <f t="shared" ca="1" si="16"/>
        <v/>
      </c>
      <c r="C264" s="70">
        <f ca="1">IFERROR(VLOOKUP(B264,BDD!A:H,2,0),"")</f>
        <v>0</v>
      </c>
      <c r="D264" s="66">
        <f t="shared" ca="1" si="17"/>
        <v>0</v>
      </c>
      <c r="E264" s="57" t="str">
        <f t="shared" ca="1" si="18"/>
        <v/>
      </c>
      <c r="F264" s="57" t="str">
        <f t="shared" ca="1" si="19"/>
        <v/>
      </c>
    </row>
    <row r="265" spans="1:6" x14ac:dyDescent="0.25">
      <c r="A265" s="55" t="s">
        <v>243</v>
      </c>
      <c r="B265" s="65" t="str">
        <f t="shared" ca="1" si="16"/>
        <v>MI009</v>
      </c>
      <c r="C265" s="70" t="str">
        <f ca="1">IFERROR(VLOOKUP(B265,BDD!A:H,2,0),"")</f>
        <v>ROULEMENT CENTRE MITSHUBITCHI L200 - MR 534949</v>
      </c>
      <c r="D265" s="66">
        <f t="shared" ca="1" si="17"/>
        <v>8</v>
      </c>
      <c r="E265" s="57">
        <f t="shared" ca="1" si="18"/>
        <v>9.6298399999999997</v>
      </c>
      <c r="F265" s="57">
        <f t="shared" ca="1" si="19"/>
        <v>10.10984</v>
      </c>
    </row>
    <row r="266" spans="1:6" x14ac:dyDescent="0.25">
      <c r="A266" s="47"/>
      <c r="B266" s="65" t="str">
        <f t="shared" ca="1" si="16"/>
        <v>I015</v>
      </c>
      <c r="C266" s="70" t="str">
        <f ca="1">IFERROR(VLOOKUP(B266,BDD!A:H,2,0),"")</f>
        <v>CAOUTCHOUC DE RESSORT PM (TR)</v>
      </c>
      <c r="D266" s="66">
        <f t="shared" ca="1" si="17"/>
        <v>120</v>
      </c>
      <c r="E266" s="57" t="str">
        <f t="shared" ca="1" si="18"/>
        <v/>
      </c>
      <c r="F266" s="57" t="str">
        <f t="shared" ca="1" si="19"/>
        <v/>
      </c>
    </row>
    <row r="267" spans="1:6" x14ac:dyDescent="0.25">
      <c r="A267" s="47"/>
      <c r="B267" s="65" t="str">
        <f t="shared" ca="1" si="16"/>
        <v/>
      </c>
      <c r="C267" s="70">
        <f ca="1">IFERROR(VLOOKUP(B267,BDD!A:H,2,0),"")</f>
        <v>0</v>
      </c>
      <c r="D267" s="66">
        <f t="shared" ca="1" si="17"/>
        <v>0</v>
      </c>
      <c r="E267" s="57" t="str">
        <f t="shared" ca="1" si="18"/>
        <v/>
      </c>
      <c r="F267" s="57" t="str">
        <f t="shared" ca="1" si="19"/>
        <v/>
      </c>
    </row>
    <row r="268" spans="1:6" x14ac:dyDescent="0.25">
      <c r="A268" s="47"/>
      <c r="B268" s="65" t="str">
        <f t="shared" ca="1" si="16"/>
        <v/>
      </c>
      <c r="C268" s="70">
        <f ca="1">IFERROR(VLOOKUP(B268,BDD!A:H,2,0),"")</f>
        <v>0</v>
      </c>
      <c r="D268" s="66">
        <f t="shared" ca="1" si="17"/>
        <v>0</v>
      </c>
      <c r="E268" s="57" t="str">
        <f t="shared" ca="1" si="18"/>
        <v/>
      </c>
      <c r="F268" s="57" t="str">
        <f t="shared" ca="1" si="19"/>
        <v/>
      </c>
    </row>
    <row r="269" spans="1:6" x14ac:dyDescent="0.25">
      <c r="A269" s="47"/>
      <c r="B269" s="65" t="str">
        <f t="shared" ca="1" si="16"/>
        <v/>
      </c>
      <c r="C269" s="70">
        <f ca="1">IFERROR(VLOOKUP(B269,BDD!A:H,2,0),"")</f>
        <v>0</v>
      </c>
      <c r="D269" s="66">
        <f t="shared" ca="1" si="17"/>
        <v>0</v>
      </c>
      <c r="E269" s="57" t="str">
        <f t="shared" ca="1" si="18"/>
        <v/>
      </c>
      <c r="F269" s="57" t="str">
        <f t="shared" ca="1" si="19"/>
        <v/>
      </c>
    </row>
    <row r="270" spans="1:6" x14ac:dyDescent="0.25">
      <c r="A270" s="47"/>
      <c r="B270" s="65" t="str">
        <f t="shared" ca="1" si="16"/>
        <v/>
      </c>
      <c r="C270" s="70">
        <f ca="1">IFERROR(VLOOKUP(B270,BDD!A:H,2,0),"")</f>
        <v>0</v>
      </c>
      <c r="D270" s="66">
        <f t="shared" ca="1" si="17"/>
        <v>0</v>
      </c>
      <c r="E270" s="57" t="str">
        <f t="shared" ca="1" si="18"/>
        <v/>
      </c>
      <c r="F270" s="57" t="str">
        <f t="shared" ca="1" si="19"/>
        <v/>
      </c>
    </row>
    <row r="271" spans="1:6" x14ac:dyDescent="0.25">
      <c r="A271" s="47"/>
      <c r="B271" s="65" t="str">
        <f t="shared" ca="1" si="16"/>
        <v/>
      </c>
      <c r="C271" s="70">
        <f ca="1">IFERROR(VLOOKUP(B271,BDD!A:H,2,0),"")</f>
        <v>0</v>
      </c>
      <c r="D271" s="66">
        <f t="shared" ca="1" si="17"/>
        <v>0</v>
      </c>
      <c r="E271" s="57" t="str">
        <f t="shared" ca="1" si="18"/>
        <v/>
      </c>
      <c r="F271" s="57" t="str">
        <f t="shared" ca="1" si="19"/>
        <v/>
      </c>
    </row>
    <row r="272" spans="1:6" x14ac:dyDescent="0.25">
      <c r="A272" s="47"/>
      <c r="B272" s="65" t="str">
        <f t="shared" ca="1" si="16"/>
        <v/>
      </c>
      <c r="C272" s="70">
        <f ca="1">IFERROR(VLOOKUP(B272,BDD!A:H,2,0),"")</f>
        <v>0</v>
      </c>
      <c r="D272" s="66">
        <f t="shared" ca="1" si="17"/>
        <v>0</v>
      </c>
      <c r="E272" s="57" t="str">
        <f t="shared" ca="1" si="18"/>
        <v/>
      </c>
      <c r="F272" s="57" t="str">
        <f t="shared" ca="1" si="19"/>
        <v/>
      </c>
    </row>
    <row r="273" spans="1:6" x14ac:dyDescent="0.25">
      <c r="A273" s="47"/>
      <c r="B273" s="65" t="str">
        <f t="shared" ca="1" si="16"/>
        <v/>
      </c>
      <c r="C273" s="70">
        <f ca="1">IFERROR(VLOOKUP(B273,BDD!A:H,2,0),"")</f>
        <v>0</v>
      </c>
      <c r="D273" s="66">
        <f t="shared" ca="1" si="17"/>
        <v>0</v>
      </c>
      <c r="E273" s="57" t="str">
        <f t="shared" ca="1" si="18"/>
        <v/>
      </c>
      <c r="F273" s="57" t="str">
        <f t="shared" ca="1" si="19"/>
        <v/>
      </c>
    </row>
    <row r="274" spans="1:6" x14ac:dyDescent="0.25">
      <c r="A274" s="48"/>
      <c r="B274" s="65" t="str">
        <f t="shared" ca="1" si="16"/>
        <v/>
      </c>
      <c r="C274" s="70">
        <f ca="1">IFERROR(VLOOKUP(B274,BDD!A:H,2,0),"")</f>
        <v>0</v>
      </c>
      <c r="D274" s="66">
        <f t="shared" ca="1" si="17"/>
        <v>0</v>
      </c>
      <c r="E274" s="57" t="str">
        <f t="shared" ca="1" si="18"/>
        <v/>
      </c>
      <c r="F274" s="57" t="str">
        <f t="shared" ca="1" si="19"/>
        <v/>
      </c>
    </row>
    <row r="275" spans="1:6" x14ac:dyDescent="0.25">
      <c r="A275" s="55" t="s">
        <v>244</v>
      </c>
      <c r="B275" s="65" t="str">
        <f t="shared" ca="1" si="16"/>
        <v>MI009</v>
      </c>
      <c r="C275" s="70" t="str">
        <f ca="1">IFERROR(VLOOKUP(B275,BDD!A:H,2,0),"")</f>
        <v>ROULEMENT CENTRE MITSHUBITCHI L200 - MR 534949</v>
      </c>
      <c r="D275" s="66">
        <f t="shared" ca="1" si="17"/>
        <v>8</v>
      </c>
      <c r="E275" s="57">
        <f t="shared" ca="1" si="18"/>
        <v>9.6298399999999997</v>
      </c>
      <c r="F275" s="57">
        <f t="shared" ca="1" si="19"/>
        <v>10.10984</v>
      </c>
    </row>
    <row r="276" spans="1:6" x14ac:dyDescent="0.25">
      <c r="A276" s="47"/>
      <c r="B276" s="65" t="str">
        <f t="shared" ca="1" si="16"/>
        <v>I015</v>
      </c>
      <c r="C276" s="70" t="str">
        <f ca="1">IFERROR(VLOOKUP(B276,BDD!A:H,2,0),"")</f>
        <v>CAOUTCHOUC DE RESSORT PM (TR)</v>
      </c>
      <c r="D276" s="66">
        <f t="shared" ca="1" si="17"/>
        <v>120</v>
      </c>
      <c r="E276" s="57" t="str">
        <f t="shared" ca="1" si="18"/>
        <v/>
      </c>
      <c r="F276" s="57" t="str">
        <f t="shared" ca="1" si="19"/>
        <v/>
      </c>
    </row>
    <row r="277" spans="1:6" x14ac:dyDescent="0.25">
      <c r="A277" s="47"/>
      <c r="B277" s="65" t="str">
        <f t="shared" ca="1" si="16"/>
        <v/>
      </c>
      <c r="C277" s="70">
        <f ca="1">IFERROR(VLOOKUP(B277,BDD!A:H,2,0),"")</f>
        <v>0</v>
      </c>
      <c r="D277" s="66">
        <f t="shared" ca="1" si="17"/>
        <v>0</v>
      </c>
      <c r="E277" s="57" t="str">
        <f t="shared" ca="1" si="18"/>
        <v/>
      </c>
      <c r="F277" s="57" t="str">
        <f t="shared" ca="1" si="19"/>
        <v/>
      </c>
    </row>
    <row r="278" spans="1:6" x14ac:dyDescent="0.25">
      <c r="A278" s="47"/>
      <c r="B278" s="65" t="str">
        <f t="shared" ca="1" si="16"/>
        <v/>
      </c>
      <c r="C278" s="70">
        <f ca="1">IFERROR(VLOOKUP(B278,BDD!A:H,2,0),"")</f>
        <v>0</v>
      </c>
      <c r="D278" s="66">
        <f t="shared" ca="1" si="17"/>
        <v>0</v>
      </c>
      <c r="E278" s="57" t="str">
        <f t="shared" ca="1" si="18"/>
        <v/>
      </c>
      <c r="F278" s="57" t="str">
        <f t="shared" ca="1" si="19"/>
        <v/>
      </c>
    </row>
    <row r="279" spans="1:6" x14ac:dyDescent="0.25">
      <c r="A279" s="47"/>
      <c r="B279" s="65" t="str">
        <f t="shared" ca="1" si="16"/>
        <v/>
      </c>
      <c r="C279" s="70">
        <f ca="1">IFERROR(VLOOKUP(B279,BDD!A:H,2,0),"")</f>
        <v>0</v>
      </c>
      <c r="D279" s="66">
        <f t="shared" ca="1" si="17"/>
        <v>0</v>
      </c>
      <c r="E279" s="57" t="str">
        <f t="shared" ca="1" si="18"/>
        <v/>
      </c>
      <c r="F279" s="57" t="str">
        <f t="shared" ca="1" si="19"/>
        <v/>
      </c>
    </row>
    <row r="280" spans="1:6" x14ac:dyDescent="0.25">
      <c r="A280" s="47"/>
      <c r="B280" s="65" t="str">
        <f t="shared" ca="1" si="16"/>
        <v/>
      </c>
      <c r="C280" s="70">
        <f ca="1">IFERROR(VLOOKUP(B280,BDD!A:H,2,0),"")</f>
        <v>0</v>
      </c>
      <c r="D280" s="66">
        <f t="shared" ca="1" si="17"/>
        <v>0</v>
      </c>
      <c r="E280" s="57" t="str">
        <f t="shared" ca="1" si="18"/>
        <v/>
      </c>
      <c r="F280" s="57" t="str">
        <f t="shared" ca="1" si="19"/>
        <v/>
      </c>
    </row>
    <row r="281" spans="1:6" x14ac:dyDescent="0.25">
      <c r="A281" s="47"/>
      <c r="B281" s="65" t="str">
        <f t="shared" ca="1" si="16"/>
        <v/>
      </c>
      <c r="C281" s="70">
        <f ca="1">IFERROR(VLOOKUP(B281,BDD!A:H,2,0),"")</f>
        <v>0</v>
      </c>
      <c r="D281" s="66">
        <f t="shared" ca="1" si="17"/>
        <v>0</v>
      </c>
      <c r="E281" s="57" t="str">
        <f t="shared" ca="1" si="18"/>
        <v/>
      </c>
      <c r="F281" s="57" t="str">
        <f t="shared" ca="1" si="19"/>
        <v/>
      </c>
    </row>
    <row r="282" spans="1:6" x14ac:dyDescent="0.25">
      <c r="A282" s="47"/>
      <c r="B282" s="65" t="str">
        <f t="shared" ca="1" si="16"/>
        <v/>
      </c>
      <c r="C282" s="70">
        <f ca="1">IFERROR(VLOOKUP(B282,BDD!A:H,2,0),"")</f>
        <v>0</v>
      </c>
      <c r="D282" s="66">
        <f t="shared" ca="1" si="17"/>
        <v>0</v>
      </c>
      <c r="E282" s="57" t="str">
        <f t="shared" ca="1" si="18"/>
        <v/>
      </c>
      <c r="F282" s="57" t="str">
        <f t="shared" ca="1" si="19"/>
        <v/>
      </c>
    </row>
    <row r="283" spans="1:6" x14ac:dyDescent="0.25">
      <c r="A283" s="47"/>
      <c r="B283" s="65" t="str">
        <f t="shared" ca="1" si="16"/>
        <v/>
      </c>
      <c r="C283" s="70">
        <f ca="1">IFERROR(VLOOKUP(B283,BDD!A:H,2,0),"")</f>
        <v>0</v>
      </c>
      <c r="D283" s="66">
        <f t="shared" ca="1" si="17"/>
        <v>0</v>
      </c>
      <c r="E283" s="57" t="str">
        <f t="shared" ca="1" si="18"/>
        <v/>
      </c>
      <c r="F283" s="57" t="str">
        <f t="shared" ca="1" si="19"/>
        <v/>
      </c>
    </row>
    <row r="284" spans="1:6" x14ac:dyDescent="0.25">
      <c r="A284" s="48"/>
      <c r="B284" s="65" t="str">
        <f t="shared" ca="1" si="16"/>
        <v/>
      </c>
      <c r="C284" s="70">
        <f ca="1">IFERROR(VLOOKUP(B284,BDD!A:H,2,0),"")</f>
        <v>0</v>
      </c>
      <c r="D284" s="66">
        <f t="shared" ca="1" si="17"/>
        <v>0</v>
      </c>
      <c r="E284" s="57" t="str">
        <f t="shared" ca="1" si="18"/>
        <v/>
      </c>
      <c r="F284" s="57" t="str">
        <f t="shared" ca="1" si="19"/>
        <v/>
      </c>
    </row>
    <row r="285" spans="1:6" x14ac:dyDescent="0.25">
      <c r="A285" s="55" t="s">
        <v>245</v>
      </c>
      <c r="B285" s="65" t="str">
        <f t="shared" ca="1" si="16"/>
        <v>MI009</v>
      </c>
      <c r="C285" s="70" t="str">
        <f ca="1">IFERROR(VLOOKUP(B285,BDD!A:H,2,0),"")</f>
        <v>ROULEMENT CENTRE MITSHUBITCHI L200 - MR 534949</v>
      </c>
      <c r="D285" s="66">
        <f t="shared" ca="1" si="17"/>
        <v>8</v>
      </c>
      <c r="E285" s="57">
        <f t="shared" ca="1" si="18"/>
        <v>9.6298399999999997</v>
      </c>
      <c r="F285" s="57">
        <f t="shared" ca="1" si="19"/>
        <v>10.10984</v>
      </c>
    </row>
    <row r="286" spans="1:6" x14ac:dyDescent="0.25">
      <c r="A286" s="47"/>
      <c r="B286" s="65" t="str">
        <f t="shared" ca="1" si="16"/>
        <v>I015</v>
      </c>
      <c r="C286" s="70" t="str">
        <f ca="1">IFERROR(VLOOKUP(B286,BDD!A:H,2,0),"")</f>
        <v>CAOUTCHOUC DE RESSORT PM (TR)</v>
      </c>
      <c r="D286" s="66">
        <f t="shared" ca="1" si="17"/>
        <v>120</v>
      </c>
      <c r="E286" s="57" t="str">
        <f t="shared" ca="1" si="18"/>
        <v/>
      </c>
      <c r="F286" s="57" t="str">
        <f t="shared" ca="1" si="19"/>
        <v/>
      </c>
    </row>
    <row r="287" spans="1:6" x14ac:dyDescent="0.25">
      <c r="A287" s="47"/>
      <c r="B287" s="65" t="str">
        <f t="shared" ca="1" si="16"/>
        <v/>
      </c>
      <c r="C287" s="70">
        <f ca="1">IFERROR(VLOOKUP(B287,BDD!A:H,2,0),"")</f>
        <v>0</v>
      </c>
      <c r="D287" s="66">
        <f t="shared" ca="1" si="17"/>
        <v>0</v>
      </c>
      <c r="E287" s="57" t="str">
        <f t="shared" ca="1" si="18"/>
        <v/>
      </c>
      <c r="F287" s="57" t="str">
        <f t="shared" ca="1" si="19"/>
        <v/>
      </c>
    </row>
    <row r="288" spans="1:6" x14ac:dyDescent="0.25">
      <c r="A288" s="47"/>
      <c r="B288" s="65" t="str">
        <f t="shared" ca="1" si="16"/>
        <v/>
      </c>
      <c r="C288" s="70">
        <f ca="1">IFERROR(VLOOKUP(B288,BDD!A:H,2,0),"")</f>
        <v>0</v>
      </c>
      <c r="D288" s="66">
        <f t="shared" ca="1" si="17"/>
        <v>0</v>
      </c>
      <c r="E288" s="57" t="str">
        <f t="shared" ca="1" si="18"/>
        <v/>
      </c>
      <c r="F288" s="57" t="str">
        <f t="shared" ca="1" si="19"/>
        <v/>
      </c>
    </row>
    <row r="289" spans="1:6" x14ac:dyDescent="0.25">
      <c r="A289" s="47"/>
      <c r="B289" s="65" t="str">
        <f t="shared" ca="1" si="16"/>
        <v/>
      </c>
      <c r="C289" s="70">
        <f ca="1">IFERROR(VLOOKUP(B289,BDD!A:H,2,0),"")</f>
        <v>0</v>
      </c>
      <c r="D289" s="66">
        <f t="shared" ca="1" si="17"/>
        <v>0</v>
      </c>
      <c r="E289" s="57" t="str">
        <f t="shared" ca="1" si="18"/>
        <v/>
      </c>
      <c r="F289" s="57" t="str">
        <f t="shared" ca="1" si="19"/>
        <v/>
      </c>
    </row>
    <row r="290" spans="1:6" x14ac:dyDescent="0.25">
      <c r="A290" s="47"/>
      <c r="B290" s="65" t="str">
        <f t="shared" ca="1" si="16"/>
        <v/>
      </c>
      <c r="C290" s="70">
        <f ca="1">IFERROR(VLOOKUP(B290,BDD!A:H,2,0),"")</f>
        <v>0</v>
      </c>
      <c r="D290" s="66">
        <f t="shared" ca="1" si="17"/>
        <v>0</v>
      </c>
      <c r="E290" s="57" t="str">
        <f t="shared" ca="1" si="18"/>
        <v/>
      </c>
      <c r="F290" s="57" t="str">
        <f t="shared" ca="1" si="19"/>
        <v/>
      </c>
    </row>
    <row r="291" spans="1:6" x14ac:dyDescent="0.25">
      <c r="A291" s="47"/>
      <c r="B291" s="65" t="str">
        <f t="shared" ca="1" si="16"/>
        <v/>
      </c>
      <c r="C291" s="70">
        <f ca="1">IFERROR(VLOOKUP(B291,BDD!A:H,2,0),"")</f>
        <v>0</v>
      </c>
      <c r="D291" s="66">
        <f t="shared" ca="1" si="17"/>
        <v>0</v>
      </c>
      <c r="E291" s="57" t="str">
        <f t="shared" ca="1" si="18"/>
        <v/>
      </c>
      <c r="F291" s="57" t="str">
        <f t="shared" ca="1" si="19"/>
        <v/>
      </c>
    </row>
    <row r="292" spans="1:6" x14ac:dyDescent="0.25">
      <c r="A292" s="47"/>
      <c r="B292" s="65" t="str">
        <f t="shared" ca="1" si="16"/>
        <v/>
      </c>
      <c r="C292" s="70">
        <f ca="1">IFERROR(VLOOKUP(B292,BDD!A:H,2,0),"")</f>
        <v>0</v>
      </c>
      <c r="D292" s="66">
        <f t="shared" ca="1" si="17"/>
        <v>0</v>
      </c>
      <c r="E292" s="57" t="str">
        <f t="shared" ca="1" si="18"/>
        <v/>
      </c>
      <c r="F292" s="57" t="str">
        <f t="shared" ca="1" si="19"/>
        <v/>
      </c>
    </row>
    <row r="293" spans="1:6" x14ac:dyDescent="0.25">
      <c r="A293" s="47"/>
      <c r="B293" s="65" t="str">
        <f t="shared" ca="1" si="16"/>
        <v/>
      </c>
      <c r="C293" s="70">
        <f ca="1">IFERROR(VLOOKUP(B293,BDD!A:H,2,0),"")</f>
        <v>0</v>
      </c>
      <c r="D293" s="66">
        <f t="shared" ca="1" si="17"/>
        <v>0</v>
      </c>
      <c r="E293" s="57" t="str">
        <f t="shared" ca="1" si="18"/>
        <v/>
      </c>
      <c r="F293" s="57" t="str">
        <f t="shared" ca="1" si="19"/>
        <v/>
      </c>
    </row>
    <row r="294" spans="1:6" x14ac:dyDescent="0.25">
      <c r="A294" s="48"/>
      <c r="B294" s="65" t="str">
        <f t="shared" ca="1" si="16"/>
        <v/>
      </c>
      <c r="C294" s="70">
        <f ca="1">IFERROR(VLOOKUP(B294,BDD!A:H,2,0),"")</f>
        <v>0</v>
      </c>
      <c r="D294" s="66">
        <f t="shared" ca="1" si="17"/>
        <v>0</v>
      </c>
      <c r="E294" s="57" t="str">
        <f t="shared" ca="1" si="18"/>
        <v/>
      </c>
      <c r="F294" s="57" t="str">
        <f t="shared" ca="1" si="19"/>
        <v/>
      </c>
    </row>
    <row r="295" spans="1:6" x14ac:dyDescent="0.25">
      <c r="A295" s="55" t="s">
        <v>246</v>
      </c>
      <c r="B295" s="65" t="str">
        <f t="shared" ca="1" si="16"/>
        <v>MI009</v>
      </c>
      <c r="C295" s="70" t="str">
        <f ca="1">IFERROR(VLOOKUP(B295,BDD!A:H,2,0),"")</f>
        <v>ROULEMENT CENTRE MITSHUBITCHI L200 - MR 534949</v>
      </c>
      <c r="D295" s="66">
        <f t="shared" ca="1" si="17"/>
        <v>4</v>
      </c>
      <c r="E295" s="57">
        <f t="shared" ca="1" si="18"/>
        <v>8.0387199999999996</v>
      </c>
      <c r="F295" s="57">
        <f t="shared" ca="1" si="19"/>
        <v>8.5187200000000001</v>
      </c>
    </row>
    <row r="296" spans="1:6" x14ac:dyDescent="0.25">
      <c r="A296" s="47"/>
      <c r="B296" s="65" t="str">
        <f t="shared" ca="1" si="16"/>
        <v>I015</v>
      </c>
      <c r="C296" s="70" t="str">
        <f ca="1">IFERROR(VLOOKUP(B296,BDD!A:H,2,0),"")</f>
        <v>CAOUTCHOUC DE RESSORT PM (TR)</v>
      </c>
      <c r="D296" s="66">
        <f t="shared" ca="1" si="17"/>
        <v>240</v>
      </c>
      <c r="E296" s="57" t="str">
        <f t="shared" ca="1" si="18"/>
        <v/>
      </c>
      <c r="F296" s="57" t="str">
        <f t="shared" ca="1" si="19"/>
        <v/>
      </c>
    </row>
    <row r="297" spans="1:6" x14ac:dyDescent="0.25">
      <c r="A297" s="47"/>
      <c r="B297" s="65" t="str">
        <f t="shared" ca="1" si="16"/>
        <v/>
      </c>
      <c r="C297" s="70">
        <f ca="1">IFERROR(VLOOKUP(B297,BDD!A:H,2,0),"")</f>
        <v>0</v>
      </c>
      <c r="D297" s="66">
        <f t="shared" ca="1" si="17"/>
        <v>0</v>
      </c>
      <c r="E297" s="57" t="str">
        <f t="shared" ca="1" si="18"/>
        <v/>
      </c>
      <c r="F297" s="57" t="str">
        <f t="shared" ca="1" si="19"/>
        <v/>
      </c>
    </row>
    <row r="298" spans="1:6" x14ac:dyDescent="0.25">
      <c r="A298" s="47"/>
      <c r="B298" s="65" t="str">
        <f t="shared" ca="1" si="16"/>
        <v/>
      </c>
      <c r="C298" s="70">
        <f ca="1">IFERROR(VLOOKUP(B298,BDD!A:H,2,0),"")</f>
        <v>0</v>
      </c>
      <c r="D298" s="66">
        <f t="shared" ca="1" si="17"/>
        <v>0</v>
      </c>
      <c r="E298" s="57" t="str">
        <f t="shared" ca="1" si="18"/>
        <v/>
      </c>
      <c r="F298" s="57" t="str">
        <f t="shared" ca="1" si="19"/>
        <v/>
      </c>
    </row>
    <row r="299" spans="1:6" x14ac:dyDescent="0.25">
      <c r="A299" s="47"/>
      <c r="B299" s="65" t="str">
        <f t="shared" ca="1" si="16"/>
        <v/>
      </c>
      <c r="C299" s="70">
        <f ca="1">IFERROR(VLOOKUP(B299,BDD!A:H,2,0),"")</f>
        <v>0</v>
      </c>
      <c r="D299" s="66">
        <f t="shared" ca="1" si="17"/>
        <v>0</v>
      </c>
      <c r="E299" s="57" t="str">
        <f t="shared" ca="1" si="18"/>
        <v/>
      </c>
      <c r="F299" s="57" t="str">
        <f t="shared" ca="1" si="19"/>
        <v/>
      </c>
    </row>
    <row r="300" spans="1:6" x14ac:dyDescent="0.25">
      <c r="A300" s="47"/>
      <c r="B300" s="65" t="str">
        <f t="shared" ca="1" si="16"/>
        <v/>
      </c>
      <c r="C300" s="70">
        <f ca="1">IFERROR(VLOOKUP(B300,BDD!A:H,2,0),"")</f>
        <v>0</v>
      </c>
      <c r="D300" s="66">
        <f t="shared" ca="1" si="17"/>
        <v>0</v>
      </c>
      <c r="E300" s="57" t="str">
        <f t="shared" ca="1" si="18"/>
        <v/>
      </c>
      <c r="F300" s="57" t="str">
        <f t="shared" ca="1" si="19"/>
        <v/>
      </c>
    </row>
    <row r="301" spans="1:6" x14ac:dyDescent="0.25">
      <c r="A301" s="47"/>
      <c r="B301" s="65" t="str">
        <f t="shared" ca="1" si="16"/>
        <v/>
      </c>
      <c r="C301" s="70">
        <f ca="1">IFERROR(VLOOKUP(B301,BDD!A:H,2,0),"")</f>
        <v>0</v>
      </c>
      <c r="D301" s="66">
        <f t="shared" ca="1" si="17"/>
        <v>0</v>
      </c>
      <c r="E301" s="57" t="str">
        <f t="shared" ca="1" si="18"/>
        <v/>
      </c>
      <c r="F301" s="57" t="str">
        <f t="shared" ca="1" si="19"/>
        <v/>
      </c>
    </row>
    <row r="302" spans="1:6" x14ac:dyDescent="0.25">
      <c r="A302" s="47"/>
      <c r="B302" s="65" t="str">
        <f t="shared" ca="1" si="16"/>
        <v/>
      </c>
      <c r="C302" s="70">
        <f ca="1">IFERROR(VLOOKUP(B302,BDD!A:H,2,0),"")</f>
        <v>0</v>
      </c>
      <c r="D302" s="66">
        <f t="shared" ca="1" si="17"/>
        <v>0</v>
      </c>
      <c r="E302" s="57" t="str">
        <f t="shared" ca="1" si="18"/>
        <v/>
      </c>
      <c r="F302" s="57" t="str">
        <f t="shared" ca="1" si="19"/>
        <v/>
      </c>
    </row>
    <row r="303" spans="1:6" x14ac:dyDescent="0.25">
      <c r="A303" s="47"/>
      <c r="B303" s="65" t="str">
        <f t="shared" ca="1" si="16"/>
        <v/>
      </c>
      <c r="C303" s="70">
        <f ca="1">IFERROR(VLOOKUP(B303,BDD!A:H,2,0),"")</f>
        <v>0</v>
      </c>
      <c r="D303" s="66">
        <f t="shared" ca="1" si="17"/>
        <v>0</v>
      </c>
      <c r="E303" s="57" t="str">
        <f t="shared" ca="1" si="18"/>
        <v/>
      </c>
      <c r="F303" s="57" t="str">
        <f t="shared" ca="1" si="19"/>
        <v/>
      </c>
    </row>
    <row r="304" spans="1:6" x14ac:dyDescent="0.25">
      <c r="A304" s="48"/>
      <c r="B304" s="65" t="str">
        <f t="shared" ca="1" si="16"/>
        <v/>
      </c>
      <c r="C304" s="70">
        <f ca="1">IFERROR(VLOOKUP(B304,BDD!A:H,2,0),"")</f>
        <v>0</v>
      </c>
      <c r="D304" s="66">
        <f t="shared" ca="1" si="17"/>
        <v>0</v>
      </c>
      <c r="E304" s="57" t="str">
        <f t="shared" ca="1" si="18"/>
        <v/>
      </c>
      <c r="F304" s="57" t="str">
        <f t="shared" ca="1" si="19"/>
        <v/>
      </c>
    </row>
    <row r="305" spans="1:6" x14ac:dyDescent="0.25">
      <c r="A305" s="55" t="s">
        <v>247</v>
      </c>
      <c r="B305" s="65" t="str">
        <f t="shared" ca="1" si="16"/>
        <v>M078</v>
      </c>
      <c r="C305" s="70" t="str">
        <f ca="1">IFERROR(VLOOKUP(B305,BDD!A:H,2,0),"")</f>
        <v>ROULEMENT CENTRE 45</v>
      </c>
      <c r="D305" s="66">
        <f t="shared" ca="1" si="17"/>
        <v>5</v>
      </c>
      <c r="E305" s="57">
        <f t="shared" ca="1" si="18"/>
        <v>12.691000000000001</v>
      </c>
      <c r="F305" s="57">
        <f t="shared" ca="1" si="19"/>
        <v>13.171000000000001</v>
      </c>
    </row>
    <row r="306" spans="1:6" x14ac:dyDescent="0.25">
      <c r="A306" s="47"/>
      <c r="B306" s="65" t="str">
        <f t="shared" ca="1" si="16"/>
        <v>I015</v>
      </c>
      <c r="C306" s="70" t="str">
        <f ca="1">IFERROR(VLOOKUP(B306,BDD!A:H,2,0),"")</f>
        <v>CAOUTCHOUC DE RESSORT PM (TR)</v>
      </c>
      <c r="D306" s="66">
        <f t="shared" ca="1" si="17"/>
        <v>100</v>
      </c>
      <c r="E306" s="57" t="str">
        <f t="shared" ca="1" si="18"/>
        <v/>
      </c>
      <c r="F306" s="57" t="str">
        <f t="shared" ca="1" si="19"/>
        <v/>
      </c>
    </row>
    <row r="307" spans="1:6" x14ac:dyDescent="0.25">
      <c r="A307" s="47"/>
      <c r="B307" s="65" t="str">
        <f t="shared" ca="1" si="16"/>
        <v/>
      </c>
      <c r="C307" s="70">
        <f ca="1">IFERROR(VLOOKUP(B307,BDD!A:H,2,0),"")</f>
        <v>0</v>
      </c>
      <c r="D307" s="66">
        <f t="shared" ca="1" si="17"/>
        <v>0</v>
      </c>
      <c r="E307" s="57" t="str">
        <f t="shared" ca="1" si="18"/>
        <v/>
      </c>
      <c r="F307" s="57" t="str">
        <f t="shared" ca="1" si="19"/>
        <v/>
      </c>
    </row>
    <row r="308" spans="1:6" x14ac:dyDescent="0.25">
      <c r="A308" s="47"/>
      <c r="B308" s="65" t="str">
        <f t="shared" ca="1" si="16"/>
        <v/>
      </c>
      <c r="C308" s="70">
        <f ca="1">IFERROR(VLOOKUP(B308,BDD!A:H,2,0),"")</f>
        <v>0</v>
      </c>
      <c r="D308" s="66">
        <f t="shared" ca="1" si="17"/>
        <v>0</v>
      </c>
      <c r="E308" s="57" t="str">
        <f t="shared" ca="1" si="18"/>
        <v/>
      </c>
      <c r="F308" s="57" t="str">
        <f t="shared" ca="1" si="19"/>
        <v/>
      </c>
    </row>
    <row r="309" spans="1:6" x14ac:dyDescent="0.25">
      <c r="A309" s="47"/>
      <c r="B309" s="65" t="str">
        <f t="shared" ca="1" si="16"/>
        <v/>
      </c>
      <c r="C309" s="70">
        <f ca="1">IFERROR(VLOOKUP(B309,BDD!A:H,2,0),"")</f>
        <v>0</v>
      </c>
      <c r="D309" s="66">
        <f t="shared" ca="1" si="17"/>
        <v>0</v>
      </c>
      <c r="E309" s="57" t="str">
        <f t="shared" ca="1" si="18"/>
        <v/>
      </c>
      <c r="F309" s="57" t="str">
        <f t="shared" ca="1" si="19"/>
        <v/>
      </c>
    </row>
    <row r="310" spans="1:6" x14ac:dyDescent="0.25">
      <c r="A310" s="47"/>
      <c r="B310" s="65" t="str">
        <f t="shared" ca="1" si="16"/>
        <v/>
      </c>
      <c r="C310" s="70">
        <f ca="1">IFERROR(VLOOKUP(B310,BDD!A:H,2,0),"")</f>
        <v>0</v>
      </c>
      <c r="D310" s="66">
        <f t="shared" ca="1" si="17"/>
        <v>0</v>
      </c>
      <c r="E310" s="57" t="str">
        <f t="shared" ca="1" si="18"/>
        <v/>
      </c>
      <c r="F310" s="57" t="str">
        <f t="shared" ca="1" si="19"/>
        <v/>
      </c>
    </row>
    <row r="311" spans="1:6" x14ac:dyDescent="0.25">
      <c r="A311" s="47"/>
      <c r="B311" s="65" t="str">
        <f t="shared" ca="1" si="16"/>
        <v/>
      </c>
      <c r="C311" s="70">
        <f ca="1">IFERROR(VLOOKUP(B311,BDD!A:H,2,0),"")</f>
        <v>0</v>
      </c>
      <c r="D311" s="66">
        <f t="shared" ca="1" si="17"/>
        <v>0</v>
      </c>
      <c r="E311" s="57" t="str">
        <f t="shared" ca="1" si="18"/>
        <v/>
      </c>
      <c r="F311" s="57" t="str">
        <f t="shared" ca="1" si="19"/>
        <v/>
      </c>
    </row>
    <row r="312" spans="1:6" x14ac:dyDescent="0.25">
      <c r="A312" s="47"/>
      <c r="B312" s="65" t="str">
        <f t="shared" ca="1" si="16"/>
        <v/>
      </c>
      <c r="C312" s="70">
        <f ca="1">IFERROR(VLOOKUP(B312,BDD!A:H,2,0),"")</f>
        <v>0</v>
      </c>
      <c r="D312" s="66">
        <f t="shared" ca="1" si="17"/>
        <v>0</v>
      </c>
      <c r="E312" s="57" t="str">
        <f t="shared" ca="1" si="18"/>
        <v/>
      </c>
      <c r="F312" s="57" t="str">
        <f t="shared" ca="1" si="19"/>
        <v/>
      </c>
    </row>
    <row r="313" spans="1:6" x14ac:dyDescent="0.25">
      <c r="A313" s="47"/>
      <c r="B313" s="65" t="str">
        <f t="shared" ca="1" si="16"/>
        <v/>
      </c>
      <c r="C313" s="70">
        <f ca="1">IFERROR(VLOOKUP(B313,BDD!A:H,2,0),"")</f>
        <v>0</v>
      </c>
      <c r="D313" s="66">
        <f t="shared" ca="1" si="17"/>
        <v>0</v>
      </c>
      <c r="E313" s="57" t="str">
        <f t="shared" ca="1" si="18"/>
        <v/>
      </c>
      <c r="F313" s="57" t="str">
        <f t="shared" ca="1" si="19"/>
        <v/>
      </c>
    </row>
    <row r="314" spans="1:6" x14ac:dyDescent="0.25">
      <c r="A314" s="48"/>
      <c r="B314" s="65" t="str">
        <f t="shared" ca="1" si="16"/>
        <v/>
      </c>
      <c r="C314" s="70">
        <f ca="1">IFERROR(VLOOKUP(B314,BDD!A:H,2,0),"")</f>
        <v>0</v>
      </c>
      <c r="D314" s="66">
        <f t="shared" ca="1" si="17"/>
        <v>0</v>
      </c>
      <c r="E314" s="57" t="str">
        <f t="shared" ca="1" si="18"/>
        <v/>
      </c>
      <c r="F314" s="57" t="str">
        <f t="shared" ca="1" si="19"/>
        <v/>
      </c>
    </row>
    <row r="315" spans="1:6" x14ac:dyDescent="0.25">
      <c r="A315" s="55" t="s">
        <v>248</v>
      </c>
      <c r="B315" s="65" t="str">
        <f t="shared" ca="1" si="16"/>
        <v>M078</v>
      </c>
      <c r="C315" s="70" t="str">
        <f ca="1">IFERROR(VLOOKUP(B315,BDD!A:H,2,0),"")</f>
        <v>ROULEMENT CENTRE 45</v>
      </c>
      <c r="D315" s="66">
        <f t="shared" ca="1" si="17"/>
        <v>5</v>
      </c>
      <c r="E315" s="57">
        <f t="shared" ca="1" si="18"/>
        <v>12.691000000000001</v>
      </c>
      <c r="F315" s="57">
        <f t="shared" ca="1" si="19"/>
        <v>13.171000000000001</v>
      </c>
    </row>
    <row r="316" spans="1:6" x14ac:dyDescent="0.25">
      <c r="A316" s="47"/>
      <c r="B316" s="65" t="str">
        <f t="shared" ca="1" si="16"/>
        <v>I015</v>
      </c>
      <c r="C316" s="70" t="str">
        <f ca="1">IFERROR(VLOOKUP(B316,BDD!A:H,2,0),"")</f>
        <v>CAOUTCHOUC DE RESSORT PM (TR)</v>
      </c>
      <c r="D316" s="66">
        <f t="shared" ca="1" si="17"/>
        <v>100</v>
      </c>
      <c r="E316" s="57" t="str">
        <f t="shared" ca="1" si="18"/>
        <v/>
      </c>
      <c r="F316" s="57" t="str">
        <f t="shared" ca="1" si="19"/>
        <v/>
      </c>
    </row>
    <row r="317" spans="1:6" x14ac:dyDescent="0.25">
      <c r="A317" s="47"/>
      <c r="B317" s="65" t="str">
        <f t="shared" ca="1" si="16"/>
        <v/>
      </c>
      <c r="C317" s="70">
        <f ca="1">IFERROR(VLOOKUP(B317,BDD!A:H,2,0),"")</f>
        <v>0</v>
      </c>
      <c r="D317" s="66">
        <f t="shared" ca="1" si="17"/>
        <v>0</v>
      </c>
      <c r="E317" s="57" t="str">
        <f t="shared" ca="1" si="18"/>
        <v/>
      </c>
      <c r="F317" s="57" t="str">
        <f t="shared" ca="1" si="19"/>
        <v/>
      </c>
    </row>
    <row r="318" spans="1:6" x14ac:dyDescent="0.25">
      <c r="A318" s="47"/>
      <c r="B318" s="65" t="str">
        <f t="shared" ca="1" si="16"/>
        <v/>
      </c>
      <c r="C318" s="70">
        <f ca="1">IFERROR(VLOOKUP(B318,BDD!A:H,2,0),"")</f>
        <v>0</v>
      </c>
      <c r="D318" s="66">
        <f t="shared" ca="1" si="17"/>
        <v>0</v>
      </c>
      <c r="E318" s="57" t="str">
        <f t="shared" ca="1" si="18"/>
        <v/>
      </c>
      <c r="F318" s="57" t="str">
        <f t="shared" ca="1" si="19"/>
        <v/>
      </c>
    </row>
    <row r="319" spans="1:6" x14ac:dyDescent="0.25">
      <c r="A319" s="47"/>
      <c r="B319" s="65" t="str">
        <f t="shared" ca="1" si="16"/>
        <v/>
      </c>
      <c r="C319" s="70">
        <f ca="1">IFERROR(VLOOKUP(B319,BDD!A:H,2,0),"")</f>
        <v>0</v>
      </c>
      <c r="D319" s="66">
        <f t="shared" ca="1" si="17"/>
        <v>0</v>
      </c>
      <c r="E319" s="57" t="str">
        <f t="shared" ca="1" si="18"/>
        <v/>
      </c>
      <c r="F319" s="57" t="str">
        <f t="shared" ca="1" si="19"/>
        <v/>
      </c>
    </row>
    <row r="320" spans="1:6" x14ac:dyDescent="0.25">
      <c r="A320" s="47"/>
      <c r="B320" s="65" t="str">
        <f t="shared" ca="1" si="16"/>
        <v/>
      </c>
      <c r="C320" s="70">
        <f ca="1">IFERROR(VLOOKUP(B320,BDD!A:H,2,0),"")</f>
        <v>0</v>
      </c>
      <c r="D320" s="66">
        <f t="shared" ca="1" si="17"/>
        <v>0</v>
      </c>
      <c r="E320" s="57" t="str">
        <f t="shared" ca="1" si="18"/>
        <v/>
      </c>
      <c r="F320" s="57" t="str">
        <f t="shared" ca="1" si="19"/>
        <v/>
      </c>
    </row>
    <row r="321" spans="1:6" x14ac:dyDescent="0.25">
      <c r="A321" s="47"/>
      <c r="B321" s="65" t="str">
        <f t="shared" ca="1" si="16"/>
        <v/>
      </c>
      <c r="C321" s="70">
        <f ca="1">IFERROR(VLOOKUP(B321,BDD!A:H,2,0),"")</f>
        <v>0</v>
      </c>
      <c r="D321" s="66">
        <f t="shared" ca="1" si="17"/>
        <v>0</v>
      </c>
      <c r="E321" s="57" t="str">
        <f t="shared" ca="1" si="18"/>
        <v/>
      </c>
      <c r="F321" s="57" t="str">
        <f t="shared" ca="1" si="19"/>
        <v/>
      </c>
    </row>
    <row r="322" spans="1:6" x14ac:dyDescent="0.25">
      <c r="A322" s="47"/>
      <c r="B322" s="65" t="str">
        <f t="shared" ca="1" si="16"/>
        <v/>
      </c>
      <c r="C322" s="70">
        <f ca="1">IFERROR(VLOOKUP(B322,BDD!A:H,2,0),"")</f>
        <v>0</v>
      </c>
      <c r="D322" s="66">
        <f t="shared" ca="1" si="17"/>
        <v>0</v>
      </c>
      <c r="E322" s="57" t="str">
        <f t="shared" ca="1" si="18"/>
        <v/>
      </c>
      <c r="F322" s="57" t="str">
        <f t="shared" ca="1" si="19"/>
        <v/>
      </c>
    </row>
    <row r="323" spans="1:6" x14ac:dyDescent="0.25">
      <c r="A323" s="47"/>
      <c r="B323" s="65" t="str">
        <f t="shared" ca="1" si="16"/>
        <v/>
      </c>
      <c r="C323" s="70">
        <f ca="1">IFERROR(VLOOKUP(B323,BDD!A:H,2,0),"")</f>
        <v>0</v>
      </c>
      <c r="D323" s="66">
        <f t="shared" ca="1" si="17"/>
        <v>0</v>
      </c>
      <c r="E323" s="57" t="str">
        <f t="shared" ca="1" si="18"/>
        <v/>
      </c>
      <c r="F323" s="57" t="str">
        <f t="shared" ca="1" si="19"/>
        <v/>
      </c>
    </row>
    <row r="324" spans="1:6" x14ac:dyDescent="0.25">
      <c r="A324" s="48"/>
      <c r="B324" s="65" t="str">
        <f t="shared" ca="1" si="16"/>
        <v/>
      </c>
      <c r="C324" s="70">
        <f ca="1">IFERROR(VLOOKUP(B324,BDD!A:H,2,0),"")</f>
        <v>0</v>
      </c>
      <c r="D324" s="66">
        <f t="shared" ca="1" si="17"/>
        <v>0</v>
      </c>
      <c r="E324" s="57" t="str">
        <f t="shared" ca="1" si="18"/>
        <v/>
      </c>
      <c r="F324" s="57" t="str">
        <f t="shared" ca="1" si="19"/>
        <v/>
      </c>
    </row>
    <row r="325" spans="1:6" x14ac:dyDescent="0.25">
      <c r="A325" s="55" t="s">
        <v>249</v>
      </c>
      <c r="B325" s="65" t="str">
        <f t="shared" ref="B325:B388" ca="1" si="20">IF(INDIRECT(INDIRECT("$A"&amp;(5+nblignes*INT((ROW()-5)/nblignes)))&amp;"!b"&amp;5+MOD(ROW()+5,nblignes))=0,"",INDIRECT(INDIRECT("$A"&amp;(5+nblignes*INT((ROW()-5)/nblignes)))&amp;"!b"&amp;5+MOD(ROW()+5,nblignes)))</f>
        <v>M078</v>
      </c>
      <c r="C325" s="70" t="str">
        <f ca="1">IFERROR(VLOOKUP(B325,BDD!A:H,2,0),"")</f>
        <v>ROULEMENT CENTRE 45</v>
      </c>
      <c r="D325" s="66">
        <f t="shared" ref="D325:D388" ca="1" si="21">IF($C325="","",INDIRECT(INDIRECT("$A"&amp;(5+nblignes*INT((ROW()-5)/nblignes)))&amp;"!c"&amp;5+MOD(ROW()+5,nblignes)))</f>
        <v>5</v>
      </c>
      <c r="E325" s="57">
        <f t="shared" ref="E325:E388" ca="1" si="22">IF($A325="","",INDIRECT(INDIRECT("$A"&amp;(5+nblignes*INT((ROW()-5)/nblignes)))&amp;"!$d$15"))</f>
        <v>12.691000000000001</v>
      </c>
      <c r="F325" s="57">
        <f t="shared" ref="F325:F388" ca="1" si="23">IF($A325="","",INDIRECT(INDIRECT("$A"&amp;(5+nblignes*INT((ROW()-5)/nblignes)))&amp;"!$d$16"))</f>
        <v>13.171000000000001</v>
      </c>
    </row>
    <row r="326" spans="1:6" x14ac:dyDescent="0.25">
      <c r="A326" s="47"/>
      <c r="B326" s="65" t="str">
        <f t="shared" ca="1" si="20"/>
        <v>I015</v>
      </c>
      <c r="C326" s="70" t="str">
        <f ca="1">IFERROR(VLOOKUP(B326,BDD!A:H,2,0),"")</f>
        <v>CAOUTCHOUC DE RESSORT PM (TR)</v>
      </c>
      <c r="D326" s="66">
        <f t="shared" ca="1" si="21"/>
        <v>100</v>
      </c>
      <c r="E326" s="57" t="str">
        <f t="shared" ca="1" si="22"/>
        <v/>
      </c>
      <c r="F326" s="57" t="str">
        <f t="shared" ca="1" si="23"/>
        <v/>
      </c>
    </row>
    <row r="327" spans="1:6" x14ac:dyDescent="0.25">
      <c r="A327" s="47"/>
      <c r="B327" s="65" t="str">
        <f t="shared" ca="1" si="20"/>
        <v/>
      </c>
      <c r="C327" s="70">
        <f ca="1">IFERROR(VLOOKUP(B327,BDD!A:H,2,0),"")</f>
        <v>0</v>
      </c>
      <c r="D327" s="66">
        <f t="shared" ca="1" si="21"/>
        <v>0</v>
      </c>
      <c r="E327" s="57" t="str">
        <f t="shared" ca="1" si="22"/>
        <v/>
      </c>
      <c r="F327" s="57" t="str">
        <f t="shared" ca="1" si="23"/>
        <v/>
      </c>
    </row>
    <row r="328" spans="1:6" x14ac:dyDescent="0.25">
      <c r="A328" s="47"/>
      <c r="B328" s="65" t="str">
        <f t="shared" ca="1" si="20"/>
        <v/>
      </c>
      <c r="C328" s="70">
        <f ca="1">IFERROR(VLOOKUP(B328,BDD!A:H,2,0),"")</f>
        <v>0</v>
      </c>
      <c r="D328" s="66">
        <f t="shared" ca="1" si="21"/>
        <v>0</v>
      </c>
      <c r="E328" s="57" t="str">
        <f t="shared" ca="1" si="22"/>
        <v/>
      </c>
      <c r="F328" s="57" t="str">
        <f t="shared" ca="1" si="23"/>
        <v/>
      </c>
    </row>
    <row r="329" spans="1:6" x14ac:dyDescent="0.25">
      <c r="A329" s="47"/>
      <c r="B329" s="65" t="str">
        <f t="shared" ca="1" si="20"/>
        <v/>
      </c>
      <c r="C329" s="70">
        <f ca="1">IFERROR(VLOOKUP(B329,BDD!A:H,2,0),"")</f>
        <v>0</v>
      </c>
      <c r="D329" s="66">
        <f t="shared" ca="1" si="21"/>
        <v>0</v>
      </c>
      <c r="E329" s="57" t="str">
        <f t="shared" ca="1" si="22"/>
        <v/>
      </c>
      <c r="F329" s="57" t="str">
        <f t="shared" ca="1" si="23"/>
        <v/>
      </c>
    </row>
    <row r="330" spans="1:6" x14ac:dyDescent="0.25">
      <c r="A330" s="47"/>
      <c r="B330" s="65" t="str">
        <f t="shared" ca="1" si="20"/>
        <v/>
      </c>
      <c r="C330" s="70">
        <f ca="1">IFERROR(VLOOKUP(B330,BDD!A:H,2,0),"")</f>
        <v>0</v>
      </c>
      <c r="D330" s="66">
        <f t="shared" ca="1" si="21"/>
        <v>0</v>
      </c>
      <c r="E330" s="57" t="str">
        <f t="shared" ca="1" si="22"/>
        <v/>
      </c>
      <c r="F330" s="57" t="str">
        <f t="shared" ca="1" si="23"/>
        <v/>
      </c>
    </row>
    <row r="331" spans="1:6" x14ac:dyDescent="0.25">
      <c r="A331" s="47"/>
      <c r="B331" s="65" t="str">
        <f t="shared" ca="1" si="20"/>
        <v/>
      </c>
      <c r="C331" s="70">
        <f ca="1">IFERROR(VLOOKUP(B331,BDD!A:H,2,0),"")</f>
        <v>0</v>
      </c>
      <c r="D331" s="66">
        <f t="shared" ca="1" si="21"/>
        <v>0</v>
      </c>
      <c r="E331" s="57" t="str">
        <f t="shared" ca="1" si="22"/>
        <v/>
      </c>
      <c r="F331" s="57" t="str">
        <f t="shared" ca="1" si="23"/>
        <v/>
      </c>
    </row>
    <row r="332" spans="1:6" x14ac:dyDescent="0.25">
      <c r="A332" s="47"/>
      <c r="B332" s="65" t="str">
        <f t="shared" ca="1" si="20"/>
        <v/>
      </c>
      <c r="C332" s="70">
        <f ca="1">IFERROR(VLOOKUP(B332,BDD!A:H,2,0),"")</f>
        <v>0</v>
      </c>
      <c r="D332" s="66">
        <f t="shared" ca="1" si="21"/>
        <v>0</v>
      </c>
      <c r="E332" s="57" t="str">
        <f t="shared" ca="1" si="22"/>
        <v/>
      </c>
      <c r="F332" s="57" t="str">
        <f t="shared" ca="1" si="23"/>
        <v/>
      </c>
    </row>
    <row r="333" spans="1:6" x14ac:dyDescent="0.25">
      <c r="A333" s="47"/>
      <c r="B333" s="65" t="str">
        <f t="shared" ca="1" si="20"/>
        <v/>
      </c>
      <c r="C333" s="70">
        <f ca="1">IFERROR(VLOOKUP(B333,BDD!A:H,2,0),"")</f>
        <v>0</v>
      </c>
      <c r="D333" s="66">
        <f t="shared" ca="1" si="21"/>
        <v>0</v>
      </c>
      <c r="E333" s="57" t="str">
        <f t="shared" ca="1" si="22"/>
        <v/>
      </c>
      <c r="F333" s="57" t="str">
        <f t="shared" ca="1" si="23"/>
        <v/>
      </c>
    </row>
    <row r="334" spans="1:6" x14ac:dyDescent="0.25">
      <c r="A334" s="48"/>
      <c r="B334" s="65" t="str">
        <f t="shared" ca="1" si="20"/>
        <v/>
      </c>
      <c r="C334" s="70">
        <f ca="1">IFERROR(VLOOKUP(B334,BDD!A:H,2,0),"")</f>
        <v>0</v>
      </c>
      <c r="D334" s="66">
        <f t="shared" ca="1" si="21"/>
        <v>0</v>
      </c>
      <c r="E334" s="57" t="str">
        <f t="shared" ca="1" si="22"/>
        <v/>
      </c>
      <c r="F334" s="57" t="str">
        <f t="shared" ca="1" si="23"/>
        <v/>
      </c>
    </row>
    <row r="335" spans="1:6" x14ac:dyDescent="0.25">
      <c r="A335" s="55" t="s">
        <v>250</v>
      </c>
      <c r="B335" s="65" t="str">
        <f t="shared" ca="1" si="20"/>
        <v>M078</v>
      </c>
      <c r="C335" s="70" t="str">
        <f ca="1">IFERROR(VLOOKUP(B335,BDD!A:H,2,0),"")</f>
        <v>ROULEMENT CENTRE 45</v>
      </c>
      <c r="D335" s="66">
        <f t="shared" ca="1" si="21"/>
        <v>5</v>
      </c>
      <c r="E335" s="57">
        <f t="shared" ca="1" si="22"/>
        <v>12.691000000000001</v>
      </c>
      <c r="F335" s="57">
        <f t="shared" ca="1" si="23"/>
        <v>13.171000000000001</v>
      </c>
    </row>
    <row r="336" spans="1:6" x14ac:dyDescent="0.25">
      <c r="A336" s="47"/>
      <c r="B336" s="65" t="str">
        <f t="shared" ca="1" si="20"/>
        <v>I015</v>
      </c>
      <c r="C336" s="70" t="str">
        <f ca="1">IFERROR(VLOOKUP(B336,BDD!A:H,2,0),"")</f>
        <v>CAOUTCHOUC DE RESSORT PM (TR)</v>
      </c>
      <c r="D336" s="66">
        <f t="shared" ca="1" si="21"/>
        <v>100</v>
      </c>
      <c r="E336" s="57" t="str">
        <f t="shared" ca="1" si="22"/>
        <v/>
      </c>
      <c r="F336" s="57" t="str">
        <f t="shared" ca="1" si="23"/>
        <v/>
      </c>
    </row>
    <row r="337" spans="1:6" x14ac:dyDescent="0.25">
      <c r="A337" s="47"/>
      <c r="B337" s="65" t="str">
        <f t="shared" ca="1" si="20"/>
        <v/>
      </c>
      <c r="C337" s="70">
        <f ca="1">IFERROR(VLOOKUP(B337,BDD!A:H,2,0),"")</f>
        <v>0</v>
      </c>
      <c r="D337" s="66">
        <f t="shared" ca="1" si="21"/>
        <v>0</v>
      </c>
      <c r="E337" s="57" t="str">
        <f t="shared" ca="1" si="22"/>
        <v/>
      </c>
      <c r="F337" s="57" t="str">
        <f t="shared" ca="1" si="23"/>
        <v/>
      </c>
    </row>
    <row r="338" spans="1:6" x14ac:dyDescent="0.25">
      <c r="A338" s="47"/>
      <c r="B338" s="65" t="str">
        <f t="shared" ca="1" si="20"/>
        <v/>
      </c>
      <c r="C338" s="70">
        <f ca="1">IFERROR(VLOOKUP(B338,BDD!A:H,2,0),"")</f>
        <v>0</v>
      </c>
      <c r="D338" s="66">
        <f t="shared" ca="1" si="21"/>
        <v>0</v>
      </c>
      <c r="E338" s="57" t="str">
        <f t="shared" ca="1" si="22"/>
        <v/>
      </c>
      <c r="F338" s="57" t="str">
        <f t="shared" ca="1" si="23"/>
        <v/>
      </c>
    </row>
    <row r="339" spans="1:6" x14ac:dyDescent="0.25">
      <c r="A339" s="47"/>
      <c r="B339" s="65" t="str">
        <f t="shared" ca="1" si="20"/>
        <v/>
      </c>
      <c r="C339" s="70">
        <f ca="1">IFERROR(VLOOKUP(B339,BDD!A:H,2,0),"")</f>
        <v>0</v>
      </c>
      <c r="D339" s="66">
        <f t="shared" ca="1" si="21"/>
        <v>0</v>
      </c>
      <c r="E339" s="57" t="str">
        <f t="shared" ca="1" si="22"/>
        <v/>
      </c>
      <c r="F339" s="57" t="str">
        <f t="shared" ca="1" si="23"/>
        <v/>
      </c>
    </row>
    <row r="340" spans="1:6" x14ac:dyDescent="0.25">
      <c r="A340" s="47"/>
      <c r="B340" s="65" t="str">
        <f t="shared" ca="1" si="20"/>
        <v/>
      </c>
      <c r="C340" s="70">
        <f ca="1">IFERROR(VLOOKUP(B340,BDD!A:H,2,0),"")</f>
        <v>0</v>
      </c>
      <c r="D340" s="66">
        <f t="shared" ca="1" si="21"/>
        <v>0</v>
      </c>
      <c r="E340" s="57" t="str">
        <f t="shared" ca="1" si="22"/>
        <v/>
      </c>
      <c r="F340" s="57" t="str">
        <f t="shared" ca="1" si="23"/>
        <v/>
      </c>
    </row>
    <row r="341" spans="1:6" x14ac:dyDescent="0.25">
      <c r="A341" s="47"/>
      <c r="B341" s="65" t="str">
        <f t="shared" ca="1" si="20"/>
        <v/>
      </c>
      <c r="C341" s="70">
        <f ca="1">IFERROR(VLOOKUP(B341,BDD!A:H,2,0),"")</f>
        <v>0</v>
      </c>
      <c r="D341" s="66">
        <f t="shared" ca="1" si="21"/>
        <v>0</v>
      </c>
      <c r="E341" s="57" t="str">
        <f t="shared" ca="1" si="22"/>
        <v/>
      </c>
      <c r="F341" s="57" t="str">
        <f t="shared" ca="1" si="23"/>
        <v/>
      </c>
    </row>
    <row r="342" spans="1:6" x14ac:dyDescent="0.25">
      <c r="A342" s="47"/>
      <c r="B342" s="65" t="str">
        <f t="shared" ca="1" si="20"/>
        <v/>
      </c>
      <c r="C342" s="70">
        <f ca="1">IFERROR(VLOOKUP(B342,BDD!A:H,2,0),"")</f>
        <v>0</v>
      </c>
      <c r="D342" s="66">
        <f t="shared" ca="1" si="21"/>
        <v>0</v>
      </c>
      <c r="E342" s="57" t="str">
        <f t="shared" ca="1" si="22"/>
        <v/>
      </c>
      <c r="F342" s="57" t="str">
        <f t="shared" ca="1" si="23"/>
        <v/>
      </c>
    </row>
    <row r="343" spans="1:6" x14ac:dyDescent="0.25">
      <c r="A343" s="47"/>
      <c r="B343" s="65" t="str">
        <f t="shared" ca="1" si="20"/>
        <v/>
      </c>
      <c r="C343" s="70">
        <f ca="1">IFERROR(VLOOKUP(B343,BDD!A:H,2,0),"")</f>
        <v>0</v>
      </c>
      <c r="D343" s="66">
        <f t="shared" ca="1" si="21"/>
        <v>0</v>
      </c>
      <c r="E343" s="57" t="str">
        <f t="shared" ca="1" si="22"/>
        <v/>
      </c>
      <c r="F343" s="57" t="str">
        <f t="shared" ca="1" si="23"/>
        <v/>
      </c>
    </row>
    <row r="344" spans="1:6" x14ac:dyDescent="0.25">
      <c r="A344" s="48"/>
      <c r="B344" s="65" t="str">
        <f t="shared" ca="1" si="20"/>
        <v/>
      </c>
      <c r="C344" s="70">
        <f ca="1">IFERROR(VLOOKUP(B344,BDD!A:H,2,0),"")</f>
        <v>0</v>
      </c>
      <c r="D344" s="66">
        <f t="shared" ca="1" si="21"/>
        <v>0</v>
      </c>
      <c r="E344" s="57" t="str">
        <f t="shared" ca="1" si="22"/>
        <v/>
      </c>
      <c r="F344" s="57" t="str">
        <f t="shared" ca="1" si="23"/>
        <v/>
      </c>
    </row>
    <row r="345" spans="1:6" x14ac:dyDescent="0.25">
      <c r="A345" s="55" t="s">
        <v>251</v>
      </c>
      <c r="B345" s="65" t="str">
        <f t="shared" ca="1" si="20"/>
        <v>M078</v>
      </c>
      <c r="C345" s="70" t="str">
        <f ca="1">IFERROR(VLOOKUP(B345,BDD!A:H,2,0),"")</f>
        <v>ROULEMENT CENTRE 45</v>
      </c>
      <c r="D345" s="66">
        <f t="shared" ca="1" si="21"/>
        <v>5</v>
      </c>
      <c r="E345" s="57">
        <f t="shared" ca="1" si="22"/>
        <v>12.691000000000001</v>
      </c>
      <c r="F345" s="57">
        <f t="shared" ca="1" si="23"/>
        <v>13.171000000000001</v>
      </c>
    </row>
    <row r="346" spans="1:6" x14ac:dyDescent="0.25">
      <c r="A346" s="47"/>
      <c r="B346" s="65" t="str">
        <f t="shared" ca="1" si="20"/>
        <v>I015</v>
      </c>
      <c r="C346" s="70" t="str">
        <f ca="1">IFERROR(VLOOKUP(B346,BDD!A:H,2,0),"")</f>
        <v>CAOUTCHOUC DE RESSORT PM (TR)</v>
      </c>
      <c r="D346" s="66">
        <f t="shared" ca="1" si="21"/>
        <v>100</v>
      </c>
      <c r="E346" s="57" t="str">
        <f t="shared" ca="1" si="22"/>
        <v/>
      </c>
      <c r="F346" s="57" t="str">
        <f t="shared" ca="1" si="23"/>
        <v/>
      </c>
    </row>
    <row r="347" spans="1:6" x14ac:dyDescent="0.25">
      <c r="A347" s="47"/>
      <c r="B347" s="65" t="str">
        <f t="shared" ca="1" si="20"/>
        <v/>
      </c>
      <c r="C347" s="70">
        <f ca="1">IFERROR(VLOOKUP(B347,BDD!A:H,2,0),"")</f>
        <v>0</v>
      </c>
      <c r="D347" s="66">
        <f t="shared" ca="1" si="21"/>
        <v>0</v>
      </c>
      <c r="E347" s="57" t="str">
        <f t="shared" ca="1" si="22"/>
        <v/>
      </c>
      <c r="F347" s="57" t="str">
        <f t="shared" ca="1" si="23"/>
        <v/>
      </c>
    </row>
    <row r="348" spans="1:6" x14ac:dyDescent="0.25">
      <c r="A348" s="47"/>
      <c r="B348" s="65" t="str">
        <f t="shared" ca="1" si="20"/>
        <v/>
      </c>
      <c r="C348" s="70">
        <f ca="1">IFERROR(VLOOKUP(B348,BDD!A:H,2,0),"")</f>
        <v>0</v>
      </c>
      <c r="D348" s="66">
        <f t="shared" ca="1" si="21"/>
        <v>0</v>
      </c>
      <c r="E348" s="57" t="str">
        <f t="shared" ca="1" si="22"/>
        <v/>
      </c>
      <c r="F348" s="57" t="str">
        <f t="shared" ca="1" si="23"/>
        <v/>
      </c>
    </row>
    <row r="349" spans="1:6" x14ac:dyDescent="0.25">
      <c r="A349" s="47"/>
      <c r="B349" s="65" t="str">
        <f t="shared" ca="1" si="20"/>
        <v/>
      </c>
      <c r="C349" s="70">
        <f ca="1">IFERROR(VLOOKUP(B349,BDD!A:H,2,0),"")</f>
        <v>0</v>
      </c>
      <c r="D349" s="66">
        <f t="shared" ca="1" si="21"/>
        <v>0</v>
      </c>
      <c r="E349" s="57" t="str">
        <f t="shared" ca="1" si="22"/>
        <v/>
      </c>
      <c r="F349" s="57" t="str">
        <f t="shared" ca="1" si="23"/>
        <v/>
      </c>
    </row>
    <row r="350" spans="1:6" x14ac:dyDescent="0.25">
      <c r="A350" s="47"/>
      <c r="B350" s="65" t="str">
        <f t="shared" ca="1" si="20"/>
        <v/>
      </c>
      <c r="C350" s="70">
        <f ca="1">IFERROR(VLOOKUP(B350,BDD!A:H,2,0),"")</f>
        <v>0</v>
      </c>
      <c r="D350" s="66">
        <f t="shared" ca="1" si="21"/>
        <v>0</v>
      </c>
      <c r="E350" s="57" t="str">
        <f t="shared" ca="1" si="22"/>
        <v/>
      </c>
      <c r="F350" s="57" t="str">
        <f t="shared" ca="1" si="23"/>
        <v/>
      </c>
    </row>
    <row r="351" spans="1:6" x14ac:dyDescent="0.25">
      <c r="A351" s="47"/>
      <c r="B351" s="65" t="str">
        <f t="shared" ca="1" si="20"/>
        <v/>
      </c>
      <c r="C351" s="70">
        <f ca="1">IFERROR(VLOOKUP(B351,BDD!A:H,2,0),"")</f>
        <v>0</v>
      </c>
      <c r="D351" s="66">
        <f t="shared" ca="1" si="21"/>
        <v>0</v>
      </c>
      <c r="E351" s="57" t="str">
        <f t="shared" ca="1" si="22"/>
        <v/>
      </c>
      <c r="F351" s="57" t="str">
        <f t="shared" ca="1" si="23"/>
        <v/>
      </c>
    </row>
    <row r="352" spans="1:6" x14ac:dyDescent="0.25">
      <c r="A352" s="47"/>
      <c r="B352" s="65" t="str">
        <f t="shared" ca="1" si="20"/>
        <v/>
      </c>
      <c r="C352" s="70">
        <f ca="1">IFERROR(VLOOKUP(B352,BDD!A:H,2,0),"")</f>
        <v>0</v>
      </c>
      <c r="D352" s="66">
        <f t="shared" ca="1" si="21"/>
        <v>0</v>
      </c>
      <c r="E352" s="57" t="str">
        <f t="shared" ca="1" si="22"/>
        <v/>
      </c>
      <c r="F352" s="57" t="str">
        <f t="shared" ca="1" si="23"/>
        <v/>
      </c>
    </row>
    <row r="353" spans="1:6" x14ac:dyDescent="0.25">
      <c r="A353" s="47"/>
      <c r="B353" s="65" t="str">
        <f t="shared" ca="1" si="20"/>
        <v/>
      </c>
      <c r="C353" s="70">
        <f ca="1">IFERROR(VLOOKUP(B353,BDD!A:H,2,0),"")</f>
        <v>0</v>
      </c>
      <c r="D353" s="66">
        <f t="shared" ca="1" si="21"/>
        <v>0</v>
      </c>
      <c r="E353" s="57" t="str">
        <f t="shared" ca="1" si="22"/>
        <v/>
      </c>
      <c r="F353" s="57" t="str">
        <f t="shared" ca="1" si="23"/>
        <v/>
      </c>
    </row>
    <row r="354" spans="1:6" x14ac:dyDescent="0.25">
      <c r="A354" s="48"/>
      <c r="B354" s="65" t="str">
        <f t="shared" ca="1" si="20"/>
        <v/>
      </c>
      <c r="C354" s="70">
        <f ca="1">IFERROR(VLOOKUP(B354,BDD!A:H,2,0),"")</f>
        <v>0</v>
      </c>
      <c r="D354" s="66">
        <f t="shared" ca="1" si="21"/>
        <v>0</v>
      </c>
      <c r="E354" s="57" t="str">
        <f t="shared" ca="1" si="22"/>
        <v/>
      </c>
      <c r="F354" s="57" t="str">
        <f t="shared" ca="1" si="23"/>
        <v/>
      </c>
    </row>
    <row r="355" spans="1:6" x14ac:dyDescent="0.25">
      <c r="A355" s="55" t="s">
        <v>252</v>
      </c>
      <c r="B355" s="65" t="str">
        <f t="shared" ca="1" si="20"/>
        <v>M078</v>
      </c>
      <c r="C355" s="70" t="str">
        <f ca="1">IFERROR(VLOOKUP(B355,BDD!A:H,2,0),"")</f>
        <v>ROULEMENT CENTRE 45</v>
      </c>
      <c r="D355" s="66">
        <f t="shared" ca="1" si="21"/>
        <v>5</v>
      </c>
      <c r="E355" s="57">
        <f t="shared" ca="1" si="22"/>
        <v>12.691000000000001</v>
      </c>
      <c r="F355" s="57">
        <f t="shared" ca="1" si="23"/>
        <v>13.171000000000001</v>
      </c>
    </row>
    <row r="356" spans="1:6" x14ac:dyDescent="0.25">
      <c r="A356" s="47"/>
      <c r="B356" s="65" t="str">
        <f t="shared" ca="1" si="20"/>
        <v>I015</v>
      </c>
      <c r="C356" s="70" t="str">
        <f ca="1">IFERROR(VLOOKUP(B356,BDD!A:H,2,0),"")</f>
        <v>CAOUTCHOUC DE RESSORT PM (TR)</v>
      </c>
      <c r="D356" s="66">
        <f t="shared" ca="1" si="21"/>
        <v>100</v>
      </c>
      <c r="E356" s="57" t="str">
        <f t="shared" ca="1" si="22"/>
        <v/>
      </c>
      <c r="F356" s="57" t="str">
        <f t="shared" ca="1" si="23"/>
        <v/>
      </c>
    </row>
    <row r="357" spans="1:6" x14ac:dyDescent="0.25">
      <c r="A357" s="47"/>
      <c r="B357" s="65" t="str">
        <f t="shared" ca="1" si="20"/>
        <v/>
      </c>
      <c r="C357" s="70">
        <f ca="1">IFERROR(VLOOKUP(B357,BDD!A:H,2,0),"")</f>
        <v>0</v>
      </c>
      <c r="D357" s="66">
        <f t="shared" ca="1" si="21"/>
        <v>0</v>
      </c>
      <c r="E357" s="57" t="str">
        <f t="shared" ca="1" si="22"/>
        <v/>
      </c>
      <c r="F357" s="57" t="str">
        <f t="shared" ca="1" si="23"/>
        <v/>
      </c>
    </row>
    <row r="358" spans="1:6" x14ac:dyDescent="0.25">
      <c r="A358" s="47"/>
      <c r="B358" s="65" t="str">
        <f t="shared" ca="1" si="20"/>
        <v/>
      </c>
      <c r="C358" s="70">
        <f ca="1">IFERROR(VLOOKUP(B358,BDD!A:H,2,0),"")</f>
        <v>0</v>
      </c>
      <c r="D358" s="66">
        <f t="shared" ca="1" si="21"/>
        <v>0</v>
      </c>
      <c r="E358" s="57" t="str">
        <f t="shared" ca="1" si="22"/>
        <v/>
      </c>
      <c r="F358" s="57" t="str">
        <f t="shared" ca="1" si="23"/>
        <v/>
      </c>
    </row>
    <row r="359" spans="1:6" x14ac:dyDescent="0.25">
      <c r="A359" s="47"/>
      <c r="B359" s="65" t="str">
        <f t="shared" ca="1" si="20"/>
        <v/>
      </c>
      <c r="C359" s="70">
        <f ca="1">IFERROR(VLOOKUP(B359,BDD!A:H,2,0),"")</f>
        <v>0</v>
      </c>
      <c r="D359" s="66">
        <f t="shared" ca="1" si="21"/>
        <v>0</v>
      </c>
      <c r="E359" s="57" t="str">
        <f t="shared" ca="1" si="22"/>
        <v/>
      </c>
      <c r="F359" s="57" t="str">
        <f t="shared" ca="1" si="23"/>
        <v/>
      </c>
    </row>
    <row r="360" spans="1:6" x14ac:dyDescent="0.25">
      <c r="A360" s="47"/>
      <c r="B360" s="65" t="str">
        <f t="shared" ca="1" si="20"/>
        <v/>
      </c>
      <c r="C360" s="70">
        <f ca="1">IFERROR(VLOOKUP(B360,BDD!A:H,2,0),"")</f>
        <v>0</v>
      </c>
      <c r="D360" s="66">
        <f t="shared" ca="1" si="21"/>
        <v>0</v>
      </c>
      <c r="E360" s="57" t="str">
        <f t="shared" ca="1" si="22"/>
        <v/>
      </c>
      <c r="F360" s="57" t="str">
        <f t="shared" ca="1" si="23"/>
        <v/>
      </c>
    </row>
    <row r="361" spans="1:6" x14ac:dyDescent="0.25">
      <c r="A361" s="47"/>
      <c r="B361" s="65" t="str">
        <f t="shared" ca="1" si="20"/>
        <v/>
      </c>
      <c r="C361" s="70">
        <f ca="1">IFERROR(VLOOKUP(B361,BDD!A:H,2,0),"")</f>
        <v>0</v>
      </c>
      <c r="D361" s="66">
        <f t="shared" ca="1" si="21"/>
        <v>0</v>
      </c>
      <c r="E361" s="57" t="str">
        <f t="shared" ca="1" si="22"/>
        <v/>
      </c>
      <c r="F361" s="57" t="str">
        <f t="shared" ca="1" si="23"/>
        <v/>
      </c>
    </row>
    <row r="362" spans="1:6" x14ac:dyDescent="0.25">
      <c r="A362" s="47"/>
      <c r="B362" s="65" t="str">
        <f t="shared" ca="1" si="20"/>
        <v/>
      </c>
      <c r="C362" s="70">
        <f ca="1">IFERROR(VLOOKUP(B362,BDD!A:H,2,0),"")</f>
        <v>0</v>
      </c>
      <c r="D362" s="66">
        <f t="shared" ca="1" si="21"/>
        <v>0</v>
      </c>
      <c r="E362" s="57" t="str">
        <f t="shared" ca="1" si="22"/>
        <v/>
      </c>
      <c r="F362" s="57" t="str">
        <f t="shared" ca="1" si="23"/>
        <v/>
      </c>
    </row>
    <row r="363" spans="1:6" x14ac:dyDescent="0.25">
      <c r="A363" s="47"/>
      <c r="B363" s="65" t="str">
        <f t="shared" ca="1" si="20"/>
        <v/>
      </c>
      <c r="C363" s="70">
        <f ca="1">IFERROR(VLOOKUP(B363,BDD!A:H,2,0),"")</f>
        <v>0</v>
      </c>
      <c r="D363" s="66">
        <f t="shared" ca="1" si="21"/>
        <v>0</v>
      </c>
      <c r="E363" s="57" t="str">
        <f t="shared" ca="1" si="22"/>
        <v/>
      </c>
      <c r="F363" s="57" t="str">
        <f t="shared" ca="1" si="23"/>
        <v/>
      </c>
    </row>
    <row r="364" spans="1:6" x14ac:dyDescent="0.25">
      <c r="A364" s="48"/>
      <c r="B364" s="65" t="str">
        <f t="shared" ca="1" si="20"/>
        <v/>
      </c>
      <c r="C364" s="70">
        <f ca="1">IFERROR(VLOOKUP(B364,BDD!A:H,2,0),"")</f>
        <v>0</v>
      </c>
      <c r="D364" s="66">
        <f t="shared" ca="1" si="21"/>
        <v>0</v>
      </c>
      <c r="E364" s="57" t="str">
        <f t="shared" ca="1" si="22"/>
        <v/>
      </c>
      <c r="F364" s="57" t="str">
        <f t="shared" ca="1" si="23"/>
        <v/>
      </c>
    </row>
    <row r="365" spans="1:6" x14ac:dyDescent="0.25">
      <c r="A365" s="55" t="s">
        <v>253</v>
      </c>
      <c r="B365" s="65" t="str">
        <f t="shared" ca="1" si="20"/>
        <v>M078</v>
      </c>
      <c r="C365" s="70" t="str">
        <f ca="1">IFERROR(VLOOKUP(B365,BDD!A:H,2,0),"")</f>
        <v>ROULEMENT CENTRE 45</v>
      </c>
      <c r="D365" s="66">
        <f t="shared" ca="1" si="21"/>
        <v>5</v>
      </c>
      <c r="E365" s="57">
        <f t="shared" ca="1" si="22"/>
        <v>12.691000000000001</v>
      </c>
      <c r="F365" s="57">
        <f t="shared" ca="1" si="23"/>
        <v>13.171000000000001</v>
      </c>
    </row>
    <row r="366" spans="1:6" x14ac:dyDescent="0.25">
      <c r="A366" s="47"/>
      <c r="B366" s="65" t="str">
        <f t="shared" ca="1" si="20"/>
        <v>I015</v>
      </c>
      <c r="C366" s="70" t="str">
        <f ca="1">IFERROR(VLOOKUP(B366,BDD!A:H,2,0),"")</f>
        <v>CAOUTCHOUC DE RESSORT PM (TR)</v>
      </c>
      <c r="D366" s="66">
        <f t="shared" ca="1" si="21"/>
        <v>100</v>
      </c>
      <c r="E366" s="57" t="str">
        <f t="shared" ca="1" si="22"/>
        <v/>
      </c>
      <c r="F366" s="57" t="str">
        <f t="shared" ca="1" si="23"/>
        <v/>
      </c>
    </row>
    <row r="367" spans="1:6" x14ac:dyDescent="0.25">
      <c r="A367" s="47"/>
      <c r="B367" s="65" t="str">
        <f t="shared" ca="1" si="20"/>
        <v/>
      </c>
      <c r="C367" s="70">
        <f ca="1">IFERROR(VLOOKUP(B367,BDD!A:H,2,0),"")</f>
        <v>0</v>
      </c>
      <c r="D367" s="66">
        <f t="shared" ca="1" si="21"/>
        <v>0</v>
      </c>
      <c r="E367" s="57" t="str">
        <f t="shared" ca="1" si="22"/>
        <v/>
      </c>
      <c r="F367" s="57" t="str">
        <f t="shared" ca="1" si="23"/>
        <v/>
      </c>
    </row>
    <row r="368" spans="1:6" x14ac:dyDescent="0.25">
      <c r="A368" s="47"/>
      <c r="B368" s="65" t="str">
        <f t="shared" ca="1" si="20"/>
        <v/>
      </c>
      <c r="C368" s="70">
        <f ca="1">IFERROR(VLOOKUP(B368,BDD!A:H,2,0),"")</f>
        <v>0</v>
      </c>
      <c r="D368" s="66">
        <f t="shared" ca="1" si="21"/>
        <v>0</v>
      </c>
      <c r="E368" s="57" t="str">
        <f t="shared" ca="1" si="22"/>
        <v/>
      </c>
      <c r="F368" s="57" t="str">
        <f t="shared" ca="1" si="23"/>
        <v/>
      </c>
    </row>
    <row r="369" spans="1:6" x14ac:dyDescent="0.25">
      <c r="A369" s="47"/>
      <c r="B369" s="65" t="str">
        <f t="shared" ca="1" si="20"/>
        <v/>
      </c>
      <c r="C369" s="70">
        <f ca="1">IFERROR(VLOOKUP(B369,BDD!A:H,2,0),"")</f>
        <v>0</v>
      </c>
      <c r="D369" s="66">
        <f t="shared" ca="1" si="21"/>
        <v>0</v>
      </c>
      <c r="E369" s="57" t="str">
        <f t="shared" ca="1" si="22"/>
        <v/>
      </c>
      <c r="F369" s="57" t="str">
        <f t="shared" ca="1" si="23"/>
        <v/>
      </c>
    </row>
    <row r="370" spans="1:6" x14ac:dyDescent="0.25">
      <c r="A370" s="47"/>
      <c r="B370" s="65" t="str">
        <f t="shared" ca="1" si="20"/>
        <v/>
      </c>
      <c r="C370" s="70">
        <f ca="1">IFERROR(VLOOKUP(B370,BDD!A:H,2,0),"")</f>
        <v>0</v>
      </c>
      <c r="D370" s="66">
        <f t="shared" ca="1" si="21"/>
        <v>0</v>
      </c>
      <c r="E370" s="57" t="str">
        <f t="shared" ca="1" si="22"/>
        <v/>
      </c>
      <c r="F370" s="57" t="str">
        <f t="shared" ca="1" si="23"/>
        <v/>
      </c>
    </row>
    <row r="371" spans="1:6" x14ac:dyDescent="0.25">
      <c r="A371" s="47"/>
      <c r="B371" s="65" t="str">
        <f t="shared" ca="1" si="20"/>
        <v/>
      </c>
      <c r="C371" s="70">
        <f ca="1">IFERROR(VLOOKUP(B371,BDD!A:H,2,0),"")</f>
        <v>0</v>
      </c>
      <c r="D371" s="66">
        <f t="shared" ca="1" si="21"/>
        <v>0</v>
      </c>
      <c r="E371" s="57" t="str">
        <f t="shared" ca="1" si="22"/>
        <v/>
      </c>
      <c r="F371" s="57" t="str">
        <f t="shared" ca="1" si="23"/>
        <v/>
      </c>
    </row>
    <row r="372" spans="1:6" x14ac:dyDescent="0.25">
      <c r="A372" s="47"/>
      <c r="B372" s="65" t="str">
        <f t="shared" ca="1" si="20"/>
        <v/>
      </c>
      <c r="C372" s="70">
        <f ca="1">IFERROR(VLOOKUP(B372,BDD!A:H,2,0),"")</f>
        <v>0</v>
      </c>
      <c r="D372" s="66">
        <f t="shared" ca="1" si="21"/>
        <v>0</v>
      </c>
      <c r="E372" s="57" t="str">
        <f t="shared" ca="1" si="22"/>
        <v/>
      </c>
      <c r="F372" s="57" t="str">
        <f t="shared" ca="1" si="23"/>
        <v/>
      </c>
    </row>
    <row r="373" spans="1:6" x14ac:dyDescent="0.25">
      <c r="A373" s="47"/>
      <c r="B373" s="65" t="str">
        <f t="shared" ca="1" si="20"/>
        <v/>
      </c>
      <c r="C373" s="70">
        <f ca="1">IFERROR(VLOOKUP(B373,BDD!A:H,2,0),"")</f>
        <v>0</v>
      </c>
      <c r="D373" s="66">
        <f t="shared" ca="1" si="21"/>
        <v>0</v>
      </c>
      <c r="E373" s="57" t="str">
        <f t="shared" ca="1" si="22"/>
        <v/>
      </c>
      <c r="F373" s="57" t="str">
        <f t="shared" ca="1" si="23"/>
        <v/>
      </c>
    </row>
    <row r="374" spans="1:6" x14ac:dyDescent="0.25">
      <c r="A374" s="48"/>
      <c r="B374" s="65" t="str">
        <f t="shared" ca="1" si="20"/>
        <v/>
      </c>
      <c r="C374" s="70">
        <f ca="1">IFERROR(VLOOKUP(B374,BDD!A:H,2,0),"")</f>
        <v>0</v>
      </c>
      <c r="D374" s="66">
        <f t="shared" ca="1" si="21"/>
        <v>0</v>
      </c>
      <c r="E374" s="57" t="str">
        <f t="shared" ca="1" si="22"/>
        <v/>
      </c>
      <c r="F374" s="57" t="str">
        <f t="shared" ca="1" si="23"/>
        <v/>
      </c>
    </row>
    <row r="375" spans="1:6" x14ac:dyDescent="0.25">
      <c r="A375" s="55" t="s">
        <v>254</v>
      </c>
      <c r="B375" s="65" t="str">
        <f t="shared" ca="1" si="20"/>
        <v>M078</v>
      </c>
      <c r="C375" s="70" t="str">
        <f ca="1">IFERROR(VLOOKUP(B375,BDD!A:H,2,0),"")</f>
        <v>ROULEMENT CENTRE 45</v>
      </c>
      <c r="D375" s="66">
        <f t="shared" ca="1" si="21"/>
        <v>5</v>
      </c>
      <c r="E375" s="57">
        <f t="shared" ca="1" si="22"/>
        <v>12.691000000000001</v>
      </c>
      <c r="F375" s="57">
        <f t="shared" ca="1" si="23"/>
        <v>13.171000000000001</v>
      </c>
    </row>
    <row r="376" spans="1:6" x14ac:dyDescent="0.25">
      <c r="A376" s="47"/>
      <c r="B376" s="65" t="str">
        <f t="shared" ca="1" si="20"/>
        <v>I015</v>
      </c>
      <c r="C376" s="70" t="str">
        <f ca="1">IFERROR(VLOOKUP(B376,BDD!A:H,2,0),"")</f>
        <v>CAOUTCHOUC DE RESSORT PM (TR)</v>
      </c>
      <c r="D376" s="66">
        <f t="shared" ca="1" si="21"/>
        <v>100</v>
      </c>
      <c r="E376" s="57" t="str">
        <f t="shared" ca="1" si="22"/>
        <v/>
      </c>
      <c r="F376" s="57" t="str">
        <f t="shared" ca="1" si="23"/>
        <v/>
      </c>
    </row>
    <row r="377" spans="1:6" x14ac:dyDescent="0.25">
      <c r="A377" s="47"/>
      <c r="B377" s="65" t="str">
        <f t="shared" ca="1" si="20"/>
        <v/>
      </c>
      <c r="C377" s="70">
        <f ca="1">IFERROR(VLOOKUP(B377,BDD!A:H,2,0),"")</f>
        <v>0</v>
      </c>
      <c r="D377" s="66">
        <f t="shared" ca="1" si="21"/>
        <v>0</v>
      </c>
      <c r="E377" s="57" t="str">
        <f t="shared" ca="1" si="22"/>
        <v/>
      </c>
      <c r="F377" s="57" t="str">
        <f t="shared" ca="1" si="23"/>
        <v/>
      </c>
    </row>
    <row r="378" spans="1:6" x14ac:dyDescent="0.25">
      <c r="A378" s="47"/>
      <c r="B378" s="65" t="str">
        <f t="shared" ca="1" si="20"/>
        <v/>
      </c>
      <c r="C378" s="70">
        <f ca="1">IFERROR(VLOOKUP(B378,BDD!A:H,2,0),"")</f>
        <v>0</v>
      </c>
      <c r="D378" s="66">
        <f t="shared" ca="1" si="21"/>
        <v>0</v>
      </c>
      <c r="E378" s="57" t="str">
        <f t="shared" ca="1" si="22"/>
        <v/>
      </c>
      <c r="F378" s="57" t="str">
        <f t="shared" ca="1" si="23"/>
        <v/>
      </c>
    </row>
    <row r="379" spans="1:6" x14ac:dyDescent="0.25">
      <c r="A379" s="47"/>
      <c r="B379" s="65" t="str">
        <f t="shared" ca="1" si="20"/>
        <v/>
      </c>
      <c r="C379" s="70">
        <f ca="1">IFERROR(VLOOKUP(B379,BDD!A:H,2,0),"")</f>
        <v>0</v>
      </c>
      <c r="D379" s="66">
        <f t="shared" ca="1" si="21"/>
        <v>0</v>
      </c>
      <c r="E379" s="57" t="str">
        <f t="shared" ca="1" si="22"/>
        <v/>
      </c>
      <c r="F379" s="57" t="str">
        <f t="shared" ca="1" si="23"/>
        <v/>
      </c>
    </row>
    <row r="380" spans="1:6" x14ac:dyDescent="0.25">
      <c r="A380" s="47"/>
      <c r="B380" s="65" t="str">
        <f t="shared" ca="1" si="20"/>
        <v/>
      </c>
      <c r="C380" s="70">
        <f ca="1">IFERROR(VLOOKUP(B380,BDD!A:H,2,0),"")</f>
        <v>0</v>
      </c>
      <c r="D380" s="66">
        <f t="shared" ca="1" si="21"/>
        <v>0</v>
      </c>
      <c r="E380" s="57" t="str">
        <f t="shared" ca="1" si="22"/>
        <v/>
      </c>
      <c r="F380" s="57" t="str">
        <f t="shared" ca="1" si="23"/>
        <v/>
      </c>
    </row>
    <row r="381" spans="1:6" x14ac:dyDescent="0.25">
      <c r="A381" s="47"/>
      <c r="B381" s="65" t="str">
        <f t="shared" ca="1" si="20"/>
        <v/>
      </c>
      <c r="C381" s="70">
        <f ca="1">IFERROR(VLOOKUP(B381,BDD!A:H,2,0),"")</f>
        <v>0</v>
      </c>
      <c r="D381" s="66">
        <f t="shared" ca="1" si="21"/>
        <v>0</v>
      </c>
      <c r="E381" s="57" t="str">
        <f t="shared" ca="1" si="22"/>
        <v/>
      </c>
      <c r="F381" s="57" t="str">
        <f t="shared" ca="1" si="23"/>
        <v/>
      </c>
    </row>
    <row r="382" spans="1:6" x14ac:dyDescent="0.25">
      <c r="A382" s="47"/>
      <c r="B382" s="65" t="str">
        <f t="shared" ca="1" si="20"/>
        <v/>
      </c>
      <c r="C382" s="70">
        <f ca="1">IFERROR(VLOOKUP(B382,BDD!A:H,2,0),"")</f>
        <v>0</v>
      </c>
      <c r="D382" s="66">
        <f t="shared" ca="1" si="21"/>
        <v>0</v>
      </c>
      <c r="E382" s="57" t="str">
        <f t="shared" ca="1" si="22"/>
        <v/>
      </c>
      <c r="F382" s="57" t="str">
        <f t="shared" ca="1" si="23"/>
        <v/>
      </c>
    </row>
    <row r="383" spans="1:6" x14ac:dyDescent="0.25">
      <c r="A383" s="47"/>
      <c r="B383" s="65" t="str">
        <f t="shared" ca="1" si="20"/>
        <v/>
      </c>
      <c r="C383" s="70">
        <f ca="1">IFERROR(VLOOKUP(B383,BDD!A:H,2,0),"")</f>
        <v>0</v>
      </c>
      <c r="D383" s="66">
        <f t="shared" ca="1" si="21"/>
        <v>0</v>
      </c>
      <c r="E383" s="57" t="str">
        <f t="shared" ca="1" si="22"/>
        <v/>
      </c>
      <c r="F383" s="57" t="str">
        <f t="shared" ca="1" si="23"/>
        <v/>
      </c>
    </row>
    <row r="384" spans="1:6" x14ac:dyDescent="0.25">
      <c r="A384" s="48"/>
      <c r="B384" s="65" t="str">
        <f t="shared" ca="1" si="20"/>
        <v/>
      </c>
      <c r="C384" s="70">
        <f ca="1">IFERROR(VLOOKUP(B384,BDD!A:H,2,0),"")</f>
        <v>0</v>
      </c>
      <c r="D384" s="66">
        <f t="shared" ca="1" si="21"/>
        <v>0</v>
      </c>
      <c r="E384" s="57" t="str">
        <f t="shared" ca="1" si="22"/>
        <v/>
      </c>
      <c r="F384" s="57" t="str">
        <f t="shared" ca="1" si="23"/>
        <v/>
      </c>
    </row>
    <row r="385" spans="1:6" x14ac:dyDescent="0.25">
      <c r="A385" s="55" t="s">
        <v>255</v>
      </c>
      <c r="B385" s="65" t="str">
        <f t="shared" ca="1" si="20"/>
        <v>M078</v>
      </c>
      <c r="C385" s="70" t="str">
        <f ca="1">IFERROR(VLOOKUP(B385,BDD!A:H,2,0),"")</f>
        <v>ROULEMENT CENTRE 45</v>
      </c>
      <c r="D385" s="66">
        <f t="shared" ca="1" si="21"/>
        <v>5</v>
      </c>
      <c r="E385" s="57">
        <f t="shared" ca="1" si="22"/>
        <v>12.691000000000001</v>
      </c>
      <c r="F385" s="57">
        <f t="shared" ca="1" si="23"/>
        <v>13.171000000000001</v>
      </c>
    </row>
    <row r="386" spans="1:6" x14ac:dyDescent="0.25">
      <c r="A386" s="47"/>
      <c r="B386" s="65" t="str">
        <f t="shared" ca="1" si="20"/>
        <v>I015</v>
      </c>
      <c r="C386" s="70" t="str">
        <f ca="1">IFERROR(VLOOKUP(B386,BDD!A:H,2,0),"")</f>
        <v>CAOUTCHOUC DE RESSORT PM (TR)</v>
      </c>
      <c r="D386" s="66">
        <f t="shared" ca="1" si="21"/>
        <v>100</v>
      </c>
      <c r="E386" s="57" t="str">
        <f t="shared" ca="1" si="22"/>
        <v/>
      </c>
      <c r="F386" s="57" t="str">
        <f t="shared" ca="1" si="23"/>
        <v/>
      </c>
    </row>
    <row r="387" spans="1:6" x14ac:dyDescent="0.25">
      <c r="A387" s="47"/>
      <c r="B387" s="65" t="str">
        <f t="shared" ca="1" si="20"/>
        <v/>
      </c>
      <c r="C387" s="70">
        <f ca="1">IFERROR(VLOOKUP(B387,BDD!A:H,2,0),"")</f>
        <v>0</v>
      </c>
      <c r="D387" s="66">
        <f t="shared" ca="1" si="21"/>
        <v>0</v>
      </c>
      <c r="E387" s="57" t="str">
        <f t="shared" ca="1" si="22"/>
        <v/>
      </c>
      <c r="F387" s="57" t="str">
        <f t="shared" ca="1" si="23"/>
        <v/>
      </c>
    </row>
    <row r="388" spans="1:6" x14ac:dyDescent="0.25">
      <c r="A388" s="47"/>
      <c r="B388" s="65" t="str">
        <f t="shared" ca="1" si="20"/>
        <v/>
      </c>
      <c r="C388" s="70">
        <f ca="1">IFERROR(VLOOKUP(B388,BDD!A:H,2,0),"")</f>
        <v>0</v>
      </c>
      <c r="D388" s="66">
        <f t="shared" ca="1" si="21"/>
        <v>0</v>
      </c>
      <c r="E388" s="57" t="str">
        <f t="shared" ca="1" si="22"/>
        <v/>
      </c>
      <c r="F388" s="57" t="str">
        <f t="shared" ca="1" si="23"/>
        <v/>
      </c>
    </row>
    <row r="389" spans="1:6" x14ac:dyDescent="0.25">
      <c r="A389" s="47"/>
      <c r="B389" s="65" t="str">
        <f t="shared" ref="B389:B452" ca="1" si="24">IF(INDIRECT(INDIRECT("$A"&amp;(5+nblignes*INT((ROW()-5)/nblignes)))&amp;"!b"&amp;5+MOD(ROW()+5,nblignes))=0,"",INDIRECT(INDIRECT("$A"&amp;(5+nblignes*INT((ROW()-5)/nblignes)))&amp;"!b"&amp;5+MOD(ROW()+5,nblignes)))</f>
        <v/>
      </c>
      <c r="C389" s="70">
        <f ca="1">IFERROR(VLOOKUP(B389,BDD!A:H,2,0),"")</f>
        <v>0</v>
      </c>
      <c r="D389" s="66">
        <f t="shared" ref="D389:D452" ca="1" si="25">IF($C389="","",INDIRECT(INDIRECT("$A"&amp;(5+nblignes*INT((ROW()-5)/nblignes)))&amp;"!c"&amp;5+MOD(ROW()+5,nblignes)))</f>
        <v>0</v>
      </c>
      <c r="E389" s="57" t="str">
        <f t="shared" ref="E389:E452" ca="1" si="26">IF($A389="","",INDIRECT(INDIRECT("$A"&amp;(5+nblignes*INT((ROW()-5)/nblignes)))&amp;"!$d$15"))</f>
        <v/>
      </c>
      <c r="F389" s="57" t="str">
        <f t="shared" ref="F389:F452" ca="1" si="27">IF($A389="","",INDIRECT(INDIRECT("$A"&amp;(5+nblignes*INT((ROW()-5)/nblignes)))&amp;"!$d$16"))</f>
        <v/>
      </c>
    </row>
    <row r="390" spans="1:6" x14ac:dyDescent="0.25">
      <c r="A390" s="47"/>
      <c r="B390" s="65" t="str">
        <f t="shared" ca="1" si="24"/>
        <v/>
      </c>
      <c r="C390" s="70">
        <f ca="1">IFERROR(VLOOKUP(B390,BDD!A:H,2,0),"")</f>
        <v>0</v>
      </c>
      <c r="D390" s="66">
        <f t="shared" ca="1" si="25"/>
        <v>0</v>
      </c>
      <c r="E390" s="57" t="str">
        <f t="shared" ca="1" si="26"/>
        <v/>
      </c>
      <c r="F390" s="57" t="str">
        <f t="shared" ca="1" si="27"/>
        <v/>
      </c>
    </row>
    <row r="391" spans="1:6" x14ac:dyDescent="0.25">
      <c r="A391" s="47"/>
      <c r="B391" s="65" t="str">
        <f t="shared" ca="1" si="24"/>
        <v/>
      </c>
      <c r="C391" s="70">
        <f ca="1">IFERROR(VLOOKUP(B391,BDD!A:H,2,0),"")</f>
        <v>0</v>
      </c>
      <c r="D391" s="66">
        <f t="shared" ca="1" si="25"/>
        <v>0</v>
      </c>
      <c r="E391" s="57" t="str">
        <f t="shared" ca="1" si="26"/>
        <v/>
      </c>
      <c r="F391" s="57" t="str">
        <f t="shared" ca="1" si="27"/>
        <v/>
      </c>
    </row>
    <row r="392" spans="1:6" x14ac:dyDescent="0.25">
      <c r="A392" s="47"/>
      <c r="B392" s="65" t="str">
        <f t="shared" ca="1" si="24"/>
        <v/>
      </c>
      <c r="C392" s="70">
        <f ca="1">IFERROR(VLOOKUP(B392,BDD!A:H,2,0),"")</f>
        <v>0</v>
      </c>
      <c r="D392" s="66">
        <f t="shared" ca="1" si="25"/>
        <v>0</v>
      </c>
      <c r="E392" s="57" t="str">
        <f t="shared" ca="1" si="26"/>
        <v/>
      </c>
      <c r="F392" s="57" t="str">
        <f t="shared" ca="1" si="27"/>
        <v/>
      </c>
    </row>
    <row r="393" spans="1:6" x14ac:dyDescent="0.25">
      <c r="A393" s="47"/>
      <c r="B393" s="65" t="str">
        <f t="shared" ca="1" si="24"/>
        <v/>
      </c>
      <c r="C393" s="70">
        <f ca="1">IFERROR(VLOOKUP(B393,BDD!A:H,2,0),"")</f>
        <v>0</v>
      </c>
      <c r="D393" s="66">
        <f t="shared" ca="1" si="25"/>
        <v>0</v>
      </c>
      <c r="E393" s="57" t="str">
        <f t="shared" ca="1" si="26"/>
        <v/>
      </c>
      <c r="F393" s="57" t="str">
        <f t="shared" ca="1" si="27"/>
        <v/>
      </c>
    </row>
    <row r="394" spans="1:6" x14ac:dyDescent="0.25">
      <c r="A394" s="48"/>
      <c r="B394" s="65" t="str">
        <f t="shared" ca="1" si="24"/>
        <v/>
      </c>
      <c r="C394" s="70">
        <f ca="1">IFERROR(VLOOKUP(B394,BDD!A:H,2,0),"")</f>
        <v>0</v>
      </c>
      <c r="D394" s="66">
        <f t="shared" ca="1" si="25"/>
        <v>0</v>
      </c>
      <c r="E394" s="57" t="str">
        <f t="shared" ca="1" si="26"/>
        <v/>
      </c>
      <c r="F394" s="57" t="str">
        <f t="shared" ca="1" si="27"/>
        <v/>
      </c>
    </row>
    <row r="395" spans="1:6" x14ac:dyDescent="0.25">
      <c r="A395" s="55" t="s">
        <v>256</v>
      </c>
      <c r="B395" s="65" t="str">
        <f t="shared" ca="1" si="24"/>
        <v>M078</v>
      </c>
      <c r="C395" s="70" t="str">
        <f ca="1">IFERROR(VLOOKUP(B395,BDD!A:H,2,0),"")</f>
        <v>ROULEMENT CENTRE 45</v>
      </c>
      <c r="D395" s="66">
        <f t="shared" ca="1" si="25"/>
        <v>5</v>
      </c>
      <c r="E395" s="57">
        <f t="shared" ca="1" si="26"/>
        <v>12.691000000000001</v>
      </c>
      <c r="F395" s="57">
        <f t="shared" ca="1" si="27"/>
        <v>13.171000000000001</v>
      </c>
    </row>
    <row r="396" spans="1:6" x14ac:dyDescent="0.25">
      <c r="A396" s="47"/>
      <c r="B396" s="65" t="str">
        <f t="shared" ca="1" si="24"/>
        <v>I015</v>
      </c>
      <c r="C396" s="70" t="str">
        <f ca="1">IFERROR(VLOOKUP(B396,BDD!A:H,2,0),"")</f>
        <v>CAOUTCHOUC DE RESSORT PM (TR)</v>
      </c>
      <c r="D396" s="66">
        <f t="shared" ca="1" si="25"/>
        <v>100</v>
      </c>
      <c r="E396" s="57" t="str">
        <f t="shared" ca="1" si="26"/>
        <v/>
      </c>
      <c r="F396" s="57" t="str">
        <f t="shared" ca="1" si="27"/>
        <v/>
      </c>
    </row>
    <row r="397" spans="1:6" x14ac:dyDescent="0.25">
      <c r="A397" s="47"/>
      <c r="B397" s="65" t="str">
        <f t="shared" ca="1" si="24"/>
        <v/>
      </c>
      <c r="C397" s="70">
        <f ca="1">IFERROR(VLOOKUP(B397,BDD!A:H,2,0),"")</f>
        <v>0</v>
      </c>
      <c r="D397" s="66">
        <f t="shared" ca="1" si="25"/>
        <v>0</v>
      </c>
      <c r="E397" s="57" t="str">
        <f t="shared" ca="1" si="26"/>
        <v/>
      </c>
      <c r="F397" s="57" t="str">
        <f t="shared" ca="1" si="27"/>
        <v/>
      </c>
    </row>
    <row r="398" spans="1:6" x14ac:dyDescent="0.25">
      <c r="A398" s="47"/>
      <c r="B398" s="65" t="str">
        <f t="shared" ca="1" si="24"/>
        <v/>
      </c>
      <c r="C398" s="70">
        <f ca="1">IFERROR(VLOOKUP(B398,BDD!A:H,2,0),"")</f>
        <v>0</v>
      </c>
      <c r="D398" s="66">
        <f t="shared" ca="1" si="25"/>
        <v>0</v>
      </c>
      <c r="E398" s="57" t="str">
        <f t="shared" ca="1" si="26"/>
        <v/>
      </c>
      <c r="F398" s="57" t="str">
        <f t="shared" ca="1" si="27"/>
        <v/>
      </c>
    </row>
    <row r="399" spans="1:6" x14ac:dyDescent="0.25">
      <c r="A399" s="47"/>
      <c r="B399" s="65" t="str">
        <f t="shared" ca="1" si="24"/>
        <v/>
      </c>
      <c r="C399" s="70">
        <f ca="1">IFERROR(VLOOKUP(B399,BDD!A:H,2,0),"")</f>
        <v>0</v>
      </c>
      <c r="D399" s="66">
        <f t="shared" ca="1" si="25"/>
        <v>0</v>
      </c>
      <c r="E399" s="57" t="str">
        <f t="shared" ca="1" si="26"/>
        <v/>
      </c>
      <c r="F399" s="57" t="str">
        <f t="shared" ca="1" si="27"/>
        <v/>
      </c>
    </row>
    <row r="400" spans="1:6" x14ac:dyDescent="0.25">
      <c r="A400" s="47"/>
      <c r="B400" s="65" t="str">
        <f t="shared" ca="1" si="24"/>
        <v/>
      </c>
      <c r="C400" s="70">
        <f ca="1">IFERROR(VLOOKUP(B400,BDD!A:H,2,0),"")</f>
        <v>0</v>
      </c>
      <c r="D400" s="66">
        <f t="shared" ca="1" si="25"/>
        <v>0</v>
      </c>
      <c r="E400" s="57" t="str">
        <f t="shared" ca="1" si="26"/>
        <v/>
      </c>
      <c r="F400" s="57" t="str">
        <f t="shared" ca="1" si="27"/>
        <v/>
      </c>
    </row>
    <row r="401" spans="1:6" x14ac:dyDescent="0.25">
      <c r="A401" s="47"/>
      <c r="B401" s="65" t="str">
        <f t="shared" ca="1" si="24"/>
        <v/>
      </c>
      <c r="C401" s="70">
        <f ca="1">IFERROR(VLOOKUP(B401,BDD!A:H,2,0),"")</f>
        <v>0</v>
      </c>
      <c r="D401" s="66">
        <f t="shared" ca="1" si="25"/>
        <v>0</v>
      </c>
      <c r="E401" s="57" t="str">
        <f t="shared" ca="1" si="26"/>
        <v/>
      </c>
      <c r="F401" s="57" t="str">
        <f t="shared" ca="1" si="27"/>
        <v/>
      </c>
    </row>
    <row r="402" spans="1:6" x14ac:dyDescent="0.25">
      <c r="A402" s="47"/>
      <c r="B402" s="65" t="str">
        <f t="shared" ca="1" si="24"/>
        <v/>
      </c>
      <c r="C402" s="70">
        <f ca="1">IFERROR(VLOOKUP(B402,BDD!A:H,2,0),"")</f>
        <v>0</v>
      </c>
      <c r="D402" s="66">
        <f t="shared" ca="1" si="25"/>
        <v>0</v>
      </c>
      <c r="E402" s="57" t="str">
        <f t="shared" ca="1" si="26"/>
        <v/>
      </c>
      <c r="F402" s="57" t="str">
        <f t="shared" ca="1" si="27"/>
        <v/>
      </c>
    </row>
    <row r="403" spans="1:6" x14ac:dyDescent="0.25">
      <c r="A403" s="47"/>
      <c r="B403" s="65" t="str">
        <f t="shared" ca="1" si="24"/>
        <v/>
      </c>
      <c r="C403" s="70">
        <f ca="1">IFERROR(VLOOKUP(B403,BDD!A:H,2,0),"")</f>
        <v>0</v>
      </c>
      <c r="D403" s="66">
        <f t="shared" ca="1" si="25"/>
        <v>0</v>
      </c>
      <c r="E403" s="57" t="str">
        <f t="shared" ca="1" si="26"/>
        <v/>
      </c>
      <c r="F403" s="57" t="str">
        <f t="shared" ca="1" si="27"/>
        <v/>
      </c>
    </row>
    <row r="404" spans="1:6" x14ac:dyDescent="0.25">
      <c r="A404" s="48"/>
      <c r="B404" s="65" t="str">
        <f t="shared" ca="1" si="24"/>
        <v/>
      </c>
      <c r="C404" s="70">
        <f ca="1">IFERROR(VLOOKUP(B404,BDD!A:H,2,0),"")</f>
        <v>0</v>
      </c>
      <c r="D404" s="66">
        <f t="shared" ca="1" si="25"/>
        <v>0</v>
      </c>
      <c r="E404" s="57" t="str">
        <f t="shared" ca="1" si="26"/>
        <v/>
      </c>
      <c r="F404" s="57" t="str">
        <f t="shared" ca="1" si="27"/>
        <v/>
      </c>
    </row>
    <row r="405" spans="1:6" x14ac:dyDescent="0.25">
      <c r="A405" s="55" t="s">
        <v>257</v>
      </c>
      <c r="B405" s="65" t="str">
        <f t="shared" ca="1" si="24"/>
        <v>M078</v>
      </c>
      <c r="C405" s="70" t="str">
        <f ca="1">IFERROR(VLOOKUP(B405,BDD!A:H,2,0),"")</f>
        <v>ROULEMENT CENTRE 45</v>
      </c>
      <c r="D405" s="66">
        <f t="shared" ca="1" si="25"/>
        <v>5</v>
      </c>
      <c r="E405" s="57">
        <f t="shared" ca="1" si="26"/>
        <v>12.691000000000001</v>
      </c>
      <c r="F405" s="57">
        <f t="shared" ca="1" si="27"/>
        <v>13.171000000000001</v>
      </c>
    </row>
    <row r="406" spans="1:6" x14ac:dyDescent="0.25">
      <c r="A406" s="47"/>
      <c r="B406" s="65" t="str">
        <f t="shared" ca="1" si="24"/>
        <v>I015</v>
      </c>
      <c r="C406" s="70" t="str">
        <f ca="1">IFERROR(VLOOKUP(B406,BDD!A:H,2,0),"")</f>
        <v>CAOUTCHOUC DE RESSORT PM (TR)</v>
      </c>
      <c r="D406" s="66">
        <f t="shared" ca="1" si="25"/>
        <v>100</v>
      </c>
      <c r="E406" s="57" t="str">
        <f t="shared" ca="1" si="26"/>
        <v/>
      </c>
      <c r="F406" s="57" t="str">
        <f t="shared" ca="1" si="27"/>
        <v/>
      </c>
    </row>
    <row r="407" spans="1:6" x14ac:dyDescent="0.25">
      <c r="A407" s="47"/>
      <c r="B407" s="65" t="str">
        <f t="shared" ca="1" si="24"/>
        <v/>
      </c>
      <c r="C407" s="70">
        <f ca="1">IFERROR(VLOOKUP(B407,BDD!A:H,2,0),"")</f>
        <v>0</v>
      </c>
      <c r="D407" s="66">
        <f t="shared" ca="1" si="25"/>
        <v>0</v>
      </c>
      <c r="E407" s="57" t="str">
        <f t="shared" ca="1" si="26"/>
        <v/>
      </c>
      <c r="F407" s="57" t="str">
        <f t="shared" ca="1" si="27"/>
        <v/>
      </c>
    </row>
    <row r="408" spans="1:6" x14ac:dyDescent="0.25">
      <c r="A408" s="47"/>
      <c r="B408" s="65" t="str">
        <f t="shared" ca="1" si="24"/>
        <v/>
      </c>
      <c r="C408" s="70">
        <f ca="1">IFERROR(VLOOKUP(B408,BDD!A:H,2,0),"")</f>
        <v>0</v>
      </c>
      <c r="D408" s="66">
        <f t="shared" ca="1" si="25"/>
        <v>0</v>
      </c>
      <c r="E408" s="57" t="str">
        <f t="shared" ca="1" si="26"/>
        <v/>
      </c>
      <c r="F408" s="57" t="str">
        <f t="shared" ca="1" si="27"/>
        <v/>
      </c>
    </row>
    <row r="409" spans="1:6" x14ac:dyDescent="0.25">
      <c r="A409" s="47"/>
      <c r="B409" s="65" t="str">
        <f t="shared" ca="1" si="24"/>
        <v/>
      </c>
      <c r="C409" s="70">
        <f ca="1">IFERROR(VLOOKUP(B409,BDD!A:H,2,0),"")</f>
        <v>0</v>
      </c>
      <c r="D409" s="66">
        <f t="shared" ca="1" si="25"/>
        <v>0</v>
      </c>
      <c r="E409" s="57" t="str">
        <f t="shared" ca="1" si="26"/>
        <v/>
      </c>
      <c r="F409" s="57" t="str">
        <f t="shared" ca="1" si="27"/>
        <v/>
      </c>
    </row>
    <row r="410" spans="1:6" x14ac:dyDescent="0.25">
      <c r="A410" s="47"/>
      <c r="B410" s="65" t="str">
        <f t="shared" ca="1" si="24"/>
        <v/>
      </c>
      <c r="C410" s="70">
        <f ca="1">IFERROR(VLOOKUP(B410,BDD!A:H,2,0),"")</f>
        <v>0</v>
      </c>
      <c r="D410" s="66">
        <f t="shared" ca="1" si="25"/>
        <v>0</v>
      </c>
      <c r="E410" s="57" t="str">
        <f t="shared" ca="1" si="26"/>
        <v/>
      </c>
      <c r="F410" s="57" t="str">
        <f t="shared" ca="1" si="27"/>
        <v/>
      </c>
    </row>
    <row r="411" spans="1:6" x14ac:dyDescent="0.25">
      <c r="A411" s="47"/>
      <c r="B411" s="65" t="str">
        <f t="shared" ca="1" si="24"/>
        <v/>
      </c>
      <c r="C411" s="70">
        <f ca="1">IFERROR(VLOOKUP(B411,BDD!A:H,2,0),"")</f>
        <v>0</v>
      </c>
      <c r="D411" s="66">
        <f t="shared" ca="1" si="25"/>
        <v>0</v>
      </c>
      <c r="E411" s="57" t="str">
        <f t="shared" ca="1" si="26"/>
        <v/>
      </c>
      <c r="F411" s="57" t="str">
        <f t="shared" ca="1" si="27"/>
        <v/>
      </c>
    </row>
    <row r="412" spans="1:6" x14ac:dyDescent="0.25">
      <c r="A412" s="47"/>
      <c r="B412" s="65" t="str">
        <f t="shared" ca="1" si="24"/>
        <v/>
      </c>
      <c r="C412" s="70">
        <f ca="1">IFERROR(VLOOKUP(B412,BDD!A:H,2,0),"")</f>
        <v>0</v>
      </c>
      <c r="D412" s="66">
        <f t="shared" ca="1" si="25"/>
        <v>0</v>
      </c>
      <c r="E412" s="57" t="str">
        <f t="shared" ca="1" si="26"/>
        <v/>
      </c>
      <c r="F412" s="57" t="str">
        <f t="shared" ca="1" si="27"/>
        <v/>
      </c>
    </row>
    <row r="413" spans="1:6" x14ac:dyDescent="0.25">
      <c r="A413" s="47"/>
      <c r="B413" s="65" t="str">
        <f t="shared" ca="1" si="24"/>
        <v/>
      </c>
      <c r="C413" s="70">
        <f ca="1">IFERROR(VLOOKUP(B413,BDD!A:H,2,0),"")</f>
        <v>0</v>
      </c>
      <c r="D413" s="66">
        <f t="shared" ca="1" si="25"/>
        <v>0</v>
      </c>
      <c r="E413" s="57" t="str">
        <f t="shared" ca="1" si="26"/>
        <v/>
      </c>
      <c r="F413" s="57" t="str">
        <f t="shared" ca="1" si="27"/>
        <v/>
      </c>
    </row>
    <row r="414" spans="1:6" x14ac:dyDescent="0.25">
      <c r="A414" s="48"/>
      <c r="B414" s="65" t="str">
        <f t="shared" ca="1" si="24"/>
        <v/>
      </c>
      <c r="C414" s="70">
        <f ca="1">IFERROR(VLOOKUP(B414,BDD!A:H,2,0),"")</f>
        <v>0</v>
      </c>
      <c r="D414" s="66">
        <f t="shared" ca="1" si="25"/>
        <v>0</v>
      </c>
      <c r="E414" s="57" t="str">
        <f t="shared" ca="1" si="26"/>
        <v/>
      </c>
      <c r="F414" s="57" t="str">
        <f t="shared" ca="1" si="27"/>
        <v/>
      </c>
    </row>
    <row r="415" spans="1:6" x14ac:dyDescent="0.25">
      <c r="A415" s="55" t="s">
        <v>258</v>
      </c>
      <c r="B415" s="65" t="str">
        <f t="shared" ca="1" si="24"/>
        <v>M078</v>
      </c>
      <c r="C415" s="70" t="str">
        <f ca="1">IFERROR(VLOOKUP(B415,BDD!A:H,2,0),"")</f>
        <v>ROULEMENT CENTRE 45</v>
      </c>
      <c r="D415" s="66">
        <f t="shared" ca="1" si="25"/>
        <v>5</v>
      </c>
      <c r="E415" s="57">
        <f t="shared" ca="1" si="26"/>
        <v>12.691000000000001</v>
      </c>
      <c r="F415" s="57">
        <f t="shared" ca="1" si="27"/>
        <v>13.171000000000001</v>
      </c>
    </row>
    <row r="416" spans="1:6" x14ac:dyDescent="0.25">
      <c r="A416" s="47"/>
      <c r="B416" s="65" t="str">
        <f t="shared" ca="1" si="24"/>
        <v>I015</v>
      </c>
      <c r="C416" s="70" t="str">
        <f ca="1">IFERROR(VLOOKUP(B416,BDD!A:H,2,0),"")</f>
        <v>CAOUTCHOUC DE RESSORT PM (TR)</v>
      </c>
      <c r="D416" s="66">
        <f t="shared" ca="1" si="25"/>
        <v>100</v>
      </c>
      <c r="E416" s="57" t="str">
        <f t="shared" ca="1" si="26"/>
        <v/>
      </c>
      <c r="F416" s="57" t="str">
        <f t="shared" ca="1" si="27"/>
        <v/>
      </c>
    </row>
    <row r="417" spans="1:6" x14ac:dyDescent="0.25">
      <c r="A417" s="47"/>
      <c r="B417" s="65" t="str">
        <f t="shared" ca="1" si="24"/>
        <v/>
      </c>
      <c r="C417" s="70">
        <f ca="1">IFERROR(VLOOKUP(B417,BDD!A:H,2,0),"")</f>
        <v>0</v>
      </c>
      <c r="D417" s="66">
        <f t="shared" ca="1" si="25"/>
        <v>0</v>
      </c>
      <c r="E417" s="57" t="str">
        <f t="shared" ca="1" si="26"/>
        <v/>
      </c>
      <c r="F417" s="57" t="str">
        <f t="shared" ca="1" si="27"/>
        <v/>
      </c>
    </row>
    <row r="418" spans="1:6" x14ac:dyDescent="0.25">
      <c r="A418" s="47"/>
      <c r="B418" s="65" t="str">
        <f t="shared" ca="1" si="24"/>
        <v/>
      </c>
      <c r="C418" s="70">
        <f ca="1">IFERROR(VLOOKUP(B418,BDD!A:H,2,0),"")</f>
        <v>0</v>
      </c>
      <c r="D418" s="66">
        <f t="shared" ca="1" si="25"/>
        <v>0</v>
      </c>
      <c r="E418" s="57" t="str">
        <f t="shared" ca="1" si="26"/>
        <v/>
      </c>
      <c r="F418" s="57" t="str">
        <f t="shared" ca="1" si="27"/>
        <v/>
      </c>
    </row>
    <row r="419" spans="1:6" x14ac:dyDescent="0.25">
      <c r="A419" s="47"/>
      <c r="B419" s="65" t="str">
        <f t="shared" ca="1" si="24"/>
        <v/>
      </c>
      <c r="C419" s="70">
        <f ca="1">IFERROR(VLOOKUP(B419,BDD!A:H,2,0),"")</f>
        <v>0</v>
      </c>
      <c r="D419" s="66">
        <f t="shared" ca="1" si="25"/>
        <v>0</v>
      </c>
      <c r="E419" s="57" t="str">
        <f t="shared" ca="1" si="26"/>
        <v/>
      </c>
      <c r="F419" s="57" t="str">
        <f t="shared" ca="1" si="27"/>
        <v/>
      </c>
    </row>
    <row r="420" spans="1:6" x14ac:dyDescent="0.25">
      <c r="A420" s="47"/>
      <c r="B420" s="65" t="str">
        <f t="shared" ca="1" si="24"/>
        <v/>
      </c>
      <c r="C420" s="70">
        <f ca="1">IFERROR(VLOOKUP(B420,BDD!A:H,2,0),"")</f>
        <v>0</v>
      </c>
      <c r="D420" s="66">
        <f t="shared" ca="1" si="25"/>
        <v>0</v>
      </c>
      <c r="E420" s="57" t="str">
        <f t="shared" ca="1" si="26"/>
        <v/>
      </c>
      <c r="F420" s="57" t="str">
        <f t="shared" ca="1" si="27"/>
        <v/>
      </c>
    </row>
    <row r="421" spans="1:6" x14ac:dyDescent="0.25">
      <c r="A421" s="47"/>
      <c r="B421" s="65" t="str">
        <f t="shared" ca="1" si="24"/>
        <v/>
      </c>
      <c r="C421" s="70">
        <f ca="1">IFERROR(VLOOKUP(B421,BDD!A:H,2,0),"")</f>
        <v>0</v>
      </c>
      <c r="D421" s="66">
        <f t="shared" ca="1" si="25"/>
        <v>0</v>
      </c>
      <c r="E421" s="57" t="str">
        <f t="shared" ca="1" si="26"/>
        <v/>
      </c>
      <c r="F421" s="57" t="str">
        <f t="shared" ca="1" si="27"/>
        <v/>
      </c>
    </row>
    <row r="422" spans="1:6" x14ac:dyDescent="0.25">
      <c r="A422" s="47"/>
      <c r="B422" s="65" t="str">
        <f t="shared" ca="1" si="24"/>
        <v/>
      </c>
      <c r="C422" s="70">
        <f ca="1">IFERROR(VLOOKUP(B422,BDD!A:H,2,0),"")</f>
        <v>0</v>
      </c>
      <c r="D422" s="66">
        <f t="shared" ca="1" si="25"/>
        <v>0</v>
      </c>
      <c r="E422" s="57" t="str">
        <f t="shared" ca="1" si="26"/>
        <v/>
      </c>
      <c r="F422" s="57" t="str">
        <f t="shared" ca="1" si="27"/>
        <v/>
      </c>
    </row>
    <row r="423" spans="1:6" x14ac:dyDescent="0.25">
      <c r="A423" s="47"/>
      <c r="B423" s="65" t="str">
        <f t="shared" ca="1" si="24"/>
        <v/>
      </c>
      <c r="C423" s="70">
        <f ca="1">IFERROR(VLOOKUP(B423,BDD!A:H,2,0),"")</f>
        <v>0</v>
      </c>
      <c r="D423" s="66">
        <f t="shared" ca="1" si="25"/>
        <v>0</v>
      </c>
      <c r="E423" s="57" t="str">
        <f t="shared" ca="1" si="26"/>
        <v/>
      </c>
      <c r="F423" s="57" t="str">
        <f t="shared" ca="1" si="27"/>
        <v/>
      </c>
    </row>
    <row r="424" spans="1:6" x14ac:dyDescent="0.25">
      <c r="A424" s="48"/>
      <c r="B424" s="65" t="str">
        <f t="shared" ca="1" si="24"/>
        <v/>
      </c>
      <c r="C424" s="70">
        <f ca="1">IFERROR(VLOOKUP(B424,BDD!A:H,2,0),"")</f>
        <v>0</v>
      </c>
      <c r="D424" s="66">
        <f t="shared" ca="1" si="25"/>
        <v>0</v>
      </c>
      <c r="E424" s="57" t="str">
        <f t="shared" ca="1" si="26"/>
        <v/>
      </c>
      <c r="F424" s="57" t="str">
        <f t="shared" ca="1" si="27"/>
        <v/>
      </c>
    </row>
    <row r="425" spans="1:6" x14ac:dyDescent="0.25">
      <c r="A425" s="55" t="s">
        <v>259</v>
      </c>
      <c r="B425" s="65" t="str">
        <f t="shared" ca="1" si="24"/>
        <v>M078</v>
      </c>
      <c r="C425" s="70" t="str">
        <f ca="1">IFERROR(VLOOKUP(B425,BDD!A:H,2,0),"")</f>
        <v>ROULEMENT CENTRE 45</v>
      </c>
      <c r="D425" s="66">
        <f t="shared" ca="1" si="25"/>
        <v>5</v>
      </c>
      <c r="E425" s="57">
        <f t="shared" ca="1" si="26"/>
        <v>12.691000000000001</v>
      </c>
      <c r="F425" s="57">
        <f t="shared" ca="1" si="27"/>
        <v>13.171000000000001</v>
      </c>
    </row>
    <row r="426" spans="1:6" x14ac:dyDescent="0.25">
      <c r="A426" s="47"/>
      <c r="B426" s="65" t="str">
        <f t="shared" ca="1" si="24"/>
        <v>I015</v>
      </c>
      <c r="C426" s="70" t="str">
        <f ca="1">IFERROR(VLOOKUP(B426,BDD!A:H,2,0),"")</f>
        <v>CAOUTCHOUC DE RESSORT PM (TR)</v>
      </c>
      <c r="D426" s="66">
        <f t="shared" ca="1" si="25"/>
        <v>100</v>
      </c>
      <c r="E426" s="57" t="str">
        <f t="shared" ca="1" si="26"/>
        <v/>
      </c>
      <c r="F426" s="57" t="str">
        <f t="shared" ca="1" si="27"/>
        <v/>
      </c>
    </row>
    <row r="427" spans="1:6" x14ac:dyDescent="0.25">
      <c r="A427" s="47"/>
      <c r="B427" s="65" t="str">
        <f t="shared" ca="1" si="24"/>
        <v/>
      </c>
      <c r="C427" s="70">
        <f ca="1">IFERROR(VLOOKUP(B427,BDD!A:H,2,0),"")</f>
        <v>0</v>
      </c>
      <c r="D427" s="66">
        <f t="shared" ca="1" si="25"/>
        <v>0</v>
      </c>
      <c r="E427" s="57" t="str">
        <f t="shared" ca="1" si="26"/>
        <v/>
      </c>
      <c r="F427" s="57" t="str">
        <f t="shared" ca="1" si="27"/>
        <v/>
      </c>
    </row>
    <row r="428" spans="1:6" x14ac:dyDescent="0.25">
      <c r="A428" s="47"/>
      <c r="B428" s="65" t="str">
        <f t="shared" ca="1" si="24"/>
        <v/>
      </c>
      <c r="C428" s="70">
        <f ca="1">IFERROR(VLOOKUP(B428,BDD!A:H,2,0),"")</f>
        <v>0</v>
      </c>
      <c r="D428" s="66">
        <f t="shared" ca="1" si="25"/>
        <v>0</v>
      </c>
      <c r="E428" s="57" t="str">
        <f t="shared" ca="1" si="26"/>
        <v/>
      </c>
      <c r="F428" s="57" t="str">
        <f t="shared" ca="1" si="27"/>
        <v/>
      </c>
    </row>
    <row r="429" spans="1:6" x14ac:dyDescent="0.25">
      <c r="A429" s="47"/>
      <c r="B429" s="65" t="str">
        <f t="shared" ca="1" si="24"/>
        <v/>
      </c>
      <c r="C429" s="70">
        <f ca="1">IFERROR(VLOOKUP(B429,BDD!A:H,2,0),"")</f>
        <v>0</v>
      </c>
      <c r="D429" s="66">
        <f t="shared" ca="1" si="25"/>
        <v>0</v>
      </c>
      <c r="E429" s="57" t="str">
        <f t="shared" ca="1" si="26"/>
        <v/>
      </c>
      <c r="F429" s="57" t="str">
        <f t="shared" ca="1" si="27"/>
        <v/>
      </c>
    </row>
    <row r="430" spans="1:6" x14ac:dyDescent="0.25">
      <c r="A430" s="47"/>
      <c r="B430" s="65" t="str">
        <f t="shared" ca="1" si="24"/>
        <v/>
      </c>
      <c r="C430" s="70">
        <f ca="1">IFERROR(VLOOKUP(B430,BDD!A:H,2,0),"")</f>
        <v>0</v>
      </c>
      <c r="D430" s="66">
        <f t="shared" ca="1" si="25"/>
        <v>0</v>
      </c>
      <c r="E430" s="57" t="str">
        <f t="shared" ca="1" si="26"/>
        <v/>
      </c>
      <c r="F430" s="57" t="str">
        <f t="shared" ca="1" si="27"/>
        <v/>
      </c>
    </row>
    <row r="431" spans="1:6" x14ac:dyDescent="0.25">
      <c r="A431" s="47"/>
      <c r="B431" s="65" t="str">
        <f t="shared" ca="1" si="24"/>
        <v/>
      </c>
      <c r="C431" s="70">
        <f ca="1">IFERROR(VLOOKUP(B431,BDD!A:H,2,0),"")</f>
        <v>0</v>
      </c>
      <c r="D431" s="66">
        <f t="shared" ca="1" si="25"/>
        <v>0</v>
      </c>
      <c r="E431" s="57" t="str">
        <f t="shared" ca="1" si="26"/>
        <v/>
      </c>
      <c r="F431" s="57" t="str">
        <f t="shared" ca="1" si="27"/>
        <v/>
      </c>
    </row>
    <row r="432" spans="1:6" x14ac:dyDescent="0.25">
      <c r="A432" s="47"/>
      <c r="B432" s="65" t="str">
        <f t="shared" ca="1" si="24"/>
        <v/>
      </c>
      <c r="C432" s="70">
        <f ca="1">IFERROR(VLOOKUP(B432,BDD!A:H,2,0),"")</f>
        <v>0</v>
      </c>
      <c r="D432" s="66">
        <f t="shared" ca="1" si="25"/>
        <v>0</v>
      </c>
      <c r="E432" s="57" t="str">
        <f t="shared" ca="1" si="26"/>
        <v/>
      </c>
      <c r="F432" s="57" t="str">
        <f t="shared" ca="1" si="27"/>
        <v/>
      </c>
    </row>
    <row r="433" spans="1:6" x14ac:dyDescent="0.25">
      <c r="A433" s="47"/>
      <c r="B433" s="65" t="str">
        <f t="shared" ca="1" si="24"/>
        <v/>
      </c>
      <c r="C433" s="70">
        <f ca="1">IFERROR(VLOOKUP(B433,BDD!A:H,2,0),"")</f>
        <v>0</v>
      </c>
      <c r="D433" s="66">
        <f t="shared" ca="1" si="25"/>
        <v>0</v>
      </c>
      <c r="E433" s="57" t="str">
        <f t="shared" ca="1" si="26"/>
        <v/>
      </c>
      <c r="F433" s="57" t="str">
        <f t="shared" ca="1" si="27"/>
        <v/>
      </c>
    </row>
    <row r="434" spans="1:6" x14ac:dyDescent="0.25">
      <c r="A434" s="48"/>
      <c r="B434" s="65" t="str">
        <f t="shared" ca="1" si="24"/>
        <v/>
      </c>
      <c r="C434" s="70">
        <f ca="1">IFERROR(VLOOKUP(B434,BDD!A:H,2,0),"")</f>
        <v>0</v>
      </c>
      <c r="D434" s="66">
        <f t="shared" ca="1" si="25"/>
        <v>0</v>
      </c>
      <c r="E434" s="57" t="str">
        <f t="shared" ca="1" si="26"/>
        <v/>
      </c>
      <c r="F434" s="57" t="str">
        <f t="shared" ca="1" si="27"/>
        <v/>
      </c>
    </row>
    <row r="435" spans="1:6" x14ac:dyDescent="0.25">
      <c r="A435" s="55" t="s">
        <v>260</v>
      </c>
      <c r="B435" s="65" t="str">
        <f t="shared" ca="1" si="24"/>
        <v>M078</v>
      </c>
      <c r="C435" s="70" t="str">
        <f ca="1">IFERROR(VLOOKUP(B435,BDD!A:H,2,0),"")</f>
        <v>ROULEMENT CENTRE 45</v>
      </c>
      <c r="D435" s="66">
        <f t="shared" ca="1" si="25"/>
        <v>5</v>
      </c>
      <c r="E435" s="57">
        <f t="shared" ca="1" si="26"/>
        <v>12.691000000000001</v>
      </c>
      <c r="F435" s="57">
        <f t="shared" ca="1" si="27"/>
        <v>13.171000000000001</v>
      </c>
    </row>
    <row r="436" spans="1:6" x14ac:dyDescent="0.25">
      <c r="A436" s="47"/>
      <c r="B436" s="65" t="str">
        <f t="shared" ca="1" si="24"/>
        <v>I015</v>
      </c>
      <c r="C436" s="70" t="str">
        <f ca="1">IFERROR(VLOOKUP(B436,BDD!A:H,2,0),"")</f>
        <v>CAOUTCHOUC DE RESSORT PM (TR)</v>
      </c>
      <c r="D436" s="66">
        <f t="shared" ca="1" si="25"/>
        <v>100</v>
      </c>
      <c r="E436" s="57" t="str">
        <f t="shared" ca="1" si="26"/>
        <v/>
      </c>
      <c r="F436" s="57" t="str">
        <f t="shared" ca="1" si="27"/>
        <v/>
      </c>
    </row>
    <row r="437" spans="1:6" x14ac:dyDescent="0.25">
      <c r="A437" s="47"/>
      <c r="B437" s="65" t="str">
        <f t="shared" ca="1" si="24"/>
        <v/>
      </c>
      <c r="C437" s="70">
        <f ca="1">IFERROR(VLOOKUP(B437,BDD!A:H,2,0),"")</f>
        <v>0</v>
      </c>
      <c r="D437" s="66">
        <f t="shared" ca="1" si="25"/>
        <v>0</v>
      </c>
      <c r="E437" s="57" t="str">
        <f t="shared" ca="1" si="26"/>
        <v/>
      </c>
      <c r="F437" s="57" t="str">
        <f t="shared" ca="1" si="27"/>
        <v/>
      </c>
    </row>
    <row r="438" spans="1:6" x14ac:dyDescent="0.25">
      <c r="A438" s="47"/>
      <c r="B438" s="65" t="str">
        <f t="shared" ca="1" si="24"/>
        <v/>
      </c>
      <c r="C438" s="70">
        <f ca="1">IFERROR(VLOOKUP(B438,BDD!A:H,2,0),"")</f>
        <v>0</v>
      </c>
      <c r="D438" s="66">
        <f t="shared" ca="1" si="25"/>
        <v>0</v>
      </c>
      <c r="E438" s="57" t="str">
        <f t="shared" ca="1" si="26"/>
        <v/>
      </c>
      <c r="F438" s="57" t="str">
        <f t="shared" ca="1" si="27"/>
        <v/>
      </c>
    </row>
    <row r="439" spans="1:6" x14ac:dyDescent="0.25">
      <c r="A439" s="47"/>
      <c r="B439" s="65" t="str">
        <f t="shared" ca="1" si="24"/>
        <v/>
      </c>
      <c r="C439" s="70">
        <f ca="1">IFERROR(VLOOKUP(B439,BDD!A:H,2,0),"")</f>
        <v>0</v>
      </c>
      <c r="D439" s="66">
        <f t="shared" ca="1" si="25"/>
        <v>0</v>
      </c>
      <c r="E439" s="57" t="str">
        <f t="shared" ca="1" si="26"/>
        <v/>
      </c>
      <c r="F439" s="57" t="str">
        <f t="shared" ca="1" si="27"/>
        <v/>
      </c>
    </row>
    <row r="440" spans="1:6" x14ac:dyDescent="0.25">
      <c r="A440" s="47"/>
      <c r="B440" s="65" t="str">
        <f t="shared" ca="1" si="24"/>
        <v/>
      </c>
      <c r="C440" s="70">
        <f ca="1">IFERROR(VLOOKUP(B440,BDD!A:H,2,0),"")</f>
        <v>0</v>
      </c>
      <c r="D440" s="66">
        <f t="shared" ca="1" si="25"/>
        <v>0</v>
      </c>
      <c r="E440" s="57" t="str">
        <f t="shared" ca="1" si="26"/>
        <v/>
      </c>
      <c r="F440" s="57" t="str">
        <f t="shared" ca="1" si="27"/>
        <v/>
      </c>
    </row>
    <row r="441" spans="1:6" x14ac:dyDescent="0.25">
      <c r="A441" s="47"/>
      <c r="B441" s="65" t="str">
        <f t="shared" ca="1" si="24"/>
        <v/>
      </c>
      <c r="C441" s="70">
        <f ca="1">IFERROR(VLOOKUP(B441,BDD!A:H,2,0),"")</f>
        <v>0</v>
      </c>
      <c r="D441" s="66">
        <f t="shared" ca="1" si="25"/>
        <v>0</v>
      </c>
      <c r="E441" s="57" t="str">
        <f t="shared" ca="1" si="26"/>
        <v/>
      </c>
      <c r="F441" s="57" t="str">
        <f t="shared" ca="1" si="27"/>
        <v/>
      </c>
    </row>
    <row r="442" spans="1:6" x14ac:dyDescent="0.25">
      <c r="A442" s="47"/>
      <c r="B442" s="65" t="str">
        <f t="shared" ca="1" si="24"/>
        <v/>
      </c>
      <c r="C442" s="70">
        <f ca="1">IFERROR(VLOOKUP(B442,BDD!A:H,2,0),"")</f>
        <v>0</v>
      </c>
      <c r="D442" s="66">
        <f t="shared" ca="1" si="25"/>
        <v>0</v>
      </c>
      <c r="E442" s="57" t="str">
        <f t="shared" ca="1" si="26"/>
        <v/>
      </c>
      <c r="F442" s="57" t="str">
        <f t="shared" ca="1" si="27"/>
        <v/>
      </c>
    </row>
    <row r="443" spans="1:6" x14ac:dyDescent="0.25">
      <c r="A443" s="47"/>
      <c r="B443" s="65" t="str">
        <f t="shared" ca="1" si="24"/>
        <v/>
      </c>
      <c r="C443" s="70">
        <f ca="1">IFERROR(VLOOKUP(B443,BDD!A:H,2,0),"")</f>
        <v>0</v>
      </c>
      <c r="D443" s="66">
        <f t="shared" ca="1" si="25"/>
        <v>0</v>
      </c>
      <c r="E443" s="57" t="str">
        <f t="shared" ca="1" si="26"/>
        <v/>
      </c>
      <c r="F443" s="57" t="str">
        <f t="shared" ca="1" si="27"/>
        <v/>
      </c>
    </row>
    <row r="444" spans="1:6" x14ac:dyDescent="0.25">
      <c r="A444" s="48"/>
      <c r="B444" s="65" t="str">
        <f t="shared" ca="1" si="24"/>
        <v/>
      </c>
      <c r="C444" s="70">
        <f ca="1">IFERROR(VLOOKUP(B444,BDD!A:H,2,0),"")</f>
        <v>0</v>
      </c>
      <c r="D444" s="66">
        <f t="shared" ca="1" si="25"/>
        <v>0</v>
      </c>
      <c r="E444" s="57" t="str">
        <f t="shared" ca="1" si="26"/>
        <v/>
      </c>
      <c r="F444" s="57" t="str">
        <f t="shared" ca="1" si="27"/>
        <v/>
      </c>
    </row>
    <row r="445" spans="1:6" x14ac:dyDescent="0.25">
      <c r="A445" s="55" t="s">
        <v>261</v>
      </c>
      <c r="B445" s="65" t="str">
        <f t="shared" ca="1" si="24"/>
        <v>M078</v>
      </c>
      <c r="C445" s="70" t="str">
        <f ca="1">IFERROR(VLOOKUP(B445,BDD!A:H,2,0),"")</f>
        <v>ROULEMENT CENTRE 45</v>
      </c>
      <c r="D445" s="66">
        <f t="shared" ca="1" si="25"/>
        <v>5</v>
      </c>
      <c r="E445" s="57">
        <f t="shared" ca="1" si="26"/>
        <v>12.691000000000001</v>
      </c>
      <c r="F445" s="57">
        <f t="shared" ca="1" si="27"/>
        <v>13.171000000000001</v>
      </c>
    </row>
    <row r="446" spans="1:6" x14ac:dyDescent="0.25">
      <c r="A446" s="47"/>
      <c r="B446" s="65" t="str">
        <f t="shared" ca="1" si="24"/>
        <v>I015</v>
      </c>
      <c r="C446" s="70" t="str">
        <f ca="1">IFERROR(VLOOKUP(B446,BDD!A:H,2,0),"")</f>
        <v>CAOUTCHOUC DE RESSORT PM (TR)</v>
      </c>
      <c r="D446" s="66">
        <f t="shared" ca="1" si="25"/>
        <v>100</v>
      </c>
      <c r="E446" s="57" t="str">
        <f t="shared" ca="1" si="26"/>
        <v/>
      </c>
      <c r="F446" s="57" t="str">
        <f t="shared" ca="1" si="27"/>
        <v/>
      </c>
    </row>
    <row r="447" spans="1:6" x14ac:dyDescent="0.25">
      <c r="A447" s="47"/>
      <c r="B447" s="65" t="str">
        <f t="shared" ca="1" si="24"/>
        <v/>
      </c>
      <c r="C447" s="70">
        <f ca="1">IFERROR(VLOOKUP(B447,BDD!A:H,2,0),"")</f>
        <v>0</v>
      </c>
      <c r="D447" s="66">
        <f t="shared" ca="1" si="25"/>
        <v>0</v>
      </c>
      <c r="E447" s="57" t="str">
        <f t="shared" ca="1" si="26"/>
        <v/>
      </c>
      <c r="F447" s="57" t="str">
        <f t="shared" ca="1" si="27"/>
        <v/>
      </c>
    </row>
    <row r="448" spans="1:6" x14ac:dyDescent="0.25">
      <c r="A448" s="47"/>
      <c r="B448" s="65" t="str">
        <f t="shared" ca="1" si="24"/>
        <v/>
      </c>
      <c r="C448" s="70">
        <f ca="1">IFERROR(VLOOKUP(B448,BDD!A:H,2,0),"")</f>
        <v>0</v>
      </c>
      <c r="D448" s="66">
        <f t="shared" ca="1" si="25"/>
        <v>0</v>
      </c>
      <c r="E448" s="57" t="str">
        <f t="shared" ca="1" si="26"/>
        <v/>
      </c>
      <c r="F448" s="57" t="str">
        <f t="shared" ca="1" si="27"/>
        <v/>
      </c>
    </row>
    <row r="449" spans="1:6" x14ac:dyDescent="0.25">
      <c r="A449" s="47"/>
      <c r="B449" s="65" t="str">
        <f t="shared" ca="1" si="24"/>
        <v/>
      </c>
      <c r="C449" s="70">
        <f ca="1">IFERROR(VLOOKUP(B449,BDD!A:H,2,0),"")</f>
        <v>0</v>
      </c>
      <c r="D449" s="66">
        <f t="shared" ca="1" si="25"/>
        <v>0</v>
      </c>
      <c r="E449" s="57" t="str">
        <f t="shared" ca="1" si="26"/>
        <v/>
      </c>
      <c r="F449" s="57" t="str">
        <f t="shared" ca="1" si="27"/>
        <v/>
      </c>
    </row>
    <row r="450" spans="1:6" x14ac:dyDescent="0.25">
      <c r="A450" s="47"/>
      <c r="B450" s="65" t="str">
        <f t="shared" ca="1" si="24"/>
        <v/>
      </c>
      <c r="C450" s="70">
        <f ca="1">IFERROR(VLOOKUP(B450,BDD!A:H,2,0),"")</f>
        <v>0</v>
      </c>
      <c r="D450" s="66">
        <f t="shared" ca="1" si="25"/>
        <v>0</v>
      </c>
      <c r="E450" s="57" t="str">
        <f t="shared" ca="1" si="26"/>
        <v/>
      </c>
      <c r="F450" s="57" t="str">
        <f t="shared" ca="1" si="27"/>
        <v/>
      </c>
    </row>
    <row r="451" spans="1:6" x14ac:dyDescent="0.25">
      <c r="A451" s="47"/>
      <c r="B451" s="65" t="str">
        <f t="shared" ca="1" si="24"/>
        <v/>
      </c>
      <c r="C451" s="70">
        <f ca="1">IFERROR(VLOOKUP(B451,BDD!A:H,2,0),"")</f>
        <v>0</v>
      </c>
      <c r="D451" s="66">
        <f t="shared" ca="1" si="25"/>
        <v>0</v>
      </c>
      <c r="E451" s="57" t="str">
        <f t="shared" ca="1" si="26"/>
        <v/>
      </c>
      <c r="F451" s="57" t="str">
        <f t="shared" ca="1" si="27"/>
        <v/>
      </c>
    </row>
    <row r="452" spans="1:6" x14ac:dyDescent="0.25">
      <c r="A452" s="47"/>
      <c r="B452" s="65" t="str">
        <f t="shared" ca="1" si="24"/>
        <v/>
      </c>
      <c r="C452" s="70">
        <f ca="1">IFERROR(VLOOKUP(B452,BDD!A:H,2,0),"")</f>
        <v>0</v>
      </c>
      <c r="D452" s="66">
        <f t="shared" ca="1" si="25"/>
        <v>0</v>
      </c>
      <c r="E452" s="57" t="str">
        <f t="shared" ca="1" si="26"/>
        <v/>
      </c>
      <c r="F452" s="57" t="str">
        <f t="shared" ca="1" si="27"/>
        <v/>
      </c>
    </row>
    <row r="453" spans="1:6" x14ac:dyDescent="0.25">
      <c r="A453" s="47"/>
      <c r="B453" s="65" t="str">
        <f t="shared" ref="B453:B516" ca="1" si="28">IF(INDIRECT(INDIRECT("$A"&amp;(5+nblignes*INT((ROW()-5)/nblignes)))&amp;"!b"&amp;5+MOD(ROW()+5,nblignes))=0,"",INDIRECT(INDIRECT("$A"&amp;(5+nblignes*INT((ROW()-5)/nblignes)))&amp;"!b"&amp;5+MOD(ROW()+5,nblignes)))</f>
        <v/>
      </c>
      <c r="C453" s="70">
        <f ca="1">IFERROR(VLOOKUP(B453,BDD!A:H,2,0),"")</f>
        <v>0</v>
      </c>
      <c r="D453" s="66">
        <f t="shared" ref="D453:D516" ca="1" si="29">IF($C453="","",INDIRECT(INDIRECT("$A"&amp;(5+nblignes*INT((ROW()-5)/nblignes)))&amp;"!c"&amp;5+MOD(ROW()+5,nblignes)))</f>
        <v>0</v>
      </c>
      <c r="E453" s="57" t="str">
        <f t="shared" ref="E453:E517" ca="1" si="30">IF($A453="","",INDIRECT(INDIRECT("$A"&amp;(5+nblignes*INT((ROW()-5)/nblignes)))&amp;"!$d$15"))</f>
        <v/>
      </c>
      <c r="F453" s="57" t="str">
        <f t="shared" ref="F453:F516" ca="1" si="31">IF($A453="","",INDIRECT(INDIRECT("$A"&amp;(5+nblignes*INT((ROW()-5)/nblignes)))&amp;"!$d$16"))</f>
        <v/>
      </c>
    </row>
    <row r="454" spans="1:6" x14ac:dyDescent="0.25">
      <c r="A454" s="48"/>
      <c r="B454" s="65" t="str">
        <f t="shared" ca="1" si="28"/>
        <v/>
      </c>
      <c r="C454" s="70">
        <f ca="1">IFERROR(VLOOKUP(B454,BDD!A:H,2,0),"")</f>
        <v>0</v>
      </c>
      <c r="D454" s="66">
        <f t="shared" ca="1" si="29"/>
        <v>0</v>
      </c>
      <c r="E454" s="57" t="str">
        <f t="shared" ca="1" si="30"/>
        <v/>
      </c>
      <c r="F454" s="57" t="str">
        <f t="shared" ca="1" si="31"/>
        <v/>
      </c>
    </row>
    <row r="455" spans="1:6" x14ac:dyDescent="0.25">
      <c r="A455" s="55" t="s">
        <v>262</v>
      </c>
      <c r="B455" s="65" t="str">
        <f t="shared" ca="1" si="28"/>
        <v>M078</v>
      </c>
      <c r="C455" s="70" t="str">
        <f ca="1">IFERROR(VLOOKUP(B455,BDD!A:H,2,0),"")</f>
        <v>ROULEMENT CENTRE 45</v>
      </c>
      <c r="D455" s="66">
        <f t="shared" ca="1" si="29"/>
        <v>5</v>
      </c>
      <c r="E455" s="57">
        <f t="shared" ca="1" si="30"/>
        <v>12.691000000000001</v>
      </c>
      <c r="F455" s="57">
        <f t="shared" ca="1" si="31"/>
        <v>13.171000000000001</v>
      </c>
    </row>
    <row r="456" spans="1:6" x14ac:dyDescent="0.25">
      <c r="A456" s="47"/>
      <c r="B456" s="65" t="str">
        <f t="shared" ca="1" si="28"/>
        <v>I015</v>
      </c>
      <c r="C456" s="70" t="str">
        <f ca="1">IFERROR(VLOOKUP(B456,BDD!A:H,2,0),"")</f>
        <v>CAOUTCHOUC DE RESSORT PM (TR)</v>
      </c>
      <c r="D456" s="66">
        <f t="shared" ca="1" si="29"/>
        <v>100</v>
      </c>
      <c r="E456" s="57" t="str">
        <f t="shared" ca="1" si="30"/>
        <v/>
      </c>
      <c r="F456" s="57" t="str">
        <f t="shared" ca="1" si="31"/>
        <v/>
      </c>
    </row>
    <row r="457" spans="1:6" x14ac:dyDescent="0.25">
      <c r="A457" s="47"/>
      <c r="B457" s="65" t="str">
        <f t="shared" ca="1" si="28"/>
        <v/>
      </c>
      <c r="C457" s="70">
        <f ca="1">IFERROR(VLOOKUP(B457,BDD!A:H,2,0),"")</f>
        <v>0</v>
      </c>
      <c r="D457" s="66">
        <f t="shared" ca="1" si="29"/>
        <v>0</v>
      </c>
      <c r="E457" s="57" t="str">
        <f t="shared" ca="1" si="30"/>
        <v/>
      </c>
      <c r="F457" s="57" t="str">
        <f t="shared" ca="1" si="31"/>
        <v/>
      </c>
    </row>
    <row r="458" spans="1:6" x14ac:dyDescent="0.25">
      <c r="A458" s="47"/>
      <c r="B458" s="65" t="str">
        <f t="shared" ca="1" si="28"/>
        <v/>
      </c>
      <c r="C458" s="70">
        <f ca="1">IFERROR(VLOOKUP(B458,BDD!A:H,2,0),"")</f>
        <v>0</v>
      </c>
      <c r="D458" s="66">
        <f t="shared" ca="1" si="29"/>
        <v>0</v>
      </c>
      <c r="E458" s="57" t="str">
        <f t="shared" ca="1" si="30"/>
        <v/>
      </c>
      <c r="F458" s="57" t="str">
        <f t="shared" ca="1" si="31"/>
        <v/>
      </c>
    </row>
    <row r="459" spans="1:6" x14ac:dyDescent="0.25">
      <c r="A459" s="47"/>
      <c r="B459" s="65" t="str">
        <f t="shared" ca="1" si="28"/>
        <v/>
      </c>
      <c r="C459" s="70">
        <f ca="1">IFERROR(VLOOKUP(B459,BDD!A:H,2,0),"")</f>
        <v>0</v>
      </c>
      <c r="D459" s="66">
        <f t="shared" ca="1" si="29"/>
        <v>0</v>
      </c>
      <c r="E459" s="57" t="str">
        <f t="shared" ca="1" si="30"/>
        <v/>
      </c>
      <c r="F459" s="57" t="str">
        <f t="shared" ca="1" si="31"/>
        <v/>
      </c>
    </row>
    <row r="460" spans="1:6" x14ac:dyDescent="0.25">
      <c r="A460" s="47"/>
      <c r="B460" s="65" t="str">
        <f t="shared" ca="1" si="28"/>
        <v/>
      </c>
      <c r="C460" s="70">
        <f ca="1">IFERROR(VLOOKUP(B460,BDD!A:H,2,0),"")</f>
        <v>0</v>
      </c>
      <c r="D460" s="66">
        <f t="shared" ca="1" si="29"/>
        <v>0</v>
      </c>
      <c r="E460" s="57" t="str">
        <f t="shared" ca="1" si="30"/>
        <v/>
      </c>
      <c r="F460" s="57" t="str">
        <f t="shared" ca="1" si="31"/>
        <v/>
      </c>
    </row>
    <row r="461" spans="1:6" x14ac:dyDescent="0.25">
      <c r="A461" s="47"/>
      <c r="B461" s="65" t="str">
        <f t="shared" ca="1" si="28"/>
        <v/>
      </c>
      <c r="C461" s="70">
        <f ca="1">IFERROR(VLOOKUP(B461,BDD!A:H,2,0),"")</f>
        <v>0</v>
      </c>
      <c r="D461" s="66">
        <f t="shared" ca="1" si="29"/>
        <v>0</v>
      </c>
      <c r="E461" s="57" t="str">
        <f t="shared" ca="1" si="30"/>
        <v/>
      </c>
      <c r="F461" s="57" t="str">
        <f t="shared" ca="1" si="31"/>
        <v/>
      </c>
    </row>
    <row r="462" spans="1:6" x14ac:dyDescent="0.25">
      <c r="A462" s="47"/>
      <c r="B462" s="65" t="str">
        <f t="shared" ca="1" si="28"/>
        <v/>
      </c>
      <c r="C462" s="70">
        <f ca="1">IFERROR(VLOOKUP(B462,BDD!A:H,2,0),"")</f>
        <v>0</v>
      </c>
      <c r="D462" s="66">
        <f t="shared" ca="1" si="29"/>
        <v>0</v>
      </c>
      <c r="E462" s="57" t="str">
        <f t="shared" ca="1" si="30"/>
        <v/>
      </c>
      <c r="F462" s="57" t="str">
        <f t="shared" ca="1" si="31"/>
        <v/>
      </c>
    </row>
    <row r="463" spans="1:6" x14ac:dyDescent="0.25">
      <c r="A463" s="47"/>
      <c r="B463" s="65" t="str">
        <f t="shared" ca="1" si="28"/>
        <v/>
      </c>
      <c r="C463" s="70">
        <f ca="1">IFERROR(VLOOKUP(B463,BDD!A:H,2,0),"")</f>
        <v>0</v>
      </c>
      <c r="D463" s="66">
        <f t="shared" ca="1" si="29"/>
        <v>0</v>
      </c>
      <c r="E463" s="57" t="str">
        <f t="shared" ca="1" si="30"/>
        <v/>
      </c>
      <c r="F463" s="57" t="str">
        <f t="shared" ca="1" si="31"/>
        <v/>
      </c>
    </row>
    <row r="464" spans="1:6" x14ac:dyDescent="0.25">
      <c r="A464" s="48"/>
      <c r="B464" s="65" t="str">
        <f t="shared" ca="1" si="28"/>
        <v/>
      </c>
      <c r="C464" s="70">
        <f ca="1">IFERROR(VLOOKUP(B464,BDD!A:H,2,0),"")</f>
        <v>0</v>
      </c>
      <c r="D464" s="66">
        <f t="shared" ca="1" si="29"/>
        <v>0</v>
      </c>
      <c r="E464" s="57" t="str">
        <f t="shared" ca="1" si="30"/>
        <v/>
      </c>
      <c r="F464" s="57" t="str">
        <f t="shared" ca="1" si="31"/>
        <v/>
      </c>
    </row>
    <row r="465" spans="1:6" x14ac:dyDescent="0.25">
      <c r="A465" s="55" t="s">
        <v>263</v>
      </c>
      <c r="B465" s="65" t="str">
        <f t="shared" ca="1" si="28"/>
        <v>M078</v>
      </c>
      <c r="C465" s="70" t="str">
        <f ca="1">IFERROR(VLOOKUP(B465,BDD!A:H,2,0),"")</f>
        <v>ROULEMENT CENTRE 45</v>
      </c>
      <c r="D465" s="66">
        <f t="shared" ca="1" si="29"/>
        <v>5</v>
      </c>
      <c r="E465" s="57">
        <f t="shared" ca="1" si="30"/>
        <v>12.691000000000001</v>
      </c>
      <c r="F465" s="57">
        <f t="shared" ca="1" si="31"/>
        <v>13.171000000000001</v>
      </c>
    </row>
    <row r="466" spans="1:6" x14ac:dyDescent="0.25">
      <c r="A466" s="47"/>
      <c r="B466" s="65" t="str">
        <f t="shared" ca="1" si="28"/>
        <v>I015</v>
      </c>
      <c r="C466" s="70" t="str">
        <f ca="1">IFERROR(VLOOKUP(B466,BDD!A:H,2,0),"")</f>
        <v>CAOUTCHOUC DE RESSORT PM (TR)</v>
      </c>
      <c r="D466" s="66">
        <f t="shared" ca="1" si="29"/>
        <v>100</v>
      </c>
      <c r="E466" s="57" t="str">
        <f t="shared" ca="1" si="30"/>
        <v/>
      </c>
      <c r="F466" s="57" t="str">
        <f t="shared" ca="1" si="31"/>
        <v/>
      </c>
    </row>
    <row r="467" spans="1:6" x14ac:dyDescent="0.25">
      <c r="A467" s="47"/>
      <c r="B467" s="65" t="str">
        <f t="shared" ca="1" si="28"/>
        <v/>
      </c>
      <c r="C467" s="70">
        <f ca="1">IFERROR(VLOOKUP(B467,BDD!A:H,2,0),"")</f>
        <v>0</v>
      </c>
      <c r="D467" s="66">
        <f t="shared" ca="1" si="29"/>
        <v>0</v>
      </c>
      <c r="E467" s="57" t="str">
        <f t="shared" ca="1" si="30"/>
        <v/>
      </c>
      <c r="F467" s="57" t="str">
        <f t="shared" ca="1" si="31"/>
        <v/>
      </c>
    </row>
    <row r="468" spans="1:6" x14ac:dyDescent="0.25">
      <c r="A468" s="47"/>
      <c r="B468" s="65" t="str">
        <f t="shared" ca="1" si="28"/>
        <v/>
      </c>
      <c r="C468" s="70">
        <f ca="1">IFERROR(VLOOKUP(B468,BDD!A:H,2,0),"")</f>
        <v>0</v>
      </c>
      <c r="D468" s="66">
        <f t="shared" ca="1" si="29"/>
        <v>0</v>
      </c>
      <c r="E468" s="57" t="str">
        <f t="shared" ca="1" si="30"/>
        <v/>
      </c>
      <c r="F468" s="57" t="str">
        <f t="shared" ca="1" si="31"/>
        <v/>
      </c>
    </row>
    <row r="469" spans="1:6" x14ac:dyDescent="0.25">
      <c r="A469" s="47"/>
      <c r="B469" s="65" t="str">
        <f t="shared" ca="1" si="28"/>
        <v/>
      </c>
      <c r="C469" s="70">
        <f ca="1">IFERROR(VLOOKUP(B469,BDD!A:H,2,0),"")</f>
        <v>0</v>
      </c>
      <c r="D469" s="66">
        <f t="shared" ca="1" si="29"/>
        <v>0</v>
      </c>
      <c r="E469" s="57" t="str">
        <f t="shared" ca="1" si="30"/>
        <v/>
      </c>
      <c r="F469" s="57" t="str">
        <f t="shared" ca="1" si="31"/>
        <v/>
      </c>
    </row>
    <row r="470" spans="1:6" x14ac:dyDescent="0.25">
      <c r="A470" s="47"/>
      <c r="B470" s="65" t="str">
        <f t="shared" ca="1" si="28"/>
        <v/>
      </c>
      <c r="C470" s="70">
        <f ca="1">IFERROR(VLOOKUP(B470,BDD!A:H,2,0),"")</f>
        <v>0</v>
      </c>
      <c r="D470" s="66">
        <f t="shared" ca="1" si="29"/>
        <v>0</v>
      </c>
      <c r="E470" s="57" t="str">
        <f t="shared" ca="1" si="30"/>
        <v/>
      </c>
      <c r="F470" s="57" t="str">
        <f t="shared" ca="1" si="31"/>
        <v/>
      </c>
    </row>
    <row r="471" spans="1:6" x14ac:dyDescent="0.25">
      <c r="A471" s="47"/>
      <c r="B471" s="65" t="str">
        <f t="shared" ca="1" si="28"/>
        <v/>
      </c>
      <c r="C471" s="70">
        <f ca="1">IFERROR(VLOOKUP(B471,BDD!A:H,2,0),"")</f>
        <v>0</v>
      </c>
      <c r="D471" s="66">
        <f t="shared" ca="1" si="29"/>
        <v>0</v>
      </c>
      <c r="E471" s="57" t="str">
        <f t="shared" ca="1" si="30"/>
        <v/>
      </c>
      <c r="F471" s="57" t="str">
        <f t="shared" ca="1" si="31"/>
        <v/>
      </c>
    </row>
    <row r="472" spans="1:6" x14ac:dyDescent="0.25">
      <c r="A472" s="47"/>
      <c r="B472" s="65" t="str">
        <f t="shared" ca="1" si="28"/>
        <v/>
      </c>
      <c r="C472" s="70">
        <f ca="1">IFERROR(VLOOKUP(B472,BDD!A:H,2,0),"")</f>
        <v>0</v>
      </c>
      <c r="D472" s="66">
        <f t="shared" ca="1" si="29"/>
        <v>0</v>
      </c>
      <c r="E472" s="57" t="str">
        <f t="shared" ca="1" si="30"/>
        <v/>
      </c>
      <c r="F472" s="57" t="str">
        <f t="shared" ca="1" si="31"/>
        <v/>
      </c>
    </row>
    <row r="473" spans="1:6" x14ac:dyDescent="0.25">
      <c r="A473" s="47"/>
      <c r="B473" s="65" t="str">
        <f t="shared" ca="1" si="28"/>
        <v/>
      </c>
      <c r="C473" s="70">
        <f ca="1">IFERROR(VLOOKUP(B473,BDD!A:H,2,0),"")</f>
        <v>0</v>
      </c>
      <c r="D473" s="66">
        <f t="shared" ca="1" si="29"/>
        <v>0</v>
      </c>
      <c r="E473" s="57" t="str">
        <f t="shared" ca="1" si="30"/>
        <v/>
      </c>
      <c r="F473" s="57" t="str">
        <f t="shared" ca="1" si="31"/>
        <v/>
      </c>
    </row>
    <row r="474" spans="1:6" x14ac:dyDescent="0.25">
      <c r="A474" s="48"/>
      <c r="B474" s="65" t="str">
        <f t="shared" ca="1" si="28"/>
        <v/>
      </c>
      <c r="C474" s="70">
        <f ca="1">IFERROR(VLOOKUP(B474,BDD!A:H,2,0),"")</f>
        <v>0</v>
      </c>
      <c r="D474" s="66">
        <f t="shared" ca="1" si="29"/>
        <v>0</v>
      </c>
      <c r="E474" s="57" t="str">
        <f t="shared" ca="1" si="30"/>
        <v/>
      </c>
      <c r="F474" s="57" t="str">
        <f t="shared" ca="1" si="31"/>
        <v/>
      </c>
    </row>
    <row r="475" spans="1:6" x14ac:dyDescent="0.25">
      <c r="A475" s="55" t="s">
        <v>264</v>
      </c>
      <c r="B475" s="65" t="str">
        <f t="shared" ca="1" si="28"/>
        <v>M078</v>
      </c>
      <c r="C475" s="70" t="str">
        <f ca="1">IFERROR(VLOOKUP(B475,BDD!A:H,2,0),"")</f>
        <v>ROULEMENT CENTRE 45</v>
      </c>
      <c r="D475" s="66">
        <f t="shared" ca="1" si="29"/>
        <v>5</v>
      </c>
      <c r="E475" s="57">
        <f t="shared" ca="1" si="30"/>
        <v>12.691000000000001</v>
      </c>
      <c r="F475" s="57">
        <f t="shared" ca="1" si="31"/>
        <v>13.171000000000001</v>
      </c>
    </row>
    <row r="476" spans="1:6" x14ac:dyDescent="0.25">
      <c r="A476" s="47"/>
      <c r="B476" s="65" t="str">
        <f t="shared" ca="1" si="28"/>
        <v>I015</v>
      </c>
      <c r="C476" s="70" t="str">
        <f ca="1">IFERROR(VLOOKUP(B476,BDD!A:H,2,0),"")</f>
        <v>CAOUTCHOUC DE RESSORT PM (TR)</v>
      </c>
      <c r="D476" s="66">
        <f t="shared" ca="1" si="29"/>
        <v>100</v>
      </c>
      <c r="E476" s="57" t="str">
        <f t="shared" ca="1" si="30"/>
        <v/>
      </c>
      <c r="F476" s="57" t="str">
        <f t="shared" ca="1" si="31"/>
        <v/>
      </c>
    </row>
    <row r="477" spans="1:6" x14ac:dyDescent="0.25">
      <c r="A477" s="47"/>
      <c r="B477" s="65" t="str">
        <f t="shared" ca="1" si="28"/>
        <v/>
      </c>
      <c r="C477" s="70">
        <f ca="1">IFERROR(VLOOKUP(B477,BDD!A:H,2,0),"")</f>
        <v>0</v>
      </c>
      <c r="D477" s="66">
        <f t="shared" ca="1" si="29"/>
        <v>0</v>
      </c>
      <c r="E477" s="57" t="str">
        <f t="shared" ca="1" si="30"/>
        <v/>
      </c>
      <c r="F477" s="57" t="str">
        <f t="shared" ca="1" si="31"/>
        <v/>
      </c>
    </row>
    <row r="478" spans="1:6" x14ac:dyDescent="0.25">
      <c r="A478" s="47"/>
      <c r="B478" s="65" t="str">
        <f t="shared" ca="1" si="28"/>
        <v/>
      </c>
      <c r="C478" s="70">
        <f ca="1">IFERROR(VLOOKUP(B478,BDD!A:H,2,0),"")</f>
        <v>0</v>
      </c>
      <c r="D478" s="66">
        <f t="shared" ca="1" si="29"/>
        <v>0</v>
      </c>
      <c r="E478" s="57" t="str">
        <f t="shared" ca="1" si="30"/>
        <v/>
      </c>
      <c r="F478" s="57" t="str">
        <f t="shared" ca="1" si="31"/>
        <v/>
      </c>
    </row>
    <row r="479" spans="1:6" x14ac:dyDescent="0.25">
      <c r="A479" s="47"/>
      <c r="B479" s="65" t="str">
        <f t="shared" ca="1" si="28"/>
        <v/>
      </c>
      <c r="C479" s="70">
        <f ca="1">IFERROR(VLOOKUP(B479,BDD!A:H,2,0),"")</f>
        <v>0</v>
      </c>
      <c r="D479" s="66">
        <f t="shared" ca="1" si="29"/>
        <v>0</v>
      </c>
      <c r="E479" s="57" t="str">
        <f t="shared" ca="1" si="30"/>
        <v/>
      </c>
      <c r="F479" s="57" t="str">
        <f t="shared" ca="1" si="31"/>
        <v/>
      </c>
    </row>
    <row r="480" spans="1:6" x14ac:dyDescent="0.25">
      <c r="A480" s="47"/>
      <c r="B480" s="65" t="str">
        <f t="shared" ca="1" si="28"/>
        <v/>
      </c>
      <c r="C480" s="70">
        <f ca="1">IFERROR(VLOOKUP(B480,BDD!A:H,2,0),"")</f>
        <v>0</v>
      </c>
      <c r="D480" s="66">
        <f t="shared" ca="1" si="29"/>
        <v>0</v>
      </c>
      <c r="E480" s="57" t="str">
        <f t="shared" ca="1" si="30"/>
        <v/>
      </c>
      <c r="F480" s="57" t="str">
        <f t="shared" ca="1" si="31"/>
        <v/>
      </c>
    </row>
    <row r="481" spans="1:6" x14ac:dyDescent="0.25">
      <c r="A481" s="47"/>
      <c r="B481" s="65" t="str">
        <f t="shared" ca="1" si="28"/>
        <v/>
      </c>
      <c r="C481" s="70">
        <f ca="1">IFERROR(VLOOKUP(B481,BDD!A:H,2,0),"")</f>
        <v>0</v>
      </c>
      <c r="D481" s="66">
        <f t="shared" ca="1" si="29"/>
        <v>0</v>
      </c>
      <c r="E481" s="57" t="str">
        <f t="shared" ca="1" si="30"/>
        <v/>
      </c>
      <c r="F481" s="57" t="str">
        <f t="shared" ca="1" si="31"/>
        <v/>
      </c>
    </row>
    <row r="482" spans="1:6" x14ac:dyDescent="0.25">
      <c r="A482" s="47"/>
      <c r="B482" s="65" t="str">
        <f t="shared" ca="1" si="28"/>
        <v/>
      </c>
      <c r="C482" s="70">
        <f ca="1">IFERROR(VLOOKUP(B482,BDD!A:H,2,0),"")</f>
        <v>0</v>
      </c>
      <c r="D482" s="66">
        <f t="shared" ca="1" si="29"/>
        <v>0</v>
      </c>
      <c r="E482" s="57" t="str">
        <f t="shared" ca="1" si="30"/>
        <v/>
      </c>
      <c r="F482" s="57" t="str">
        <f t="shared" ca="1" si="31"/>
        <v/>
      </c>
    </row>
    <row r="483" spans="1:6" x14ac:dyDescent="0.25">
      <c r="A483" s="47"/>
      <c r="B483" s="65" t="str">
        <f t="shared" ca="1" si="28"/>
        <v/>
      </c>
      <c r="C483" s="70">
        <f ca="1">IFERROR(VLOOKUP(B483,BDD!A:H,2,0),"")</f>
        <v>0</v>
      </c>
      <c r="D483" s="66">
        <f t="shared" ca="1" si="29"/>
        <v>0</v>
      </c>
      <c r="E483" s="57" t="str">
        <f t="shared" ca="1" si="30"/>
        <v/>
      </c>
      <c r="F483" s="57" t="str">
        <f t="shared" ca="1" si="31"/>
        <v/>
      </c>
    </row>
    <row r="484" spans="1:6" x14ac:dyDescent="0.25">
      <c r="A484" s="48"/>
      <c r="B484" s="65" t="str">
        <f t="shared" ca="1" si="28"/>
        <v/>
      </c>
      <c r="C484" s="70">
        <f ca="1">IFERROR(VLOOKUP(B484,BDD!A:H,2,0),"")</f>
        <v>0</v>
      </c>
      <c r="D484" s="66">
        <f t="shared" ca="1" si="29"/>
        <v>0</v>
      </c>
      <c r="E484" s="57" t="str">
        <f t="shared" ca="1" si="30"/>
        <v/>
      </c>
      <c r="F484" s="57" t="str">
        <f t="shared" ca="1" si="31"/>
        <v/>
      </c>
    </row>
    <row r="485" spans="1:6" x14ac:dyDescent="0.25">
      <c r="A485" s="55" t="s">
        <v>265</v>
      </c>
      <c r="B485" s="65" t="str">
        <f t="shared" ca="1" si="28"/>
        <v>M078</v>
      </c>
      <c r="C485" s="70" t="str">
        <f ca="1">IFERROR(VLOOKUP(B485,BDD!A:H,2,0),"")</f>
        <v>ROULEMENT CENTRE 45</v>
      </c>
      <c r="D485" s="66">
        <f t="shared" ca="1" si="29"/>
        <v>5</v>
      </c>
      <c r="E485" s="57">
        <f t="shared" ca="1" si="30"/>
        <v>12.691000000000001</v>
      </c>
      <c r="F485" s="57">
        <f t="shared" ca="1" si="31"/>
        <v>13.171000000000001</v>
      </c>
    </row>
    <row r="486" spans="1:6" x14ac:dyDescent="0.25">
      <c r="A486" s="47"/>
      <c r="B486" s="65" t="str">
        <f t="shared" ca="1" si="28"/>
        <v>I015</v>
      </c>
      <c r="C486" s="70" t="str">
        <f ca="1">IFERROR(VLOOKUP(B486,BDD!A:H,2,0),"")</f>
        <v>CAOUTCHOUC DE RESSORT PM (TR)</v>
      </c>
      <c r="D486" s="66">
        <f t="shared" ca="1" si="29"/>
        <v>100</v>
      </c>
      <c r="E486" s="57" t="str">
        <f t="shared" ca="1" si="30"/>
        <v/>
      </c>
      <c r="F486" s="57" t="str">
        <f t="shared" ca="1" si="31"/>
        <v/>
      </c>
    </row>
    <row r="487" spans="1:6" x14ac:dyDescent="0.25">
      <c r="A487" s="47"/>
      <c r="B487" s="65" t="str">
        <f t="shared" ca="1" si="28"/>
        <v/>
      </c>
      <c r="C487" s="70">
        <f ca="1">IFERROR(VLOOKUP(B487,BDD!A:H,2,0),"")</f>
        <v>0</v>
      </c>
      <c r="D487" s="66">
        <f t="shared" ca="1" si="29"/>
        <v>0</v>
      </c>
      <c r="E487" s="57" t="str">
        <f t="shared" ca="1" si="30"/>
        <v/>
      </c>
      <c r="F487" s="57" t="str">
        <f t="shared" ca="1" si="31"/>
        <v/>
      </c>
    </row>
    <row r="488" spans="1:6" x14ac:dyDescent="0.25">
      <c r="A488" s="47"/>
      <c r="B488" s="65" t="str">
        <f t="shared" ca="1" si="28"/>
        <v/>
      </c>
      <c r="C488" s="70">
        <f ca="1">IFERROR(VLOOKUP(B488,BDD!A:H,2,0),"")</f>
        <v>0</v>
      </c>
      <c r="D488" s="66">
        <f t="shared" ca="1" si="29"/>
        <v>0</v>
      </c>
      <c r="E488" s="57" t="str">
        <f t="shared" ca="1" si="30"/>
        <v/>
      </c>
      <c r="F488" s="57" t="str">
        <f t="shared" ca="1" si="31"/>
        <v/>
      </c>
    </row>
    <row r="489" spans="1:6" x14ac:dyDescent="0.25">
      <c r="A489" s="47"/>
      <c r="B489" s="65" t="str">
        <f t="shared" ca="1" si="28"/>
        <v/>
      </c>
      <c r="C489" s="70">
        <f ca="1">IFERROR(VLOOKUP(B489,BDD!A:H,2,0),"")</f>
        <v>0</v>
      </c>
      <c r="D489" s="66">
        <f t="shared" ca="1" si="29"/>
        <v>0</v>
      </c>
      <c r="E489" s="57" t="str">
        <f t="shared" ca="1" si="30"/>
        <v/>
      </c>
      <c r="F489" s="57" t="str">
        <f t="shared" ca="1" si="31"/>
        <v/>
      </c>
    </row>
    <row r="490" spans="1:6" x14ac:dyDescent="0.25">
      <c r="A490" s="47"/>
      <c r="B490" s="65" t="str">
        <f t="shared" ca="1" si="28"/>
        <v/>
      </c>
      <c r="C490" s="70">
        <f ca="1">IFERROR(VLOOKUP(B490,BDD!A:H,2,0),"")</f>
        <v>0</v>
      </c>
      <c r="D490" s="66">
        <f t="shared" ca="1" si="29"/>
        <v>0</v>
      </c>
      <c r="E490" s="57" t="str">
        <f t="shared" ca="1" si="30"/>
        <v/>
      </c>
      <c r="F490" s="57" t="str">
        <f t="shared" ca="1" si="31"/>
        <v/>
      </c>
    </row>
    <row r="491" spans="1:6" x14ac:dyDescent="0.25">
      <c r="A491" s="47"/>
      <c r="B491" s="65" t="str">
        <f t="shared" ca="1" si="28"/>
        <v/>
      </c>
      <c r="C491" s="70">
        <f ca="1">IFERROR(VLOOKUP(B491,BDD!A:H,2,0),"")</f>
        <v>0</v>
      </c>
      <c r="D491" s="66">
        <f t="shared" ca="1" si="29"/>
        <v>0</v>
      </c>
      <c r="E491" s="57" t="str">
        <f t="shared" ca="1" si="30"/>
        <v/>
      </c>
      <c r="F491" s="57" t="str">
        <f t="shared" ca="1" si="31"/>
        <v/>
      </c>
    </row>
    <row r="492" spans="1:6" x14ac:dyDescent="0.25">
      <c r="A492" s="47"/>
      <c r="B492" s="65" t="str">
        <f t="shared" ca="1" si="28"/>
        <v/>
      </c>
      <c r="C492" s="70">
        <f ca="1">IFERROR(VLOOKUP(B492,BDD!A:H,2,0),"")</f>
        <v>0</v>
      </c>
      <c r="D492" s="66">
        <f t="shared" ca="1" si="29"/>
        <v>0</v>
      </c>
      <c r="E492" s="57" t="str">
        <f t="shared" ca="1" si="30"/>
        <v/>
      </c>
      <c r="F492" s="57" t="str">
        <f t="shared" ca="1" si="31"/>
        <v/>
      </c>
    </row>
    <row r="493" spans="1:6" x14ac:dyDescent="0.25">
      <c r="A493" s="47"/>
      <c r="B493" s="65" t="str">
        <f t="shared" ca="1" si="28"/>
        <v/>
      </c>
      <c r="C493" s="70">
        <f ca="1">IFERROR(VLOOKUP(B493,BDD!A:H,2,0),"")</f>
        <v>0</v>
      </c>
      <c r="D493" s="66">
        <f t="shared" ca="1" si="29"/>
        <v>0</v>
      </c>
      <c r="E493" s="57" t="str">
        <f t="shared" ca="1" si="30"/>
        <v/>
      </c>
      <c r="F493" s="57" t="str">
        <f t="shared" ca="1" si="31"/>
        <v/>
      </c>
    </row>
    <row r="494" spans="1:6" x14ac:dyDescent="0.25">
      <c r="A494" s="48"/>
      <c r="B494" s="65" t="str">
        <f t="shared" ca="1" si="28"/>
        <v/>
      </c>
      <c r="C494" s="70">
        <f ca="1">IFERROR(VLOOKUP(B494,BDD!A:H,2,0),"")</f>
        <v>0</v>
      </c>
      <c r="D494" s="66">
        <f t="shared" ca="1" si="29"/>
        <v>0</v>
      </c>
      <c r="E494" s="57" t="str">
        <f t="shared" ca="1" si="30"/>
        <v/>
      </c>
      <c r="F494" s="57" t="str">
        <f t="shared" ca="1" si="31"/>
        <v/>
      </c>
    </row>
    <row r="495" spans="1:6" x14ac:dyDescent="0.25">
      <c r="A495" s="55" t="s">
        <v>266</v>
      </c>
      <c r="B495" s="65" t="str">
        <f t="shared" ca="1" si="28"/>
        <v>MI024</v>
      </c>
      <c r="C495" s="70" t="str">
        <f ca="1">IFERROR(VLOOKUP(B495,BDD!A:H,2,0),"")</f>
        <v>SUPPORT MOTEUR MITSUBISHI L200</v>
      </c>
      <c r="D495" s="66">
        <f t="shared" ca="1" si="29"/>
        <v>20</v>
      </c>
      <c r="E495" s="57">
        <f t="shared" ca="1" si="30"/>
        <v>2.1492</v>
      </c>
      <c r="F495" s="57">
        <f t="shared" ca="1" si="31"/>
        <v>2.6292</v>
      </c>
    </row>
    <row r="496" spans="1:6" x14ac:dyDescent="0.25">
      <c r="A496" s="47"/>
      <c r="B496" s="65" t="str">
        <f t="shared" ca="1" si="28"/>
        <v>I015</v>
      </c>
      <c r="C496" s="70" t="str">
        <f ca="1">IFERROR(VLOOKUP(B496,BDD!A:H,2,0),"")</f>
        <v>CAOUTCHOUC DE RESSORT PM (TR)</v>
      </c>
      <c r="D496" s="66">
        <f t="shared" ca="1" si="29"/>
        <v>120</v>
      </c>
      <c r="E496" s="59" t="str">
        <f t="shared" ca="1" si="30"/>
        <v/>
      </c>
      <c r="F496" s="57" t="str">
        <f t="shared" ca="1" si="31"/>
        <v/>
      </c>
    </row>
    <row r="497" spans="1:6" x14ac:dyDescent="0.25">
      <c r="A497" s="47"/>
      <c r="B497" s="65" t="str">
        <f t="shared" ca="1" si="28"/>
        <v/>
      </c>
      <c r="C497" s="70">
        <f ca="1">IFERROR(VLOOKUP(B497,BDD!A:H,2,0),"")</f>
        <v>0</v>
      </c>
      <c r="D497" s="66">
        <f t="shared" ca="1" si="29"/>
        <v>0</v>
      </c>
      <c r="E497" s="59" t="str">
        <f t="shared" ca="1" si="30"/>
        <v/>
      </c>
      <c r="F497" s="57" t="str">
        <f t="shared" ca="1" si="31"/>
        <v/>
      </c>
    </row>
    <row r="498" spans="1:6" x14ac:dyDescent="0.25">
      <c r="A498" s="47"/>
      <c r="B498" s="65" t="str">
        <f t="shared" ca="1" si="28"/>
        <v/>
      </c>
      <c r="C498" s="70">
        <f ca="1">IFERROR(VLOOKUP(B498,BDD!A:H,2,0),"")</f>
        <v>0</v>
      </c>
      <c r="D498" s="66">
        <f t="shared" ca="1" si="29"/>
        <v>0</v>
      </c>
      <c r="E498" s="59" t="str">
        <f t="shared" ca="1" si="30"/>
        <v/>
      </c>
      <c r="F498" s="57" t="str">
        <f t="shared" ca="1" si="31"/>
        <v/>
      </c>
    </row>
    <row r="499" spans="1:6" x14ac:dyDescent="0.25">
      <c r="A499" s="47"/>
      <c r="B499" s="65" t="str">
        <f t="shared" ca="1" si="28"/>
        <v/>
      </c>
      <c r="C499" s="70">
        <f ca="1">IFERROR(VLOOKUP(B499,BDD!A:H,2,0),"")</f>
        <v>0</v>
      </c>
      <c r="D499" s="66">
        <f t="shared" ca="1" si="29"/>
        <v>0</v>
      </c>
      <c r="E499" s="59" t="str">
        <f t="shared" ca="1" si="30"/>
        <v/>
      </c>
      <c r="F499" s="57" t="str">
        <f t="shared" ca="1" si="31"/>
        <v/>
      </c>
    </row>
    <row r="500" spans="1:6" x14ac:dyDescent="0.25">
      <c r="A500" s="47"/>
      <c r="B500" s="65" t="str">
        <f t="shared" ca="1" si="28"/>
        <v/>
      </c>
      <c r="C500" s="70">
        <f ca="1">IFERROR(VLOOKUP(B500,BDD!A:H,2,0),"")</f>
        <v>0</v>
      </c>
      <c r="D500" s="66">
        <f t="shared" ca="1" si="29"/>
        <v>0</v>
      </c>
      <c r="E500" s="59" t="str">
        <f t="shared" ca="1" si="30"/>
        <v/>
      </c>
      <c r="F500" s="57" t="str">
        <f t="shared" ca="1" si="31"/>
        <v/>
      </c>
    </row>
    <row r="501" spans="1:6" x14ac:dyDescent="0.25">
      <c r="A501" s="47"/>
      <c r="B501" s="65" t="str">
        <f t="shared" ca="1" si="28"/>
        <v/>
      </c>
      <c r="C501" s="70">
        <f ca="1">IFERROR(VLOOKUP(B501,BDD!A:H,2,0),"")</f>
        <v>0</v>
      </c>
      <c r="D501" s="66">
        <f t="shared" ca="1" si="29"/>
        <v>0</v>
      </c>
      <c r="E501" s="59" t="str">
        <f t="shared" ca="1" si="30"/>
        <v/>
      </c>
      <c r="F501" s="57" t="str">
        <f t="shared" ca="1" si="31"/>
        <v/>
      </c>
    </row>
    <row r="502" spans="1:6" x14ac:dyDescent="0.25">
      <c r="A502" s="47"/>
      <c r="B502" s="65" t="str">
        <f t="shared" ca="1" si="28"/>
        <v/>
      </c>
      <c r="C502" s="70">
        <f ca="1">IFERROR(VLOOKUP(B502,BDD!A:H,2,0),"")</f>
        <v>0</v>
      </c>
      <c r="D502" s="66">
        <f t="shared" ca="1" si="29"/>
        <v>0</v>
      </c>
      <c r="E502" s="59" t="str">
        <f t="shared" ca="1" si="30"/>
        <v/>
      </c>
      <c r="F502" s="57" t="str">
        <f t="shared" ca="1" si="31"/>
        <v/>
      </c>
    </row>
    <row r="503" spans="1:6" x14ac:dyDescent="0.25">
      <c r="A503" s="47"/>
      <c r="B503" s="65" t="str">
        <f t="shared" ca="1" si="28"/>
        <v/>
      </c>
      <c r="C503" s="70">
        <f ca="1">IFERROR(VLOOKUP(B503,BDD!A:H,2,0),"")</f>
        <v>0</v>
      </c>
      <c r="D503" s="66">
        <f t="shared" ca="1" si="29"/>
        <v>0</v>
      </c>
      <c r="E503" s="59" t="str">
        <f t="shared" ca="1" si="30"/>
        <v/>
      </c>
      <c r="F503" s="57" t="str">
        <f t="shared" ca="1" si="31"/>
        <v/>
      </c>
    </row>
    <row r="504" spans="1:6" x14ac:dyDescent="0.25">
      <c r="A504" s="48"/>
      <c r="B504" s="65" t="str">
        <f t="shared" ca="1" si="28"/>
        <v/>
      </c>
      <c r="C504" s="70">
        <f ca="1">IFERROR(VLOOKUP(B504,BDD!A:H,2,0),"")</f>
        <v>0</v>
      </c>
      <c r="D504" s="66">
        <f t="shared" ca="1" si="29"/>
        <v>0</v>
      </c>
      <c r="E504" s="59" t="str">
        <f t="shared" ca="1" si="30"/>
        <v/>
      </c>
      <c r="F504" s="57" t="str">
        <f t="shared" ca="1" si="31"/>
        <v/>
      </c>
    </row>
    <row r="505" spans="1:6" x14ac:dyDescent="0.25">
      <c r="A505" s="55" t="s">
        <v>267</v>
      </c>
      <c r="B505" s="65" t="str">
        <f t="shared" ca="1" si="28"/>
        <v>MI024</v>
      </c>
      <c r="C505" s="70" t="str">
        <f ca="1">IFERROR(VLOOKUP(B505,BDD!A:H,2,0),"")</f>
        <v>SUPPORT MOTEUR MITSUBISHI L200</v>
      </c>
      <c r="D505" s="66">
        <f t="shared" ca="1" si="29"/>
        <v>20</v>
      </c>
      <c r="E505" s="59">
        <f t="shared" ca="1" si="30"/>
        <v>3.07</v>
      </c>
      <c r="F505" s="57">
        <f t="shared" ca="1" si="31"/>
        <v>3.55</v>
      </c>
    </row>
    <row r="506" spans="1:6" x14ac:dyDescent="0.25">
      <c r="A506" s="47"/>
      <c r="B506" s="65" t="str">
        <f t="shared" ca="1" si="28"/>
        <v>FO007</v>
      </c>
      <c r="C506" s="70" t="str">
        <f ca="1">IFERROR(VLOOKUP(B506,BDD!A:H,2,0),"")</f>
        <v>CAOUTCHOUC DE RESSORT GM FORD RANGER</v>
      </c>
      <c r="D506" s="66">
        <f t="shared" ca="1" si="29"/>
        <v>100</v>
      </c>
      <c r="E506" s="59" t="str">
        <f t="shared" ca="1" si="30"/>
        <v/>
      </c>
      <c r="F506" s="57" t="str">
        <f t="shared" ca="1" si="31"/>
        <v/>
      </c>
    </row>
    <row r="507" spans="1:6" x14ac:dyDescent="0.25">
      <c r="A507" s="47"/>
      <c r="B507" s="65" t="str">
        <f t="shared" ca="1" si="28"/>
        <v/>
      </c>
      <c r="C507" s="70">
        <f ca="1">IFERROR(VLOOKUP(B507,BDD!A:H,2,0),"")</f>
        <v>0</v>
      </c>
      <c r="D507" s="66">
        <f t="shared" ca="1" si="29"/>
        <v>0</v>
      </c>
      <c r="E507" s="59" t="str">
        <f t="shared" ca="1" si="30"/>
        <v/>
      </c>
      <c r="F507" s="57" t="str">
        <f t="shared" ca="1" si="31"/>
        <v/>
      </c>
    </row>
    <row r="508" spans="1:6" x14ac:dyDescent="0.25">
      <c r="A508" s="47"/>
      <c r="B508" s="65" t="str">
        <f t="shared" ca="1" si="28"/>
        <v/>
      </c>
      <c r="C508" s="70">
        <f ca="1">IFERROR(VLOOKUP(B508,BDD!A:H,2,0),"")</f>
        <v>0</v>
      </c>
      <c r="D508" s="66">
        <f t="shared" ca="1" si="29"/>
        <v>0</v>
      </c>
      <c r="E508" s="59" t="str">
        <f t="shared" ca="1" si="30"/>
        <v/>
      </c>
      <c r="F508" s="57" t="str">
        <f t="shared" ca="1" si="31"/>
        <v/>
      </c>
    </row>
    <row r="509" spans="1:6" x14ac:dyDescent="0.25">
      <c r="A509" s="47"/>
      <c r="B509" s="65" t="str">
        <f t="shared" ca="1" si="28"/>
        <v/>
      </c>
      <c r="C509" s="70">
        <f ca="1">IFERROR(VLOOKUP(B509,BDD!A:H,2,0),"")</f>
        <v>0</v>
      </c>
      <c r="D509" s="66">
        <f t="shared" ca="1" si="29"/>
        <v>0</v>
      </c>
      <c r="E509" s="59" t="str">
        <f t="shared" ca="1" si="30"/>
        <v/>
      </c>
      <c r="F509" s="57" t="str">
        <f t="shared" ca="1" si="31"/>
        <v/>
      </c>
    </row>
    <row r="510" spans="1:6" x14ac:dyDescent="0.25">
      <c r="A510" s="47"/>
      <c r="B510" s="65" t="str">
        <f t="shared" ca="1" si="28"/>
        <v/>
      </c>
      <c r="C510" s="70">
        <f ca="1">IFERROR(VLOOKUP(B510,BDD!A:H,2,0),"")</f>
        <v>0</v>
      </c>
      <c r="D510" s="66">
        <f t="shared" ca="1" si="29"/>
        <v>0</v>
      </c>
      <c r="E510" s="59" t="str">
        <f t="shared" ca="1" si="30"/>
        <v/>
      </c>
      <c r="F510" s="57" t="str">
        <f t="shared" ca="1" si="31"/>
        <v/>
      </c>
    </row>
    <row r="511" spans="1:6" x14ac:dyDescent="0.25">
      <c r="A511" s="47"/>
      <c r="B511" s="65" t="str">
        <f t="shared" ca="1" si="28"/>
        <v/>
      </c>
      <c r="C511" s="70">
        <f ca="1">IFERROR(VLOOKUP(B511,BDD!A:H,2,0),"")</f>
        <v>0</v>
      </c>
      <c r="D511" s="66">
        <f t="shared" ca="1" si="29"/>
        <v>0</v>
      </c>
      <c r="E511" s="59" t="str">
        <f t="shared" ca="1" si="30"/>
        <v/>
      </c>
      <c r="F511" s="57" t="str">
        <f t="shared" ca="1" si="31"/>
        <v/>
      </c>
    </row>
    <row r="512" spans="1:6" x14ac:dyDescent="0.25">
      <c r="A512" s="47"/>
      <c r="B512" s="65" t="str">
        <f t="shared" ca="1" si="28"/>
        <v/>
      </c>
      <c r="C512" s="70">
        <f ca="1">IFERROR(VLOOKUP(B512,BDD!A:H,2,0),"")</f>
        <v>0</v>
      </c>
      <c r="D512" s="66">
        <f t="shared" ca="1" si="29"/>
        <v>0</v>
      </c>
      <c r="E512" s="59" t="str">
        <f t="shared" ca="1" si="30"/>
        <v/>
      </c>
      <c r="F512" s="57" t="str">
        <f t="shared" ca="1" si="31"/>
        <v/>
      </c>
    </row>
    <row r="513" spans="1:6" x14ac:dyDescent="0.25">
      <c r="A513" s="47"/>
      <c r="B513" s="65" t="str">
        <f t="shared" ca="1" si="28"/>
        <v/>
      </c>
      <c r="C513" s="70">
        <f ca="1">IFERROR(VLOOKUP(B513,BDD!A:H,2,0),"")</f>
        <v>0</v>
      </c>
      <c r="D513" s="66">
        <f t="shared" ca="1" si="29"/>
        <v>0</v>
      </c>
      <c r="E513" s="59" t="str">
        <f t="shared" ca="1" si="30"/>
        <v/>
      </c>
      <c r="F513" s="57" t="str">
        <f t="shared" ca="1" si="31"/>
        <v/>
      </c>
    </row>
    <row r="514" spans="1:6" x14ac:dyDescent="0.25">
      <c r="A514" s="48"/>
      <c r="B514" s="65" t="str">
        <f t="shared" ca="1" si="28"/>
        <v/>
      </c>
      <c r="C514" s="70">
        <f ca="1">IFERROR(VLOOKUP(B514,BDD!A:H,2,0),"")</f>
        <v>0</v>
      </c>
      <c r="D514" s="66">
        <f t="shared" ca="1" si="29"/>
        <v>0</v>
      </c>
      <c r="E514" s="59" t="str">
        <f t="shared" ca="1" si="30"/>
        <v/>
      </c>
      <c r="F514" s="57" t="str">
        <f t="shared" ca="1" si="31"/>
        <v/>
      </c>
    </row>
    <row r="515" spans="1:6" x14ac:dyDescent="0.25">
      <c r="A515" s="55" t="s">
        <v>268</v>
      </c>
      <c r="B515" s="65" t="str">
        <f t="shared" ca="1" si="28"/>
        <v>MI024</v>
      </c>
      <c r="C515" s="70" t="str">
        <f ca="1">IFERROR(VLOOKUP(B515,BDD!A:H,2,0),"")</f>
        <v>SUPPORT MOTEUR MITSUBISHI L200</v>
      </c>
      <c r="D515" s="66">
        <f t="shared" ca="1" si="29"/>
        <v>20</v>
      </c>
      <c r="E515" s="59">
        <f t="shared" ca="1" si="30"/>
        <v>3.07</v>
      </c>
      <c r="F515" s="57">
        <f t="shared" ca="1" si="31"/>
        <v>3.55</v>
      </c>
    </row>
    <row r="516" spans="1:6" x14ac:dyDescent="0.25">
      <c r="A516" s="47"/>
      <c r="B516" s="65" t="str">
        <f t="shared" ca="1" si="28"/>
        <v>FO007</v>
      </c>
      <c r="C516" s="70" t="str">
        <f ca="1">IFERROR(VLOOKUP(B516,BDD!A:H,2,0),"")</f>
        <v>CAOUTCHOUC DE RESSORT GM FORD RANGER</v>
      </c>
      <c r="D516" s="66">
        <f t="shared" ca="1" si="29"/>
        <v>100</v>
      </c>
      <c r="E516" s="59" t="str">
        <f t="shared" ca="1" si="30"/>
        <v/>
      </c>
      <c r="F516" s="57" t="str">
        <f t="shared" ca="1" si="31"/>
        <v/>
      </c>
    </row>
    <row r="517" spans="1:6" x14ac:dyDescent="0.25">
      <c r="A517" s="47"/>
      <c r="B517" s="65" t="str">
        <f t="shared" ref="B517:B580" ca="1" si="32">IF(INDIRECT(INDIRECT("$A"&amp;(5+nblignes*INT((ROW()-5)/nblignes)))&amp;"!b"&amp;5+MOD(ROW()+5,nblignes))=0,"",INDIRECT(INDIRECT("$A"&amp;(5+nblignes*INT((ROW()-5)/nblignes)))&amp;"!b"&amp;5+MOD(ROW()+5,nblignes)))</f>
        <v/>
      </c>
      <c r="C517" s="70">
        <f ca="1">IFERROR(VLOOKUP(B517,BDD!A:H,2,0),"")</f>
        <v>0</v>
      </c>
      <c r="D517" s="66">
        <f t="shared" ref="D517:D580" ca="1" si="33">IF($C517="","",INDIRECT(INDIRECT("$A"&amp;(5+nblignes*INT((ROW()-5)/nblignes)))&amp;"!c"&amp;5+MOD(ROW()+5,nblignes)))</f>
        <v>0</v>
      </c>
      <c r="E517" s="59" t="str">
        <f t="shared" ca="1" si="30"/>
        <v/>
      </c>
      <c r="F517" s="57" t="str">
        <f t="shared" ref="F517:F580" ca="1" si="34">IF($A517="","",INDIRECT(INDIRECT("$A"&amp;(5+nblignes*INT((ROW()-5)/nblignes)))&amp;"!$d$16"))</f>
        <v/>
      </c>
    </row>
    <row r="518" spans="1:6" x14ac:dyDescent="0.25">
      <c r="A518" s="47"/>
      <c r="B518" s="65" t="str">
        <f t="shared" ca="1" si="32"/>
        <v/>
      </c>
      <c r="C518" s="70">
        <f ca="1">IFERROR(VLOOKUP(B518,BDD!A:H,2,0),"")</f>
        <v>0</v>
      </c>
      <c r="D518" s="66">
        <f t="shared" ca="1" si="33"/>
        <v>0</v>
      </c>
      <c r="E518" s="59" t="str">
        <f t="shared" ref="E518:E581" ca="1" si="35">IF($A518="","",INDIRECT(INDIRECT("$A"&amp;(5+nblignes*INT((ROW()-5)/nblignes)))&amp;"!$d$15"))</f>
        <v/>
      </c>
      <c r="F518" s="57" t="str">
        <f t="shared" ca="1" si="34"/>
        <v/>
      </c>
    </row>
    <row r="519" spans="1:6" x14ac:dyDescent="0.25">
      <c r="A519" s="47"/>
      <c r="B519" s="65" t="str">
        <f t="shared" ca="1" si="32"/>
        <v/>
      </c>
      <c r="C519" s="70">
        <f ca="1">IFERROR(VLOOKUP(B519,BDD!A:H,2,0),"")</f>
        <v>0</v>
      </c>
      <c r="D519" s="66">
        <f t="shared" ca="1" si="33"/>
        <v>0</v>
      </c>
      <c r="E519" s="59" t="str">
        <f t="shared" ca="1" si="35"/>
        <v/>
      </c>
      <c r="F519" s="57" t="str">
        <f t="shared" ca="1" si="34"/>
        <v/>
      </c>
    </row>
    <row r="520" spans="1:6" x14ac:dyDescent="0.25">
      <c r="A520" s="47"/>
      <c r="B520" s="65" t="str">
        <f t="shared" ca="1" si="32"/>
        <v/>
      </c>
      <c r="C520" s="70">
        <f ca="1">IFERROR(VLOOKUP(B520,BDD!A:H,2,0),"")</f>
        <v>0</v>
      </c>
      <c r="D520" s="66">
        <f t="shared" ca="1" si="33"/>
        <v>0</v>
      </c>
      <c r="E520" s="59" t="str">
        <f t="shared" ca="1" si="35"/>
        <v/>
      </c>
      <c r="F520" s="57" t="str">
        <f t="shared" ca="1" si="34"/>
        <v/>
      </c>
    </row>
    <row r="521" spans="1:6" x14ac:dyDescent="0.25">
      <c r="A521" s="47"/>
      <c r="B521" s="65" t="str">
        <f t="shared" ca="1" si="32"/>
        <v/>
      </c>
      <c r="C521" s="70">
        <f ca="1">IFERROR(VLOOKUP(B521,BDD!A:H,2,0),"")</f>
        <v>0</v>
      </c>
      <c r="D521" s="66">
        <f t="shared" ca="1" si="33"/>
        <v>0</v>
      </c>
      <c r="E521" s="59" t="str">
        <f t="shared" ca="1" si="35"/>
        <v/>
      </c>
      <c r="F521" s="57" t="str">
        <f t="shared" ca="1" si="34"/>
        <v/>
      </c>
    </row>
    <row r="522" spans="1:6" x14ac:dyDescent="0.25">
      <c r="A522" s="47"/>
      <c r="B522" s="65" t="str">
        <f t="shared" ca="1" si="32"/>
        <v/>
      </c>
      <c r="C522" s="70">
        <f ca="1">IFERROR(VLOOKUP(B522,BDD!A:H,2,0),"")</f>
        <v>0</v>
      </c>
      <c r="D522" s="66">
        <f t="shared" ca="1" si="33"/>
        <v>0</v>
      </c>
      <c r="E522" s="59" t="str">
        <f t="shared" ca="1" si="35"/>
        <v/>
      </c>
      <c r="F522" s="57" t="str">
        <f t="shared" ca="1" si="34"/>
        <v/>
      </c>
    </row>
    <row r="523" spans="1:6" x14ac:dyDescent="0.25">
      <c r="A523" s="47"/>
      <c r="B523" s="65" t="str">
        <f t="shared" ca="1" si="32"/>
        <v/>
      </c>
      <c r="C523" s="70">
        <f ca="1">IFERROR(VLOOKUP(B523,BDD!A:H,2,0),"")</f>
        <v>0</v>
      </c>
      <c r="D523" s="66">
        <f t="shared" ca="1" si="33"/>
        <v>0</v>
      </c>
      <c r="E523" s="59" t="str">
        <f t="shared" ca="1" si="35"/>
        <v/>
      </c>
      <c r="F523" s="57" t="str">
        <f t="shared" ca="1" si="34"/>
        <v/>
      </c>
    </row>
    <row r="524" spans="1:6" x14ac:dyDescent="0.25">
      <c r="A524" s="48"/>
      <c r="B524" s="65" t="str">
        <f t="shared" ca="1" si="32"/>
        <v/>
      </c>
      <c r="C524" s="70">
        <f ca="1">IFERROR(VLOOKUP(B524,BDD!A:H,2,0),"")</f>
        <v>0</v>
      </c>
      <c r="D524" s="66">
        <f t="shared" ca="1" si="33"/>
        <v>0</v>
      </c>
      <c r="E524" s="59" t="str">
        <f t="shared" ca="1" si="35"/>
        <v/>
      </c>
      <c r="F524" s="57" t="str">
        <f t="shared" ca="1" si="34"/>
        <v/>
      </c>
    </row>
    <row r="525" spans="1:6" x14ac:dyDescent="0.25">
      <c r="A525" s="55" t="s">
        <v>269</v>
      </c>
      <c r="B525" s="65" t="str">
        <f t="shared" ca="1" si="32"/>
        <v>MI024</v>
      </c>
      <c r="C525" s="70" t="str">
        <f ca="1">IFERROR(VLOOKUP(B525,BDD!A:H,2,0),"")</f>
        <v>SUPPORT MOTEUR MITSUBISHI L200</v>
      </c>
      <c r="D525" s="66">
        <f t="shared" ca="1" si="33"/>
        <v>20</v>
      </c>
      <c r="E525" s="59">
        <f t="shared" ca="1" si="35"/>
        <v>3.07</v>
      </c>
      <c r="F525" s="57">
        <f t="shared" ca="1" si="34"/>
        <v>3.55</v>
      </c>
    </row>
    <row r="526" spans="1:6" x14ac:dyDescent="0.25">
      <c r="A526" s="47"/>
      <c r="B526" s="65" t="str">
        <f t="shared" ca="1" si="32"/>
        <v>FO007</v>
      </c>
      <c r="C526" s="70" t="str">
        <f ca="1">IFERROR(VLOOKUP(B526,BDD!A:H,2,0),"")</f>
        <v>CAOUTCHOUC DE RESSORT GM FORD RANGER</v>
      </c>
      <c r="D526" s="66">
        <f t="shared" ca="1" si="33"/>
        <v>100</v>
      </c>
      <c r="E526" s="59" t="str">
        <f t="shared" ca="1" si="35"/>
        <v/>
      </c>
      <c r="F526" s="57" t="str">
        <f t="shared" ca="1" si="34"/>
        <v/>
      </c>
    </row>
    <row r="527" spans="1:6" x14ac:dyDescent="0.25">
      <c r="A527" s="47"/>
      <c r="B527" s="65" t="str">
        <f t="shared" ca="1" si="32"/>
        <v/>
      </c>
      <c r="C527" s="70">
        <f ca="1">IFERROR(VLOOKUP(B527,BDD!A:H,2,0),"")</f>
        <v>0</v>
      </c>
      <c r="D527" s="66">
        <f t="shared" ca="1" si="33"/>
        <v>0</v>
      </c>
      <c r="E527" s="59" t="str">
        <f t="shared" ca="1" si="35"/>
        <v/>
      </c>
      <c r="F527" s="57" t="str">
        <f t="shared" ca="1" si="34"/>
        <v/>
      </c>
    </row>
    <row r="528" spans="1:6" x14ac:dyDescent="0.25">
      <c r="A528" s="47"/>
      <c r="B528" s="65" t="str">
        <f t="shared" ca="1" si="32"/>
        <v/>
      </c>
      <c r="C528" s="70">
        <f ca="1">IFERROR(VLOOKUP(B528,BDD!A:H,2,0),"")</f>
        <v>0</v>
      </c>
      <c r="D528" s="66">
        <f t="shared" ca="1" si="33"/>
        <v>0</v>
      </c>
      <c r="E528" s="59" t="str">
        <f t="shared" ca="1" si="35"/>
        <v/>
      </c>
      <c r="F528" s="57" t="str">
        <f t="shared" ca="1" si="34"/>
        <v/>
      </c>
    </row>
    <row r="529" spans="1:6" x14ac:dyDescent="0.25">
      <c r="A529" s="47"/>
      <c r="B529" s="65" t="str">
        <f t="shared" ca="1" si="32"/>
        <v/>
      </c>
      <c r="C529" s="70">
        <f ca="1">IFERROR(VLOOKUP(B529,BDD!A:H,2,0),"")</f>
        <v>0</v>
      </c>
      <c r="D529" s="66">
        <f t="shared" ca="1" si="33"/>
        <v>0</v>
      </c>
      <c r="E529" s="59" t="str">
        <f t="shared" ca="1" si="35"/>
        <v/>
      </c>
      <c r="F529" s="57" t="str">
        <f t="shared" ca="1" si="34"/>
        <v/>
      </c>
    </row>
    <row r="530" spans="1:6" x14ac:dyDescent="0.25">
      <c r="A530" s="47"/>
      <c r="B530" s="65" t="str">
        <f t="shared" ca="1" si="32"/>
        <v/>
      </c>
      <c r="C530" s="70">
        <f ca="1">IFERROR(VLOOKUP(B530,BDD!A:H,2,0),"")</f>
        <v>0</v>
      </c>
      <c r="D530" s="66">
        <f t="shared" ca="1" si="33"/>
        <v>0</v>
      </c>
      <c r="E530" s="59" t="str">
        <f t="shared" ca="1" si="35"/>
        <v/>
      </c>
      <c r="F530" s="57" t="str">
        <f t="shared" ca="1" si="34"/>
        <v/>
      </c>
    </row>
    <row r="531" spans="1:6" x14ac:dyDescent="0.25">
      <c r="A531" s="47"/>
      <c r="B531" s="65" t="str">
        <f t="shared" ca="1" si="32"/>
        <v/>
      </c>
      <c r="C531" s="70">
        <f ca="1">IFERROR(VLOOKUP(B531,BDD!A:H,2,0),"")</f>
        <v>0</v>
      </c>
      <c r="D531" s="66">
        <f t="shared" ca="1" si="33"/>
        <v>0</v>
      </c>
      <c r="E531" s="59" t="str">
        <f t="shared" ca="1" si="35"/>
        <v/>
      </c>
      <c r="F531" s="57" t="str">
        <f t="shared" ca="1" si="34"/>
        <v/>
      </c>
    </row>
    <row r="532" spans="1:6" x14ac:dyDescent="0.25">
      <c r="A532" s="47"/>
      <c r="B532" s="65" t="str">
        <f t="shared" ca="1" si="32"/>
        <v/>
      </c>
      <c r="C532" s="70">
        <f ca="1">IFERROR(VLOOKUP(B532,BDD!A:H,2,0),"")</f>
        <v>0</v>
      </c>
      <c r="D532" s="66">
        <f t="shared" ca="1" si="33"/>
        <v>0</v>
      </c>
      <c r="E532" s="59" t="str">
        <f t="shared" ca="1" si="35"/>
        <v/>
      </c>
      <c r="F532" s="57" t="str">
        <f t="shared" ca="1" si="34"/>
        <v/>
      </c>
    </row>
    <row r="533" spans="1:6" x14ac:dyDescent="0.25">
      <c r="A533" s="47"/>
      <c r="B533" s="65" t="str">
        <f t="shared" ca="1" si="32"/>
        <v/>
      </c>
      <c r="C533" s="70">
        <f ca="1">IFERROR(VLOOKUP(B533,BDD!A:H,2,0),"")</f>
        <v>0</v>
      </c>
      <c r="D533" s="66">
        <f t="shared" ca="1" si="33"/>
        <v>0</v>
      </c>
      <c r="E533" s="59" t="str">
        <f t="shared" ca="1" si="35"/>
        <v/>
      </c>
      <c r="F533" s="57" t="str">
        <f t="shared" ca="1" si="34"/>
        <v/>
      </c>
    </row>
    <row r="534" spans="1:6" x14ac:dyDescent="0.25">
      <c r="A534" s="48"/>
      <c r="B534" s="65" t="str">
        <f t="shared" ca="1" si="32"/>
        <v/>
      </c>
      <c r="C534" s="70">
        <f ca="1">IFERROR(VLOOKUP(B534,BDD!A:H,2,0),"")</f>
        <v>0</v>
      </c>
      <c r="D534" s="66">
        <f t="shared" ca="1" si="33"/>
        <v>0</v>
      </c>
      <c r="E534" s="59" t="str">
        <f t="shared" ca="1" si="35"/>
        <v/>
      </c>
      <c r="F534" s="57" t="str">
        <f t="shared" ca="1" si="34"/>
        <v/>
      </c>
    </row>
    <row r="535" spans="1:6" x14ac:dyDescent="0.25">
      <c r="A535" s="55" t="s">
        <v>270</v>
      </c>
      <c r="B535" s="65" t="str">
        <f t="shared" ca="1" si="32"/>
        <v>MI024</v>
      </c>
      <c r="C535" s="70" t="str">
        <f ca="1">IFERROR(VLOOKUP(B535,BDD!A:H,2,0),"")</f>
        <v>SUPPORT MOTEUR MITSUBISHI L200</v>
      </c>
      <c r="D535" s="66">
        <f t="shared" ca="1" si="33"/>
        <v>20</v>
      </c>
      <c r="E535" s="59">
        <f t="shared" ca="1" si="35"/>
        <v>5.44</v>
      </c>
      <c r="F535" s="57">
        <f t="shared" ca="1" si="34"/>
        <v>5.92</v>
      </c>
    </row>
    <row r="536" spans="1:6" x14ac:dyDescent="0.25">
      <c r="A536" s="47"/>
      <c r="B536" s="65" t="str">
        <f t="shared" ca="1" si="32"/>
        <v>B027</v>
      </c>
      <c r="C536" s="70" t="str">
        <f ca="1">IFERROR(VLOOKUP(B536,BDD!A:H,2,0),"")</f>
        <v>CAL RADIATEUR 404</v>
      </c>
      <c r="D536" s="66">
        <f t="shared" ca="1" si="33"/>
        <v>500</v>
      </c>
      <c r="E536" s="59" t="str">
        <f t="shared" ca="1" si="35"/>
        <v/>
      </c>
      <c r="F536" s="57" t="str">
        <f t="shared" ca="1" si="34"/>
        <v/>
      </c>
    </row>
    <row r="537" spans="1:6" x14ac:dyDescent="0.25">
      <c r="A537" s="47"/>
      <c r="B537" s="65" t="str">
        <f t="shared" ca="1" si="32"/>
        <v/>
      </c>
      <c r="C537" s="70">
        <f ca="1">IFERROR(VLOOKUP(B537,BDD!A:H,2,0),"")</f>
        <v>0</v>
      </c>
      <c r="D537" s="66">
        <f t="shared" ca="1" si="33"/>
        <v>0</v>
      </c>
      <c r="E537" s="59" t="str">
        <f t="shared" ca="1" si="35"/>
        <v/>
      </c>
      <c r="F537" s="57" t="str">
        <f t="shared" ca="1" si="34"/>
        <v/>
      </c>
    </row>
    <row r="538" spans="1:6" x14ac:dyDescent="0.25">
      <c r="A538" s="47"/>
      <c r="B538" s="65" t="str">
        <f t="shared" ca="1" si="32"/>
        <v/>
      </c>
      <c r="C538" s="70">
        <f ca="1">IFERROR(VLOOKUP(B538,BDD!A:H,2,0),"")</f>
        <v>0</v>
      </c>
      <c r="D538" s="66">
        <f t="shared" ca="1" si="33"/>
        <v>0</v>
      </c>
      <c r="E538" s="59" t="str">
        <f t="shared" ca="1" si="35"/>
        <v/>
      </c>
      <c r="F538" s="57" t="str">
        <f t="shared" ca="1" si="34"/>
        <v/>
      </c>
    </row>
    <row r="539" spans="1:6" x14ac:dyDescent="0.25">
      <c r="A539" s="47"/>
      <c r="B539" s="65" t="str">
        <f t="shared" ca="1" si="32"/>
        <v/>
      </c>
      <c r="C539" s="70">
        <f ca="1">IFERROR(VLOOKUP(B539,BDD!A:H,2,0),"")</f>
        <v>0</v>
      </c>
      <c r="D539" s="66">
        <f t="shared" ca="1" si="33"/>
        <v>0</v>
      </c>
      <c r="E539" s="59" t="str">
        <f t="shared" ca="1" si="35"/>
        <v/>
      </c>
      <c r="F539" s="57" t="str">
        <f t="shared" ca="1" si="34"/>
        <v/>
      </c>
    </row>
    <row r="540" spans="1:6" x14ac:dyDescent="0.25">
      <c r="A540" s="47"/>
      <c r="B540" s="65" t="str">
        <f t="shared" ca="1" si="32"/>
        <v/>
      </c>
      <c r="C540" s="70">
        <f ca="1">IFERROR(VLOOKUP(B540,BDD!A:H,2,0),"")</f>
        <v>0</v>
      </c>
      <c r="D540" s="66">
        <f t="shared" ca="1" si="33"/>
        <v>0</v>
      </c>
      <c r="E540" s="59" t="str">
        <f t="shared" ca="1" si="35"/>
        <v/>
      </c>
      <c r="F540" s="57" t="str">
        <f t="shared" ca="1" si="34"/>
        <v/>
      </c>
    </row>
    <row r="541" spans="1:6" x14ac:dyDescent="0.25">
      <c r="A541" s="47"/>
      <c r="B541" s="65" t="str">
        <f t="shared" ca="1" si="32"/>
        <v/>
      </c>
      <c r="C541" s="70">
        <f ca="1">IFERROR(VLOOKUP(B541,BDD!A:H,2,0),"")</f>
        <v>0</v>
      </c>
      <c r="D541" s="66">
        <f t="shared" ca="1" si="33"/>
        <v>0</v>
      </c>
      <c r="E541" s="59" t="str">
        <f t="shared" ca="1" si="35"/>
        <v/>
      </c>
      <c r="F541" s="57" t="str">
        <f t="shared" ca="1" si="34"/>
        <v/>
      </c>
    </row>
    <row r="542" spans="1:6" x14ac:dyDescent="0.25">
      <c r="A542" s="47"/>
      <c r="B542" s="65" t="str">
        <f t="shared" ca="1" si="32"/>
        <v/>
      </c>
      <c r="C542" s="70">
        <f ca="1">IFERROR(VLOOKUP(B542,BDD!A:H,2,0),"")</f>
        <v>0</v>
      </c>
      <c r="D542" s="66">
        <f t="shared" ca="1" si="33"/>
        <v>0</v>
      </c>
      <c r="E542" s="59" t="str">
        <f t="shared" ca="1" si="35"/>
        <v/>
      </c>
      <c r="F542" s="57" t="str">
        <f t="shared" ca="1" si="34"/>
        <v/>
      </c>
    </row>
    <row r="543" spans="1:6" x14ac:dyDescent="0.25">
      <c r="A543" s="47"/>
      <c r="B543" s="65" t="str">
        <f t="shared" ca="1" si="32"/>
        <v/>
      </c>
      <c r="C543" s="70">
        <f ca="1">IFERROR(VLOOKUP(B543,BDD!A:H,2,0),"")</f>
        <v>0</v>
      </c>
      <c r="D543" s="66">
        <f t="shared" ca="1" si="33"/>
        <v>0</v>
      </c>
      <c r="E543" s="59" t="str">
        <f t="shared" ca="1" si="35"/>
        <v/>
      </c>
      <c r="F543" s="57" t="str">
        <f t="shared" ca="1" si="34"/>
        <v/>
      </c>
    </row>
    <row r="544" spans="1:6" x14ac:dyDescent="0.25">
      <c r="A544" s="48"/>
      <c r="B544" s="65" t="str">
        <f t="shared" ca="1" si="32"/>
        <v/>
      </c>
      <c r="C544" s="70">
        <f ca="1">IFERROR(VLOOKUP(B544,BDD!A:H,2,0),"")</f>
        <v>0</v>
      </c>
      <c r="D544" s="66">
        <f t="shared" ca="1" si="33"/>
        <v>0</v>
      </c>
      <c r="E544" s="59" t="str">
        <f t="shared" ca="1" si="35"/>
        <v/>
      </c>
      <c r="F544" s="57" t="str">
        <f t="shared" ca="1" si="34"/>
        <v/>
      </c>
    </row>
    <row r="545" spans="1:6" x14ac:dyDescent="0.25">
      <c r="A545" s="55" t="s">
        <v>271</v>
      </c>
      <c r="B545" s="65" t="str">
        <f t="shared" ca="1" si="32"/>
        <v>I035</v>
      </c>
      <c r="C545" s="70" t="str">
        <f ca="1">IFERROR(VLOOKUP(B545,BDD!A:H,2,0),"")</f>
        <v>SILENT BLOC TRIANGLE TFR SUP D38 ISUZU</v>
      </c>
      <c r="D545" s="66">
        <f t="shared" ca="1" si="33"/>
        <v>100</v>
      </c>
      <c r="E545" s="59">
        <f t="shared" ca="1" si="35"/>
        <v>15.038599999999999</v>
      </c>
      <c r="F545" s="57">
        <f t="shared" ca="1" si="34"/>
        <v>15.518599999999999</v>
      </c>
    </row>
    <row r="546" spans="1:6" x14ac:dyDescent="0.25">
      <c r="A546" s="47"/>
      <c r="B546" s="65" t="str">
        <f t="shared" ca="1" si="32"/>
        <v>FO004</v>
      </c>
      <c r="C546" s="70" t="str">
        <f ca="1">IFERROR(VLOOKUP(B546,BDD!A:H,2,0),"")</f>
        <v>CAOUTCHOUC DE RESSORT PM FORD RANGER</v>
      </c>
      <c r="D546" s="66">
        <f t="shared" ca="1" si="33"/>
        <v>80</v>
      </c>
      <c r="E546" s="59" t="str">
        <f t="shared" ca="1" si="35"/>
        <v/>
      </c>
      <c r="F546" s="57" t="str">
        <f t="shared" ca="1" si="34"/>
        <v/>
      </c>
    </row>
    <row r="547" spans="1:6" x14ac:dyDescent="0.25">
      <c r="A547" s="47"/>
      <c r="B547" s="65" t="str">
        <f t="shared" ca="1" si="32"/>
        <v/>
      </c>
      <c r="C547" s="70">
        <f ca="1">IFERROR(VLOOKUP(B547,BDD!A:H,2,0),"")</f>
        <v>0</v>
      </c>
      <c r="D547" s="66">
        <f t="shared" ca="1" si="33"/>
        <v>0</v>
      </c>
      <c r="E547" s="59" t="str">
        <f t="shared" ca="1" si="35"/>
        <v/>
      </c>
      <c r="F547" s="57" t="str">
        <f t="shared" ca="1" si="34"/>
        <v/>
      </c>
    </row>
    <row r="548" spans="1:6" x14ac:dyDescent="0.25">
      <c r="A548" s="47"/>
      <c r="B548" s="65" t="str">
        <f t="shared" ca="1" si="32"/>
        <v/>
      </c>
      <c r="C548" s="70">
        <f ca="1">IFERROR(VLOOKUP(B548,BDD!A:H,2,0),"")</f>
        <v>0</v>
      </c>
      <c r="D548" s="66">
        <f t="shared" ca="1" si="33"/>
        <v>0</v>
      </c>
      <c r="E548" s="59" t="str">
        <f t="shared" ca="1" si="35"/>
        <v/>
      </c>
      <c r="F548" s="57" t="str">
        <f t="shared" ca="1" si="34"/>
        <v/>
      </c>
    </row>
    <row r="549" spans="1:6" x14ac:dyDescent="0.25">
      <c r="A549" s="47"/>
      <c r="B549" s="65" t="str">
        <f t="shared" ca="1" si="32"/>
        <v/>
      </c>
      <c r="C549" s="70">
        <f ca="1">IFERROR(VLOOKUP(B549,BDD!A:H,2,0),"")</f>
        <v>0</v>
      </c>
      <c r="D549" s="66">
        <f t="shared" ca="1" si="33"/>
        <v>0</v>
      </c>
      <c r="E549" s="59" t="str">
        <f t="shared" ca="1" si="35"/>
        <v/>
      </c>
      <c r="F549" s="57" t="str">
        <f t="shared" ca="1" si="34"/>
        <v/>
      </c>
    </row>
    <row r="550" spans="1:6" x14ac:dyDescent="0.25">
      <c r="A550" s="47"/>
      <c r="B550" s="65" t="str">
        <f t="shared" ca="1" si="32"/>
        <v/>
      </c>
      <c r="C550" s="70">
        <f ca="1">IFERROR(VLOOKUP(B550,BDD!A:H,2,0),"")</f>
        <v>0</v>
      </c>
      <c r="D550" s="66">
        <f t="shared" ca="1" si="33"/>
        <v>0</v>
      </c>
      <c r="E550" s="59" t="str">
        <f t="shared" ca="1" si="35"/>
        <v/>
      </c>
      <c r="F550" s="57" t="str">
        <f t="shared" ca="1" si="34"/>
        <v/>
      </c>
    </row>
    <row r="551" spans="1:6" x14ac:dyDescent="0.25">
      <c r="A551" s="47"/>
      <c r="B551" s="65" t="str">
        <f t="shared" ca="1" si="32"/>
        <v/>
      </c>
      <c r="C551" s="70">
        <f ca="1">IFERROR(VLOOKUP(B551,BDD!A:H,2,0),"")</f>
        <v>0</v>
      </c>
      <c r="D551" s="66">
        <f t="shared" ca="1" si="33"/>
        <v>0</v>
      </c>
      <c r="E551" s="59" t="str">
        <f t="shared" ca="1" si="35"/>
        <v/>
      </c>
      <c r="F551" s="57" t="str">
        <f t="shared" ca="1" si="34"/>
        <v/>
      </c>
    </row>
    <row r="552" spans="1:6" x14ac:dyDescent="0.25">
      <c r="A552" s="47"/>
      <c r="B552" s="65" t="str">
        <f t="shared" ca="1" si="32"/>
        <v/>
      </c>
      <c r="C552" s="70">
        <f ca="1">IFERROR(VLOOKUP(B552,BDD!A:H,2,0),"")</f>
        <v>0</v>
      </c>
      <c r="D552" s="66">
        <f t="shared" ca="1" si="33"/>
        <v>0</v>
      </c>
      <c r="E552" s="59" t="str">
        <f t="shared" ca="1" si="35"/>
        <v/>
      </c>
      <c r="F552" s="57" t="str">
        <f t="shared" ca="1" si="34"/>
        <v/>
      </c>
    </row>
    <row r="553" spans="1:6" x14ac:dyDescent="0.25">
      <c r="A553" s="47"/>
      <c r="B553" s="65" t="str">
        <f t="shared" ca="1" si="32"/>
        <v/>
      </c>
      <c r="C553" s="70">
        <f ca="1">IFERROR(VLOOKUP(B553,BDD!A:H,2,0),"")</f>
        <v>0</v>
      </c>
      <c r="D553" s="66">
        <f t="shared" ca="1" si="33"/>
        <v>0</v>
      </c>
      <c r="E553" s="59" t="str">
        <f t="shared" ca="1" si="35"/>
        <v/>
      </c>
      <c r="F553" s="57" t="str">
        <f t="shared" ca="1" si="34"/>
        <v/>
      </c>
    </row>
    <row r="554" spans="1:6" x14ac:dyDescent="0.25">
      <c r="A554" s="48"/>
      <c r="B554" s="65" t="str">
        <f t="shared" ca="1" si="32"/>
        <v/>
      </c>
      <c r="C554" s="70">
        <f ca="1">IFERROR(VLOOKUP(B554,BDD!A:H,2,0),"")</f>
        <v>0</v>
      </c>
      <c r="D554" s="66">
        <f t="shared" ca="1" si="33"/>
        <v>0</v>
      </c>
      <c r="E554" s="59" t="str">
        <f t="shared" ca="1" si="35"/>
        <v/>
      </c>
      <c r="F554" s="57" t="str">
        <f t="shared" ca="1" si="34"/>
        <v/>
      </c>
    </row>
    <row r="555" spans="1:6" x14ac:dyDescent="0.25">
      <c r="A555" s="55" t="s">
        <v>272</v>
      </c>
      <c r="B555" s="65" t="str">
        <f t="shared" ca="1" si="32"/>
        <v>I035</v>
      </c>
      <c r="C555" s="70" t="str">
        <f ca="1">IFERROR(VLOOKUP(B555,BDD!A:H,2,0),"")</f>
        <v>SILENT BLOC TRIANGLE TFR SUP D38 ISUZU</v>
      </c>
      <c r="D555" s="66">
        <f t="shared" ca="1" si="33"/>
        <v>100</v>
      </c>
      <c r="E555" s="59">
        <f t="shared" ca="1" si="35"/>
        <v>15.038599999999999</v>
      </c>
      <c r="F555" s="57">
        <f t="shared" ca="1" si="34"/>
        <v>15.518599999999999</v>
      </c>
    </row>
    <row r="556" spans="1:6" x14ac:dyDescent="0.25">
      <c r="A556" s="47"/>
      <c r="B556" s="65" t="str">
        <f t="shared" ca="1" si="32"/>
        <v>FO004</v>
      </c>
      <c r="C556" s="70" t="str">
        <f ca="1">IFERROR(VLOOKUP(B556,BDD!A:H,2,0),"")</f>
        <v>CAOUTCHOUC DE RESSORT PM FORD RANGER</v>
      </c>
      <c r="D556" s="66">
        <f t="shared" ca="1" si="33"/>
        <v>80</v>
      </c>
      <c r="E556" s="59" t="str">
        <f t="shared" ca="1" si="35"/>
        <v/>
      </c>
      <c r="F556" s="57" t="str">
        <f t="shared" ca="1" si="34"/>
        <v/>
      </c>
    </row>
    <row r="557" spans="1:6" x14ac:dyDescent="0.25">
      <c r="A557" s="47"/>
      <c r="B557" s="65" t="str">
        <f t="shared" ca="1" si="32"/>
        <v/>
      </c>
      <c r="C557" s="70">
        <f ca="1">IFERROR(VLOOKUP(B557,BDD!A:H,2,0),"")</f>
        <v>0</v>
      </c>
      <c r="D557" s="66">
        <f t="shared" ca="1" si="33"/>
        <v>0</v>
      </c>
      <c r="E557" s="59" t="str">
        <f t="shared" ca="1" si="35"/>
        <v/>
      </c>
      <c r="F557" s="57" t="str">
        <f t="shared" ca="1" si="34"/>
        <v/>
      </c>
    </row>
    <row r="558" spans="1:6" x14ac:dyDescent="0.25">
      <c r="A558" s="47"/>
      <c r="B558" s="65" t="str">
        <f t="shared" ca="1" si="32"/>
        <v/>
      </c>
      <c r="C558" s="70">
        <f ca="1">IFERROR(VLOOKUP(B558,BDD!A:H,2,0),"")</f>
        <v>0</v>
      </c>
      <c r="D558" s="66">
        <f t="shared" ca="1" si="33"/>
        <v>0</v>
      </c>
      <c r="E558" s="59" t="str">
        <f t="shared" ca="1" si="35"/>
        <v/>
      </c>
      <c r="F558" s="57" t="str">
        <f t="shared" ca="1" si="34"/>
        <v/>
      </c>
    </row>
    <row r="559" spans="1:6" x14ac:dyDescent="0.25">
      <c r="A559" s="47"/>
      <c r="B559" s="65" t="str">
        <f t="shared" ca="1" si="32"/>
        <v/>
      </c>
      <c r="C559" s="70">
        <f ca="1">IFERROR(VLOOKUP(B559,BDD!A:H,2,0),"")</f>
        <v>0</v>
      </c>
      <c r="D559" s="66">
        <f t="shared" ca="1" si="33"/>
        <v>0</v>
      </c>
      <c r="E559" s="59" t="str">
        <f t="shared" ca="1" si="35"/>
        <v/>
      </c>
      <c r="F559" s="57" t="str">
        <f t="shared" ca="1" si="34"/>
        <v/>
      </c>
    </row>
    <row r="560" spans="1:6" x14ac:dyDescent="0.25">
      <c r="A560" s="47"/>
      <c r="B560" s="65" t="str">
        <f t="shared" ca="1" si="32"/>
        <v/>
      </c>
      <c r="C560" s="70">
        <f ca="1">IFERROR(VLOOKUP(B560,BDD!A:H,2,0),"")</f>
        <v>0</v>
      </c>
      <c r="D560" s="66">
        <f t="shared" ca="1" si="33"/>
        <v>0</v>
      </c>
      <c r="E560" s="59" t="str">
        <f t="shared" ca="1" si="35"/>
        <v/>
      </c>
      <c r="F560" s="57" t="str">
        <f t="shared" ca="1" si="34"/>
        <v/>
      </c>
    </row>
    <row r="561" spans="1:6" x14ac:dyDescent="0.25">
      <c r="A561" s="47"/>
      <c r="B561" s="65" t="str">
        <f t="shared" ca="1" si="32"/>
        <v/>
      </c>
      <c r="C561" s="70">
        <f ca="1">IFERROR(VLOOKUP(B561,BDD!A:H,2,0),"")</f>
        <v>0</v>
      </c>
      <c r="D561" s="66">
        <f t="shared" ca="1" si="33"/>
        <v>0</v>
      </c>
      <c r="E561" s="59" t="str">
        <f t="shared" ca="1" si="35"/>
        <v/>
      </c>
      <c r="F561" s="57" t="str">
        <f t="shared" ca="1" si="34"/>
        <v/>
      </c>
    </row>
    <row r="562" spans="1:6" x14ac:dyDescent="0.25">
      <c r="A562" s="47"/>
      <c r="B562" s="65" t="str">
        <f t="shared" ca="1" si="32"/>
        <v/>
      </c>
      <c r="C562" s="70">
        <f ca="1">IFERROR(VLOOKUP(B562,BDD!A:H,2,0),"")</f>
        <v>0</v>
      </c>
      <c r="D562" s="66">
        <f t="shared" ca="1" si="33"/>
        <v>0</v>
      </c>
      <c r="E562" s="59" t="str">
        <f t="shared" ca="1" si="35"/>
        <v/>
      </c>
      <c r="F562" s="57" t="str">
        <f t="shared" ca="1" si="34"/>
        <v/>
      </c>
    </row>
    <row r="563" spans="1:6" x14ac:dyDescent="0.25">
      <c r="A563" s="47"/>
      <c r="B563" s="65" t="str">
        <f t="shared" ca="1" si="32"/>
        <v/>
      </c>
      <c r="C563" s="70">
        <f ca="1">IFERROR(VLOOKUP(B563,BDD!A:H,2,0),"")</f>
        <v>0</v>
      </c>
      <c r="D563" s="66">
        <f t="shared" ca="1" si="33"/>
        <v>0</v>
      </c>
      <c r="E563" s="59" t="str">
        <f t="shared" ca="1" si="35"/>
        <v/>
      </c>
      <c r="F563" s="57" t="str">
        <f t="shared" ca="1" si="34"/>
        <v/>
      </c>
    </row>
    <row r="564" spans="1:6" x14ac:dyDescent="0.25">
      <c r="A564" s="48"/>
      <c r="B564" s="65" t="str">
        <f t="shared" ca="1" si="32"/>
        <v/>
      </c>
      <c r="C564" s="70">
        <f ca="1">IFERROR(VLOOKUP(B564,BDD!A:H,2,0),"")</f>
        <v>0</v>
      </c>
      <c r="D564" s="66">
        <f t="shared" ca="1" si="33"/>
        <v>0</v>
      </c>
      <c r="E564" s="59" t="str">
        <f t="shared" ca="1" si="35"/>
        <v/>
      </c>
      <c r="F564" s="57" t="str">
        <f t="shared" ca="1" si="34"/>
        <v/>
      </c>
    </row>
    <row r="565" spans="1:6" x14ac:dyDescent="0.25">
      <c r="A565" s="55" t="s">
        <v>273</v>
      </c>
      <c r="B565" s="65" t="str">
        <f t="shared" ca="1" si="32"/>
        <v>I035</v>
      </c>
      <c r="C565" s="70" t="str">
        <f ca="1">IFERROR(VLOOKUP(B565,BDD!A:H,2,0),"")</f>
        <v>SILENT BLOC TRIANGLE TFR SUP D38 ISUZU</v>
      </c>
      <c r="D565" s="66">
        <f t="shared" ca="1" si="33"/>
        <v>100</v>
      </c>
      <c r="E565" s="59">
        <f t="shared" ca="1" si="35"/>
        <v>15.038599999999999</v>
      </c>
      <c r="F565" s="57">
        <f t="shared" ca="1" si="34"/>
        <v>15.518599999999999</v>
      </c>
    </row>
    <row r="566" spans="1:6" x14ac:dyDescent="0.25">
      <c r="A566" s="47"/>
      <c r="B566" s="65" t="str">
        <f t="shared" ca="1" si="32"/>
        <v>FO004</v>
      </c>
      <c r="C566" s="70" t="str">
        <f ca="1">IFERROR(VLOOKUP(B566,BDD!A:H,2,0),"")</f>
        <v>CAOUTCHOUC DE RESSORT PM FORD RANGER</v>
      </c>
      <c r="D566" s="66">
        <f t="shared" ca="1" si="33"/>
        <v>80</v>
      </c>
      <c r="E566" s="59" t="str">
        <f t="shared" ca="1" si="35"/>
        <v/>
      </c>
      <c r="F566" s="57" t="str">
        <f t="shared" ca="1" si="34"/>
        <v/>
      </c>
    </row>
    <row r="567" spans="1:6" x14ac:dyDescent="0.25">
      <c r="A567" s="47"/>
      <c r="B567" s="65" t="str">
        <f t="shared" ca="1" si="32"/>
        <v/>
      </c>
      <c r="C567" s="70">
        <f ca="1">IFERROR(VLOOKUP(B567,BDD!A:H,2,0),"")</f>
        <v>0</v>
      </c>
      <c r="D567" s="66">
        <f t="shared" ca="1" si="33"/>
        <v>0</v>
      </c>
      <c r="E567" s="59" t="str">
        <f t="shared" ca="1" si="35"/>
        <v/>
      </c>
      <c r="F567" s="57" t="str">
        <f t="shared" ca="1" si="34"/>
        <v/>
      </c>
    </row>
    <row r="568" spans="1:6" x14ac:dyDescent="0.25">
      <c r="A568" s="47"/>
      <c r="B568" s="65" t="str">
        <f t="shared" ca="1" si="32"/>
        <v/>
      </c>
      <c r="C568" s="70">
        <f ca="1">IFERROR(VLOOKUP(B568,BDD!A:H,2,0),"")</f>
        <v>0</v>
      </c>
      <c r="D568" s="66">
        <f t="shared" ca="1" si="33"/>
        <v>0</v>
      </c>
      <c r="E568" s="59" t="str">
        <f t="shared" ca="1" si="35"/>
        <v/>
      </c>
      <c r="F568" s="57" t="str">
        <f t="shared" ca="1" si="34"/>
        <v/>
      </c>
    </row>
    <row r="569" spans="1:6" x14ac:dyDescent="0.25">
      <c r="A569" s="47"/>
      <c r="B569" s="65" t="str">
        <f t="shared" ca="1" si="32"/>
        <v/>
      </c>
      <c r="C569" s="70">
        <f ca="1">IFERROR(VLOOKUP(B569,BDD!A:H,2,0),"")</f>
        <v>0</v>
      </c>
      <c r="D569" s="66">
        <f t="shared" ca="1" si="33"/>
        <v>0</v>
      </c>
      <c r="E569" s="59" t="str">
        <f t="shared" ca="1" si="35"/>
        <v/>
      </c>
      <c r="F569" s="57" t="str">
        <f t="shared" ca="1" si="34"/>
        <v/>
      </c>
    </row>
    <row r="570" spans="1:6" x14ac:dyDescent="0.25">
      <c r="A570" s="47"/>
      <c r="B570" s="65" t="str">
        <f t="shared" ca="1" si="32"/>
        <v/>
      </c>
      <c r="C570" s="70">
        <f ca="1">IFERROR(VLOOKUP(B570,BDD!A:H,2,0),"")</f>
        <v>0</v>
      </c>
      <c r="D570" s="66">
        <f t="shared" ca="1" si="33"/>
        <v>0</v>
      </c>
      <c r="E570" s="59" t="str">
        <f t="shared" ca="1" si="35"/>
        <v/>
      </c>
      <c r="F570" s="57" t="str">
        <f t="shared" ca="1" si="34"/>
        <v/>
      </c>
    </row>
    <row r="571" spans="1:6" x14ac:dyDescent="0.25">
      <c r="A571" s="47"/>
      <c r="B571" s="65" t="str">
        <f t="shared" ca="1" si="32"/>
        <v/>
      </c>
      <c r="C571" s="70">
        <f ca="1">IFERROR(VLOOKUP(B571,BDD!A:H,2,0),"")</f>
        <v>0</v>
      </c>
      <c r="D571" s="66">
        <f t="shared" ca="1" si="33"/>
        <v>0</v>
      </c>
      <c r="E571" s="59" t="str">
        <f t="shared" ca="1" si="35"/>
        <v/>
      </c>
      <c r="F571" s="57" t="str">
        <f t="shared" ca="1" si="34"/>
        <v/>
      </c>
    </row>
    <row r="572" spans="1:6" x14ac:dyDescent="0.25">
      <c r="A572" s="47"/>
      <c r="B572" s="65" t="str">
        <f t="shared" ca="1" si="32"/>
        <v/>
      </c>
      <c r="C572" s="70">
        <f ca="1">IFERROR(VLOOKUP(B572,BDD!A:H,2,0),"")</f>
        <v>0</v>
      </c>
      <c r="D572" s="66">
        <f t="shared" ca="1" si="33"/>
        <v>0</v>
      </c>
      <c r="E572" s="59" t="str">
        <f t="shared" ca="1" si="35"/>
        <v/>
      </c>
      <c r="F572" s="57" t="str">
        <f t="shared" ca="1" si="34"/>
        <v/>
      </c>
    </row>
    <row r="573" spans="1:6" x14ac:dyDescent="0.25">
      <c r="A573" s="47"/>
      <c r="B573" s="65" t="str">
        <f t="shared" ca="1" si="32"/>
        <v/>
      </c>
      <c r="C573" s="70">
        <f ca="1">IFERROR(VLOOKUP(B573,BDD!A:H,2,0),"")</f>
        <v>0</v>
      </c>
      <c r="D573" s="66">
        <f t="shared" ca="1" si="33"/>
        <v>0</v>
      </c>
      <c r="E573" s="59" t="str">
        <f t="shared" ca="1" si="35"/>
        <v/>
      </c>
      <c r="F573" s="57" t="str">
        <f t="shared" ca="1" si="34"/>
        <v/>
      </c>
    </row>
    <row r="574" spans="1:6" x14ac:dyDescent="0.25">
      <c r="A574" s="48"/>
      <c r="B574" s="65" t="str">
        <f t="shared" ca="1" si="32"/>
        <v/>
      </c>
      <c r="C574" s="70">
        <f ca="1">IFERROR(VLOOKUP(B574,BDD!A:H,2,0),"")</f>
        <v>0</v>
      </c>
      <c r="D574" s="66">
        <f t="shared" ca="1" si="33"/>
        <v>0</v>
      </c>
      <c r="E574" s="59" t="str">
        <f t="shared" ca="1" si="35"/>
        <v/>
      </c>
      <c r="F574" s="57" t="str">
        <f t="shared" ca="1" si="34"/>
        <v/>
      </c>
    </row>
    <row r="575" spans="1:6" x14ac:dyDescent="0.25">
      <c r="A575" s="55" t="s">
        <v>274</v>
      </c>
      <c r="B575" s="65" t="str">
        <f t="shared" ca="1" si="32"/>
        <v>FO004</v>
      </c>
      <c r="C575" s="70" t="str">
        <f ca="1">IFERROR(VLOOKUP(B575,BDD!A:H,2,0),"")</f>
        <v>CAOUTCHOUC DE RESSORT PM FORD RANGER</v>
      </c>
      <c r="D575" s="66">
        <f t="shared" ca="1" si="33"/>
        <v>160</v>
      </c>
      <c r="E575" s="59">
        <f t="shared" ca="1" si="35"/>
        <v>10.3224</v>
      </c>
      <c r="F575" s="57">
        <f t="shared" ca="1" si="34"/>
        <v>10.8024</v>
      </c>
    </row>
    <row r="576" spans="1:6" x14ac:dyDescent="0.25">
      <c r="A576" s="47"/>
      <c r="B576" s="65" t="str">
        <f t="shared" ca="1" si="32"/>
        <v>TEN002</v>
      </c>
      <c r="C576" s="70" t="str">
        <f ca="1">IFERROR(VLOOKUP(B576,BDD!A:H,2,0),"")</f>
        <v>TENDEUR POLIE CLIO(60*25*17)</v>
      </c>
      <c r="D576" s="66">
        <f t="shared" ca="1" si="33"/>
        <v>70</v>
      </c>
      <c r="E576" s="59" t="str">
        <f t="shared" ca="1" si="35"/>
        <v/>
      </c>
      <c r="F576" s="57" t="str">
        <f t="shared" ca="1" si="34"/>
        <v/>
      </c>
    </row>
    <row r="577" spans="1:6" x14ac:dyDescent="0.25">
      <c r="A577" s="47"/>
      <c r="B577" s="65" t="str">
        <f t="shared" ca="1" si="32"/>
        <v/>
      </c>
      <c r="C577" s="70">
        <f ca="1">IFERROR(VLOOKUP(B577,BDD!A:H,2,0),"")</f>
        <v>0</v>
      </c>
      <c r="D577" s="66">
        <f t="shared" ca="1" si="33"/>
        <v>0</v>
      </c>
      <c r="E577" s="59" t="str">
        <f t="shared" ca="1" si="35"/>
        <v/>
      </c>
      <c r="F577" s="57" t="str">
        <f t="shared" ca="1" si="34"/>
        <v/>
      </c>
    </row>
    <row r="578" spans="1:6" x14ac:dyDescent="0.25">
      <c r="A578" s="47"/>
      <c r="B578" s="65" t="str">
        <f t="shared" ca="1" si="32"/>
        <v/>
      </c>
      <c r="C578" s="70">
        <f ca="1">IFERROR(VLOOKUP(B578,BDD!A:H,2,0),"")</f>
        <v>0</v>
      </c>
      <c r="D578" s="66">
        <f t="shared" ca="1" si="33"/>
        <v>0</v>
      </c>
      <c r="E578" s="59" t="str">
        <f t="shared" ca="1" si="35"/>
        <v/>
      </c>
      <c r="F578" s="57" t="str">
        <f t="shared" ca="1" si="34"/>
        <v/>
      </c>
    </row>
    <row r="579" spans="1:6" x14ac:dyDescent="0.25">
      <c r="A579" s="47"/>
      <c r="B579" s="65" t="str">
        <f t="shared" ca="1" si="32"/>
        <v/>
      </c>
      <c r="C579" s="70">
        <f ca="1">IFERROR(VLOOKUP(B579,BDD!A:H,2,0),"")</f>
        <v>0</v>
      </c>
      <c r="D579" s="66">
        <f t="shared" ca="1" si="33"/>
        <v>0</v>
      </c>
      <c r="E579" s="59" t="str">
        <f t="shared" ca="1" si="35"/>
        <v/>
      </c>
      <c r="F579" s="57" t="str">
        <f t="shared" ca="1" si="34"/>
        <v/>
      </c>
    </row>
    <row r="580" spans="1:6" x14ac:dyDescent="0.25">
      <c r="A580" s="47"/>
      <c r="B580" s="65" t="str">
        <f t="shared" ca="1" si="32"/>
        <v/>
      </c>
      <c r="C580" s="70">
        <f ca="1">IFERROR(VLOOKUP(B580,BDD!A:H,2,0),"")</f>
        <v>0</v>
      </c>
      <c r="D580" s="66">
        <f t="shared" ca="1" si="33"/>
        <v>0</v>
      </c>
      <c r="E580" s="59" t="str">
        <f t="shared" ca="1" si="35"/>
        <v/>
      </c>
      <c r="F580" s="57" t="str">
        <f t="shared" ca="1" si="34"/>
        <v/>
      </c>
    </row>
    <row r="581" spans="1:6" x14ac:dyDescent="0.25">
      <c r="A581" s="47"/>
      <c r="B581" s="65" t="str">
        <f t="shared" ref="B581:B644" ca="1" si="36">IF(INDIRECT(INDIRECT("$A"&amp;(5+nblignes*INT((ROW()-5)/nblignes)))&amp;"!b"&amp;5+MOD(ROW()+5,nblignes))=0,"",INDIRECT(INDIRECT("$A"&amp;(5+nblignes*INT((ROW()-5)/nblignes)))&amp;"!b"&amp;5+MOD(ROW()+5,nblignes)))</f>
        <v/>
      </c>
      <c r="C581" s="70">
        <f ca="1">IFERROR(VLOOKUP(B581,BDD!A:H,2,0),"")</f>
        <v>0</v>
      </c>
      <c r="D581" s="66">
        <f t="shared" ref="D581:D644" ca="1" si="37">IF($C581="","",INDIRECT(INDIRECT("$A"&amp;(5+nblignes*INT((ROW()-5)/nblignes)))&amp;"!c"&amp;5+MOD(ROW()+5,nblignes)))</f>
        <v>0</v>
      </c>
      <c r="E581" s="59" t="str">
        <f t="shared" ca="1" si="35"/>
        <v/>
      </c>
      <c r="F581" s="57" t="str">
        <f t="shared" ref="F581:F644" ca="1" si="38">IF($A581="","",INDIRECT(INDIRECT("$A"&amp;(5+nblignes*INT((ROW()-5)/nblignes)))&amp;"!$d$16"))</f>
        <v/>
      </c>
    </row>
    <row r="582" spans="1:6" x14ac:dyDescent="0.25">
      <c r="A582" s="47"/>
      <c r="B582" s="65" t="str">
        <f t="shared" ca="1" si="36"/>
        <v/>
      </c>
      <c r="C582" s="70">
        <f ca="1">IFERROR(VLOOKUP(B582,BDD!A:H,2,0),"")</f>
        <v>0</v>
      </c>
      <c r="D582" s="66">
        <f t="shared" ca="1" si="37"/>
        <v>0</v>
      </c>
      <c r="E582" s="59" t="str">
        <f t="shared" ref="E582:E645" ca="1" si="39">IF($A582="","",INDIRECT(INDIRECT("$A"&amp;(5+nblignes*INT((ROW()-5)/nblignes)))&amp;"!$d$15"))</f>
        <v/>
      </c>
      <c r="F582" s="57" t="str">
        <f t="shared" ca="1" si="38"/>
        <v/>
      </c>
    </row>
    <row r="583" spans="1:6" x14ac:dyDescent="0.25">
      <c r="A583" s="47"/>
      <c r="B583" s="65" t="str">
        <f t="shared" ca="1" si="36"/>
        <v/>
      </c>
      <c r="C583" s="70">
        <f ca="1">IFERROR(VLOOKUP(B583,BDD!A:H,2,0),"")</f>
        <v>0</v>
      </c>
      <c r="D583" s="66">
        <f t="shared" ca="1" si="37"/>
        <v>0</v>
      </c>
      <c r="E583" s="59" t="str">
        <f t="shared" ca="1" si="39"/>
        <v/>
      </c>
      <c r="F583" s="57" t="str">
        <f t="shared" ca="1" si="38"/>
        <v/>
      </c>
    </row>
    <row r="584" spans="1:6" x14ac:dyDescent="0.25">
      <c r="A584" s="48"/>
      <c r="B584" s="65" t="str">
        <f t="shared" ca="1" si="36"/>
        <v/>
      </c>
      <c r="C584" s="70">
        <f ca="1">IFERROR(VLOOKUP(B584,BDD!A:H,2,0),"")</f>
        <v>0</v>
      </c>
      <c r="D584" s="66">
        <f t="shared" ca="1" si="37"/>
        <v>0</v>
      </c>
      <c r="E584" s="59" t="str">
        <f t="shared" ca="1" si="39"/>
        <v/>
      </c>
      <c r="F584" s="57" t="str">
        <f t="shared" ca="1" si="38"/>
        <v/>
      </c>
    </row>
    <row r="585" spans="1:6" x14ac:dyDescent="0.25">
      <c r="A585" s="55" t="s">
        <v>275</v>
      </c>
      <c r="B585" s="65" t="str">
        <f t="shared" ca="1" si="36"/>
        <v>I133</v>
      </c>
      <c r="C585" s="70" t="str">
        <f ca="1">IFERROR(VLOOKUP(B585,BDD!A:H,2,0),"")</f>
        <v>ECROU SEMI ARBRE ZINGUE</v>
      </c>
      <c r="D585" s="66">
        <f t="shared" ca="1" si="37"/>
        <v>80</v>
      </c>
      <c r="E585" s="59">
        <f t="shared" ca="1" si="39"/>
        <v>13.428000000000001</v>
      </c>
      <c r="F585" s="57">
        <f t="shared" ca="1" si="38"/>
        <v>13.908000000000001</v>
      </c>
    </row>
    <row r="586" spans="1:6" x14ac:dyDescent="0.25">
      <c r="A586" s="47"/>
      <c r="B586" s="65" t="str">
        <f t="shared" ca="1" si="36"/>
        <v>I041</v>
      </c>
      <c r="C586" s="70" t="str">
        <f ca="1">IFERROR(VLOOKUP(B586,BDD!A:H,2,0),"")</f>
        <v>CAOUTCHOUC ROULEMENT CENTRE ISUZU</v>
      </c>
      <c r="D586" s="66">
        <f t="shared" ca="1" si="37"/>
        <v>25</v>
      </c>
      <c r="E586" s="59" t="str">
        <f t="shared" ca="1" si="39"/>
        <v/>
      </c>
      <c r="F586" s="57" t="str">
        <f t="shared" ca="1" si="38"/>
        <v/>
      </c>
    </row>
    <row r="587" spans="1:6" x14ac:dyDescent="0.25">
      <c r="A587" s="47"/>
      <c r="B587" s="65" t="str">
        <f t="shared" ca="1" si="36"/>
        <v/>
      </c>
      <c r="C587" s="70">
        <f ca="1">IFERROR(VLOOKUP(B587,BDD!A:H,2,0),"")</f>
        <v>0</v>
      </c>
      <c r="D587" s="66">
        <f t="shared" ca="1" si="37"/>
        <v>0</v>
      </c>
      <c r="E587" s="59" t="str">
        <f t="shared" ca="1" si="39"/>
        <v/>
      </c>
      <c r="F587" s="57" t="str">
        <f t="shared" ca="1" si="38"/>
        <v/>
      </c>
    </row>
    <row r="588" spans="1:6" x14ac:dyDescent="0.25">
      <c r="A588" s="47"/>
      <c r="B588" s="65" t="str">
        <f t="shared" ca="1" si="36"/>
        <v/>
      </c>
      <c r="C588" s="70">
        <f ca="1">IFERROR(VLOOKUP(B588,BDD!A:H,2,0),"")</f>
        <v>0</v>
      </c>
      <c r="D588" s="66">
        <f t="shared" ca="1" si="37"/>
        <v>0</v>
      </c>
      <c r="E588" s="59" t="str">
        <f t="shared" ca="1" si="39"/>
        <v/>
      </c>
      <c r="F588" s="57" t="str">
        <f t="shared" ca="1" si="38"/>
        <v/>
      </c>
    </row>
    <row r="589" spans="1:6" x14ac:dyDescent="0.25">
      <c r="A589" s="47"/>
      <c r="B589" s="65" t="str">
        <f t="shared" ca="1" si="36"/>
        <v/>
      </c>
      <c r="C589" s="70">
        <f ca="1">IFERROR(VLOOKUP(B589,BDD!A:H,2,0),"")</f>
        <v>0</v>
      </c>
      <c r="D589" s="66">
        <f t="shared" ca="1" si="37"/>
        <v>0</v>
      </c>
      <c r="E589" s="59" t="str">
        <f t="shared" ca="1" si="39"/>
        <v/>
      </c>
      <c r="F589" s="57" t="str">
        <f t="shared" ca="1" si="38"/>
        <v/>
      </c>
    </row>
    <row r="590" spans="1:6" x14ac:dyDescent="0.25">
      <c r="A590" s="47"/>
      <c r="B590" s="65" t="str">
        <f t="shared" ca="1" si="36"/>
        <v/>
      </c>
      <c r="C590" s="70">
        <f ca="1">IFERROR(VLOOKUP(B590,BDD!A:H,2,0),"")</f>
        <v>0</v>
      </c>
      <c r="D590" s="66">
        <f t="shared" ca="1" si="37"/>
        <v>0</v>
      </c>
      <c r="E590" s="59" t="str">
        <f t="shared" ca="1" si="39"/>
        <v/>
      </c>
      <c r="F590" s="57" t="str">
        <f t="shared" ca="1" si="38"/>
        <v/>
      </c>
    </row>
    <row r="591" spans="1:6" x14ac:dyDescent="0.25">
      <c r="A591" s="47"/>
      <c r="B591" s="65" t="str">
        <f t="shared" ca="1" si="36"/>
        <v/>
      </c>
      <c r="C591" s="70">
        <f ca="1">IFERROR(VLOOKUP(B591,BDD!A:H,2,0),"")</f>
        <v>0</v>
      </c>
      <c r="D591" s="66">
        <f t="shared" ca="1" si="37"/>
        <v>0</v>
      </c>
      <c r="E591" s="59" t="str">
        <f t="shared" ca="1" si="39"/>
        <v/>
      </c>
      <c r="F591" s="57" t="str">
        <f t="shared" ca="1" si="38"/>
        <v/>
      </c>
    </row>
    <row r="592" spans="1:6" x14ac:dyDescent="0.25">
      <c r="A592" s="47"/>
      <c r="B592" s="65" t="str">
        <f t="shared" ca="1" si="36"/>
        <v/>
      </c>
      <c r="C592" s="70">
        <f ca="1">IFERROR(VLOOKUP(B592,BDD!A:H,2,0),"")</f>
        <v>0</v>
      </c>
      <c r="D592" s="66">
        <f t="shared" ca="1" si="37"/>
        <v>0</v>
      </c>
      <c r="E592" s="59" t="str">
        <f t="shared" ca="1" si="39"/>
        <v/>
      </c>
      <c r="F592" s="57" t="str">
        <f t="shared" ca="1" si="38"/>
        <v/>
      </c>
    </row>
    <row r="593" spans="1:6" x14ac:dyDescent="0.25">
      <c r="A593" s="47"/>
      <c r="B593" s="65" t="str">
        <f t="shared" ca="1" si="36"/>
        <v/>
      </c>
      <c r="C593" s="70">
        <f ca="1">IFERROR(VLOOKUP(B593,BDD!A:H,2,0),"")</f>
        <v>0</v>
      </c>
      <c r="D593" s="66">
        <f t="shared" ca="1" si="37"/>
        <v>0</v>
      </c>
      <c r="E593" s="59" t="str">
        <f t="shared" ca="1" si="39"/>
        <v/>
      </c>
      <c r="F593" s="57" t="str">
        <f t="shared" ca="1" si="38"/>
        <v/>
      </c>
    </row>
    <row r="594" spans="1:6" x14ac:dyDescent="0.25">
      <c r="A594" s="48"/>
      <c r="B594" s="65" t="str">
        <f t="shared" ca="1" si="36"/>
        <v/>
      </c>
      <c r="C594" s="70">
        <f ca="1">IFERROR(VLOOKUP(B594,BDD!A:H,2,0),"")</f>
        <v>0</v>
      </c>
      <c r="D594" s="66">
        <f t="shared" ca="1" si="37"/>
        <v>0</v>
      </c>
      <c r="E594" s="59" t="str">
        <f t="shared" ca="1" si="39"/>
        <v/>
      </c>
      <c r="F594" s="57" t="str">
        <f t="shared" ca="1" si="38"/>
        <v/>
      </c>
    </row>
    <row r="595" spans="1:6" x14ac:dyDescent="0.25">
      <c r="A595" s="55" t="s">
        <v>276</v>
      </c>
      <c r="B595" s="65" t="str">
        <f t="shared" ca="1" si="36"/>
        <v>I133</v>
      </c>
      <c r="C595" s="70" t="str">
        <f ca="1">IFERROR(VLOOKUP(B595,BDD!A:H,2,0),"")</f>
        <v>ECROU SEMI ARBRE ZINGUE</v>
      </c>
      <c r="D595" s="66">
        <f t="shared" ca="1" si="37"/>
        <v>70</v>
      </c>
      <c r="E595" s="59">
        <f t="shared" ca="1" si="39"/>
        <v>12.1515</v>
      </c>
      <c r="F595" s="57">
        <f t="shared" ca="1" si="38"/>
        <v>12.631500000000001</v>
      </c>
    </row>
    <row r="596" spans="1:6" x14ac:dyDescent="0.25">
      <c r="A596" s="47"/>
      <c r="B596" s="65" t="str">
        <f t="shared" ca="1" si="36"/>
        <v>I041</v>
      </c>
      <c r="C596" s="70" t="str">
        <f ca="1">IFERROR(VLOOKUP(B596,BDD!A:H,2,0),"")</f>
        <v>CAOUTCHOUC ROULEMENT CENTRE ISUZU</v>
      </c>
      <c r="D596" s="66">
        <f t="shared" ca="1" si="37"/>
        <v>25</v>
      </c>
      <c r="E596" s="59" t="str">
        <f t="shared" ca="1" si="39"/>
        <v/>
      </c>
      <c r="F596" s="57" t="str">
        <f t="shared" ca="1" si="38"/>
        <v/>
      </c>
    </row>
    <row r="597" spans="1:6" x14ac:dyDescent="0.25">
      <c r="A597" s="47"/>
      <c r="B597" s="65" t="str">
        <f t="shared" ca="1" si="36"/>
        <v/>
      </c>
      <c r="C597" s="70">
        <f ca="1">IFERROR(VLOOKUP(B597,BDD!A:H,2,0),"")</f>
        <v>0</v>
      </c>
      <c r="D597" s="66">
        <f t="shared" ca="1" si="37"/>
        <v>0</v>
      </c>
      <c r="E597" s="59" t="str">
        <f t="shared" ca="1" si="39"/>
        <v/>
      </c>
      <c r="F597" s="57" t="str">
        <f t="shared" ca="1" si="38"/>
        <v/>
      </c>
    </row>
    <row r="598" spans="1:6" x14ac:dyDescent="0.25">
      <c r="A598" s="47"/>
      <c r="B598" s="65" t="str">
        <f t="shared" ca="1" si="36"/>
        <v/>
      </c>
      <c r="C598" s="70">
        <f ca="1">IFERROR(VLOOKUP(B598,BDD!A:H,2,0),"")</f>
        <v>0</v>
      </c>
      <c r="D598" s="66">
        <f t="shared" ca="1" si="37"/>
        <v>0</v>
      </c>
      <c r="E598" s="59" t="str">
        <f t="shared" ca="1" si="39"/>
        <v/>
      </c>
      <c r="F598" s="57" t="str">
        <f t="shared" ca="1" si="38"/>
        <v/>
      </c>
    </row>
    <row r="599" spans="1:6" x14ac:dyDescent="0.25">
      <c r="A599" s="47"/>
      <c r="B599" s="65" t="str">
        <f t="shared" ca="1" si="36"/>
        <v/>
      </c>
      <c r="C599" s="70">
        <f ca="1">IFERROR(VLOOKUP(B599,BDD!A:H,2,0),"")</f>
        <v>0</v>
      </c>
      <c r="D599" s="66">
        <f t="shared" ca="1" si="37"/>
        <v>0</v>
      </c>
      <c r="E599" s="59" t="str">
        <f t="shared" ca="1" si="39"/>
        <v/>
      </c>
      <c r="F599" s="57" t="str">
        <f t="shared" ca="1" si="38"/>
        <v/>
      </c>
    </row>
    <row r="600" spans="1:6" x14ac:dyDescent="0.25">
      <c r="A600" s="47"/>
      <c r="B600" s="65" t="str">
        <f t="shared" ca="1" si="36"/>
        <v/>
      </c>
      <c r="C600" s="70">
        <f ca="1">IFERROR(VLOOKUP(B600,BDD!A:H,2,0),"")</f>
        <v>0</v>
      </c>
      <c r="D600" s="66">
        <f t="shared" ca="1" si="37"/>
        <v>0</v>
      </c>
      <c r="E600" s="59" t="str">
        <f t="shared" ca="1" si="39"/>
        <v/>
      </c>
      <c r="F600" s="57" t="str">
        <f t="shared" ca="1" si="38"/>
        <v/>
      </c>
    </row>
    <row r="601" spans="1:6" x14ac:dyDescent="0.25">
      <c r="A601" s="47"/>
      <c r="B601" s="65" t="str">
        <f t="shared" ca="1" si="36"/>
        <v/>
      </c>
      <c r="C601" s="70">
        <f ca="1">IFERROR(VLOOKUP(B601,BDD!A:H,2,0),"")</f>
        <v>0</v>
      </c>
      <c r="D601" s="66">
        <f t="shared" ca="1" si="37"/>
        <v>0</v>
      </c>
      <c r="E601" s="59" t="str">
        <f t="shared" ca="1" si="39"/>
        <v/>
      </c>
      <c r="F601" s="57" t="str">
        <f t="shared" ca="1" si="38"/>
        <v/>
      </c>
    </row>
    <row r="602" spans="1:6" x14ac:dyDescent="0.25">
      <c r="A602" s="47"/>
      <c r="B602" s="65" t="str">
        <f t="shared" ca="1" si="36"/>
        <v/>
      </c>
      <c r="C602" s="70">
        <f ca="1">IFERROR(VLOOKUP(B602,BDD!A:H,2,0),"")</f>
        <v>0</v>
      </c>
      <c r="D602" s="66">
        <f t="shared" ca="1" si="37"/>
        <v>0</v>
      </c>
      <c r="E602" s="59" t="str">
        <f t="shared" ca="1" si="39"/>
        <v/>
      </c>
      <c r="F602" s="57" t="str">
        <f t="shared" ca="1" si="38"/>
        <v/>
      </c>
    </row>
    <row r="603" spans="1:6" x14ac:dyDescent="0.25">
      <c r="A603" s="47"/>
      <c r="B603" s="65" t="str">
        <f t="shared" ca="1" si="36"/>
        <v/>
      </c>
      <c r="C603" s="70">
        <f ca="1">IFERROR(VLOOKUP(B603,BDD!A:H,2,0),"")</f>
        <v>0</v>
      </c>
      <c r="D603" s="66">
        <f t="shared" ca="1" si="37"/>
        <v>0</v>
      </c>
      <c r="E603" s="59" t="str">
        <f t="shared" ca="1" si="39"/>
        <v/>
      </c>
      <c r="F603" s="57" t="str">
        <f t="shared" ca="1" si="38"/>
        <v/>
      </c>
    </row>
    <row r="604" spans="1:6" x14ac:dyDescent="0.25">
      <c r="A604" s="48"/>
      <c r="B604" s="65" t="str">
        <f t="shared" ca="1" si="36"/>
        <v/>
      </c>
      <c r="C604" s="70">
        <f ca="1">IFERROR(VLOOKUP(B604,BDD!A:H,2,0),"")</f>
        <v>0</v>
      </c>
      <c r="D604" s="66">
        <f t="shared" ca="1" si="37"/>
        <v>0</v>
      </c>
      <c r="E604" s="59" t="str">
        <f t="shared" ca="1" si="39"/>
        <v/>
      </c>
      <c r="F604" s="57" t="str">
        <f t="shared" ca="1" si="38"/>
        <v/>
      </c>
    </row>
    <row r="605" spans="1:6" x14ac:dyDescent="0.25">
      <c r="A605" s="55" t="s">
        <v>277</v>
      </c>
      <c r="B605" s="65" t="str">
        <f t="shared" ca="1" si="36"/>
        <v>TO005</v>
      </c>
      <c r="C605" s="70" t="str">
        <f ca="1">IFERROR(VLOOKUP(B605,BDD!A:H,2,0),"")</f>
        <v>AXE ETRIER TOYOTA COROLLA2005/ HILUX AM 1990-95 4*2 02230</v>
      </c>
      <c r="D605" s="66">
        <f t="shared" ca="1" si="37"/>
        <v>50</v>
      </c>
      <c r="E605" s="59">
        <f t="shared" ca="1" si="39"/>
        <v>13.293999999999999</v>
      </c>
      <c r="F605" s="57">
        <f t="shared" ca="1" si="38"/>
        <v>13.773999999999999</v>
      </c>
    </row>
    <row r="606" spans="1:6" x14ac:dyDescent="0.25">
      <c r="A606" s="47"/>
      <c r="B606" s="65" t="str">
        <f t="shared" ca="1" si="36"/>
        <v>I041</v>
      </c>
      <c r="C606" s="70" t="str">
        <f ca="1">IFERROR(VLOOKUP(B606,BDD!A:H,2,0),"")</f>
        <v>CAOUTCHOUC ROULEMENT CENTRE ISUZU</v>
      </c>
      <c r="D606" s="66">
        <f t="shared" ca="1" si="37"/>
        <v>25</v>
      </c>
      <c r="E606" s="59" t="str">
        <f t="shared" ca="1" si="39"/>
        <v/>
      </c>
      <c r="F606" s="57" t="str">
        <f t="shared" ca="1" si="38"/>
        <v/>
      </c>
    </row>
    <row r="607" spans="1:6" x14ac:dyDescent="0.25">
      <c r="A607" s="47"/>
      <c r="B607" s="65" t="str">
        <f t="shared" ca="1" si="36"/>
        <v/>
      </c>
      <c r="C607" s="70">
        <f ca="1">IFERROR(VLOOKUP(B607,BDD!A:H,2,0),"")</f>
        <v>0</v>
      </c>
      <c r="D607" s="66">
        <f t="shared" ca="1" si="37"/>
        <v>0</v>
      </c>
      <c r="E607" s="59" t="str">
        <f t="shared" ca="1" si="39"/>
        <v/>
      </c>
      <c r="F607" s="57" t="str">
        <f t="shared" ca="1" si="38"/>
        <v/>
      </c>
    </row>
    <row r="608" spans="1:6" x14ac:dyDescent="0.25">
      <c r="A608" s="47"/>
      <c r="B608" s="65" t="str">
        <f t="shared" ca="1" si="36"/>
        <v/>
      </c>
      <c r="C608" s="70">
        <f ca="1">IFERROR(VLOOKUP(B608,BDD!A:H,2,0),"")</f>
        <v>0</v>
      </c>
      <c r="D608" s="66">
        <f t="shared" ca="1" si="37"/>
        <v>0</v>
      </c>
      <c r="E608" s="59" t="str">
        <f t="shared" ca="1" si="39"/>
        <v/>
      </c>
      <c r="F608" s="57" t="str">
        <f t="shared" ca="1" si="38"/>
        <v/>
      </c>
    </row>
    <row r="609" spans="1:6" x14ac:dyDescent="0.25">
      <c r="A609" s="47"/>
      <c r="B609" s="65" t="str">
        <f t="shared" ca="1" si="36"/>
        <v/>
      </c>
      <c r="C609" s="70">
        <f ca="1">IFERROR(VLOOKUP(B609,BDD!A:H,2,0),"")</f>
        <v>0</v>
      </c>
      <c r="D609" s="66">
        <f t="shared" ca="1" si="37"/>
        <v>0</v>
      </c>
      <c r="E609" s="59" t="str">
        <f t="shared" ca="1" si="39"/>
        <v/>
      </c>
      <c r="F609" s="57" t="str">
        <f t="shared" ca="1" si="38"/>
        <v/>
      </c>
    </row>
    <row r="610" spans="1:6" x14ac:dyDescent="0.25">
      <c r="A610" s="47"/>
      <c r="B610" s="65" t="str">
        <f t="shared" ca="1" si="36"/>
        <v/>
      </c>
      <c r="C610" s="70">
        <f ca="1">IFERROR(VLOOKUP(B610,BDD!A:H,2,0),"")</f>
        <v>0</v>
      </c>
      <c r="D610" s="66">
        <f t="shared" ca="1" si="37"/>
        <v>0</v>
      </c>
      <c r="E610" s="59" t="str">
        <f t="shared" ca="1" si="39"/>
        <v/>
      </c>
      <c r="F610" s="57" t="str">
        <f t="shared" ca="1" si="38"/>
        <v/>
      </c>
    </row>
    <row r="611" spans="1:6" x14ac:dyDescent="0.25">
      <c r="A611" s="47"/>
      <c r="B611" s="65" t="str">
        <f t="shared" ca="1" si="36"/>
        <v/>
      </c>
      <c r="C611" s="70">
        <f ca="1">IFERROR(VLOOKUP(B611,BDD!A:H,2,0),"")</f>
        <v>0</v>
      </c>
      <c r="D611" s="66">
        <f t="shared" ca="1" si="37"/>
        <v>0</v>
      </c>
      <c r="E611" s="59" t="str">
        <f t="shared" ca="1" si="39"/>
        <v/>
      </c>
      <c r="F611" s="57" t="str">
        <f t="shared" ca="1" si="38"/>
        <v/>
      </c>
    </row>
    <row r="612" spans="1:6" x14ac:dyDescent="0.25">
      <c r="A612" s="47"/>
      <c r="B612" s="65" t="str">
        <f t="shared" ca="1" si="36"/>
        <v/>
      </c>
      <c r="C612" s="70">
        <f ca="1">IFERROR(VLOOKUP(B612,BDD!A:H,2,0),"")</f>
        <v>0</v>
      </c>
      <c r="D612" s="66">
        <f t="shared" ca="1" si="37"/>
        <v>0</v>
      </c>
      <c r="E612" s="59" t="str">
        <f t="shared" ca="1" si="39"/>
        <v/>
      </c>
      <c r="F612" s="57" t="str">
        <f t="shared" ca="1" si="38"/>
        <v/>
      </c>
    </row>
    <row r="613" spans="1:6" x14ac:dyDescent="0.25">
      <c r="A613" s="47"/>
      <c r="B613" s="65" t="str">
        <f t="shared" ca="1" si="36"/>
        <v/>
      </c>
      <c r="C613" s="70">
        <f ca="1">IFERROR(VLOOKUP(B613,BDD!A:H,2,0),"")</f>
        <v>0</v>
      </c>
      <c r="D613" s="66">
        <f t="shared" ca="1" si="37"/>
        <v>0</v>
      </c>
      <c r="E613" s="59" t="str">
        <f t="shared" ca="1" si="39"/>
        <v/>
      </c>
      <c r="F613" s="57" t="str">
        <f t="shared" ca="1" si="38"/>
        <v/>
      </c>
    </row>
    <row r="614" spans="1:6" x14ac:dyDescent="0.25">
      <c r="A614" s="48"/>
      <c r="B614" s="65" t="str">
        <f t="shared" ca="1" si="36"/>
        <v/>
      </c>
      <c r="C614" s="70">
        <f ca="1">IFERROR(VLOOKUP(B614,BDD!A:H,2,0),"")</f>
        <v>0</v>
      </c>
      <c r="D614" s="66">
        <f t="shared" ca="1" si="37"/>
        <v>0</v>
      </c>
      <c r="E614" s="59" t="str">
        <f t="shared" ca="1" si="39"/>
        <v/>
      </c>
      <c r="F614" s="57" t="str">
        <f t="shared" ca="1" si="38"/>
        <v/>
      </c>
    </row>
    <row r="615" spans="1:6" x14ac:dyDescent="0.25">
      <c r="A615" s="55" t="s">
        <v>278</v>
      </c>
      <c r="B615" s="65" t="str">
        <f t="shared" ca="1" si="36"/>
        <v>TO005</v>
      </c>
      <c r="C615" s="70" t="str">
        <f ca="1">IFERROR(VLOOKUP(B615,BDD!A:H,2,0),"")</f>
        <v>AXE ETRIER TOYOTA COROLLA2005/ HILUX AM 1990-95 4*2 02230</v>
      </c>
      <c r="D615" s="66">
        <f t="shared" ca="1" si="37"/>
        <v>50</v>
      </c>
      <c r="E615" s="59">
        <f t="shared" ca="1" si="39"/>
        <v>13.293999999999999</v>
      </c>
      <c r="F615" s="57">
        <f t="shared" ca="1" si="38"/>
        <v>13.773999999999999</v>
      </c>
    </row>
    <row r="616" spans="1:6" x14ac:dyDescent="0.25">
      <c r="A616" s="47"/>
      <c r="B616" s="65" t="str">
        <f t="shared" ca="1" si="36"/>
        <v>I041</v>
      </c>
      <c r="C616" s="70" t="str">
        <f ca="1">IFERROR(VLOOKUP(B616,BDD!A:H,2,0),"")</f>
        <v>CAOUTCHOUC ROULEMENT CENTRE ISUZU</v>
      </c>
      <c r="D616" s="66">
        <f t="shared" ca="1" si="37"/>
        <v>25</v>
      </c>
      <c r="E616" s="59" t="str">
        <f t="shared" ca="1" si="39"/>
        <v/>
      </c>
      <c r="F616" s="57" t="str">
        <f t="shared" ca="1" si="38"/>
        <v/>
      </c>
    </row>
    <row r="617" spans="1:6" x14ac:dyDescent="0.25">
      <c r="A617" s="47"/>
      <c r="B617" s="65" t="str">
        <f t="shared" ca="1" si="36"/>
        <v/>
      </c>
      <c r="C617" s="70">
        <f ca="1">IFERROR(VLOOKUP(B617,BDD!A:H,2,0),"")</f>
        <v>0</v>
      </c>
      <c r="D617" s="66">
        <f t="shared" ca="1" si="37"/>
        <v>0</v>
      </c>
      <c r="E617" s="59" t="str">
        <f t="shared" ca="1" si="39"/>
        <v/>
      </c>
      <c r="F617" s="57" t="str">
        <f t="shared" ca="1" si="38"/>
        <v/>
      </c>
    </row>
    <row r="618" spans="1:6" x14ac:dyDescent="0.25">
      <c r="A618" s="47"/>
      <c r="B618" s="65" t="str">
        <f t="shared" ca="1" si="36"/>
        <v/>
      </c>
      <c r="C618" s="70">
        <f ca="1">IFERROR(VLOOKUP(B618,BDD!A:H,2,0),"")</f>
        <v>0</v>
      </c>
      <c r="D618" s="66">
        <f t="shared" ca="1" si="37"/>
        <v>0</v>
      </c>
      <c r="E618" s="59" t="str">
        <f t="shared" ca="1" si="39"/>
        <v/>
      </c>
      <c r="F618" s="57" t="str">
        <f t="shared" ca="1" si="38"/>
        <v/>
      </c>
    </row>
    <row r="619" spans="1:6" x14ac:dyDescent="0.25">
      <c r="A619" s="47"/>
      <c r="B619" s="65" t="str">
        <f t="shared" ca="1" si="36"/>
        <v/>
      </c>
      <c r="C619" s="70">
        <f ca="1">IFERROR(VLOOKUP(B619,BDD!A:H,2,0),"")</f>
        <v>0</v>
      </c>
      <c r="D619" s="66">
        <f t="shared" ca="1" si="37"/>
        <v>0</v>
      </c>
      <c r="E619" s="59" t="str">
        <f t="shared" ca="1" si="39"/>
        <v/>
      </c>
      <c r="F619" s="57" t="str">
        <f t="shared" ca="1" si="38"/>
        <v/>
      </c>
    </row>
    <row r="620" spans="1:6" x14ac:dyDescent="0.25">
      <c r="A620" s="47"/>
      <c r="B620" s="65" t="str">
        <f t="shared" ca="1" si="36"/>
        <v/>
      </c>
      <c r="C620" s="70">
        <f ca="1">IFERROR(VLOOKUP(B620,BDD!A:H,2,0),"")</f>
        <v>0</v>
      </c>
      <c r="D620" s="66">
        <f t="shared" ca="1" si="37"/>
        <v>0</v>
      </c>
      <c r="E620" s="59" t="str">
        <f t="shared" ca="1" si="39"/>
        <v/>
      </c>
      <c r="F620" s="57" t="str">
        <f t="shared" ca="1" si="38"/>
        <v/>
      </c>
    </row>
    <row r="621" spans="1:6" x14ac:dyDescent="0.25">
      <c r="A621" s="47"/>
      <c r="B621" s="65" t="str">
        <f t="shared" ca="1" si="36"/>
        <v/>
      </c>
      <c r="C621" s="70">
        <f ca="1">IFERROR(VLOOKUP(B621,BDD!A:H,2,0),"")</f>
        <v>0</v>
      </c>
      <c r="D621" s="66">
        <f t="shared" ca="1" si="37"/>
        <v>0</v>
      </c>
      <c r="E621" s="59" t="str">
        <f t="shared" ca="1" si="39"/>
        <v/>
      </c>
      <c r="F621" s="57" t="str">
        <f t="shared" ca="1" si="38"/>
        <v/>
      </c>
    </row>
    <row r="622" spans="1:6" x14ac:dyDescent="0.25">
      <c r="A622" s="47"/>
      <c r="B622" s="65" t="str">
        <f t="shared" ca="1" si="36"/>
        <v/>
      </c>
      <c r="C622" s="70">
        <f ca="1">IFERROR(VLOOKUP(B622,BDD!A:H,2,0),"")</f>
        <v>0</v>
      </c>
      <c r="D622" s="66">
        <f t="shared" ca="1" si="37"/>
        <v>0</v>
      </c>
      <c r="E622" s="59" t="str">
        <f t="shared" ca="1" si="39"/>
        <v/>
      </c>
      <c r="F622" s="57" t="str">
        <f t="shared" ca="1" si="38"/>
        <v/>
      </c>
    </row>
    <row r="623" spans="1:6" x14ac:dyDescent="0.25">
      <c r="A623" s="47"/>
      <c r="B623" s="65" t="str">
        <f t="shared" ca="1" si="36"/>
        <v/>
      </c>
      <c r="C623" s="70">
        <f ca="1">IFERROR(VLOOKUP(B623,BDD!A:H,2,0),"")</f>
        <v>0</v>
      </c>
      <c r="D623" s="66">
        <f t="shared" ca="1" si="37"/>
        <v>0</v>
      </c>
      <c r="E623" s="59" t="str">
        <f t="shared" ca="1" si="39"/>
        <v/>
      </c>
      <c r="F623" s="57" t="str">
        <f t="shared" ca="1" si="38"/>
        <v/>
      </c>
    </row>
    <row r="624" spans="1:6" x14ac:dyDescent="0.25">
      <c r="A624" s="48"/>
      <c r="B624" s="65" t="str">
        <f t="shared" ca="1" si="36"/>
        <v/>
      </c>
      <c r="C624" s="70">
        <f ca="1">IFERROR(VLOOKUP(B624,BDD!A:H,2,0),"")</f>
        <v>0</v>
      </c>
      <c r="D624" s="66">
        <f t="shared" ca="1" si="37"/>
        <v>0</v>
      </c>
      <c r="E624" s="59" t="str">
        <f t="shared" ca="1" si="39"/>
        <v/>
      </c>
      <c r="F624" s="57" t="str">
        <f t="shared" ca="1" si="38"/>
        <v/>
      </c>
    </row>
    <row r="625" spans="1:6" x14ac:dyDescent="0.25">
      <c r="A625" s="55" t="s">
        <v>279</v>
      </c>
      <c r="B625" s="65" t="str">
        <f t="shared" ca="1" si="36"/>
        <v>TO005</v>
      </c>
      <c r="C625" s="70" t="str">
        <f ca="1">IFERROR(VLOOKUP(B625,BDD!A:H,2,0),"")</f>
        <v>AXE ETRIER TOYOTA COROLLA2005/ HILUX AM 1990-95 4*2 02230</v>
      </c>
      <c r="D625" s="66">
        <f t="shared" ca="1" si="37"/>
        <v>50</v>
      </c>
      <c r="E625" s="59">
        <f t="shared" ca="1" si="39"/>
        <v>16.595549999999999</v>
      </c>
      <c r="F625" s="57">
        <f t="shared" ca="1" si="38"/>
        <v>17.07555</v>
      </c>
    </row>
    <row r="626" spans="1:6" x14ac:dyDescent="0.25">
      <c r="A626" s="47"/>
      <c r="B626" s="65" t="str">
        <f t="shared" ca="1" si="36"/>
        <v>TO003</v>
      </c>
      <c r="C626" s="70" t="str">
        <f ca="1">IFERROR(VLOOKUP(B626,BDD!A:H,2,0),"")</f>
        <v>TENDEUR TOYOTA YARIS 47030 D69.6</v>
      </c>
      <c r="D626" s="66">
        <f t="shared" ca="1" si="37"/>
        <v>46</v>
      </c>
      <c r="E626" s="59" t="str">
        <f t="shared" ca="1" si="39"/>
        <v/>
      </c>
      <c r="F626" s="57" t="str">
        <f t="shared" ca="1" si="38"/>
        <v/>
      </c>
    </row>
    <row r="627" spans="1:6" x14ac:dyDescent="0.25">
      <c r="A627" s="47"/>
      <c r="B627" s="65" t="str">
        <f t="shared" ca="1" si="36"/>
        <v>T067</v>
      </c>
      <c r="C627" s="70" t="str">
        <f ca="1">IFERROR(VLOOKUP(B627,BDD!A:H,2,0),"")</f>
        <v>CAL AMORTISSEUR N°4</v>
      </c>
      <c r="D627" s="66">
        <f t="shared" ca="1" si="37"/>
        <v>8</v>
      </c>
      <c r="E627" s="59" t="str">
        <f t="shared" ca="1" si="39"/>
        <v/>
      </c>
      <c r="F627" s="57" t="str">
        <f t="shared" ca="1" si="38"/>
        <v/>
      </c>
    </row>
    <row r="628" spans="1:6" x14ac:dyDescent="0.25">
      <c r="A628" s="47"/>
      <c r="B628" s="65" t="str">
        <f t="shared" ca="1" si="36"/>
        <v/>
      </c>
      <c r="C628" s="70">
        <f ca="1">IFERROR(VLOOKUP(B628,BDD!A:H,2,0),"")</f>
        <v>0</v>
      </c>
      <c r="D628" s="66">
        <f t="shared" ca="1" si="37"/>
        <v>0</v>
      </c>
      <c r="E628" s="59" t="str">
        <f t="shared" ca="1" si="39"/>
        <v/>
      </c>
      <c r="F628" s="57" t="str">
        <f t="shared" ca="1" si="38"/>
        <v/>
      </c>
    </row>
    <row r="629" spans="1:6" x14ac:dyDescent="0.25">
      <c r="A629" s="47"/>
      <c r="B629" s="65" t="str">
        <f t="shared" ca="1" si="36"/>
        <v/>
      </c>
      <c r="C629" s="70">
        <f ca="1">IFERROR(VLOOKUP(B629,BDD!A:H,2,0),"")</f>
        <v>0</v>
      </c>
      <c r="D629" s="66">
        <f t="shared" ca="1" si="37"/>
        <v>0</v>
      </c>
      <c r="E629" s="59" t="str">
        <f t="shared" ca="1" si="39"/>
        <v/>
      </c>
      <c r="F629" s="57" t="str">
        <f t="shared" ca="1" si="38"/>
        <v/>
      </c>
    </row>
    <row r="630" spans="1:6" x14ac:dyDescent="0.25">
      <c r="A630" s="47"/>
      <c r="B630" s="65" t="str">
        <f t="shared" ca="1" si="36"/>
        <v/>
      </c>
      <c r="C630" s="70">
        <f ca="1">IFERROR(VLOOKUP(B630,BDD!A:H,2,0),"")</f>
        <v>0</v>
      </c>
      <c r="D630" s="66">
        <f t="shared" ca="1" si="37"/>
        <v>0</v>
      </c>
      <c r="E630" s="59" t="str">
        <f t="shared" ca="1" si="39"/>
        <v/>
      </c>
      <c r="F630" s="57" t="str">
        <f t="shared" ca="1" si="38"/>
        <v/>
      </c>
    </row>
    <row r="631" spans="1:6" x14ac:dyDescent="0.25">
      <c r="A631" s="47"/>
      <c r="B631" s="65" t="str">
        <f t="shared" ca="1" si="36"/>
        <v/>
      </c>
      <c r="C631" s="70">
        <f ca="1">IFERROR(VLOOKUP(B631,BDD!A:H,2,0),"")</f>
        <v>0</v>
      </c>
      <c r="D631" s="66">
        <f t="shared" ca="1" si="37"/>
        <v>0</v>
      </c>
      <c r="E631" s="59" t="str">
        <f t="shared" ca="1" si="39"/>
        <v/>
      </c>
      <c r="F631" s="57" t="str">
        <f t="shared" ca="1" si="38"/>
        <v/>
      </c>
    </row>
    <row r="632" spans="1:6" x14ac:dyDescent="0.25">
      <c r="A632" s="47"/>
      <c r="B632" s="65" t="str">
        <f t="shared" ca="1" si="36"/>
        <v/>
      </c>
      <c r="C632" s="70">
        <f ca="1">IFERROR(VLOOKUP(B632,BDD!A:H,2,0),"")</f>
        <v>0</v>
      </c>
      <c r="D632" s="66">
        <f t="shared" ca="1" si="37"/>
        <v>0</v>
      </c>
      <c r="E632" s="59" t="str">
        <f t="shared" ca="1" si="39"/>
        <v/>
      </c>
      <c r="F632" s="57" t="str">
        <f t="shared" ca="1" si="38"/>
        <v/>
      </c>
    </row>
    <row r="633" spans="1:6" x14ac:dyDescent="0.25">
      <c r="A633" s="47"/>
      <c r="B633" s="65" t="str">
        <f t="shared" ca="1" si="36"/>
        <v/>
      </c>
      <c r="C633" s="70">
        <f ca="1">IFERROR(VLOOKUP(B633,BDD!A:H,2,0),"")</f>
        <v>0</v>
      </c>
      <c r="D633" s="66">
        <f t="shared" ca="1" si="37"/>
        <v>0</v>
      </c>
      <c r="E633" s="59" t="str">
        <f t="shared" ca="1" si="39"/>
        <v/>
      </c>
      <c r="F633" s="57" t="str">
        <f t="shared" ca="1" si="38"/>
        <v/>
      </c>
    </row>
    <row r="634" spans="1:6" x14ac:dyDescent="0.25">
      <c r="A634" s="48"/>
      <c r="B634" s="65" t="str">
        <f t="shared" ca="1" si="36"/>
        <v/>
      </c>
      <c r="C634" s="70">
        <f ca="1">IFERROR(VLOOKUP(B634,BDD!A:H,2,0),"")</f>
        <v>0</v>
      </c>
      <c r="D634" s="66">
        <f t="shared" ca="1" si="37"/>
        <v>0</v>
      </c>
      <c r="E634" s="59" t="str">
        <f t="shared" ca="1" si="39"/>
        <v/>
      </c>
      <c r="F634" s="57" t="str">
        <f t="shared" ca="1" si="38"/>
        <v/>
      </c>
    </row>
    <row r="635" spans="1:6" x14ac:dyDescent="0.25">
      <c r="A635" s="55" t="s">
        <v>280</v>
      </c>
      <c r="B635" s="65" t="str">
        <f t="shared" ca="1" si="36"/>
        <v>T067</v>
      </c>
      <c r="C635" s="70" t="str">
        <f ca="1">IFERROR(VLOOKUP(B635,BDD!A:H,2,0),"")</f>
        <v>CAL AMORTISSEUR N°4</v>
      </c>
      <c r="D635" s="66">
        <f t="shared" ca="1" si="37"/>
        <v>32</v>
      </c>
      <c r="E635" s="59">
        <f t="shared" ca="1" si="39"/>
        <v>16.333200000000001</v>
      </c>
      <c r="F635" s="57">
        <f t="shared" ca="1" si="38"/>
        <v>16.813200000000002</v>
      </c>
    </row>
    <row r="636" spans="1:6" x14ac:dyDescent="0.25">
      <c r="A636" s="47"/>
      <c r="B636" s="65" t="str">
        <f t="shared" ca="1" si="36"/>
        <v>R014</v>
      </c>
      <c r="C636" s="70" t="str">
        <f ca="1">IFERROR(VLOOKUP(B636,BDD!A:H,2,0),"")</f>
        <v>COLIS ECHAPPEMENT STANDARD D 49-50-51</v>
      </c>
      <c r="D636" s="66">
        <f t="shared" ca="1" si="37"/>
        <v>100</v>
      </c>
      <c r="E636" s="59" t="str">
        <f t="shared" ca="1" si="39"/>
        <v/>
      </c>
      <c r="F636" s="59" t="str">
        <f t="shared" ca="1" si="38"/>
        <v/>
      </c>
    </row>
    <row r="637" spans="1:6" x14ac:dyDescent="0.25">
      <c r="A637" s="47"/>
      <c r="B637" s="65" t="str">
        <f t="shared" ca="1" si="36"/>
        <v/>
      </c>
      <c r="C637" s="70">
        <f ca="1">IFERROR(VLOOKUP(B637,BDD!A:H,2,0),"")</f>
        <v>0</v>
      </c>
      <c r="D637" s="66">
        <f t="shared" ca="1" si="37"/>
        <v>0</v>
      </c>
      <c r="E637" s="59" t="str">
        <f t="shared" ca="1" si="39"/>
        <v/>
      </c>
      <c r="F637" s="59" t="str">
        <f t="shared" ca="1" si="38"/>
        <v/>
      </c>
    </row>
    <row r="638" spans="1:6" x14ac:dyDescent="0.25">
      <c r="A638" s="47"/>
      <c r="B638" s="65" t="str">
        <f t="shared" ca="1" si="36"/>
        <v/>
      </c>
      <c r="C638" s="70">
        <f ca="1">IFERROR(VLOOKUP(B638,BDD!A:H,2,0),"")</f>
        <v>0</v>
      </c>
      <c r="D638" s="66">
        <f t="shared" ca="1" si="37"/>
        <v>0</v>
      </c>
      <c r="E638" s="59" t="str">
        <f t="shared" ca="1" si="39"/>
        <v/>
      </c>
      <c r="F638" s="59" t="str">
        <f t="shared" ca="1" si="38"/>
        <v/>
      </c>
    </row>
    <row r="639" spans="1:6" x14ac:dyDescent="0.25">
      <c r="A639" s="47"/>
      <c r="B639" s="65" t="str">
        <f t="shared" ca="1" si="36"/>
        <v/>
      </c>
      <c r="C639" s="70">
        <f ca="1">IFERROR(VLOOKUP(B639,BDD!A:H,2,0),"")</f>
        <v>0</v>
      </c>
      <c r="D639" s="66">
        <f t="shared" ca="1" si="37"/>
        <v>0</v>
      </c>
      <c r="E639" s="59" t="str">
        <f t="shared" ca="1" si="39"/>
        <v/>
      </c>
      <c r="F639" s="59" t="str">
        <f t="shared" ca="1" si="38"/>
        <v/>
      </c>
    </row>
    <row r="640" spans="1:6" x14ac:dyDescent="0.25">
      <c r="A640" s="47"/>
      <c r="B640" s="65" t="str">
        <f t="shared" ca="1" si="36"/>
        <v/>
      </c>
      <c r="C640" s="70">
        <f ca="1">IFERROR(VLOOKUP(B640,BDD!A:H,2,0),"")</f>
        <v>0</v>
      </c>
      <c r="D640" s="66">
        <f t="shared" ca="1" si="37"/>
        <v>0</v>
      </c>
      <c r="E640" s="59" t="str">
        <f t="shared" ca="1" si="39"/>
        <v/>
      </c>
      <c r="F640" s="59" t="str">
        <f t="shared" ca="1" si="38"/>
        <v/>
      </c>
    </row>
    <row r="641" spans="1:6" x14ac:dyDescent="0.25">
      <c r="A641" s="47"/>
      <c r="B641" s="65" t="str">
        <f t="shared" ca="1" si="36"/>
        <v/>
      </c>
      <c r="C641" s="70">
        <f ca="1">IFERROR(VLOOKUP(B641,BDD!A:H,2,0),"")</f>
        <v>0</v>
      </c>
      <c r="D641" s="66">
        <f t="shared" ca="1" si="37"/>
        <v>0</v>
      </c>
      <c r="E641" s="59" t="str">
        <f t="shared" ca="1" si="39"/>
        <v/>
      </c>
      <c r="F641" s="59" t="str">
        <f t="shared" ca="1" si="38"/>
        <v/>
      </c>
    </row>
    <row r="642" spans="1:6" x14ac:dyDescent="0.25">
      <c r="A642" s="47"/>
      <c r="B642" s="65" t="str">
        <f t="shared" ca="1" si="36"/>
        <v/>
      </c>
      <c r="C642" s="70">
        <f ca="1">IFERROR(VLOOKUP(B642,BDD!A:H,2,0),"")</f>
        <v>0</v>
      </c>
      <c r="D642" s="66">
        <f t="shared" ca="1" si="37"/>
        <v>0</v>
      </c>
      <c r="E642" s="59" t="str">
        <f t="shared" ca="1" si="39"/>
        <v/>
      </c>
      <c r="F642" s="59" t="str">
        <f t="shared" ca="1" si="38"/>
        <v/>
      </c>
    </row>
    <row r="643" spans="1:6" x14ac:dyDescent="0.25">
      <c r="A643" s="47"/>
      <c r="B643" s="65" t="str">
        <f t="shared" ca="1" si="36"/>
        <v/>
      </c>
      <c r="C643" s="70">
        <f ca="1">IFERROR(VLOOKUP(B643,BDD!A:H,2,0),"")</f>
        <v>0</v>
      </c>
      <c r="D643" s="66">
        <f t="shared" ca="1" si="37"/>
        <v>0</v>
      </c>
      <c r="E643" s="59" t="str">
        <f t="shared" ca="1" si="39"/>
        <v/>
      </c>
      <c r="F643" s="59" t="str">
        <f t="shared" ca="1" si="38"/>
        <v/>
      </c>
    </row>
    <row r="644" spans="1:6" x14ac:dyDescent="0.25">
      <c r="A644" s="48"/>
      <c r="B644" s="65" t="str">
        <f t="shared" ca="1" si="36"/>
        <v/>
      </c>
      <c r="C644" s="70">
        <f ca="1">IFERROR(VLOOKUP(B644,BDD!A:H,2,0),"")</f>
        <v>0</v>
      </c>
      <c r="D644" s="66">
        <f t="shared" ca="1" si="37"/>
        <v>0</v>
      </c>
      <c r="E644" s="59" t="str">
        <f t="shared" ca="1" si="39"/>
        <v/>
      </c>
      <c r="F644" s="59" t="str">
        <f t="shared" ca="1" si="38"/>
        <v/>
      </c>
    </row>
    <row r="645" spans="1:6" s="60" customFormat="1" x14ac:dyDescent="0.25">
      <c r="A645" s="68" t="s">
        <v>425</v>
      </c>
      <c r="B645" s="65" t="str">
        <f t="shared" ref="B645:B665" ca="1" si="40">IF(INDIRECT(INDIRECT("$A"&amp;(5+nblignes*INT((ROW()-5)/nblignes)))&amp;"!b"&amp;5+MOD(ROW()+5,nblignes))=0,"",INDIRECT(INDIRECT("$A"&amp;(5+nblignes*INT((ROW()-5)/nblignes)))&amp;"!b"&amp;5+MOD(ROW()+5,nblignes)))</f>
        <v>I039</v>
      </c>
      <c r="C645" s="71" t="str">
        <f ca="1">IFERROR(VLOOKUP(B645,BDD!A:H,2,0),"")</f>
        <v>GOUJON DE ROUE ISUZU</v>
      </c>
      <c r="D645" s="66">
        <f ca="1">IF($C645="","",INDIRECT(INDIRECT("$A"&amp;(5+nblignes*INT((ROW()-5)/nblignes)))&amp;"!c"&amp;5+MOD(ROW()+5,nblignes)))</f>
        <v>400</v>
      </c>
      <c r="E645" s="59">
        <f t="shared" ca="1" si="39"/>
        <v>18.368000000000002</v>
      </c>
      <c r="F645" s="59">
        <f ca="1">IF($A645="","",INDIRECT(INDIRECT("$A"&amp;(5+nblignes*INT((ROW()-5)/nblignes)))&amp;"!$d$16"))</f>
        <v>18.608000000000001</v>
      </c>
    </row>
    <row r="646" spans="1:6" x14ac:dyDescent="0.25">
      <c r="B646" s="65" t="str">
        <f t="shared" ca="1" si="40"/>
        <v/>
      </c>
      <c r="C646" s="71">
        <f ca="1">IFERROR(VLOOKUP(B646,BDD!A:H,2,0),"")</f>
        <v>0</v>
      </c>
      <c r="D646" s="69"/>
      <c r="E646" s="59"/>
      <c r="F646" s="59"/>
    </row>
    <row r="647" spans="1:6" x14ac:dyDescent="0.25">
      <c r="A647" s="47"/>
      <c r="B647" s="65" t="str">
        <f t="shared" ca="1" si="40"/>
        <v/>
      </c>
      <c r="C647" s="71">
        <f ca="1">IFERROR(VLOOKUP(B647,BDD!A:H,2,0),"")</f>
        <v>0</v>
      </c>
      <c r="D647" s="69"/>
      <c r="E647" s="59"/>
      <c r="F647" s="59"/>
    </row>
    <row r="648" spans="1:6" x14ac:dyDescent="0.25">
      <c r="A648" s="47"/>
      <c r="B648" s="65" t="str">
        <f t="shared" ca="1" si="40"/>
        <v/>
      </c>
      <c r="C648" s="71">
        <f ca="1">IFERROR(VLOOKUP(B648,BDD!A:H,2,0),"")</f>
        <v>0</v>
      </c>
      <c r="D648" s="69"/>
      <c r="E648" s="59"/>
      <c r="F648" s="59"/>
    </row>
    <row r="649" spans="1:6" x14ac:dyDescent="0.25">
      <c r="A649" s="47"/>
      <c r="B649" s="65" t="str">
        <f t="shared" ca="1" si="40"/>
        <v/>
      </c>
      <c r="C649" s="71">
        <f ca="1">IFERROR(VLOOKUP(B649,BDD!A:H,2,0),"")</f>
        <v>0</v>
      </c>
      <c r="D649" s="69"/>
      <c r="E649" s="59"/>
      <c r="F649" s="59"/>
    </row>
    <row r="650" spans="1:6" x14ac:dyDescent="0.25">
      <c r="A650" s="47"/>
      <c r="B650" s="65" t="str">
        <f t="shared" ca="1" si="40"/>
        <v/>
      </c>
      <c r="C650" s="71">
        <f ca="1">IFERROR(VLOOKUP(B650,BDD!A:H,2,0),"")</f>
        <v>0</v>
      </c>
      <c r="D650" s="69"/>
      <c r="E650" s="59"/>
      <c r="F650" s="59"/>
    </row>
    <row r="651" spans="1:6" x14ac:dyDescent="0.25">
      <c r="A651" s="47"/>
      <c r="B651" s="65" t="str">
        <f t="shared" ca="1" si="40"/>
        <v/>
      </c>
      <c r="C651" s="71">
        <f ca="1">IFERROR(VLOOKUP(B651,BDD!A:H,2,0),"")</f>
        <v>0</v>
      </c>
      <c r="D651" s="69"/>
      <c r="E651" s="59"/>
      <c r="F651" s="59"/>
    </row>
    <row r="652" spans="1:6" x14ac:dyDescent="0.25">
      <c r="A652" s="47"/>
      <c r="B652" s="65" t="str">
        <f t="shared" ca="1" si="40"/>
        <v/>
      </c>
      <c r="C652" s="71">
        <f ca="1">IFERROR(VLOOKUP(B652,BDD!A:H,2,0),"")</f>
        <v>0</v>
      </c>
      <c r="D652" s="69"/>
      <c r="E652" s="59"/>
      <c r="F652" s="59"/>
    </row>
    <row r="653" spans="1:6" x14ac:dyDescent="0.25">
      <c r="A653" s="47"/>
      <c r="B653" s="65" t="str">
        <f t="shared" ca="1" si="40"/>
        <v/>
      </c>
      <c r="C653" s="71">
        <f ca="1">IFERROR(VLOOKUP(B653,BDD!A:H,2,0),"")</f>
        <v>0</v>
      </c>
      <c r="D653" s="69"/>
      <c r="E653" s="59"/>
      <c r="F653" s="59"/>
    </row>
    <row r="654" spans="1:6" x14ac:dyDescent="0.25">
      <c r="A654" s="47"/>
      <c r="B654" s="65" t="str">
        <f t="shared" ca="1" si="40"/>
        <v/>
      </c>
      <c r="C654" s="71">
        <f ca="1">IFERROR(VLOOKUP(B654,BDD!A:H,2,0),"")</f>
        <v>0</v>
      </c>
      <c r="D654" s="69"/>
      <c r="E654" s="59"/>
      <c r="F654" s="59"/>
    </row>
    <row r="655" spans="1:6" x14ac:dyDescent="0.25">
      <c r="A655" s="58" t="s">
        <v>426</v>
      </c>
      <c r="B655" s="65" t="str">
        <f t="shared" ca="1" si="40"/>
        <v>I039</v>
      </c>
      <c r="C655" s="71" t="str">
        <f ca="1">IFERROR(VLOOKUP(B655,BDD!A:H,2,0),"")</f>
        <v>GOUJON DE ROUE ISUZU</v>
      </c>
      <c r="D655" s="69">
        <f t="shared" ref="D655:D665" ca="1" si="41">IF($C655="","",INDIRECT(INDIRECT("$A"&amp;(5+nblignes*INT((ROW()-5)/nblignes)))&amp;"!c"&amp;5+MOD(ROW()+5,nblignes)))</f>
        <v>400</v>
      </c>
      <c r="E655" s="56"/>
      <c r="F655" s="56"/>
    </row>
    <row r="656" spans="1:6" x14ac:dyDescent="0.25">
      <c r="A656" s="47"/>
      <c r="B656" s="65" t="str">
        <f t="shared" ca="1" si="40"/>
        <v/>
      </c>
      <c r="C656" s="70">
        <f ca="1">IFERROR(VLOOKUP(B656,BDD!A:H,2,0),"")</f>
        <v>0</v>
      </c>
      <c r="D656" s="66">
        <f t="shared" ca="1" si="41"/>
        <v>0</v>
      </c>
      <c r="E656" s="56"/>
      <c r="F656" s="56"/>
    </row>
    <row r="657" spans="1:6" x14ac:dyDescent="0.25">
      <c r="A657" s="47"/>
      <c r="B657" s="65" t="str">
        <f t="shared" ca="1" si="40"/>
        <v/>
      </c>
      <c r="C657" s="70">
        <f ca="1">IFERROR(VLOOKUP(B657,BDD!A:H,2,0),"")</f>
        <v>0</v>
      </c>
      <c r="D657" s="66">
        <f t="shared" ca="1" si="41"/>
        <v>0</v>
      </c>
      <c r="E657" s="56"/>
      <c r="F657" s="56"/>
    </row>
    <row r="658" spans="1:6" x14ac:dyDescent="0.25">
      <c r="A658" s="47"/>
      <c r="B658" s="65" t="str">
        <f t="shared" ca="1" si="40"/>
        <v/>
      </c>
      <c r="C658" s="70">
        <f ca="1">IFERROR(VLOOKUP(B658,BDD!A:H,2,0),"")</f>
        <v>0</v>
      </c>
      <c r="D658" s="66">
        <f t="shared" ca="1" si="41"/>
        <v>0</v>
      </c>
      <c r="E658" s="56"/>
      <c r="F658" s="56"/>
    </row>
    <row r="659" spans="1:6" x14ac:dyDescent="0.25">
      <c r="A659" s="47"/>
      <c r="B659" s="65" t="str">
        <f t="shared" ca="1" si="40"/>
        <v/>
      </c>
      <c r="C659" s="70">
        <f ca="1">IFERROR(VLOOKUP(B659,BDD!A:H,2,0),"")</f>
        <v>0</v>
      </c>
      <c r="D659" s="66">
        <f t="shared" ca="1" si="41"/>
        <v>0</v>
      </c>
      <c r="E659" s="56"/>
      <c r="F659" s="56"/>
    </row>
    <row r="660" spans="1:6" x14ac:dyDescent="0.25">
      <c r="A660" s="47"/>
      <c r="B660" s="65" t="str">
        <f t="shared" ca="1" si="40"/>
        <v/>
      </c>
      <c r="C660" s="70">
        <f ca="1">IFERROR(VLOOKUP(B660,BDD!A:H,2,0),"")</f>
        <v>0</v>
      </c>
      <c r="D660" s="66">
        <f t="shared" ca="1" si="41"/>
        <v>0</v>
      </c>
      <c r="E660" s="56"/>
      <c r="F660" s="56"/>
    </row>
    <row r="661" spans="1:6" x14ac:dyDescent="0.25">
      <c r="A661" s="47"/>
      <c r="B661" s="65" t="str">
        <f t="shared" ca="1" si="40"/>
        <v/>
      </c>
      <c r="C661" s="70">
        <f ca="1">IFERROR(VLOOKUP(B661,BDD!A:H,2,0),"")</f>
        <v>0</v>
      </c>
      <c r="D661" s="66">
        <f t="shared" ca="1" si="41"/>
        <v>0</v>
      </c>
      <c r="E661" s="56"/>
      <c r="F661" s="56"/>
    </row>
    <row r="662" spans="1:6" x14ac:dyDescent="0.25">
      <c r="A662" s="47"/>
      <c r="B662" s="65" t="str">
        <f t="shared" ca="1" si="40"/>
        <v/>
      </c>
      <c r="C662" s="70">
        <f ca="1">IFERROR(VLOOKUP(B662,BDD!A:H,2,0),"")</f>
        <v>0</v>
      </c>
      <c r="D662" s="66">
        <f t="shared" ca="1" si="41"/>
        <v>0</v>
      </c>
      <c r="E662" s="56"/>
      <c r="F662" s="56"/>
    </row>
    <row r="663" spans="1:6" x14ac:dyDescent="0.25">
      <c r="A663" s="48"/>
      <c r="B663" s="65" t="str">
        <f t="shared" ca="1" si="40"/>
        <v/>
      </c>
      <c r="C663" s="70">
        <f ca="1">IFERROR(VLOOKUP(B663,BDD!A:H,2,0),"")</f>
        <v>0</v>
      </c>
      <c r="D663" s="66">
        <f t="shared" ca="1" si="41"/>
        <v>0</v>
      </c>
      <c r="E663" s="56"/>
      <c r="F663" s="56"/>
    </row>
    <row r="664" spans="1:6" x14ac:dyDescent="0.25">
      <c r="A664" s="55"/>
      <c r="B664" s="65" t="str">
        <f t="shared" ca="1" si="40"/>
        <v/>
      </c>
      <c r="C664" s="70">
        <f ca="1">IFERROR(VLOOKUP(B664,BDD!A:H,2,0),"")</f>
        <v>0</v>
      </c>
      <c r="D664" s="66">
        <f t="shared" ca="1" si="41"/>
        <v>0</v>
      </c>
      <c r="E664" s="56"/>
      <c r="F664" s="56"/>
    </row>
    <row r="665" spans="1:6" x14ac:dyDescent="0.25">
      <c r="A665" s="58" t="s">
        <v>427</v>
      </c>
      <c r="B665" s="65" t="str">
        <f t="shared" ca="1" si="40"/>
        <v>I039</v>
      </c>
      <c r="C665" s="70" t="str">
        <f ca="1">IFERROR(VLOOKUP(B665,BDD!A:H,2,0),"")</f>
        <v>GOUJON DE ROUE ISUZU</v>
      </c>
      <c r="D665" s="66">
        <f t="shared" ca="1" si="41"/>
        <v>200</v>
      </c>
      <c r="E665" s="56"/>
      <c r="F665" s="56"/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137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0"/>
      <c r="C8" s="38"/>
      <c r="D8" s="39" t="str">
        <f>IFERROR(VLOOKUP(B8,BDD!$A$4:$G$2027,7,0)*C8,"")</f>
        <v/>
      </c>
      <c r="E8" t="s">
        <v>283</v>
      </c>
    </row>
    <row r="9" spans="2:10" ht="27" customHeight="1" thickBot="1" x14ac:dyDescent="0.3">
      <c r="B9" s="40"/>
      <c r="C9" s="43"/>
      <c r="D9" s="39" t="str">
        <f>IFERROR(VLOOKUP(B9,BDD!$A$4:$G$2027,7,0)*C9,"")</f>
        <v/>
      </c>
      <c r="E9" t="s">
        <v>283</v>
      </c>
    </row>
    <row r="10" spans="2:10" ht="27" customHeight="1" thickBot="1" x14ac:dyDescent="0.3">
      <c r="B10" s="40"/>
      <c r="C10" s="41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1"/>
      <c r="D12" s="39" t="str">
        <f>IFERROR(VLOOKUP(B12,BDD!$A$4:$G$2027,7,0)*C12,"")</f>
        <v/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72">
        <f>SUM($D$5:$D$14)</f>
        <v>11.450999999999999</v>
      </c>
      <c r="E15" s="62" t="s">
        <v>281</v>
      </c>
      <c r="F15" s="44"/>
    </row>
    <row r="16" spans="2:10" ht="27" customHeight="1" thickBot="1" x14ac:dyDescent="0.3">
      <c r="B16" s="110" t="s">
        <v>141</v>
      </c>
      <c r="C16" s="111"/>
      <c r="D16" s="61">
        <f>D15+E16</f>
        <v>11.930999999999999</v>
      </c>
      <c r="E16" s="2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159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0"/>
      <c r="C8" s="38"/>
      <c r="D8" s="39" t="str">
        <f>IFERROR(VLOOKUP(B8,BDD!$A$4:$G$2027,7,0)*C8,"")</f>
        <v/>
      </c>
      <c r="E8" t="s">
        <v>283</v>
      </c>
    </row>
    <row r="9" spans="2:10" ht="27" customHeight="1" thickBot="1" x14ac:dyDescent="0.3">
      <c r="B9" s="40"/>
      <c r="C9" s="43"/>
      <c r="D9" s="39" t="str">
        <f>IFERROR(VLOOKUP(B9,BDD!$A$4:$G$2027,7,0)*C9,"")</f>
        <v/>
      </c>
      <c r="E9" t="s">
        <v>283</v>
      </c>
    </row>
    <row r="10" spans="2:10" ht="27" customHeight="1" thickBot="1" x14ac:dyDescent="0.3">
      <c r="B10" s="40"/>
      <c r="C10" s="41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1"/>
      <c r="D12" s="39" t="str">
        <f>IFERROR(VLOOKUP(B12,BDD!$A$4:$G$2027,7,0)*C12,"")</f>
        <v/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72">
        <f>SUM($D$5:$D$14)</f>
        <v>11.450999999999999</v>
      </c>
      <c r="E15" t="s">
        <v>281</v>
      </c>
      <c r="F15" s="44"/>
    </row>
    <row r="16" spans="2:10" ht="27" customHeight="1" thickBot="1" x14ac:dyDescent="0.3">
      <c r="B16" s="110" t="s">
        <v>141</v>
      </c>
      <c r="C16" s="111"/>
      <c r="D16" s="61">
        <f>D15+E16</f>
        <v>11.930999999999999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0"/>
      <c r="C8" s="38"/>
      <c r="D8" s="39" t="str">
        <f>IFERROR(VLOOKUP(B8,BDD!$A$4:$G$2027,7,0)*C8,"")</f>
        <v/>
      </c>
    </row>
    <row r="9" spans="2:10" ht="27" customHeight="1" thickBot="1" x14ac:dyDescent="0.3">
      <c r="B9" s="40"/>
      <c r="C9" s="43"/>
      <c r="D9" s="39" t="str">
        <f>IFERROR(VLOOKUP(B9,BDD!$A$4:$G$2027,7,0)*C9,"")</f>
        <v/>
      </c>
    </row>
    <row r="10" spans="2:10" ht="27" customHeight="1" thickBot="1" x14ac:dyDescent="0.3">
      <c r="B10" s="40"/>
      <c r="C10" s="41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1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72">
        <f>SUM($D$5:$D$14)</f>
        <v>11.450999999999999</v>
      </c>
      <c r="E15" t="s">
        <v>281</v>
      </c>
      <c r="F15" s="44"/>
    </row>
    <row r="16" spans="2:10" ht="27" customHeight="1" thickBot="1" x14ac:dyDescent="0.3">
      <c r="B16" s="110" t="s">
        <v>141</v>
      </c>
      <c r="C16" s="111"/>
      <c r="D16" s="61">
        <f>D15+E16</f>
        <v>11.930999999999999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430</v>
      </c>
      <c r="C5" s="38">
        <v>10</v>
      </c>
      <c r="D5" s="39">
        <f>IFERROR(VLOOKUP(B5,BDD!$A$4:$G$2027,7,0)*C5,"")</f>
        <v>3.8169999999999997</v>
      </c>
      <c r="E5" t="s">
        <v>283</v>
      </c>
    </row>
    <row r="6" spans="2:10" ht="27" customHeight="1" thickBot="1" x14ac:dyDescent="0.3">
      <c r="B6" s="40" t="s">
        <v>403</v>
      </c>
      <c r="C6" s="41">
        <v>200</v>
      </c>
      <c r="D6" s="39">
        <f>IFERROR(VLOOKUP(B6,BDD!$A$4:$G$2027,7,0)*C6,"")</f>
        <v>10.68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0"/>
      <c r="C8" s="38"/>
      <c r="D8" s="39" t="str">
        <f>IFERROR(VLOOKUP(B8,BDD!$A$4:$G$2027,7,0)*C8,"")</f>
        <v/>
      </c>
    </row>
    <row r="9" spans="2:10" ht="27" customHeight="1" thickBot="1" x14ac:dyDescent="0.3">
      <c r="B9" s="40"/>
      <c r="C9" s="43"/>
      <c r="D9" s="39" t="str">
        <f>IFERROR(VLOOKUP(B9,BDD!$A$4:$G$2027,7,0)*C9,"")</f>
        <v/>
      </c>
    </row>
    <row r="10" spans="2:10" ht="27" customHeight="1" thickBot="1" x14ac:dyDescent="0.3">
      <c r="B10" s="40"/>
      <c r="C10" s="41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1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72">
        <f>SUM($D$5:$D$14)</f>
        <v>14.497</v>
      </c>
      <c r="E15" t="s">
        <v>281</v>
      </c>
      <c r="F15" s="44"/>
    </row>
    <row r="16" spans="2:10" ht="27" customHeight="1" thickBot="1" x14ac:dyDescent="0.3">
      <c r="B16" s="110" t="s">
        <v>141</v>
      </c>
      <c r="C16" s="111"/>
      <c r="D16" s="61">
        <f>D15+E16</f>
        <v>14.977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J23"/>
  <sheetViews>
    <sheetView workbookViewId="0">
      <selection activeCell="G18" sqref="G1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158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323</v>
      </c>
      <c r="C5" s="38">
        <v>30</v>
      </c>
      <c r="D5" s="39">
        <f>IFERROR(VLOOKUP(B5,BDD!$A$4:$G$2027,7,0)*C5,"")</f>
        <v>10.758000000000001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10.758000000000001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11.238000000000001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J23"/>
  <sheetViews>
    <sheetView workbookViewId="0">
      <selection activeCell="D11" sqref="D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323</v>
      </c>
      <c r="C5" s="38">
        <v>30</v>
      </c>
      <c r="D5" s="39">
        <f>IFERROR(VLOOKUP(B5,BDD!$A$4:$G$2027,7,0)*C5,"")</f>
        <v>10.758000000000001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10.758000000000001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11.238000000000001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323</v>
      </c>
      <c r="C5" s="38">
        <v>30</v>
      </c>
      <c r="D5" s="39">
        <f>IFERROR(VLOOKUP(B5,BDD!$A$4:$G$2027,7,0)*C5,"")</f>
        <v>10.758000000000001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10.758000000000001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11.238000000000001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323</v>
      </c>
      <c r="C5" s="38">
        <v>30</v>
      </c>
      <c r="D5" s="39">
        <f>IFERROR(VLOOKUP(B5,BDD!$A$4:$G$2027,7,0)*C5,"")</f>
        <v>10.758000000000001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10.758000000000001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11.238000000000001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J23"/>
  <sheetViews>
    <sheetView workbookViewId="0">
      <selection activeCell="G24" sqref="G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323</v>
      </c>
      <c r="C5" s="38">
        <v>30</v>
      </c>
      <c r="D5" s="39">
        <f>IFERROR(VLOOKUP(B5,BDD!$A$4:$G$2027,7,0)*C5,"")</f>
        <v>10.758000000000001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10.758000000000001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11.238000000000001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J23"/>
  <sheetViews>
    <sheetView workbookViewId="0">
      <selection activeCell="C6" sqref="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340</v>
      </c>
      <c r="C5" s="38">
        <v>26</v>
      </c>
      <c r="D5" s="39">
        <f>IFERROR(VLOOKUP(B5,BDD!$A$4:$G$2027,7,0)*C5,"")</f>
        <v>13.822899999999999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13.822899999999999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14.302899999999999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169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J23"/>
  <sheetViews>
    <sheetView workbookViewId="0">
      <selection activeCell="H22" sqref="H2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37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66</v>
      </c>
      <c r="C5" s="38">
        <v>20</v>
      </c>
      <c r="D5" s="39">
        <f>IFERROR(VLOOKUP(B5,BDD!$A$4:$G$2027,7,0)*C5,"")</f>
        <v>15.603999999999999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15.603999999999999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16.084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149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66</v>
      </c>
      <c r="C5" s="38">
        <v>20</v>
      </c>
      <c r="D5" s="39">
        <f>IFERROR(VLOOKUP(B5,BDD!$A$4:$G$2027,7,0)*C5,"")</f>
        <v>15.603999999999999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15.603999999999999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16.084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150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66</v>
      </c>
      <c r="C5" s="38">
        <v>10</v>
      </c>
      <c r="D5" s="39">
        <f>IFERROR(VLOOKUP(B5,BDD!$A$4:$G$2027,7,0)*C5,"")</f>
        <v>7.8019999999999996</v>
      </c>
      <c r="E5" t="s">
        <v>283</v>
      </c>
    </row>
    <row r="6" spans="2:10" ht="27" customHeight="1" thickBot="1" x14ac:dyDescent="0.3">
      <c r="B6" s="40" t="s">
        <v>151</v>
      </c>
      <c r="C6" s="41">
        <v>200</v>
      </c>
      <c r="D6" s="39">
        <f>IFERROR(VLOOKUP(B6,BDD!$A$4:$G$2027,7,0)*C6,"")</f>
        <v>3.5819999999999999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11.384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11.864000000000001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2:J23"/>
  <sheetViews>
    <sheetView workbookViewId="0">
      <selection activeCell="D6" sqref="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152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153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2:J23"/>
  <sheetViews>
    <sheetView workbookViewId="0">
      <selection activeCell="E24" sqref="E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179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9.6298399999999997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10.10984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4</v>
      </c>
      <c r="D5" s="39">
        <f>IFERROR(VLOOKUP(B5,BDD!$A$4:$G$2027,7,0)*C5,"")</f>
        <v>3.7403200000000001</v>
      </c>
      <c r="E5" t="s">
        <v>283</v>
      </c>
    </row>
    <row r="6" spans="2:10" ht="27" customHeight="1" thickBot="1" x14ac:dyDescent="0.3">
      <c r="B6" s="40" t="s">
        <v>151</v>
      </c>
      <c r="C6" s="41">
        <v>240</v>
      </c>
      <c r="D6" s="39">
        <f>IFERROR(VLOOKUP(B6,BDD!$A$4:$G$2027,7,0)*C6,"")</f>
        <v>4.2984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8.0387199999999996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8.5187200000000001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189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199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12.691000000000001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13.171000000000001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123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151</v>
      </c>
      <c r="C6" s="41">
        <v>120</v>
      </c>
      <c r="D6" s="39">
        <f>IFERROR(VLOOKUP(B6,BDD!$A$4:$G$2027,7,0)*C6,"")</f>
        <v>2.1492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2.1492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2.6292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123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48</v>
      </c>
      <c r="C6" s="41">
        <v>100</v>
      </c>
      <c r="D6" s="39">
        <f>IFERROR(VLOOKUP(B6,BDD!$A$4:$G$2027,7,0)*C6,"")</f>
        <v>3.07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3.07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3.55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123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48</v>
      </c>
      <c r="C6" s="41">
        <v>100</v>
      </c>
      <c r="D6" s="39">
        <f>IFERROR(VLOOKUP(B6,BDD!$A$4:$G$2027,7,0)*C6,"")</f>
        <v>3.07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3.07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3.55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2:J23"/>
  <sheetViews>
    <sheetView workbookViewId="0">
      <selection activeCell="L16" sqref="L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123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48</v>
      </c>
      <c r="C6" s="41">
        <v>100</v>
      </c>
      <c r="D6" s="39">
        <f>IFERROR(VLOOKUP(B6,BDD!$A$4:$G$2027,7,0)*C6,"")</f>
        <v>3.07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3.07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3.55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123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13</v>
      </c>
      <c r="C6" s="41">
        <v>500</v>
      </c>
      <c r="D6" s="39">
        <f>IFERROR(VLOOKUP(B6,BDD!$A$4:$G$2027,7,0)*C6,"")</f>
        <v>5.44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5.44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5.92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57</v>
      </c>
      <c r="C5" s="38">
        <v>100</v>
      </c>
      <c r="D5" s="39">
        <f>IFERROR(VLOOKUP(B5,BDD!$A$4:$G$2027,7,0)*C5,"")</f>
        <v>13.004999999999999</v>
      </c>
      <c r="E5" t="s">
        <v>283</v>
      </c>
    </row>
    <row r="6" spans="2:10" ht="27" customHeight="1" thickBot="1" x14ac:dyDescent="0.3">
      <c r="B6" s="40" t="s">
        <v>47</v>
      </c>
      <c r="C6" s="41">
        <v>80</v>
      </c>
      <c r="D6" s="39">
        <f>IFERROR(VLOOKUP(B6,BDD!$A$4:$G$2027,7,0)*C6,"")</f>
        <v>2.0336000000000003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15.038599999999999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15.518599999999999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57</v>
      </c>
      <c r="C5" s="38">
        <v>100</v>
      </c>
      <c r="D5" s="39">
        <f>IFERROR(VLOOKUP(B5,BDD!$A$4:$G$2027,7,0)*C5,"")</f>
        <v>13.004999999999999</v>
      </c>
      <c r="E5" t="s">
        <v>283</v>
      </c>
    </row>
    <row r="6" spans="2:10" ht="27" customHeight="1" thickBot="1" x14ac:dyDescent="0.3">
      <c r="B6" s="40" t="s">
        <v>47</v>
      </c>
      <c r="C6" s="41">
        <v>80</v>
      </c>
      <c r="D6" s="39">
        <f>IFERROR(VLOOKUP(B6,BDD!$A$4:$G$2027,7,0)*C6,"")</f>
        <v>2.0336000000000003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15.038599999999999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15.518599999999999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209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57</v>
      </c>
      <c r="C5" s="38">
        <v>100</v>
      </c>
      <c r="D5" s="39">
        <f>IFERROR(VLOOKUP(B5,BDD!$A$4:$G$2027,7,0)*C5,"")</f>
        <v>13.004999999999999</v>
      </c>
      <c r="E5" t="s">
        <v>283</v>
      </c>
    </row>
    <row r="6" spans="2:10" ht="27" customHeight="1" thickBot="1" x14ac:dyDescent="0.3">
      <c r="B6" s="40" t="s">
        <v>47</v>
      </c>
      <c r="C6" s="41">
        <v>80</v>
      </c>
      <c r="D6" s="39">
        <f>IFERROR(VLOOKUP(B6,BDD!$A$4:$G$2027,7,0)*C6,"")</f>
        <v>2.0336000000000003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15.038599999999999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15.518599999999999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47</v>
      </c>
      <c r="C5" s="38">
        <v>160</v>
      </c>
      <c r="D5" s="39">
        <f>IFERROR(VLOOKUP(B5,BDD!$A$4:$G$2027,7,0)*C5,"")</f>
        <v>4.0672000000000006</v>
      </c>
      <c r="E5" t="s">
        <v>283</v>
      </c>
    </row>
    <row r="6" spans="2:10" ht="27" customHeight="1" thickBot="1" x14ac:dyDescent="0.3">
      <c r="B6" s="40" t="s">
        <v>126</v>
      </c>
      <c r="C6" s="41">
        <v>70</v>
      </c>
      <c r="D6" s="39">
        <f>IFERROR(VLOOKUP(B6,BDD!$A$4:$G$2027,7,0)*C6,"")</f>
        <v>6.2551999999999994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10.3224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10.8024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284</v>
      </c>
      <c r="C5" s="38">
        <v>80</v>
      </c>
      <c r="D5" s="39">
        <f>IFERROR(VLOOKUP(B5,BDD!$A$4:$G$2027,7,0)*C5,"")</f>
        <v>10.212000000000002</v>
      </c>
      <c r="E5" t="s">
        <v>283</v>
      </c>
    </row>
    <row r="6" spans="2:10" ht="27" customHeight="1" thickBot="1" x14ac:dyDescent="0.3">
      <c r="B6" s="40" t="s">
        <v>60</v>
      </c>
      <c r="C6" s="41">
        <v>25</v>
      </c>
      <c r="D6" s="39">
        <f>IFERROR(VLOOKUP(B6,BDD!$A$4:$G$2027,7,0)*C6,"")</f>
        <v>3.2159999999999993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13.428000000000001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13.908000000000001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284</v>
      </c>
      <c r="C5" s="38">
        <v>70</v>
      </c>
      <c r="D5" s="39">
        <f>IFERROR(VLOOKUP(B5,BDD!$A$4:$G$2027,7,0)*C5,"")</f>
        <v>8.9355000000000011</v>
      </c>
      <c r="E5" t="s">
        <v>283</v>
      </c>
    </row>
    <row r="6" spans="2:10" ht="27" customHeight="1" thickBot="1" x14ac:dyDescent="0.3">
      <c r="B6" s="40" t="s">
        <v>60</v>
      </c>
      <c r="C6" s="41">
        <v>25</v>
      </c>
      <c r="D6" s="39">
        <f>IFERROR(VLOOKUP(B6,BDD!$A$4:$G$2027,7,0)*C6,"")</f>
        <v>3.2159999999999993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12.1515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12.631500000000001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285</v>
      </c>
      <c r="C5" s="38">
        <v>50</v>
      </c>
      <c r="D5" s="39">
        <f>IFERROR(VLOOKUP(B5,BDD!$A$4:$G$2027,7,0)*C5,"")</f>
        <v>10.077999999999999</v>
      </c>
      <c r="E5" t="s">
        <v>283</v>
      </c>
    </row>
    <row r="6" spans="2:10" ht="27" customHeight="1" thickBot="1" x14ac:dyDescent="0.3">
      <c r="B6" s="40" t="s">
        <v>60</v>
      </c>
      <c r="C6" s="41">
        <v>25</v>
      </c>
      <c r="D6" s="39">
        <f>IFERROR(VLOOKUP(B6,BDD!$A$4:$G$2027,7,0)*C6,"")</f>
        <v>3.2159999999999993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13.293999999999999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13.773999999999999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285</v>
      </c>
      <c r="C5" s="38">
        <v>50</v>
      </c>
      <c r="D5" s="39">
        <f>IFERROR(VLOOKUP(B5,BDD!$A$4:$G$2027,7,0)*C5,"")</f>
        <v>10.077999999999999</v>
      </c>
      <c r="E5" t="s">
        <v>283</v>
      </c>
    </row>
    <row r="6" spans="2:10" ht="27" customHeight="1" thickBot="1" x14ac:dyDescent="0.3">
      <c r="B6" s="40" t="s">
        <v>60</v>
      </c>
      <c r="C6" s="41">
        <v>25</v>
      </c>
      <c r="D6" s="39">
        <f>IFERROR(VLOOKUP(B6,BDD!$A$4:$G$2027,7,0)*C6,"")</f>
        <v>3.2159999999999993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13.293999999999999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13.773999999999999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2:J23"/>
  <sheetViews>
    <sheetView workbookViewId="0">
      <selection activeCell="H12" sqref="H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285</v>
      </c>
      <c r="C5" s="38">
        <v>50</v>
      </c>
      <c r="D5" s="39">
        <f>IFERROR(VLOOKUP(B5,BDD!$A$4:$G$2027,7,0)*C5,"")</f>
        <v>10.077999999999999</v>
      </c>
      <c r="E5" t="s">
        <v>283</v>
      </c>
    </row>
    <row r="6" spans="2:10" ht="27" customHeight="1" thickBot="1" x14ac:dyDescent="0.3">
      <c r="B6" s="40" t="s">
        <v>286</v>
      </c>
      <c r="C6" s="41">
        <v>46</v>
      </c>
      <c r="D6" s="39">
        <f>IFERROR(VLOOKUP(B6,BDD!$A$4:$G$2027,7,0)*C6,"")</f>
        <v>4.6287500000000001</v>
      </c>
      <c r="E6" t="s">
        <v>283</v>
      </c>
    </row>
    <row r="7" spans="2:10" ht="27" customHeight="1" thickBot="1" x14ac:dyDescent="0.3">
      <c r="B7" s="42" t="s">
        <v>117</v>
      </c>
      <c r="C7" s="38">
        <v>8</v>
      </c>
      <c r="D7" s="39">
        <f>IFERROR(VLOOKUP(B7,BDD!$A$4:$G$2027,7,0)*C7,"")</f>
        <v>1.8888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16.595549999999999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17.07555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B2:J23"/>
  <sheetViews>
    <sheetView workbookViewId="0">
      <selection activeCell="H24" sqref="H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216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117</v>
      </c>
      <c r="C5" s="38">
        <v>32</v>
      </c>
      <c r="D5" s="39">
        <f>IFERROR(VLOOKUP(B5,BDD!$A$4:$G$2027,7,0)*C5,"")</f>
        <v>7.5552000000000001</v>
      </c>
      <c r="E5" t="s">
        <v>283</v>
      </c>
    </row>
    <row r="6" spans="2:10" ht="27" customHeight="1" thickBot="1" x14ac:dyDescent="0.3">
      <c r="B6" s="40" t="s">
        <v>114</v>
      </c>
      <c r="C6" s="41">
        <v>100</v>
      </c>
      <c r="D6" s="39">
        <f>IFERROR(VLOOKUP(B6,BDD!$A$4:$G$2027,7,0)*C6,"")</f>
        <v>8.7780000000000005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16.333200000000001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16.813200000000002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287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58</v>
      </c>
      <c r="C5" s="38">
        <v>400</v>
      </c>
      <c r="D5" s="39">
        <f>IFERROR(VLOOKUP(B5,BDD!$A$4:$G$2027,7,0)*C5,"")</f>
        <v>18.368000000000002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18.368000000000002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18.608000000000001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288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58</v>
      </c>
      <c r="C5" s="38">
        <v>400</v>
      </c>
      <c r="D5" s="39">
        <f>IFERROR(VLOOKUP(B5,BDD!$A$4:$G$2027,7,0)*C5,"")</f>
        <v>18.368000000000002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18.368000000000002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18.608000000000001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289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58</v>
      </c>
      <c r="C5" s="38">
        <v>200</v>
      </c>
      <c r="D5" s="39">
        <f>IFERROR(VLOOKUP(B5,BDD!$A$4:$G$2027,7,0)*C5,"")</f>
        <v>9.1840000000000011</v>
      </c>
      <c r="E5" t="s">
        <v>283</v>
      </c>
    </row>
    <row r="6" spans="2:10" ht="27" customHeight="1" thickBot="1" x14ac:dyDescent="0.3">
      <c r="B6" s="40" t="s">
        <v>62</v>
      </c>
      <c r="C6" s="41">
        <v>20</v>
      </c>
      <c r="D6" s="39">
        <f>IFERROR(VLOOKUP(B6,BDD!$A$4:$G$2027,7,0)*C6,"")</f>
        <v>3.9769999999999999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13.161000000000001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13.641000000000002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62</v>
      </c>
      <c r="C5" s="38">
        <v>72</v>
      </c>
      <c r="D5" s="39">
        <f>IFERROR(VLOOKUP(B5,BDD!$A$4:$G$2027,7,0)*C5,"")</f>
        <v>14.3172</v>
      </c>
      <c r="E5" t="s">
        <v>283</v>
      </c>
    </row>
    <row r="6" spans="2:10" ht="27" customHeight="1" thickBot="1" x14ac:dyDescent="0.3">
      <c r="B6" s="40" t="s">
        <v>60</v>
      </c>
      <c r="C6" s="41">
        <v>30</v>
      </c>
      <c r="D6" s="39">
        <f>IFERROR(VLOOKUP(B6,BDD!$A$4:$G$2027,7,0)*C6,"")</f>
        <v>3.8591999999999995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18.176400000000001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18.656400000000001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62</v>
      </c>
      <c r="C5" s="38">
        <v>72</v>
      </c>
      <c r="D5" s="39">
        <f>IFERROR(VLOOKUP(B5,BDD!$A$4:$G$2027,7,0)*C5,"")</f>
        <v>14.3172</v>
      </c>
      <c r="E5" t="s">
        <v>283</v>
      </c>
    </row>
    <row r="6" spans="2:10" ht="27" customHeight="1" thickBot="1" x14ac:dyDescent="0.3">
      <c r="B6" s="40" t="s">
        <v>60</v>
      </c>
      <c r="C6" s="41">
        <v>30</v>
      </c>
      <c r="D6" s="39">
        <f>IFERROR(VLOOKUP(B6,BDD!$A$4:$G$2027,7,0)*C6,"")</f>
        <v>3.8591999999999995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18.176400000000001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18.656400000000001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62</v>
      </c>
      <c r="C5" s="38">
        <v>72</v>
      </c>
      <c r="D5" s="39">
        <f>IFERROR(VLOOKUP(B5,BDD!$A$4:$G$2027,7,0)*C5,"")</f>
        <v>14.3172</v>
      </c>
      <c r="E5" t="s">
        <v>283</v>
      </c>
    </row>
    <row r="6" spans="2:10" ht="27" customHeight="1" thickBot="1" x14ac:dyDescent="0.3">
      <c r="B6" s="40" t="s">
        <v>60</v>
      </c>
      <c r="C6" s="41">
        <v>19</v>
      </c>
      <c r="D6" s="39">
        <f>IFERROR(VLOOKUP(B6,BDD!$A$4:$G$2027,7,0)*C6,"")</f>
        <v>2.4441599999999997</v>
      </c>
      <c r="E6" t="s">
        <v>283</v>
      </c>
    </row>
    <row r="7" spans="2:10" ht="27" customHeight="1" thickBot="1" x14ac:dyDescent="0.3">
      <c r="B7" s="42" t="s">
        <v>74</v>
      </c>
      <c r="C7" s="38">
        <v>5</v>
      </c>
      <c r="D7" s="39">
        <f>IFERROR(VLOOKUP(B7,BDD!$A$4:$G$2027,7,0)*C7,"")</f>
        <v>2.0761000000000003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18.83746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19.317460000000001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62</v>
      </c>
      <c r="C5" s="38">
        <v>64</v>
      </c>
      <c r="D5" s="39">
        <f>IFERROR(VLOOKUP(B5,BDD!$A$4:$G$2027,7,0)*C5,"")</f>
        <v>12.7264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18.954700000000003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19.434700000000003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68</v>
      </c>
      <c r="C5" s="38">
        <v>30</v>
      </c>
      <c r="D5" s="39">
        <f>IFERROR(VLOOKUP(B5,BDD!$A$4:$G$2027,7,0)*C5,"")</f>
        <v>9.5477999999999987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15.7761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16.2561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69</v>
      </c>
      <c r="C5" s="38">
        <v>30</v>
      </c>
      <c r="D5" s="39">
        <f>IFERROR(VLOOKUP(B5,BDD!$A$4:$G$2027,7,0)*C5,"")</f>
        <v>9.5477999999999987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15.7761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16.2561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71</v>
      </c>
      <c r="C5" s="38">
        <v>30</v>
      </c>
      <c r="D5" s="39">
        <f>IFERROR(VLOOKUP(B5,BDD!$A$4:$G$2027,7,0)*C5,"")</f>
        <v>8.5638000000000005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14.792100000000001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15.272100000000002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72</v>
      </c>
      <c r="C5" s="38">
        <v>30</v>
      </c>
      <c r="D5" s="39">
        <f>IFERROR(VLOOKUP(B5,BDD!$A$4:$G$2027,7,0)*C5,"")</f>
        <v>8.5638000000000005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14.792100000000001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15.272100000000002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30</v>
      </c>
      <c r="D5" s="39">
        <f>IFERROR(VLOOKUP(B5,BDD!$A$4:$G$2027,7,0)*C5,"")</f>
        <v>16.211399999999998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22.439699999999998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22.919699999999999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J23"/>
  <sheetViews>
    <sheetView workbookViewId="0">
      <selection activeCell="J16" sqref="J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299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30</v>
      </c>
      <c r="D5" s="39">
        <f>IFERROR(VLOOKUP(B5,BDD!$A$4:$G$2027,7,0)*C5,"")</f>
        <v>16.211399999999998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22.439699999999998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22.919699999999999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15</v>
      </c>
      <c r="D5" s="39">
        <f>IFERROR(VLOOKUP(B5,BDD!$A$4:$G$2027,7,0)*C5,"")</f>
        <v>8.1056999999999988</v>
      </c>
      <c r="E5" t="s">
        <v>283</v>
      </c>
    </row>
    <row r="6" spans="2:10" ht="27" customHeight="1" thickBot="1" x14ac:dyDescent="0.3">
      <c r="B6" s="40" t="s">
        <v>74</v>
      </c>
      <c r="C6" s="41">
        <v>20</v>
      </c>
      <c r="D6" s="39">
        <f>IFERROR(VLOOKUP(B6,BDD!$A$4:$G$2027,7,0)*C6,"")</f>
        <v>8.3044000000000011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16.4101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16.8901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J23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35</v>
      </c>
      <c r="C5" s="38">
        <v>500</v>
      </c>
      <c r="D5" s="39">
        <f>IFERROR(VLOOKUP(B5,BDD!$A$4:$G$2027,7,0)*C5,"")</f>
        <v>12.76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18.988300000000002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19.468300000000003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J23"/>
  <sheetViews>
    <sheetView workbookViewId="0">
      <selection activeCell="J16" sqref="J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</v>
      </c>
      <c r="C5" s="38">
        <v>200</v>
      </c>
      <c r="D5" s="39">
        <f>IFERROR(VLOOKUP(B5,BDD!$A$4:$G$2027,7,0)*C5,"")</f>
        <v>9.2879999999999985</v>
      </c>
      <c r="E5" t="s">
        <v>283</v>
      </c>
    </row>
    <row r="6" spans="2:10" ht="27" customHeight="1" thickBot="1" x14ac:dyDescent="0.3">
      <c r="B6" s="40" t="s">
        <v>29</v>
      </c>
      <c r="C6" s="41">
        <v>500</v>
      </c>
      <c r="D6" s="39">
        <f>IFERROR(VLOOKUP(B6,BDD!$A$4:$G$2027,7,0)*C6,"")</f>
        <v>6.32</v>
      </c>
      <c r="E6" t="s">
        <v>283</v>
      </c>
    </row>
    <row r="7" spans="2:10" ht="27" customHeight="1" thickBot="1" x14ac:dyDescent="0.3">
      <c r="B7" s="42" t="s">
        <v>74</v>
      </c>
      <c r="C7" s="38">
        <v>10</v>
      </c>
      <c r="D7" s="39">
        <f>IFERROR(VLOOKUP(B7,BDD!$A$4:$G$2027,7,0)*C7,"")</f>
        <v>4.1522000000000006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19.760199999999998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20.240199999999998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27</v>
      </c>
      <c r="C5" s="38">
        <v>1000</v>
      </c>
      <c r="D5" s="39">
        <f>IFERROR(VLOOKUP(B5,BDD!$A$4:$G$2027,7,0)*C5,"")</f>
        <v>12.7</v>
      </c>
      <c r="E5" t="s">
        <v>283</v>
      </c>
    </row>
    <row r="6" spans="2:10" ht="27" customHeight="1" thickBot="1" x14ac:dyDescent="0.3">
      <c r="B6" s="40" t="s">
        <v>74</v>
      </c>
      <c r="C6" s="41">
        <v>10</v>
      </c>
      <c r="D6" s="39">
        <f>IFERROR(VLOOKUP(B6,BDD!$A$4:$G$2027,7,0)*C6,"")</f>
        <v>4.1522000000000006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16.8522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17.3322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26</v>
      </c>
      <c r="C5" s="38">
        <v>500</v>
      </c>
      <c r="D5" s="39">
        <f>IFERROR(VLOOKUP(B5,BDD!$A$4:$G$2027,7,0)*C5,"")</f>
        <v>21.77</v>
      </c>
      <c r="E5" t="s">
        <v>283</v>
      </c>
    </row>
    <row r="6" spans="2:10" ht="27" customHeight="1" thickBot="1" x14ac:dyDescent="0.3">
      <c r="B6" s="40" t="s">
        <v>74</v>
      </c>
      <c r="C6" s="41">
        <v>10</v>
      </c>
      <c r="D6" s="39">
        <f>IFERROR(VLOOKUP(B6,BDD!$A$4:$G$2027,7,0)*C6,"")</f>
        <v>4.1522000000000006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25.9222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26.402200000000001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22</v>
      </c>
      <c r="C5" s="38">
        <v>400</v>
      </c>
      <c r="D5" s="39">
        <f>IFERROR(VLOOKUP(B5,BDD!$A$4:$G$2027,7,0)*C5,"")</f>
        <v>11.672000000000001</v>
      </c>
      <c r="E5" t="s">
        <v>283</v>
      </c>
    </row>
    <row r="6" spans="2:10" ht="27" customHeight="1" thickBot="1" x14ac:dyDescent="0.3">
      <c r="B6" s="40" t="s">
        <v>74</v>
      </c>
      <c r="C6" s="41">
        <v>15</v>
      </c>
      <c r="D6" s="39">
        <f>IFERROR(VLOOKUP(B6,BDD!$A$4:$G$2027,7,0)*C6,"")</f>
        <v>6.2283000000000008</v>
      </c>
      <c r="E6" t="s">
        <v>283</v>
      </c>
    </row>
    <row r="7" spans="2:10" ht="27" customHeight="1" thickBot="1" x14ac:dyDescent="0.3">
      <c r="B7" s="42" t="s">
        <v>36</v>
      </c>
      <c r="C7" s="38">
        <v>200</v>
      </c>
      <c r="D7" s="39">
        <f>IFERROR(VLOOKUP(B7,BDD!$A$4:$G$2027,7,0)*C7,"")</f>
        <v>1.1839999999999999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19.084300000000002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19.564300000000003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18</v>
      </c>
      <c r="C5" s="38">
        <v>1000</v>
      </c>
      <c r="D5" s="39">
        <f>IFERROR(VLOOKUP(B5,BDD!$A$4:$G$2027,7,0)*C5,"")</f>
        <v>19.38</v>
      </c>
      <c r="E5" t="s">
        <v>283</v>
      </c>
    </row>
    <row r="6" spans="2:10" ht="27" customHeight="1" thickBot="1" x14ac:dyDescent="0.3">
      <c r="B6" s="40" t="s">
        <v>74</v>
      </c>
      <c r="C6" s="41">
        <v>10</v>
      </c>
      <c r="D6" s="39">
        <f>IFERROR(VLOOKUP(B6,BDD!$A$4:$G$2027,7,0)*C6,"")</f>
        <v>4.1522000000000006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23.5322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24.0122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322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128</v>
      </c>
      <c r="C5" s="38">
        <v>500</v>
      </c>
      <c r="D5" s="39">
        <f>IFERROR(VLOOKUP(B5,BDD!$A$4:$G$2027,7,0)*C5,"")</f>
        <v>14.65</v>
      </c>
      <c r="E5" t="s">
        <v>283</v>
      </c>
    </row>
    <row r="6" spans="2:10" ht="27" customHeight="1" thickBot="1" x14ac:dyDescent="0.3">
      <c r="B6" s="40" t="s">
        <v>47</v>
      </c>
      <c r="C6" s="41">
        <v>200</v>
      </c>
      <c r="D6" s="39">
        <f>IFERROR(VLOOKUP(B6,BDD!$A$4:$G$2027,7,0)*C6,"")</f>
        <v>5.0840000000000005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19.734000000000002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20.214000000000002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128</v>
      </c>
      <c r="C5" s="38">
        <v>500</v>
      </c>
      <c r="D5" s="39">
        <f>IFERROR(VLOOKUP(B5,BDD!$A$4:$G$2027,7,0)*C5,"")</f>
        <v>14.65</v>
      </c>
      <c r="E5" t="s">
        <v>283</v>
      </c>
    </row>
    <row r="6" spans="2:10" ht="27" customHeight="1" thickBot="1" x14ac:dyDescent="0.3">
      <c r="B6" s="40" t="s">
        <v>48</v>
      </c>
      <c r="C6" s="41">
        <v>200</v>
      </c>
      <c r="D6" s="39">
        <f>IFERROR(VLOOKUP(B6,BDD!$A$4:$G$2027,7,0)*C6,"")</f>
        <v>6.14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20.79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21.27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119</v>
      </c>
      <c r="C5" s="38">
        <v>30</v>
      </c>
      <c r="D5" s="39">
        <f>IFERROR(VLOOKUP(B5,BDD!$A$4:$G$2027,7,0)*C5,"")</f>
        <v>13.7004</v>
      </c>
      <c r="E5" t="s">
        <v>283</v>
      </c>
    </row>
    <row r="6" spans="2:10" ht="27" customHeight="1" thickBot="1" x14ac:dyDescent="0.3">
      <c r="B6" s="40" t="s">
        <v>49</v>
      </c>
      <c r="C6" s="41">
        <v>100</v>
      </c>
      <c r="D6" s="39">
        <f>IFERROR(VLOOKUP(B6,BDD!$A$4:$G$2027,7,0)*C6,"")</f>
        <v>6.0359999999999996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19.7364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307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119</v>
      </c>
      <c r="C5" s="38">
        <v>10</v>
      </c>
      <c r="D5" s="39">
        <f>IFERROR(VLOOKUP(B5,BDD!$A$4:$G$2027,7,0)*C5,"")</f>
        <v>4.5668000000000006</v>
      </c>
      <c r="E5" t="s">
        <v>283</v>
      </c>
    </row>
    <row r="6" spans="2:10" ht="27" customHeight="1" thickBot="1" x14ac:dyDescent="0.3">
      <c r="B6" s="40" t="s">
        <v>323</v>
      </c>
      <c r="C6" s="41">
        <v>40</v>
      </c>
      <c r="D6" s="39">
        <f>IFERROR(VLOOKUP(B6,BDD!$A$4:$G$2027,7,0)*C6,"")</f>
        <v>14.344000000000001</v>
      </c>
      <c r="E6" t="s">
        <v>283</v>
      </c>
    </row>
    <row r="7" spans="2:10" ht="27" customHeight="1" thickBot="1" x14ac:dyDescent="0.3">
      <c r="B7" s="42" t="s">
        <v>49</v>
      </c>
      <c r="C7" s="38">
        <v>100</v>
      </c>
      <c r="D7" s="39">
        <f>IFERROR(VLOOKUP(B7,BDD!$A$4:$G$2027,7,0)*C7,"")</f>
        <v>6.0359999999999996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24.946800000000003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25.426800000000004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324</v>
      </c>
      <c r="C5" s="38">
        <v>420</v>
      </c>
      <c r="D5" s="39">
        <f>IFERROR(VLOOKUP(B5,BDD!$A$4:$G$2027,7,0)*C5,"")</f>
        <v>16.149000000000001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16.149000000000001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16.629000000000001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79</v>
      </c>
      <c r="C6" s="41">
        <v>30</v>
      </c>
      <c r="D6" s="39">
        <f>IFERROR(VLOOKUP(B6,BDD!$A$4:$G$2027,7,0)*C6,"")</f>
        <v>2.2206000000000001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8.2246799999999993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8.7046799999999998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79</v>
      </c>
      <c r="C6" s="41">
        <v>30</v>
      </c>
      <c r="D6" s="39">
        <f>IFERROR(VLOOKUP(B6,BDD!$A$4:$G$2027,7,0)*C6,"")</f>
        <v>2.2206000000000001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8.2246799999999993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8.7046799999999998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79</v>
      </c>
      <c r="C6" s="41">
        <v>20</v>
      </c>
      <c r="D6" s="39">
        <f>IFERROR(VLOOKUP(B6,BDD!$A$4:$G$2027,7,0)*C6,"")</f>
        <v>1.4803999999999999</v>
      </c>
      <c r="E6" t="s">
        <v>283</v>
      </c>
    </row>
    <row r="7" spans="2:10" ht="27" customHeight="1" thickBot="1" x14ac:dyDescent="0.3">
      <c r="B7" s="42" t="s">
        <v>78</v>
      </c>
      <c r="C7" s="38">
        <v>30</v>
      </c>
      <c r="D7" s="39">
        <f>IFERROR(VLOOKUP(B7,BDD!$A$4:$G$2027,7,0)*C7,"")</f>
        <v>0.52679999999999993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8.0112799999999993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8.4912799999999997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78</v>
      </c>
      <c r="C6" s="41">
        <v>70</v>
      </c>
      <c r="D6" s="39">
        <f>IFERROR(VLOOKUP(B6,BDD!$A$4:$G$2027,7,0)*C6,"")</f>
        <v>1.2291999999999998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7.2332799999999997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7.7132799999999992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131</v>
      </c>
      <c r="C6" s="41">
        <v>30</v>
      </c>
      <c r="D6" s="39">
        <f>IFERROR(VLOOKUP(B6,BDD!$A$4:$G$2027,7,0)*C6,"")</f>
        <v>4.4430000000000005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10.44708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10.92708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131</v>
      </c>
      <c r="C6" s="41">
        <v>30</v>
      </c>
      <c r="D6" s="39">
        <f>IFERROR(VLOOKUP(B6,BDD!$A$4:$G$2027,7,0)*C6,"")</f>
        <v>4.4430000000000005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10.44708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10.92708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131</v>
      </c>
      <c r="C6" s="41">
        <v>30</v>
      </c>
      <c r="D6" s="39">
        <f>IFERROR(VLOOKUP(B6,BDD!$A$4:$G$2027,7,0)*C6,"")</f>
        <v>4.4430000000000005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10.44708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10.92708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131</v>
      </c>
      <c r="C6" s="41">
        <v>30</v>
      </c>
      <c r="D6" s="39">
        <f>IFERROR(VLOOKUP(B6,BDD!$A$4:$G$2027,7,0)*C6,"")</f>
        <v>4.4430000000000005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10.44708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10.92708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319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2:10" ht="27" customHeight="1" thickBot="1" x14ac:dyDescent="0.3">
      <c r="B6" s="40" t="s">
        <v>131</v>
      </c>
      <c r="C6" s="41">
        <v>10</v>
      </c>
      <c r="D6" s="39">
        <f>IFERROR(VLOOKUP(B6,BDD!$A$4:$G$2027,7,0)*C6,"")</f>
        <v>1.4810000000000001</v>
      </c>
      <c r="E6" t="s">
        <v>283</v>
      </c>
    </row>
    <row r="7" spans="2:10" ht="27" customHeight="1" thickBot="1" x14ac:dyDescent="0.3">
      <c r="B7" s="42" t="s">
        <v>77</v>
      </c>
      <c r="C7" s="38">
        <v>100</v>
      </c>
      <c r="D7" s="39">
        <f>IFERROR(VLOOKUP(B7,BDD!$A$4:$G$2027,7,0)*C7,"")</f>
        <v>6.2079999999999993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13.693079999999998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14.173079999999999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99</v>
      </c>
    </row>
    <row r="2" spans="1:10" ht="20.25" customHeight="1" x14ac:dyDescent="0.25">
      <c r="B2" s="46" t="s">
        <v>320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50" t="s">
        <v>70</v>
      </c>
      <c r="C5" s="38">
        <v>6</v>
      </c>
      <c r="D5" s="39">
        <f>IFERROR(VLOOKUP(B5,BDD!$A$4:$G$2027,7,0)*C5,"")</f>
        <v>6.0040800000000001</v>
      </c>
      <c r="E5" t="s">
        <v>283</v>
      </c>
    </row>
    <row r="6" spans="1:10" ht="27" customHeight="1" thickBot="1" x14ac:dyDescent="0.3">
      <c r="B6" s="40" t="s">
        <v>111</v>
      </c>
      <c r="C6" s="41">
        <v>200</v>
      </c>
      <c r="D6" s="39">
        <f>IFERROR(VLOOKUP(B6,BDD!$A$4:$G$2027,7,0)*C6,"")</f>
        <v>5.88</v>
      </c>
      <c r="E6" t="s">
        <v>283</v>
      </c>
    </row>
    <row r="7" spans="1:10" ht="27" customHeight="1" thickBot="1" x14ac:dyDescent="0.3">
      <c r="B7" s="42" t="s">
        <v>124</v>
      </c>
      <c r="C7" s="38">
        <v>100</v>
      </c>
      <c r="D7" s="39">
        <f>IFERROR(VLOOKUP(B7,BDD!$A$4:$G$2027,7,0)*C7,"")</f>
        <v>2.8420000000000001</v>
      </c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 t="str">
        <f>IFERROR(VLOOKUP(B8,BDD!$A$4:$G$2027,7,0)*C8,"")</f>
        <v/>
      </c>
    </row>
    <row r="9" spans="1:10" ht="27" customHeight="1" thickBot="1" x14ac:dyDescent="0.3">
      <c r="B9" s="42"/>
      <c r="C9" s="38"/>
      <c r="D9" s="39" t="str">
        <f>IFERROR(VLOOKUP(B9,BDD!$A$4:$G$2027,7,0)*C9,"")</f>
        <v/>
      </c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14.726080000000001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15.206080000000002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321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75</v>
      </c>
      <c r="C5" s="38">
        <v>6</v>
      </c>
      <c r="D5" s="39">
        <f>IFERROR(VLOOKUP(B5,BDD!$A$4:$G$2027,7,0)*C5,"")</f>
        <v>8.836079999999999</v>
      </c>
      <c r="E5" t="s">
        <v>283</v>
      </c>
    </row>
    <row r="6" spans="2:10" ht="27" customHeight="1" thickBot="1" x14ac:dyDescent="0.3">
      <c r="B6" s="40" t="s">
        <v>327</v>
      </c>
      <c r="C6" s="41">
        <v>300</v>
      </c>
      <c r="D6" s="39">
        <f>IFERROR(VLOOKUP(B6,BDD!$A$4:$G$2027,7,0)*C6,"")</f>
        <v>12.744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21.580079999999999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22.060079999999999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328</v>
      </c>
      <c r="C5" s="38">
        <v>40</v>
      </c>
      <c r="D5" s="39">
        <f>IFERROR(VLOOKUP(B5,BDD!$A$4:$G$2027,7,0)*C5,"")</f>
        <v>13.506400000000001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13.506400000000001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13.746400000000001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328</v>
      </c>
      <c r="C5" s="38">
        <v>40</v>
      </c>
      <c r="D5" s="39">
        <f>IFERROR(VLOOKUP(B5,BDD!$A$4:$G$2027,7,0)*C5,"")</f>
        <v>13.506400000000001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13.506400000000001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13.746400000000001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328</v>
      </c>
      <c r="C5" s="38">
        <v>20</v>
      </c>
      <c r="D5" s="39">
        <f>IFERROR(VLOOKUP(B5,BDD!$A$4:$G$2027,7,0)*C5,"")</f>
        <v>6.7532000000000005</v>
      </c>
      <c r="E5" t="s">
        <v>283</v>
      </c>
    </row>
    <row r="6" spans="2:10" ht="27" customHeight="1" thickBot="1" x14ac:dyDescent="0.3">
      <c r="B6" s="40" t="s">
        <v>80</v>
      </c>
      <c r="C6" s="41">
        <v>25</v>
      </c>
      <c r="D6" s="39">
        <f>IFERROR(VLOOKUP(B6,BDD!$A$4:$G$2027,7,0)*C6,"")</f>
        <v>2.2885000000000004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9.0417000000000005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9.5217000000000009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329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51</v>
      </c>
      <c r="C5" s="38">
        <v>50</v>
      </c>
      <c r="D5" s="39">
        <f>IFERROR(VLOOKUP(B5,BDD!$A$4:$G$2027,7,0)*C5,"")</f>
        <v>13.019999999999998</v>
      </c>
      <c r="E5" t="s">
        <v>283</v>
      </c>
    </row>
    <row r="6" spans="2:10" ht="27" customHeight="1" thickBot="1" x14ac:dyDescent="0.3">
      <c r="B6" s="40" t="s">
        <v>80</v>
      </c>
      <c r="C6" s="41">
        <v>15</v>
      </c>
      <c r="D6" s="39">
        <f>IFERROR(VLOOKUP(B6,BDD!$A$4:$G$2027,7,0)*C6,"")</f>
        <v>1.3731000000000002</v>
      </c>
      <c r="E6" t="s">
        <v>283</v>
      </c>
    </row>
    <row r="7" spans="2:10" ht="27" customHeight="1" thickBot="1" x14ac:dyDescent="0.3">
      <c r="B7" s="42" t="s">
        <v>151</v>
      </c>
      <c r="C7" s="38">
        <v>40</v>
      </c>
      <c r="D7" s="39">
        <f>IFERROR(VLOOKUP(B7,BDD!$A$4:$G$2027,7,0)*C7,"")</f>
        <v>0.71639999999999993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15.109499999999999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15.589499999999999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86</v>
      </c>
      <c r="C5" s="38">
        <v>24</v>
      </c>
      <c r="D5" s="39">
        <f>IFERROR(VLOOKUP(B5,BDD!$A$4:$G$2027,7,0)*C5,"")</f>
        <v>12.712319999999998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12.712319999999998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13.192319999999999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86</v>
      </c>
      <c r="C5" s="38">
        <v>24</v>
      </c>
      <c r="D5" s="39">
        <f>IFERROR(VLOOKUP(B5,BDD!$A$4:$G$2027,7,0)*C5,"")</f>
        <v>12.712319999999998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12.712319999999998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13.192319999999999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86</v>
      </c>
      <c r="C5" s="38">
        <v>24</v>
      </c>
      <c r="D5" s="39">
        <f>IFERROR(VLOOKUP(B5,BDD!$A$4:$G$2027,7,0)*C5,"")</f>
        <v>12.712319999999998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12.712319999999998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13.192319999999999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86</v>
      </c>
      <c r="C5" s="38">
        <v>24</v>
      </c>
      <c r="D5" s="39">
        <f>IFERROR(VLOOKUP(B5,BDD!$A$4:$G$2027,7,0)*C5,"")</f>
        <v>12.712319999999998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12.712319999999998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13.192319999999999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86</v>
      </c>
      <c r="C5" s="38">
        <v>4</v>
      </c>
      <c r="D5" s="39">
        <f>IFERROR(VLOOKUP(B5,BDD!$A$4:$G$2027,7,0)*C5,"")</f>
        <v>2.1187199999999997</v>
      </c>
      <c r="E5" t="s">
        <v>283</v>
      </c>
    </row>
    <row r="6" spans="2:10" ht="27" customHeight="1" thickBot="1" x14ac:dyDescent="0.3">
      <c r="B6" s="40" t="s">
        <v>90</v>
      </c>
      <c r="C6" s="41">
        <v>300</v>
      </c>
      <c r="D6" s="39">
        <f>IFERROR(VLOOKUP(B6,BDD!$A$4:$G$2027,7,0)*C6,"")</f>
        <v>15.57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17.68872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18.16872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338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90</v>
      </c>
      <c r="C5" s="38">
        <v>400</v>
      </c>
      <c r="D5" s="39">
        <f>IFERROR(VLOOKUP(B5,BDD!$A$4:$G$2027,7,0)*C5,"")</f>
        <v>20.76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20.76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32</v>
      </c>
      <c r="D5" s="39">
        <f>IFERROR(VLOOKUP(B5,BDD!$A$4:$G$2027,7,0)*C5,"")</f>
        <v>15.624000000000001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15.624000000000001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15.864000000000001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339</v>
      </c>
      <c r="C5" s="38">
        <v>8</v>
      </c>
      <c r="D5" s="39">
        <f>IFERROR(VLOOKUP(B5,BDD!$A$4:$G$2027,7,0)*C5,"")</f>
        <v>3.9060000000000001</v>
      </c>
      <c r="E5" t="s">
        <v>283</v>
      </c>
    </row>
    <row r="6" spans="2:10" ht="27" customHeight="1" thickBot="1" x14ac:dyDescent="0.3">
      <c r="B6" s="40" t="s">
        <v>59</v>
      </c>
      <c r="C6" s="41">
        <v>200</v>
      </c>
      <c r="D6" s="39">
        <f>IFERROR(VLOOKUP(B6,BDD!$A$4:$G$2027,7,0)*C6,"")</f>
        <v>17.928000000000001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21.834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22.073999999999998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100</v>
      </c>
      <c r="D5" s="39">
        <f>IFERROR(VLOOKUP(B5,BDD!$A$4:$G$2027,7,0)*C5,"")</f>
        <v>8.9640000000000004</v>
      </c>
      <c r="E5" t="s">
        <v>283</v>
      </c>
    </row>
    <row r="6" spans="2:10" ht="27" customHeight="1" thickBot="1" x14ac:dyDescent="0.3">
      <c r="B6" s="40" t="s">
        <v>56</v>
      </c>
      <c r="C6" s="41">
        <v>200</v>
      </c>
      <c r="D6" s="39">
        <f>IFERROR(VLOOKUP(B6,BDD!$A$4:$G$2027,7,0)*C6,"")</f>
        <v>4.7759999999999998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13.74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14.22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51</v>
      </c>
      <c r="C5" s="38">
        <v>30</v>
      </c>
      <c r="D5" s="39">
        <f>IFERROR(VLOOKUP(B5,BDD!$A$4:$G$2027,7,0)*C5,"")</f>
        <v>7.8119999999999994</v>
      </c>
      <c r="E5" t="s">
        <v>283</v>
      </c>
    </row>
    <row r="6" spans="2:10" ht="27" customHeight="1" thickBot="1" x14ac:dyDescent="0.3">
      <c r="B6" s="40" t="s">
        <v>50</v>
      </c>
      <c r="C6" s="41">
        <v>50</v>
      </c>
      <c r="D6" s="39">
        <f>IFERROR(VLOOKUP(B6,BDD!$A$4:$G$2027,7,0)*C6,"")</f>
        <v>8.0019999999999989</v>
      </c>
      <c r="E6" t="s">
        <v>283</v>
      </c>
    </row>
    <row r="7" spans="2:10" ht="27" customHeight="1" thickBot="1" x14ac:dyDescent="0.3">
      <c r="B7" s="42" t="s">
        <v>151</v>
      </c>
      <c r="C7" s="38">
        <v>40</v>
      </c>
      <c r="D7" s="39">
        <f>IFERROR(VLOOKUP(B7,BDD!$A$4:$G$2027,7,0)*C7,"")</f>
        <v>0.71639999999999993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16.530399999999997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17.010399999999997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349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85</v>
      </c>
      <c r="C5" s="38">
        <v>15</v>
      </c>
      <c r="D5" s="39">
        <f>IFERROR(VLOOKUP(B5,BDD!$A$4:$G$2027,7,0)*C5,"")</f>
        <v>6.8150999999999993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9.6806999999999981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10.160699999999999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84</v>
      </c>
      <c r="C5" s="38">
        <v>50</v>
      </c>
      <c r="D5" s="39">
        <f>IFERROR(VLOOKUP(B5,BDD!$A$4:$G$2027,7,0)*C5,"")</f>
        <v>10.455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12.726000000000001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84</v>
      </c>
      <c r="C5" s="38">
        <v>50</v>
      </c>
      <c r="D5" s="39">
        <f>IFERROR(VLOOKUP(B5,BDD!$A$4:$G$2027,7,0)*C5,"")</f>
        <v>10.455</v>
      </c>
      <c r="E5" t="s">
        <v>283</v>
      </c>
    </row>
    <row r="6" spans="2:10" ht="27" customHeight="1" thickBot="1" x14ac:dyDescent="0.3">
      <c r="B6" s="40" t="s">
        <v>151</v>
      </c>
      <c r="C6" s="41">
        <v>100</v>
      </c>
      <c r="D6" s="39">
        <f>IFERROR(VLOOKUP(B6,BDD!$A$4:$G$2027,7,0)*C6,"")</f>
        <v>1.7909999999999999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12.726000000000001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19</v>
      </c>
      <c r="C5" s="38">
        <v>200</v>
      </c>
      <c r="D5" s="39">
        <f>IFERROR(VLOOKUP(B5,BDD!$A$4:$G$2027,7,0)*C5,"")</f>
        <v>2.996</v>
      </c>
      <c r="E5" t="s">
        <v>283</v>
      </c>
    </row>
    <row r="6" spans="2:10" ht="27" customHeight="1" thickBot="1" x14ac:dyDescent="0.3">
      <c r="B6" s="40" t="s">
        <v>57</v>
      </c>
      <c r="C6" s="41">
        <v>100</v>
      </c>
      <c r="D6" s="39">
        <f>IFERROR(VLOOKUP(B6,BDD!$A$4:$G$2027,7,0)*C6,"")</f>
        <v>13.004999999999999</v>
      </c>
      <c r="E6" t="s">
        <v>283</v>
      </c>
    </row>
    <row r="7" spans="2:10" ht="27" customHeight="1" thickBot="1" x14ac:dyDescent="0.3">
      <c r="B7" s="42" t="s">
        <v>151</v>
      </c>
      <c r="C7" s="38">
        <v>80</v>
      </c>
      <c r="D7" s="39">
        <f>IFERROR(VLOOKUP(B7,BDD!$A$4:$G$2027,7,0)*C7,"")</f>
        <v>1.4327999999999999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17.433799999999998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17.913799999999998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50</v>
      </c>
      <c r="C5" s="38">
        <v>74</v>
      </c>
      <c r="D5" s="39">
        <f>IFERROR(VLOOKUP(B5,BDD!$A$4:$G$2027,7,0)*C5,"")</f>
        <v>11.84296</v>
      </c>
      <c r="E5" t="s">
        <v>283</v>
      </c>
    </row>
    <row r="6" spans="2:10" ht="27" customHeight="1" thickBot="1" x14ac:dyDescent="0.3">
      <c r="B6" s="40" t="s">
        <v>53</v>
      </c>
      <c r="C6" s="41">
        <v>100</v>
      </c>
      <c r="D6" s="39">
        <f>IFERROR(VLOOKUP(B6,BDD!$A$4:$G$2027,7,0)*C6,"")</f>
        <v>4.0920000000000005</v>
      </c>
      <c r="E6" t="s">
        <v>283</v>
      </c>
    </row>
    <row r="7" spans="2:10" ht="27" customHeight="1" thickBot="1" x14ac:dyDescent="0.3">
      <c r="B7" s="42" t="s">
        <v>81</v>
      </c>
      <c r="C7" s="38">
        <v>50</v>
      </c>
      <c r="D7" s="39">
        <f>IFERROR(VLOOKUP(B7,BDD!$A$4:$G$2027,7,0)*C7,"")</f>
        <v>0.748</v>
      </c>
      <c r="E7" t="s">
        <v>283</v>
      </c>
      <c r="J7" t="s">
        <v>139</v>
      </c>
    </row>
    <row r="8" spans="2:10" ht="27" customHeight="1" thickBot="1" x14ac:dyDescent="0.3">
      <c r="B8" s="42" t="s">
        <v>151</v>
      </c>
      <c r="C8" s="38">
        <v>80</v>
      </c>
      <c r="D8" s="39">
        <f>IFERROR(VLOOKUP(B8,BDD!$A$4:$G$2027,7,0)*C8,"")</f>
        <v>1.4327999999999999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18.115760000000002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18.595760000000002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</v>
      </c>
      <c r="C5" s="38">
        <v>23</v>
      </c>
      <c r="D5" s="39">
        <f>IFERROR(VLOOKUP(B5,BDD!$A$4:$G$2027,7,0)*C5,"")</f>
        <v>4.0401799999999994</v>
      </c>
      <c r="E5" t="s">
        <v>283</v>
      </c>
    </row>
    <row r="6" spans="2:10" ht="27" customHeight="1" thickBot="1" x14ac:dyDescent="0.3">
      <c r="B6" s="40" t="s">
        <v>355</v>
      </c>
      <c r="C6" s="41">
        <v>100</v>
      </c>
      <c r="D6" s="39">
        <f>IFERROR(VLOOKUP(B6,BDD!$A$4:$G$2027,7,0)*C6,"")</f>
        <v>1.355</v>
      </c>
      <c r="E6" t="s">
        <v>283</v>
      </c>
    </row>
    <row r="7" spans="2:10" ht="27" customHeight="1" thickBot="1" x14ac:dyDescent="0.3">
      <c r="B7" s="42" t="s">
        <v>9</v>
      </c>
      <c r="C7" s="38">
        <v>100</v>
      </c>
      <c r="D7" s="39">
        <f>IFERROR(VLOOKUP(B7,BDD!$A$4:$G$2027,7,0)*C7,"")</f>
        <v>4.93</v>
      </c>
      <c r="E7" t="s">
        <v>283</v>
      </c>
      <c r="J7" t="s">
        <v>139</v>
      </c>
    </row>
    <row r="8" spans="2:10" ht="27" customHeight="1" thickBot="1" x14ac:dyDescent="0.3">
      <c r="B8" s="42" t="s">
        <v>151</v>
      </c>
      <c r="C8" s="38">
        <v>280</v>
      </c>
      <c r="D8" s="39">
        <f>IFERROR(VLOOKUP(B8,BDD!$A$4:$G$2027,7,0)*C8,"")</f>
        <v>5.0147999999999993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15.339979999999999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15.819979999999999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10</v>
      </c>
      <c r="C5" s="38">
        <v>150</v>
      </c>
      <c r="D5" s="39">
        <f>IFERROR(VLOOKUP(B5,BDD!$A$4:$G$2027,7,0)*C5,"")</f>
        <v>5.3220000000000001</v>
      </c>
      <c r="E5" t="s">
        <v>283</v>
      </c>
    </row>
    <row r="6" spans="2:10" ht="27" customHeight="1" thickBot="1" x14ac:dyDescent="0.3">
      <c r="B6" s="40" t="s">
        <v>151</v>
      </c>
      <c r="C6" s="41">
        <v>280</v>
      </c>
      <c r="D6" s="39">
        <f>IFERROR(VLOOKUP(B6,BDD!$A$4:$G$2027,7,0)*C6,"")</f>
        <v>5.0147999999999993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10.3368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10.816800000000001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359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</v>
      </c>
      <c r="C5" s="38">
        <v>100</v>
      </c>
      <c r="D5" s="39">
        <f>IFERROR(VLOOKUP(B5,BDD!$A$4:$G$2027,7,0)*C5,"")</f>
        <v>3.3520000000000003</v>
      </c>
      <c r="E5" t="s">
        <v>283</v>
      </c>
    </row>
    <row r="6" spans="2:10" ht="27" customHeight="1" thickBot="1" x14ac:dyDescent="0.3">
      <c r="B6" s="40" t="s">
        <v>151</v>
      </c>
      <c r="C6" s="41">
        <v>320</v>
      </c>
      <c r="D6" s="39">
        <f>IFERROR(VLOOKUP(B6,BDD!$A$4:$G$2027,7,0)*C6,"")</f>
        <v>5.7311999999999994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9.0831999999999997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9.5632000000000001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28</v>
      </c>
      <c r="C5" s="38">
        <v>100</v>
      </c>
      <c r="D5" s="39">
        <f>IFERROR(VLOOKUP(B5,BDD!$A$4:$G$2027,7,0)*C5,"")</f>
        <v>1.04</v>
      </c>
      <c r="E5" t="s">
        <v>283</v>
      </c>
    </row>
    <row r="6" spans="2:10" ht="27" customHeight="1" thickBot="1" x14ac:dyDescent="0.3">
      <c r="B6" s="40" t="s">
        <v>33</v>
      </c>
      <c r="C6" s="41">
        <v>300</v>
      </c>
      <c r="D6" s="39">
        <f>IFERROR(VLOOKUP(B6,BDD!$A$4:$G$2027,7,0)*C6,"")</f>
        <v>12.725999999999999</v>
      </c>
      <c r="E6" t="s">
        <v>283</v>
      </c>
    </row>
    <row r="7" spans="2:10" ht="27" customHeight="1" thickBot="1" x14ac:dyDescent="0.3">
      <c r="B7" s="42" t="s">
        <v>151</v>
      </c>
      <c r="C7" s="38">
        <v>160</v>
      </c>
      <c r="D7" s="39">
        <f>IFERROR(VLOOKUP(B7,BDD!$A$4:$G$2027,7,0)*C7,"")</f>
        <v>2.8655999999999997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16.631599999999999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17.111599999999999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362</v>
      </c>
      <c r="C5" s="38">
        <v>600</v>
      </c>
      <c r="D5" s="39">
        <f>IFERROR(VLOOKUP(B5,BDD!$A$4:$G$2027,7,0)*C5,"")</f>
        <v>10.41</v>
      </c>
      <c r="E5" t="s">
        <v>283</v>
      </c>
    </row>
    <row r="6" spans="2:10" ht="27" customHeight="1" thickBot="1" x14ac:dyDescent="0.3">
      <c r="B6" s="40" t="s">
        <v>151</v>
      </c>
      <c r="C6" s="41">
        <v>240</v>
      </c>
      <c r="D6" s="39">
        <f>IFERROR(VLOOKUP(B6,BDD!$A$4:$G$2027,7,0)*C6,"")</f>
        <v>4.2984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14.708400000000001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15.188400000000001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30</v>
      </c>
      <c r="C5" s="38">
        <v>200</v>
      </c>
      <c r="D5" s="39">
        <f>IFERROR(VLOOKUP(B5,BDD!$A$4:$G$2027,7,0)*C5,"")</f>
        <v>1.9399999999999997</v>
      </c>
      <c r="E5" t="s">
        <v>283</v>
      </c>
    </row>
    <row r="6" spans="2:10" ht="27" customHeight="1" thickBot="1" x14ac:dyDescent="0.3">
      <c r="B6" s="40" t="s">
        <v>23</v>
      </c>
      <c r="C6" s="41">
        <v>200</v>
      </c>
      <c r="D6" s="39">
        <f>IFERROR(VLOOKUP(B6,BDD!$A$4:$G$2027,7,0)*C6,"")</f>
        <v>2.92</v>
      </c>
      <c r="E6" t="s">
        <v>283</v>
      </c>
    </row>
    <row r="7" spans="2:10" ht="27" customHeight="1" thickBot="1" x14ac:dyDescent="0.3">
      <c r="B7" s="42" t="s">
        <v>31</v>
      </c>
      <c r="C7" s="38">
        <v>200</v>
      </c>
      <c r="D7" s="39">
        <f>IFERROR(VLOOKUP(B7,BDD!$A$4:$G$2027,7,0)*C7,"")</f>
        <v>3.3840000000000003</v>
      </c>
      <c r="E7" t="s">
        <v>283</v>
      </c>
      <c r="J7" t="s">
        <v>139</v>
      </c>
    </row>
    <row r="8" spans="2:10" ht="27" customHeight="1" thickBot="1" x14ac:dyDescent="0.3">
      <c r="B8" s="42" t="s">
        <v>151</v>
      </c>
      <c r="C8" s="38">
        <v>160</v>
      </c>
      <c r="D8" s="39">
        <f>IFERROR(VLOOKUP(B8,BDD!$A$4:$G$2027,7,0)*C8,"")</f>
        <v>2.8655999999999997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11.1096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11.589600000000001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91</v>
      </c>
      <c r="C6" s="41">
        <v>100</v>
      </c>
      <c r="D6" s="39">
        <f>IFERROR(VLOOKUP(B6,BDD!$A$4:$G$2027,7,0)*C6,"")</f>
        <v>3.8520000000000008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8.7926400000000005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9.2726400000000009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91</v>
      </c>
      <c r="C6" s="41">
        <v>50</v>
      </c>
      <c r="D6" s="39">
        <f>IFERROR(VLOOKUP(B6,BDD!$A$4:$G$2027,7,0)*C6,"")</f>
        <v>1.9260000000000004</v>
      </c>
      <c r="E6" t="s">
        <v>283</v>
      </c>
    </row>
    <row r="7" spans="2:10" ht="27" customHeight="1" thickBot="1" x14ac:dyDescent="0.3">
      <c r="B7" s="42" t="s">
        <v>61</v>
      </c>
      <c r="C7" s="38">
        <v>40</v>
      </c>
      <c r="D7" s="39">
        <f>IFERROR(VLOOKUP(B7,BDD!$A$4:$G$2027,7,0)*C7,"")</f>
        <v>2.2256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9.0922400000000003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9.5722400000000007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61</v>
      </c>
      <c r="C6" s="41">
        <v>80</v>
      </c>
      <c r="D6" s="39">
        <f>IFERROR(VLOOKUP(B6,BDD!$A$4:$G$2027,7,0)*C6,"")</f>
        <v>4.4512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9.3918400000000002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9.8718400000000006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61</v>
      </c>
      <c r="C6" s="41">
        <v>80</v>
      </c>
      <c r="D6" s="39">
        <f>IFERROR(VLOOKUP(B6,BDD!$A$4:$G$2027,7,0)*C6,"")</f>
        <v>4.4512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9.3918400000000002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9.8718400000000006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61</v>
      </c>
      <c r="C6" s="41">
        <v>80</v>
      </c>
      <c r="D6" s="39">
        <f>IFERROR(VLOOKUP(B6,BDD!$A$4:$G$2027,7,0)*C6,"")</f>
        <v>4.4512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9.3918400000000002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9.8718400000000006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369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61</v>
      </c>
      <c r="C6" s="41">
        <v>80</v>
      </c>
      <c r="D6" s="39">
        <f>IFERROR(VLOOKUP(B6,BDD!$A$4:$G$2027,7,0)*C6,"")</f>
        <v>4.4512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9.3918400000000002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9.8718400000000006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92</v>
      </c>
      <c r="C5" s="38">
        <v>1</v>
      </c>
      <c r="D5" s="39">
        <f>IFERROR(VLOOKUP(B5,BDD!$A$4:$G$2027,7,0)*C5,"")</f>
        <v>1.23516</v>
      </c>
      <c r="E5" t="s">
        <v>283</v>
      </c>
    </row>
    <row r="6" spans="2:10" ht="27" customHeight="1" thickBot="1" x14ac:dyDescent="0.3">
      <c r="B6" s="40" t="s">
        <v>61</v>
      </c>
      <c r="C6" s="41">
        <v>120</v>
      </c>
      <c r="D6" s="39">
        <f>IFERROR(VLOOKUP(B6,BDD!$A$4:$G$2027,7,0)*C6,"")</f>
        <v>6.6768000000000001</v>
      </c>
      <c r="E6" t="s">
        <v>283</v>
      </c>
    </row>
    <row r="7" spans="2:10" ht="27" customHeight="1" thickBot="1" x14ac:dyDescent="0.3">
      <c r="B7" s="42" t="s">
        <v>37</v>
      </c>
      <c r="C7" s="38">
        <v>100</v>
      </c>
      <c r="D7" s="39">
        <f>IFERROR(VLOOKUP(B7,BDD!$A$4:$G$2027,7,0)*C7,"")</f>
        <v>0.76600000000000001</v>
      </c>
      <c r="E7" t="s">
        <v>283</v>
      </c>
      <c r="J7" t="s">
        <v>139</v>
      </c>
    </row>
    <row r="8" spans="2:10" ht="27" customHeight="1" thickBot="1" x14ac:dyDescent="0.3">
      <c r="B8" s="42" t="s">
        <v>39</v>
      </c>
      <c r="C8" s="38">
        <v>100</v>
      </c>
      <c r="D8" s="39">
        <f>IFERROR(VLOOKUP(B8,BDD!$A$4:$G$2027,7,0)*C8,"")</f>
        <v>3.6899999999999995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12.36796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12.84796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38</v>
      </c>
      <c r="C5" s="38">
        <v>150</v>
      </c>
      <c r="D5" s="39">
        <f>IFERROR(VLOOKUP(B5,BDD!$A$4:$G$2027,7,0)*C5,"")</f>
        <v>0.97200000000000009</v>
      </c>
      <c r="E5" t="s">
        <v>283</v>
      </c>
    </row>
    <row r="6" spans="2:10" ht="27" customHeight="1" thickBot="1" x14ac:dyDescent="0.3">
      <c r="B6" s="40" t="s">
        <v>63</v>
      </c>
      <c r="C6" s="41">
        <v>50</v>
      </c>
      <c r="D6" s="39">
        <f>IFERROR(VLOOKUP(B6,BDD!$A$4:$G$2027,7,0)*C6,"")</f>
        <v>8.4510000000000005</v>
      </c>
      <c r="E6" t="s">
        <v>283</v>
      </c>
    </row>
    <row r="7" spans="2:10" ht="27" customHeight="1" thickBot="1" x14ac:dyDescent="0.3">
      <c r="B7" s="42" t="s">
        <v>61</v>
      </c>
      <c r="C7" s="38">
        <v>120</v>
      </c>
      <c r="D7" s="39">
        <f>IFERROR(VLOOKUP(B7,BDD!$A$4:$G$2027,7,0)*C7,"")</f>
        <v>6.6768000000000001</v>
      </c>
      <c r="E7" t="s">
        <v>283</v>
      </c>
      <c r="J7" t="s">
        <v>139</v>
      </c>
    </row>
    <row r="8" spans="2:10" ht="27" customHeight="1" thickBot="1" x14ac:dyDescent="0.3">
      <c r="B8" s="42" t="s">
        <v>151</v>
      </c>
      <c r="C8" s="38">
        <v>80</v>
      </c>
      <c r="D8" s="39">
        <f>IFERROR(VLOOKUP(B8,BDD!$A$4:$G$2027,7,0)*C8,"")</f>
        <v>1.4327999999999999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17.532600000000002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18.012600000000003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65</v>
      </c>
      <c r="C5" s="38">
        <v>20</v>
      </c>
      <c r="D5" s="39">
        <f>IFERROR(VLOOKUP(B5,BDD!$A$4:$G$2027,7,0)*C5,"")</f>
        <v>2.9660000000000002</v>
      </c>
      <c r="E5" t="s">
        <v>283</v>
      </c>
    </row>
    <row r="6" spans="2:10" ht="27" customHeight="1" thickBot="1" x14ac:dyDescent="0.3">
      <c r="B6" s="40" t="s">
        <v>67</v>
      </c>
      <c r="C6" s="41">
        <v>150</v>
      </c>
      <c r="D6" s="39">
        <f>IFERROR(VLOOKUP(B6,BDD!$A$4:$G$2027,7,0)*C6,"")</f>
        <v>11.529</v>
      </c>
      <c r="E6" t="s">
        <v>283</v>
      </c>
    </row>
    <row r="7" spans="2:10" ht="27" customHeight="1" thickBot="1" x14ac:dyDescent="0.3">
      <c r="B7" s="42" t="s">
        <v>151</v>
      </c>
      <c r="C7" s="38">
        <v>8</v>
      </c>
      <c r="D7" s="39">
        <f>IFERROR(VLOOKUP(B7,BDD!$A$4:$G$2027,7,0)*C7,"")</f>
        <v>0.14327999999999999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14.638280000000002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15.118280000000002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2:J23"/>
  <sheetViews>
    <sheetView workbookViewId="0">
      <selection activeCell="K14" sqref="K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94</v>
      </c>
      <c r="C5" s="38">
        <v>20</v>
      </c>
      <c r="D5" s="39">
        <f>IFERROR(VLOOKUP(B5,BDD!$A$4:$G$2027,7,0)*C5,"")</f>
        <v>2.5</v>
      </c>
      <c r="E5" t="s">
        <v>283</v>
      </c>
    </row>
    <row r="6" spans="2:10" ht="27" customHeight="1" thickBot="1" x14ac:dyDescent="0.3">
      <c r="B6" s="40" t="s">
        <v>374</v>
      </c>
      <c r="C6" s="41">
        <v>100</v>
      </c>
      <c r="D6" s="39">
        <f>IFERROR(VLOOKUP(B6,BDD!$A$4:$G$2027,7,0)*C6,"")</f>
        <v>5.89</v>
      </c>
      <c r="E6" t="s">
        <v>283</v>
      </c>
    </row>
    <row r="7" spans="2:10" ht="27" customHeight="1" thickBot="1" x14ac:dyDescent="0.3">
      <c r="B7" s="42" t="s">
        <v>151</v>
      </c>
      <c r="C7" s="38">
        <v>320</v>
      </c>
      <c r="D7" s="39">
        <f>IFERROR(VLOOKUP(B7,BDD!$A$4:$G$2027,7,0)*C7,"")</f>
        <v>5.7311999999999994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14.1212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14.6012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7.8062399999999998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8.2862399999999994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7.8062399999999998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8.2862399999999994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7.8062399999999998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8.2862399999999994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7.8062399999999998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8.2862399999999994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160</v>
      </c>
      <c r="D6" s="39">
        <f>IFERROR(VLOOKUP(B6,BDD!$A$4:$G$2027,7,0)*C6,"")</f>
        <v>2.8655999999999997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7.8062399999999998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8.2862399999999994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377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151</v>
      </c>
      <c r="C6" s="41">
        <v>48</v>
      </c>
      <c r="D6" s="39">
        <f>IFERROR(VLOOKUP(B6,BDD!$A$4:$G$2027,7,0)*C6,"")</f>
        <v>0.85968</v>
      </c>
      <c r="E6" t="s">
        <v>283</v>
      </c>
    </row>
    <row r="7" spans="2:10" ht="27" customHeight="1" thickBot="1" x14ac:dyDescent="0.3">
      <c r="B7" s="42" t="s">
        <v>40</v>
      </c>
      <c r="C7" s="38">
        <v>100</v>
      </c>
      <c r="D7" s="39">
        <f>IFERROR(VLOOKUP(B7,BDD!$A$4:$G$2027,7,0)*C7,"")</f>
        <v>5.5380000000000003</v>
      </c>
      <c r="E7" t="s">
        <v>283</v>
      </c>
      <c r="J7" t="s">
        <v>139</v>
      </c>
    </row>
    <row r="8" spans="2:10" ht="27" customHeight="1" thickBot="1" x14ac:dyDescent="0.3">
      <c r="B8" s="42" t="s">
        <v>121</v>
      </c>
      <c r="C8" s="38">
        <v>25</v>
      </c>
      <c r="D8" s="39">
        <f>IFERROR(VLOOKUP(B8,BDD!$A$4:$G$2027,7,0)*C8,"")</f>
        <v>1.212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12.550319999999999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13.03032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B2:J23"/>
  <sheetViews>
    <sheetView workbookViewId="0">
      <selection activeCell="D5" activeCellId="1" sqref="D5:D14 D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40</v>
      </c>
      <c r="C6" s="41">
        <v>100</v>
      </c>
      <c r="D6" s="39">
        <f>IFERROR(VLOOKUP(B6,BDD!$A$4:$G$2027,7,0)*C6,"")</f>
        <v>5.5380000000000003</v>
      </c>
      <c r="E6" t="s">
        <v>283</v>
      </c>
    </row>
    <row r="7" spans="2:10" ht="27" customHeight="1" thickBot="1" x14ac:dyDescent="0.3">
      <c r="B7" s="42" t="s">
        <v>121</v>
      </c>
      <c r="C7" s="38">
        <v>25</v>
      </c>
      <c r="D7" s="39">
        <f>IFERROR(VLOOKUP(B7,BDD!$A$4:$G$2027,7,0)*C7,"")</f>
        <v>1.212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11.69064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12.170640000000001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40</v>
      </c>
      <c r="C6" s="41">
        <v>100</v>
      </c>
      <c r="D6" s="39">
        <f>IFERROR(VLOOKUP(B6,BDD!$A$4:$G$2027,7,0)*C6,"")</f>
        <v>5.5380000000000003</v>
      </c>
      <c r="E6" t="s">
        <v>283</v>
      </c>
    </row>
    <row r="7" spans="2:10" ht="27" customHeight="1" thickBot="1" x14ac:dyDescent="0.3">
      <c r="B7" s="42" t="s">
        <v>121</v>
      </c>
      <c r="C7" s="38">
        <v>25</v>
      </c>
      <c r="D7" s="39">
        <f>IFERROR(VLOOKUP(B7,BDD!$A$4:$G$2027,7,0)*C7,"")</f>
        <v>1.212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11.69064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12.170640000000001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121</v>
      </c>
      <c r="C6" s="41">
        <v>60</v>
      </c>
      <c r="D6" s="39">
        <f>IFERROR(VLOOKUP(B6,BDD!$A$4:$G$2027,7,0)*C6,"")</f>
        <v>2.9087999999999998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7.8494399999999995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8.32944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121</v>
      </c>
      <c r="C6" s="41">
        <v>65</v>
      </c>
      <c r="D6" s="39">
        <f>IFERROR(VLOOKUP(B6,BDD!$A$4:$G$2027,7,0)*C6,"")</f>
        <v>3.1511999999999998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8.0918399999999995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8.5718399999999999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73</v>
      </c>
      <c r="C6" s="41">
        <v>30</v>
      </c>
      <c r="D6" s="39">
        <f>IFERROR(VLOOKUP(B6,BDD!$A$4:$G$2027,7,0)*C6,"")</f>
        <v>3.6246</v>
      </c>
      <c r="E6" t="s">
        <v>283</v>
      </c>
    </row>
    <row r="7" spans="2:10" ht="27" customHeight="1" thickBot="1" x14ac:dyDescent="0.3">
      <c r="B7" s="42" t="s">
        <v>118</v>
      </c>
      <c r="C7" s="38">
        <v>20</v>
      </c>
      <c r="D7" s="39">
        <f>IFERROR(VLOOKUP(B7,BDD!$A$4:$G$2027,7,0)*C7,"")</f>
        <v>0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8.5652399999999993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9.0452399999999997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B2:J23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4</v>
      </c>
      <c r="D5" s="39">
        <f>IFERROR(VLOOKUP(B5,BDD!$A$4:$G$2027,7,0)*C5,"")</f>
        <v>4.9406400000000001</v>
      </c>
      <c r="E5" t="s">
        <v>283</v>
      </c>
    </row>
    <row r="6" spans="2:10" ht="27" customHeight="1" thickBot="1" x14ac:dyDescent="0.3">
      <c r="B6" s="40" t="s">
        <v>118</v>
      </c>
      <c r="C6" s="41">
        <v>50</v>
      </c>
      <c r="D6" s="39">
        <f>IFERROR(VLOOKUP(B6,BDD!$A$4:$G$2027,7,0)*C6,"")</f>
        <v>0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4.9406400000000001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5.4206400000000006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388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93</v>
      </c>
      <c r="C5" s="38">
        <v>2</v>
      </c>
      <c r="D5" s="39">
        <f>IFERROR(VLOOKUP(B5,BDD!$A$4:$G$2027,7,0)*C5,"")</f>
        <v>2.4703200000000001</v>
      </c>
      <c r="E5" t="s">
        <v>283</v>
      </c>
    </row>
    <row r="6" spans="2:10" ht="27" customHeight="1" thickBot="1" x14ac:dyDescent="0.3">
      <c r="B6" s="40" t="s">
        <v>117</v>
      </c>
      <c r="C6" s="41">
        <v>20</v>
      </c>
      <c r="D6" s="39">
        <f>IFERROR(VLOOKUP(B6,BDD!$A$4:$G$2027,7,0)*C6,"")</f>
        <v>4.7220000000000004</v>
      </c>
      <c r="E6" t="s">
        <v>283</v>
      </c>
    </row>
    <row r="7" spans="2:10" ht="27" customHeight="1" thickBot="1" x14ac:dyDescent="0.3">
      <c r="B7" s="42" t="s">
        <v>118</v>
      </c>
      <c r="C7" s="38">
        <v>10</v>
      </c>
      <c r="D7" s="39">
        <f>IFERROR(VLOOKUP(B7,BDD!$A$4:$G$2027,7,0)*C7,"")</f>
        <v>0</v>
      </c>
      <c r="E7" t="s">
        <v>283</v>
      </c>
      <c r="J7" t="s">
        <v>139</v>
      </c>
    </row>
    <row r="8" spans="2:10" ht="27" customHeight="1" thickBot="1" x14ac:dyDescent="0.3">
      <c r="B8" s="42" t="s">
        <v>390</v>
      </c>
      <c r="C8" s="38">
        <v>13</v>
      </c>
      <c r="D8" s="39">
        <f>IFERROR(VLOOKUP(B8,BDD!$A$4:$G$2027,7,0)*C8,"")</f>
        <v>7.2001800000000005</v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14.392500000000002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14.872500000000002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393</v>
      </c>
      <c r="C6" s="41">
        <v>10</v>
      </c>
      <c r="D6" s="39">
        <f>IFERROR(VLOOKUP(B6,BDD!$A$4:$G$2027,7,0)*C6,"")</f>
        <v>4.7968000000000002</v>
      </c>
      <c r="E6" t="s">
        <v>283</v>
      </c>
    </row>
    <row r="7" spans="2:10" ht="27" customHeight="1" thickBot="1" x14ac:dyDescent="0.3">
      <c r="B7" s="42" t="s">
        <v>392</v>
      </c>
      <c r="C7" s="38">
        <v>15</v>
      </c>
      <c r="D7" s="39">
        <f>IFERROR(VLOOKUP(B7,BDD!$A$4:$G$2027,7,0)*C7,"")</f>
        <v>4.07775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17.594549999999998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18.074549999999999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393</v>
      </c>
      <c r="C6" s="41">
        <v>20</v>
      </c>
      <c r="D6" s="39">
        <f>IFERROR(VLOOKUP(B6,BDD!$A$4:$G$2027,7,0)*C6,"")</f>
        <v>9.5936000000000003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18.313600000000001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18.793600000000001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393</v>
      </c>
      <c r="C6" s="41">
        <v>20</v>
      </c>
      <c r="D6" s="39">
        <f>IFERROR(VLOOKUP(B6,BDD!$A$4:$G$2027,7,0)*C6,"")</f>
        <v>9.5936000000000003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18.313600000000001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18.793600000000001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376</v>
      </c>
      <c r="C6" s="41">
        <v>200</v>
      </c>
      <c r="D6" s="39">
        <f>IFERROR(VLOOKUP(B6,BDD!$A$4:$G$2027,7,0)*C6,"")</f>
        <v>6.620000000000001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15.340000000000002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15.820000000000002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376</v>
      </c>
      <c r="C6" s="41">
        <v>200</v>
      </c>
      <c r="D6" s="39">
        <f>IFERROR(VLOOKUP(B6,BDD!$A$4:$G$2027,7,0)*C6,"")</f>
        <v>6.620000000000001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15.340000000000002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15.820000000000002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399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376</v>
      </c>
      <c r="C6" s="41">
        <v>200</v>
      </c>
      <c r="D6" s="39">
        <f>IFERROR(VLOOKUP(B6,BDD!$A$4:$G$2027,7,0)*C6,"")</f>
        <v>6.620000000000001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15.340000000000002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15.820000000000002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B2:J2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376</v>
      </c>
      <c r="C6" s="41">
        <v>200</v>
      </c>
      <c r="D6" s="39">
        <f>IFERROR(VLOOKUP(B6,BDD!$A$4:$G$2027,7,0)*C6,"")</f>
        <v>6.620000000000001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15.340000000000002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15.820000000000002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B2:J23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376</v>
      </c>
      <c r="C6" s="41">
        <v>200</v>
      </c>
      <c r="D6" s="39">
        <f>IFERROR(VLOOKUP(B6,BDD!$A$4:$G$2027,7,0)*C6,"")</f>
        <v>6.620000000000001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15.340000000000002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15.820000000000002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B2:J23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403</v>
      </c>
      <c r="C6" s="41">
        <v>100</v>
      </c>
      <c r="D6" s="39">
        <f>IFERROR(VLOOKUP(B6,BDD!$A$4:$G$2027,7,0)*C6,"")</f>
        <v>5.34</v>
      </c>
      <c r="E6" t="s">
        <v>283</v>
      </c>
    </row>
    <row r="7" spans="2:10" ht="27" customHeight="1" thickBot="1" x14ac:dyDescent="0.3">
      <c r="B7" s="42" t="s">
        <v>404</v>
      </c>
      <c r="C7" s="38">
        <v>3</v>
      </c>
      <c r="D7" s="39">
        <f>IFERROR(VLOOKUP(B7,BDD!$A$4:$G$2027,7,0)*C7,"")</f>
        <v>1.5030000000000001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15.563000000000001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16.042999999999999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403</v>
      </c>
      <c r="C6" s="41">
        <v>100</v>
      </c>
      <c r="D6" s="39">
        <f>IFERROR(VLOOKUP(B6,BDD!$A$4:$G$2027,7,0)*C6,"")</f>
        <v>5.34</v>
      </c>
      <c r="E6" t="s">
        <v>283</v>
      </c>
    </row>
    <row r="7" spans="2:10" ht="27" customHeight="1" thickBot="1" x14ac:dyDescent="0.3">
      <c r="B7" s="42" t="s">
        <v>404</v>
      </c>
      <c r="C7" s="38">
        <v>3</v>
      </c>
      <c r="D7" s="39">
        <f>IFERROR(VLOOKUP(B7,BDD!$A$4:$G$2027,7,0)*C7,"")</f>
        <v>1.5030000000000001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15.563000000000001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16.042999999999999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B2:J23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403</v>
      </c>
      <c r="C6" s="41">
        <v>100</v>
      </c>
      <c r="D6" s="39">
        <f>IFERROR(VLOOKUP(B6,BDD!$A$4:$G$2027,7,0)*C6,"")</f>
        <v>5.34</v>
      </c>
      <c r="E6" t="s">
        <v>283</v>
      </c>
    </row>
    <row r="7" spans="2:10" ht="27" customHeight="1" thickBot="1" x14ac:dyDescent="0.3">
      <c r="B7" s="42" t="s">
        <v>404</v>
      </c>
      <c r="C7" s="38">
        <v>3</v>
      </c>
      <c r="D7" s="39">
        <f>IFERROR(VLOOKUP(B7,BDD!$A$4:$G$2027,7,0)*C7,"")</f>
        <v>1.5030000000000001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15.563000000000001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16.042999999999999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408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B2:J23"/>
  <sheetViews>
    <sheetView workbookViewId="0">
      <selection activeCell="B5" sqref="B5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8</v>
      </c>
      <c r="D5" s="39">
        <f>IFERROR(VLOOKUP(B5,BDD!$A$4:$G$2027,7,0)*C5,"")</f>
        <v>7.4806400000000002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9.8416399999999999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10.32164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B2:J23"/>
  <sheetViews>
    <sheetView workbookViewId="0">
      <selection activeCell="N14" sqref="N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419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154</v>
      </c>
      <c r="C5" s="38">
        <v>4</v>
      </c>
      <c r="D5" s="39">
        <f>IFERROR(VLOOKUP(B5,BDD!$A$4:$G$2027,7,0)*C5,"")</f>
        <v>3.7403200000000001</v>
      </c>
      <c r="E5" t="s">
        <v>283</v>
      </c>
    </row>
    <row r="6" spans="2:10" ht="27" customHeight="1" thickBot="1" x14ac:dyDescent="0.3">
      <c r="B6" s="40" t="s">
        <v>76</v>
      </c>
      <c r="C6" s="41">
        <v>5</v>
      </c>
      <c r="D6" s="39">
        <f>IFERROR(VLOOKUP(B6,BDD!$A$4:$G$2027,7,0)*C6,"")</f>
        <v>4.4305000000000003</v>
      </c>
      <c r="E6" t="s">
        <v>283</v>
      </c>
    </row>
    <row r="7" spans="2:10" ht="27" customHeight="1" thickBot="1" x14ac:dyDescent="0.3">
      <c r="B7" s="42" t="s">
        <v>117</v>
      </c>
      <c r="C7" s="38">
        <v>10</v>
      </c>
      <c r="D7" s="39">
        <f>IFERROR(VLOOKUP(B7,BDD!$A$4:$G$2027,7,0)*C7,"")</f>
        <v>2.3610000000000002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10.531820000000002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11.011820000000002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424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76</v>
      </c>
      <c r="C5" s="38">
        <v>15</v>
      </c>
      <c r="D5" s="39">
        <f>IFERROR(VLOOKUP(B5,BDD!$A$4:$G$2027,7,0)*C5,"")</f>
        <v>13.291499999999999</v>
      </c>
      <c r="E5" t="s">
        <v>283</v>
      </c>
    </row>
    <row r="6" spans="2:10" ht="27" customHeight="1" thickBot="1" x14ac:dyDescent="0.3">
      <c r="B6" s="40" t="s">
        <v>117</v>
      </c>
      <c r="C6" s="41">
        <v>10</v>
      </c>
      <c r="D6" s="39">
        <f>IFERROR(VLOOKUP(B6,BDD!$A$4:$G$2027,7,0)*C6,"")</f>
        <v>2.3610000000000002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15.6525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16.1325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423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75</v>
      </c>
      <c r="C5" s="38">
        <v>6</v>
      </c>
      <c r="D5" s="39">
        <f>IFERROR(VLOOKUP(B5,BDD!$A$4:$G$2027,7,0)*C5,"")</f>
        <v>8.836079999999999</v>
      </c>
      <c r="E5" t="s">
        <v>283</v>
      </c>
    </row>
    <row r="6" spans="2:10" ht="27" customHeight="1" thickBot="1" x14ac:dyDescent="0.3">
      <c r="B6" s="40" t="s">
        <v>327</v>
      </c>
      <c r="C6" s="41">
        <v>300</v>
      </c>
      <c r="D6" s="39">
        <f>IFERROR(VLOOKUP(B6,BDD!$A$4:$G$2027,7,0)*C6,"")</f>
        <v>12.744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21.580079999999999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22.060079999999999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422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75</v>
      </c>
      <c r="C5" s="38">
        <v>6</v>
      </c>
      <c r="D5" s="39">
        <f>IFERROR(VLOOKUP(B5,BDD!$A$4:$G$2027,7,0)*C5,"")</f>
        <v>8.836079999999999</v>
      </c>
      <c r="E5" t="s">
        <v>283</v>
      </c>
    </row>
    <row r="6" spans="2:10" ht="27" customHeight="1" thickBot="1" x14ac:dyDescent="0.3">
      <c r="B6" s="40" t="s">
        <v>327</v>
      </c>
      <c r="C6" s="41">
        <v>100</v>
      </c>
      <c r="D6" s="39">
        <f>IFERROR(VLOOKUP(B6,BDD!$A$4:$G$2027,7,0)*C6,"")</f>
        <v>4.2479999999999993</v>
      </c>
      <c r="E6" t="s">
        <v>283</v>
      </c>
    </row>
    <row r="7" spans="2:10" ht="27" customHeight="1" thickBot="1" x14ac:dyDescent="0.3">
      <c r="B7" s="42" t="s">
        <v>324</v>
      </c>
      <c r="C7" s="38">
        <v>300</v>
      </c>
      <c r="D7" s="39">
        <f>IFERROR(VLOOKUP(B7,BDD!$A$4:$G$2027,7,0)*C7,"")</f>
        <v>11.535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24.619079999999997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25.099079999999997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B2:J23"/>
  <sheetViews>
    <sheetView workbookViewId="0">
      <selection activeCell="D5" sqref="D5:D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421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75</v>
      </c>
      <c r="C5" s="38">
        <v>6</v>
      </c>
      <c r="D5" s="39">
        <f>IFERROR(VLOOKUP(B5,BDD!$A$4:$G$2027,7,0)*C5,"")</f>
        <v>8.836079999999999</v>
      </c>
      <c r="E5" t="s">
        <v>283</v>
      </c>
    </row>
    <row r="6" spans="2:10" ht="27" customHeight="1" thickBot="1" x14ac:dyDescent="0.3">
      <c r="B6" s="40" t="s">
        <v>324</v>
      </c>
      <c r="C6" s="41">
        <v>300</v>
      </c>
      <c r="D6" s="39">
        <f>IFERROR(VLOOKUP(B6,BDD!$A$4:$G$2027,7,0)*C6,"")</f>
        <v>11.535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20.371079999999999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20.85108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420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75</v>
      </c>
      <c r="C5" s="38">
        <v>6</v>
      </c>
      <c r="D5" s="39">
        <f>IFERROR(VLOOKUP(B5,BDD!$A$4:$G$2027,7,0)*C5,"")</f>
        <v>8.836079999999999</v>
      </c>
      <c r="E5" t="s">
        <v>283</v>
      </c>
    </row>
    <row r="6" spans="2:10" ht="27" customHeight="1" thickBot="1" x14ac:dyDescent="0.3">
      <c r="B6" s="40" t="s">
        <v>324</v>
      </c>
      <c r="C6" s="41">
        <v>400</v>
      </c>
      <c r="D6" s="39">
        <f>IFERROR(VLOOKUP(B6,BDD!$A$4:$G$2027,7,0)*C6,"")</f>
        <v>15.379999999999999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24.216079999999998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24.696079999999998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B2:J23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B2:J23"/>
  <sheetViews>
    <sheetView workbookViewId="0">
      <selection activeCell="D24" sqref="D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14</v>
      </c>
      <c r="D6" s="39">
        <f>IFERROR(VLOOKUP(B6,BDD!$A$4:$G$2027,7,0)*C6,"")</f>
        <v>7.0140000000000002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21.967599999999997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22.447599999999998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B2:J23"/>
  <sheetViews>
    <sheetView workbookViewId="0">
      <selection activeCell="D23" sqref="D2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431</v>
      </c>
      <c r="C5" s="38">
        <v>20</v>
      </c>
      <c r="D5" s="39">
        <f>IFERROR(VLOOKUP(B5,BDD!$A$4:$G$2027,7,0)*C5,"")</f>
        <v>14.953599999999998</v>
      </c>
      <c r="E5" t="s">
        <v>283</v>
      </c>
    </row>
    <row r="6" spans="2:10" ht="27" customHeight="1" thickBot="1" x14ac:dyDescent="0.3">
      <c r="B6" s="40" t="s">
        <v>404</v>
      </c>
      <c r="C6" s="41">
        <v>7</v>
      </c>
      <c r="D6" s="39">
        <f>IFERROR(VLOOKUP(B6,BDD!$A$4:$G$2027,7,0)*C6,"")</f>
        <v>3.5070000000000001</v>
      </c>
      <c r="E6" t="s">
        <v>283</v>
      </c>
    </row>
    <row r="7" spans="2:10" ht="27" customHeight="1" thickBot="1" x14ac:dyDescent="0.3">
      <c r="B7" s="42" t="s">
        <v>446</v>
      </c>
      <c r="C7" s="38">
        <v>15</v>
      </c>
      <c r="D7" s="39">
        <f>IFERROR(VLOOKUP(B7,BDD!$A$4:$G$2027,7,0)*C7,"")</f>
        <v>5.3737500000000002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23.834350000000001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24.314350000000001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B2:J23"/>
  <sheetViews>
    <sheetView workbookViewId="0">
      <selection activeCell="C8" sqref="C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431</v>
      </c>
      <c r="C5" s="38">
        <v>10</v>
      </c>
      <c r="D5" s="39">
        <f>IFERROR(VLOOKUP(B5,BDD!$A$4:$G$2027,7,0)*C5,"")</f>
        <v>7.476799999999999</v>
      </c>
      <c r="E5" t="s">
        <v>283</v>
      </c>
    </row>
    <row r="6" spans="2:10" ht="27" customHeight="1" thickBot="1" x14ac:dyDescent="0.3">
      <c r="B6" s="40" t="s">
        <v>446</v>
      </c>
      <c r="C6" s="41">
        <v>25</v>
      </c>
      <c r="D6" s="39">
        <f>IFERROR(VLOOKUP(B6,BDD!$A$4:$G$2027,7,0)*C6,"")</f>
        <v>8.9562500000000007</v>
      </c>
      <c r="E6" t="s">
        <v>283</v>
      </c>
    </row>
    <row r="7" spans="2:10" ht="27" customHeight="1" thickBot="1" x14ac:dyDescent="0.3">
      <c r="B7" s="42" t="s">
        <v>45</v>
      </c>
      <c r="C7" s="38">
        <v>40</v>
      </c>
      <c r="D7" s="39">
        <f>IFERROR(VLOOKUP(B7,BDD!$A$4:$G$2027,7,0)*C7,"")</f>
        <v>4.8704000000000001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21.303450000000002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21.783450000000002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B2:J23"/>
  <sheetViews>
    <sheetView workbookViewId="0">
      <selection activeCell="B4" sqref="B4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129</v>
      </c>
      <c r="C6" s="41">
        <v>20</v>
      </c>
      <c r="D6" s="39">
        <f>IFERROR(VLOOKUP(B6,BDD!$A$4:$G$2027,7,0)*C6,"")</f>
        <v>7.55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19.052800000000001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19.532800000000002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B2:J23"/>
  <sheetViews>
    <sheetView workbookViewId="0">
      <selection activeCell="B4" sqref="B4:D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129</v>
      </c>
      <c r="C6" s="41">
        <v>20</v>
      </c>
      <c r="D6" s="39">
        <f>IFERROR(VLOOKUP(B6,BDD!$A$4:$G$2027,7,0)*C6,"")</f>
        <v>7.55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19.052800000000001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19.532800000000002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B2:J23"/>
  <sheetViews>
    <sheetView workbookViewId="0">
      <selection activeCell="F24" sqref="F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129</v>
      </c>
      <c r="C6" s="41">
        <v>10</v>
      </c>
      <c r="D6" s="39">
        <f>IFERROR(VLOOKUP(B6,BDD!$A$4:$G$2027,7,0)*C6,"")</f>
        <v>3.7749999999999999</v>
      </c>
      <c r="E6" t="s">
        <v>283</v>
      </c>
    </row>
    <row r="7" spans="2:10" ht="27" customHeight="1" thickBot="1" x14ac:dyDescent="0.3">
      <c r="B7" s="42" t="s">
        <v>117</v>
      </c>
      <c r="C7" s="38">
        <v>10</v>
      </c>
      <c r="D7" s="39">
        <f>IFERROR(VLOOKUP(B7,BDD!$A$4:$G$2027,7,0)*C7,"")</f>
        <v>2.3610000000000002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17.6388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18.1188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B2:J23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439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117</v>
      </c>
      <c r="C6" s="41">
        <v>30</v>
      </c>
      <c r="D6" s="39">
        <f>IFERROR(VLOOKUP(B6,BDD!$A$4:$G$2027,7,0)*C6,"")</f>
        <v>7.0830000000000002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18.585799999999999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19.065799999999999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B2:J23"/>
  <sheetViews>
    <sheetView workbookViewId="0">
      <selection activeCell="D10" sqref="D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17.059800000000003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17.539800000000003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B2:J23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17.059800000000003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17.539800000000003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B2:J23"/>
  <sheetViews>
    <sheetView workbookViewId="0">
      <selection activeCell="D10" sqref="D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17.059800000000003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17.539800000000003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447</v>
      </c>
      <c r="C5" s="38">
        <v>10</v>
      </c>
      <c r="D5" s="39">
        <f>IFERROR(VLOOKUP(B5,BDD!$A$4:$G$2027,7,0)*C5,"")</f>
        <v>11.502800000000001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17.059800000000003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17.539800000000003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B2:J23"/>
  <sheetViews>
    <sheetView workbookViewId="0">
      <selection activeCell="D9" sqref="D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448</v>
      </c>
      <c r="C5" s="38">
        <v>10</v>
      </c>
      <c r="D5" s="39">
        <f>IFERROR(VLOOKUP(B5,BDD!$A$4:$G$2027,7,0)*C5,"")</f>
        <v>10.8192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16.376200000000001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16.856200000000001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445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448</v>
      </c>
      <c r="C5" s="38">
        <v>10</v>
      </c>
      <c r="D5" s="39">
        <f>IFERROR(VLOOKUP(B5,BDD!$A$4:$G$2027,7,0)*C5,"")</f>
        <v>10.8192</v>
      </c>
      <c r="E5" t="s">
        <v>283</v>
      </c>
    </row>
    <row r="6" spans="2:10" ht="27" customHeight="1" thickBot="1" x14ac:dyDescent="0.3">
      <c r="B6" s="40" t="s">
        <v>116</v>
      </c>
      <c r="C6" s="41">
        <v>25</v>
      </c>
      <c r="D6" s="39">
        <f>IFERROR(VLOOKUP(B6,BDD!$A$4:$G$2027,7,0)*C6,"")</f>
        <v>5.5570000000000004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16.376200000000001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16.856200000000001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16</v>
      </c>
      <c r="C5" s="38">
        <v>50</v>
      </c>
      <c r="D5" s="39">
        <f>IFERROR(VLOOKUP(B5,BDD!$A$4:$G$2027,7,0)*C5,"")</f>
        <v>19.673999999999999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19.673999999999999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20.154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/>
  <dimension ref="B2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20</v>
      </c>
      <c r="C5" s="38">
        <v>50</v>
      </c>
      <c r="D5" s="39">
        <f>IFERROR(VLOOKUP(B5,BDD!$A$4:$G$2027,7,0)*C5,"")</f>
        <v>14.352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14.832000000000001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/>
  <dimension ref="B2:J23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21</v>
      </c>
      <c r="C5" s="38">
        <v>50</v>
      </c>
      <c r="D5" s="39">
        <f>IFERROR(VLOOKUP(B5,BDD!$A$4:$G$2027,7,0)*C5,"")</f>
        <v>14.352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14.832000000000001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112</v>
      </c>
      <c r="C5" s="38">
        <v>50</v>
      </c>
      <c r="D5" s="39">
        <f>IFERROR(VLOOKUP(B5,BDD!$A$4:$G$2027,7,0)*C5,"")</f>
        <v>19.178999999999998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19.178999999999998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19.658999999999999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B2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112</v>
      </c>
      <c r="C5" s="38">
        <v>50</v>
      </c>
      <c r="D5" s="39">
        <f>IFERROR(VLOOKUP(B5,BDD!$A$4:$G$2027,7,0)*C5,"")</f>
        <v>19.178999999999998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19.178999999999998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19.658999999999999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B2:J23"/>
  <sheetViews>
    <sheetView workbookViewId="0">
      <selection activeCell="J25" sqref="J2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113</v>
      </c>
      <c r="C5" s="38">
        <v>50</v>
      </c>
      <c r="D5" s="39">
        <f>IFERROR(VLOOKUP(B5,BDD!$A$4:$G$2027,7,0)*C5,"")</f>
        <v>19.178999999999998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19.178999999999998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19.658999999999999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113</v>
      </c>
      <c r="C5" s="38">
        <v>50</v>
      </c>
      <c r="D5" s="39">
        <f>IFERROR(VLOOKUP(B5,BDD!$A$4:$G$2027,7,0)*C5,"")</f>
        <v>19.178999999999998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19.178999999999998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19.658999999999999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B2:J23"/>
  <sheetViews>
    <sheetView workbookViewId="0">
      <selection activeCell="G17" sqref="G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391</v>
      </c>
      <c r="C5" s="38">
        <v>30</v>
      </c>
      <c r="D5" s="39">
        <f>IFERROR(VLOOKUP(B5,BDD!$A$4:$G$2027,7,0)*C5,"")</f>
        <v>12.0534</v>
      </c>
      <c r="E5" t="s">
        <v>283</v>
      </c>
    </row>
    <row r="6" spans="2:10" ht="27" customHeight="1" thickBot="1" x14ac:dyDescent="0.3">
      <c r="B6" s="40" t="s">
        <v>49</v>
      </c>
      <c r="C6" s="41">
        <v>100</v>
      </c>
      <c r="D6" s="39">
        <f>IFERROR(VLOOKUP(B6,BDD!$A$4:$G$2027,7,0)*C6,"")</f>
        <v>6.0359999999999996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18.089399999999998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18.569399999999998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B2:J23"/>
  <sheetViews>
    <sheetView workbookViewId="0">
      <selection activeCell="B12" sqref="B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459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391</v>
      </c>
      <c r="C5" s="38">
        <v>30</v>
      </c>
      <c r="D5" s="39">
        <f>IFERROR(VLOOKUP(B5,BDD!$A$4:$G$2027,7,0)*C5,"")</f>
        <v>12.0534</v>
      </c>
      <c r="E5" t="s">
        <v>283</v>
      </c>
    </row>
    <row r="6" spans="2:10" ht="27" customHeight="1" thickBot="1" x14ac:dyDescent="0.3">
      <c r="B6" s="40" t="s">
        <v>45</v>
      </c>
      <c r="C6" s="41">
        <v>50</v>
      </c>
      <c r="D6" s="39">
        <f>IFERROR(VLOOKUP(B6,BDD!$A$4:$G$2027,7,0)*C6,"")</f>
        <v>6.0880000000000001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18.141400000000001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18.621400000000001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B2:J23"/>
  <sheetViews>
    <sheetView workbookViewId="0">
      <selection activeCell="G7" sqref="G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391</v>
      </c>
      <c r="C5" s="38">
        <v>30</v>
      </c>
      <c r="D5" s="39">
        <f>IFERROR(VLOOKUP(B5,BDD!$A$4:$G$2027,7,0)*C5,"")</f>
        <v>12.0534</v>
      </c>
      <c r="E5" t="s">
        <v>283</v>
      </c>
    </row>
    <row r="6" spans="2:10" ht="27" customHeight="1" thickBot="1" x14ac:dyDescent="0.3">
      <c r="B6" s="40" t="s">
        <v>45</v>
      </c>
      <c r="C6" s="41">
        <v>50</v>
      </c>
      <c r="D6" s="39">
        <f>IFERROR(VLOOKUP(B6,BDD!$A$4:$G$2027,7,0)*C6,"")</f>
        <v>6.0880000000000001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18.141400000000001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18.621400000000001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/>
  <dimension ref="B2:J23"/>
  <sheetViews>
    <sheetView workbookViewId="0">
      <selection activeCell="L17" sqref="L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391</v>
      </c>
      <c r="C5" s="38">
        <v>10</v>
      </c>
      <c r="D5" s="39">
        <f>IFERROR(VLOOKUP(B5,BDD!$A$4:$G$2027,7,0)*C5,"")</f>
        <v>4.0177999999999994</v>
      </c>
      <c r="E5" t="s">
        <v>283</v>
      </c>
    </row>
    <row r="6" spans="2:10" ht="27" customHeight="1" thickBot="1" x14ac:dyDescent="0.3">
      <c r="B6" s="40" t="s">
        <v>45</v>
      </c>
      <c r="C6" s="41">
        <v>10</v>
      </c>
      <c r="D6" s="39">
        <f>IFERROR(VLOOKUP(B6,BDD!$A$4:$G$2027,7,0)*C6,"")</f>
        <v>1.2176</v>
      </c>
      <c r="E6" t="s">
        <v>283</v>
      </c>
    </row>
    <row r="7" spans="2:10" ht="27" customHeight="1" thickBot="1" x14ac:dyDescent="0.3">
      <c r="B7" s="42" t="s">
        <v>122</v>
      </c>
      <c r="C7" s="38">
        <v>18</v>
      </c>
      <c r="D7" s="39">
        <f>IFERROR(VLOOKUP(B7,BDD!$A$4:$G$2027,7,0)*C7,"")</f>
        <v>0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5.2353999999999994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5.7153999999999989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122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127</v>
      </c>
      <c r="C6" s="41">
        <v>50</v>
      </c>
      <c r="D6" s="39">
        <f>IFERROR(VLOOKUP(B6,BDD!$A$4:$G$2027,7,0)*C6,"")</f>
        <v>5.1760000000000002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5.1760000000000002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5.6560000000000006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/>
  <dimension ref="B2:J23"/>
  <sheetViews>
    <sheetView workbookViewId="0">
      <selection activeCell="F6" sqref="F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122</v>
      </c>
      <c r="C5" s="38">
        <v>20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0" t="s">
        <v>464</v>
      </c>
      <c r="C6" s="41">
        <v>10</v>
      </c>
      <c r="D6" s="39">
        <f>IFERROR(VLOOKUP(B6,BDD!$A$4:$G$2027,7,0)*C6,"")</f>
        <v>0.95</v>
      </c>
      <c r="E6" t="s">
        <v>283</v>
      </c>
    </row>
    <row r="7" spans="2:10" ht="27" customHeight="1" thickBot="1" x14ac:dyDescent="0.3">
      <c r="B7" s="42" t="s">
        <v>125</v>
      </c>
      <c r="C7" s="38">
        <v>50</v>
      </c>
      <c r="D7" s="39">
        <f>IFERROR(VLOOKUP(B7,BDD!$A$4:$G$2027,7,0)*C7,"")</f>
        <v>8.1129999999999995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9.0629999999999988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9.5429999999999993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42</v>
      </c>
      <c r="C5" s="38">
        <v>30</v>
      </c>
      <c r="D5" s="39">
        <f>IFERROR(VLOOKUP(B5,BDD!$A$4:$G$2027,7,0)*C5,"")</f>
        <v>10.013399999999999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10.013399999999999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10.493399999999999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/>
  <dimension ref="B2:J23"/>
  <sheetViews>
    <sheetView workbookViewId="0">
      <selection activeCell="H9" sqref="H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42</v>
      </c>
      <c r="C5" s="38">
        <v>30</v>
      </c>
      <c r="D5" s="39">
        <f>IFERROR(VLOOKUP(B5,BDD!$A$4:$G$2027,7,0)*C5,"")</f>
        <v>10.013399999999999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10.013399999999999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10.493399999999999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B2:J23"/>
  <sheetViews>
    <sheetView workbookViewId="0">
      <selection activeCell="H6" sqref="H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42</v>
      </c>
      <c r="C5" s="38">
        <v>30</v>
      </c>
      <c r="D5" s="39">
        <f>IFERROR(VLOOKUP(B5,BDD!$A$4:$G$2027,7,0)*C5,"")</f>
        <v>10.013399999999999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10.013399999999999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10.493399999999999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B2:J23"/>
  <sheetViews>
    <sheetView workbookViewId="0">
      <selection activeCell="F8" sqref="F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42</v>
      </c>
      <c r="C5" s="38">
        <v>30</v>
      </c>
      <c r="D5" s="39">
        <f>IFERROR(VLOOKUP(B5,BDD!$A$4:$G$2027,7,0)*C5,"")</f>
        <v>10.013399999999999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10.013399999999999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10.493399999999999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469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42</v>
      </c>
      <c r="C5" s="38">
        <v>30</v>
      </c>
      <c r="D5" s="39">
        <f>IFERROR(VLOOKUP(B5,BDD!$A$4:$G$2027,7,0)*C5,"")</f>
        <v>10.013399999999999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10.013399999999999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10.493399999999999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41</v>
      </c>
      <c r="C5" s="38">
        <v>40</v>
      </c>
      <c r="D5" s="39">
        <f>IFERROR(VLOOKUP(B5,BDD!$A$4:$G$2027,7,0)*C5,"")</f>
        <v>13.103999999999999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13.103999999999999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13.584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B2:J23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41</v>
      </c>
      <c r="C5" s="38">
        <v>40</v>
      </c>
      <c r="D5" s="39">
        <f>IFERROR(VLOOKUP(B5,BDD!$A$4:$G$2027,7,0)*C5,"")</f>
        <v>13.103999999999999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13.103999999999999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13.584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B2:J23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41</v>
      </c>
      <c r="C5" s="38">
        <v>20</v>
      </c>
      <c r="D5" s="39">
        <f>IFERROR(VLOOKUP(B5,BDD!$A$4:$G$2027,7,0)*C5,"")</f>
        <v>6.5519999999999996</v>
      </c>
      <c r="E5" t="s">
        <v>283</v>
      </c>
    </row>
    <row r="6" spans="2:10" ht="27" customHeight="1" thickBot="1" x14ac:dyDescent="0.3">
      <c r="B6" s="40" t="s">
        <v>44</v>
      </c>
      <c r="C6" s="41">
        <v>15</v>
      </c>
      <c r="D6" s="39">
        <f>IFERROR(VLOOKUP(B6,BDD!$A$4:$G$2027,7,0)*C6,"")</f>
        <v>5.2577999999999996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11.809799999999999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12.2898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</v>
      </c>
      <c r="C5" s="38">
        <v>35</v>
      </c>
      <c r="D5" s="39">
        <f>IFERROR(VLOOKUP(B5,BDD!$A$4:$G$2027,7,0)*C5,"")</f>
        <v>12.2682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12.2682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12.748200000000001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</v>
      </c>
      <c r="C5" s="38">
        <v>35</v>
      </c>
      <c r="D5" s="39">
        <f>IFERROR(VLOOKUP(B5,BDD!$A$4:$G$2027,7,0)*C5,"")</f>
        <v>12.2682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12.2682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12.748200000000001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B2:J23"/>
  <sheetViews>
    <sheetView workbookViewId="0">
      <selection activeCell="J8" sqref="J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</v>
      </c>
      <c r="C5" s="38">
        <v>35</v>
      </c>
      <c r="D5" s="39">
        <f>IFERROR(VLOOKUP(B5,BDD!$A$4:$G$2027,7,0)*C5,"")</f>
        <v>12.2682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12.2682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12.748200000000001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/>
  <dimension ref="B2:J23"/>
  <sheetViews>
    <sheetView workbookViewId="0">
      <selection activeCell="C6" sqref="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44</v>
      </c>
      <c r="C5" s="38">
        <v>30</v>
      </c>
      <c r="D5" s="39">
        <f>IFERROR(VLOOKUP(B5,BDD!$A$4:$G$2027,7,0)*C5,"")</f>
        <v>10.515599999999999</v>
      </c>
      <c r="E5" t="s">
        <v>283</v>
      </c>
    </row>
    <row r="6" spans="2:10" ht="27" customHeight="1" thickBot="1" x14ac:dyDescent="0.3">
      <c r="B6" s="40" t="s">
        <v>477</v>
      </c>
      <c r="C6" s="41">
        <v>10</v>
      </c>
      <c r="D6" s="39">
        <f>IFERROR(VLOOKUP(B6,BDD!$A$4:$G$2027,7,0)*C6,"")</f>
        <v>7.1614999999999993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17.677099999999999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18.1571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B2:J23"/>
  <sheetViews>
    <sheetView workbookViewId="0">
      <selection activeCell="H11" sqref="H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</v>
      </c>
      <c r="C5" s="38">
        <v>40</v>
      </c>
      <c r="D5" s="39">
        <f>IFERROR(VLOOKUP(B5,BDD!$A$4:$G$2027,7,0)*C5,"")</f>
        <v>12.2448</v>
      </c>
      <c r="E5" t="s">
        <v>283</v>
      </c>
    </row>
    <row r="6" spans="2:10" ht="27" customHeight="1" thickBot="1" x14ac:dyDescent="0.3">
      <c r="B6" s="40" t="s">
        <v>115</v>
      </c>
      <c r="C6" s="41">
        <v>10</v>
      </c>
      <c r="D6" s="39">
        <f>IFERROR(VLOOKUP(B6,BDD!$A$4:$G$2027,7,0)*C6,"")</f>
        <v>2.129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14.373799999999999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14.8538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/>
  <dimension ref="B2:J23"/>
  <sheetViews>
    <sheetView workbookViewId="0">
      <selection activeCell="K13" sqref="K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</v>
      </c>
      <c r="C5" s="38">
        <v>40</v>
      </c>
      <c r="D5" s="39">
        <f>IFERROR(VLOOKUP(B5,BDD!$A$4:$G$2027,7,0)*C5,"")</f>
        <v>12.2448</v>
      </c>
      <c r="E5" t="s">
        <v>283</v>
      </c>
    </row>
    <row r="6" spans="2:10" ht="27" customHeight="1" thickBot="1" x14ac:dyDescent="0.3">
      <c r="B6" s="40" t="s">
        <v>122</v>
      </c>
      <c r="C6" s="41">
        <v>20</v>
      </c>
      <c r="D6" s="39">
        <f>IFERROR(VLOOKUP(B6,BDD!$A$4:$G$2027,7,0)*C6,"")</f>
        <v>0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12.2448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12.7248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B2:J23"/>
  <sheetViews>
    <sheetView workbookViewId="0">
      <selection activeCell="I9" sqref="I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479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43</v>
      </c>
      <c r="C5" s="38">
        <v>20</v>
      </c>
      <c r="D5" s="39">
        <f>IFERROR(VLOOKUP(B5,BDD!$A$4:$G$2027,7,0)*C5,"")</f>
        <v>6.1223999999999998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6.1223999999999998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6.6023999999999994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/>
  <dimension ref="B2:J23"/>
  <sheetViews>
    <sheetView workbookViewId="0">
      <selection activeCell="H21" sqref="H2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120</v>
      </c>
      <c r="C5" s="38">
        <v>50</v>
      </c>
      <c r="D5" s="39">
        <f>IFERROR(VLOOKUP(B5,BDD!$A$4:$G$2027,7,0)*C5,"")</f>
        <v>21.896999999999998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21.896999999999998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22.376999999999999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2"/>
  <dimension ref="B2:J23"/>
  <sheetViews>
    <sheetView workbookViewId="0">
      <selection activeCell="F10" sqref="F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120</v>
      </c>
      <c r="C5" s="38">
        <v>50</v>
      </c>
      <c r="D5" s="39">
        <f>IFERROR(VLOOKUP(B5,BDD!$A$4:$G$2027,7,0)*C5,"")</f>
        <v>21.896999999999998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21.896999999999998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22.376999999999999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B2:J23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120</v>
      </c>
      <c r="C5" s="38">
        <v>50</v>
      </c>
      <c r="D5" s="39">
        <f>IFERROR(VLOOKUP(B5,BDD!$A$4:$G$2027,7,0)*C5,"")</f>
        <v>21.896999999999998</v>
      </c>
      <c r="E5" t="s">
        <v>283</v>
      </c>
    </row>
    <row r="6" spans="2:10" ht="27" customHeight="1" thickBot="1" x14ac:dyDescent="0.3">
      <c r="B6" s="40"/>
      <c r="C6" s="41"/>
      <c r="D6" s="39" t="str">
        <f>IFERROR(VLOOKUP(B6,BDD!$A$4:$G$2027,7,0)*C6,"")</f>
        <v/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21.896999999999998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22.376999999999999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/>
  <dimension ref="B2:J23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120</v>
      </c>
      <c r="C5" s="38">
        <v>30</v>
      </c>
      <c r="D5" s="39">
        <f>IFERROR(VLOOKUP(B5,BDD!$A$4:$G$2027,7,0)*C5,"")</f>
        <v>13.138199999999999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13.138199999999999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13.6182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5"/>
  <dimension ref="B2:J23"/>
  <sheetViews>
    <sheetView workbookViewId="0">
      <selection activeCell="B6" sqref="B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485</v>
      </c>
      <c r="C5" s="38">
        <v>20</v>
      </c>
      <c r="D5" s="39">
        <f>IFERROR(VLOOKUP(B5,BDD!$A$4:$G$2027,7,0)*C5,"")</f>
        <v>13.505000000000001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13.505000000000001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13.985000000000001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485</v>
      </c>
      <c r="C5" s="38">
        <v>20</v>
      </c>
      <c r="D5" s="39">
        <f>IFERROR(VLOOKUP(B5,BDD!$A$4:$G$2027,7,0)*C5,"")</f>
        <v>13.505000000000001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13.505000000000001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13.985000000000001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485</v>
      </c>
      <c r="C5" s="38">
        <v>10</v>
      </c>
      <c r="D5" s="39">
        <f>IFERROR(VLOOKUP(B5,BDD!$A$4:$G$2027,7,0)*C5,"")</f>
        <v>6.7525000000000004</v>
      </c>
      <c r="E5" t="s">
        <v>283</v>
      </c>
    </row>
    <row r="6" spans="2:10" ht="27" customHeight="1" thickBot="1" x14ac:dyDescent="0.3">
      <c r="B6" s="40" t="s">
        <v>488</v>
      </c>
      <c r="C6" s="41">
        <v>16</v>
      </c>
      <c r="D6" s="39">
        <f>IFERROR(VLOOKUP(B6,BDD!$A$4:$G$2027,7,0)*C6,"")</f>
        <v>8.1096000000000004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14.862100000000002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15.342100000000002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489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488</v>
      </c>
      <c r="C5" s="38">
        <v>34</v>
      </c>
      <c r="D5" s="39">
        <f>IFERROR(VLOOKUP(B5,BDD!$A$4:$G$2027,7,0)*C5,"")</f>
        <v>17.232900000000001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17.232900000000001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17.712900000000001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9"/>
  <dimension ref="B2:J23"/>
  <sheetViews>
    <sheetView workbookViewId="0">
      <selection activeCell="G5" sqref="G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/>
  <dimension ref="B2:J23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1"/>
  <dimension ref="B2:J23"/>
  <sheetViews>
    <sheetView workbookViewId="0">
      <selection activeCell="G9" sqref="G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/>
  <dimension ref="B2:J23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3"/>
  <dimension ref="B2:J23"/>
  <sheetViews>
    <sheetView workbookViewId="0">
      <selection activeCell="G9" sqref="G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/>
  <dimension ref="B2:J23"/>
  <sheetViews>
    <sheetView workbookViewId="0">
      <selection activeCell="L7" sqref="L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5"/>
  <dimension ref="B2:J23"/>
  <sheetViews>
    <sheetView workbookViewId="0">
      <selection activeCell="K11" sqref="K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/>
  <dimension ref="B2:J23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7"/>
  <dimension ref="B2:J23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150</v>
      </c>
      <c r="D5" s="39">
        <f>IFERROR(VLOOKUP(B5,BDD!$A$4:$G$2027,7,0)*C5,"")</f>
        <v>13.446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13.446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13.926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8"/>
  <dimension ref="B2:J23"/>
  <sheetViews>
    <sheetView workbookViewId="0">
      <selection activeCell="H13" sqref="H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499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170</v>
      </c>
      <c r="D5" s="39">
        <f>IFERROR(VLOOKUP(B5,BDD!$A$4:$G$2027,7,0)*C5,"")</f>
        <v>15.238799999999999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15.238799999999999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15.7188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59</v>
      </c>
      <c r="C5" s="38">
        <v>180</v>
      </c>
      <c r="D5" s="39">
        <f>IFERROR(VLOOKUP(B5,BDD!$A$4:$G$2027,7,0)*C5,"")</f>
        <v>16.135200000000001</v>
      </c>
      <c r="E5" t="s">
        <v>283</v>
      </c>
    </row>
    <row r="6" spans="2:10" ht="27" customHeight="1" thickBot="1" x14ac:dyDescent="0.3">
      <c r="B6" s="40"/>
      <c r="C6" s="41"/>
      <c r="D6" s="39"/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16.135200000000001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16.615200000000002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0"/>
  <dimension ref="B2:J23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48</v>
      </c>
      <c r="C6" s="41">
        <v>64</v>
      </c>
      <c r="D6" s="39">
        <f>IFERROR(VLOOKUP(B6,BDD!$A$4:$G$2027,7,0)*C6,"")</f>
        <v>1.9647999999999999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12.864800000000001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13.344800000000001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1"/>
  <dimension ref="B2:J23"/>
  <sheetViews>
    <sheetView workbookViewId="0">
      <selection activeCell="I8" sqref="I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48</v>
      </c>
      <c r="C6" s="41">
        <v>32</v>
      </c>
      <c r="D6" s="39">
        <f>IFERROR(VLOOKUP(B6,BDD!$A$4:$G$2027,7,0)*C6,"")</f>
        <v>0.98239999999999994</v>
      </c>
      <c r="E6" t="s">
        <v>283</v>
      </c>
    </row>
    <row r="7" spans="2:10" ht="27" customHeight="1" thickBot="1" x14ac:dyDescent="0.3">
      <c r="B7" s="42" t="s">
        <v>504</v>
      </c>
      <c r="C7" s="38">
        <v>11</v>
      </c>
      <c r="D7" s="39">
        <f>IFERROR(VLOOKUP(B7,BDD!$A$4:$G$2027,7,0)*C7,"")</f>
        <v>1.06315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12.945550000000001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13.425550000000001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2"/>
  <dimension ref="B2:J23"/>
  <sheetViews>
    <sheetView workbookViewId="0">
      <selection activeCell="K7" sqref="K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506</v>
      </c>
      <c r="C6" s="41">
        <v>30</v>
      </c>
      <c r="D6" s="39">
        <f>IFERROR(VLOOKUP(B6,BDD!$A$4:$G$2027,7,0)*C6,"")</f>
        <v>1.4895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12.3895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12.8695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3"/>
  <dimension ref="B2:J23"/>
  <sheetViews>
    <sheetView workbookViewId="0">
      <selection activeCell="I9" sqref="I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506</v>
      </c>
      <c r="C6" s="41">
        <v>20</v>
      </c>
      <c r="D6" s="39">
        <f>IFERROR(VLOOKUP(B6,BDD!$A$4:$G$2027,7,0)*C6,"")</f>
        <v>0.99299999999999999</v>
      </c>
      <c r="E6" t="s">
        <v>283</v>
      </c>
    </row>
    <row r="7" spans="2:10" ht="27" customHeight="1" thickBot="1" x14ac:dyDescent="0.3">
      <c r="B7" s="42" t="s">
        <v>51</v>
      </c>
      <c r="C7" s="38">
        <v>20</v>
      </c>
      <c r="D7" s="39">
        <f>IFERROR(VLOOKUP(B7,BDD!$A$4:$G$2027,7,0)*C7,"")</f>
        <v>5.2079999999999993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17.100999999999999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17.581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4"/>
  <dimension ref="B2:J23"/>
  <sheetViews>
    <sheetView workbookViewId="0">
      <selection activeCell="G7" sqref="G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323</v>
      </c>
      <c r="C6" s="41">
        <v>10</v>
      </c>
      <c r="D6" s="39">
        <f>IFERROR(VLOOKUP(B6,BDD!$A$4:$G$2027,7,0)*C6,"")</f>
        <v>3.5860000000000003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14.486000000000001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14.966000000000001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5"/>
  <dimension ref="B2:J23"/>
  <sheetViews>
    <sheetView workbookViewId="0">
      <selection activeCell="H12" sqref="H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509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55</v>
      </c>
      <c r="C6" s="41">
        <v>30</v>
      </c>
      <c r="D6" s="39">
        <f>IFERROR(VLOOKUP(B6,BDD!$A$4:$G$2027,7,0)*C6,"")</f>
        <v>3.492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14.391999999999999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14.872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6"/>
  <dimension ref="B2:J23"/>
  <sheetViews>
    <sheetView workbookViewId="0">
      <selection activeCell="I10" sqref="I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55</v>
      </c>
      <c r="C6" s="41">
        <v>30</v>
      </c>
      <c r="D6" s="39">
        <f>IFERROR(VLOOKUP(B6,BDD!$A$4:$G$2027,7,0)*C6,"")</f>
        <v>3.492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14.391999999999999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14.872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7"/>
  <dimension ref="B2:J23"/>
  <sheetViews>
    <sheetView workbookViewId="0">
      <selection activeCell="H7" sqref="H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55</v>
      </c>
      <c r="C6" s="41">
        <v>30</v>
      </c>
      <c r="D6" s="39">
        <f>IFERROR(VLOOKUP(B6,BDD!$A$4:$G$2027,7,0)*C6,"")</f>
        <v>3.492</v>
      </c>
      <c r="E6" t="s">
        <v>283</v>
      </c>
    </row>
    <row r="7" spans="2:10" ht="27" customHeight="1" thickBot="1" x14ac:dyDescent="0.3">
      <c r="B7" s="42"/>
      <c r="C7" s="38"/>
      <c r="D7" s="39" t="str">
        <f>IFERROR(VLOOKUP(B7,BDD!$A$4:$G$2027,7,0)*C7,"")</f>
        <v/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14.391999999999999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14.872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/>
  <dimension ref="B2:J23"/>
  <sheetViews>
    <sheetView workbookViewId="0">
      <selection activeCell="G14" sqref="G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55</v>
      </c>
      <c r="C6" s="41">
        <v>10</v>
      </c>
      <c r="D6" s="39">
        <f>IFERROR(VLOOKUP(B6,BDD!$A$4:$G$2027,7,0)*C6,"")</f>
        <v>1.1640000000000001</v>
      </c>
      <c r="E6" t="s">
        <v>283</v>
      </c>
    </row>
    <row r="7" spans="2:10" ht="27" customHeight="1" thickBot="1" x14ac:dyDescent="0.3">
      <c r="B7" s="42" t="s">
        <v>60</v>
      </c>
      <c r="C7" s="38">
        <v>9</v>
      </c>
      <c r="D7" s="39">
        <f>IFERROR(VLOOKUP(B7,BDD!$A$4:$G$2027,7,0)*C7,"")</f>
        <v>1.1577599999999997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13.22176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13.70176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9"/>
  <dimension ref="B2:J23"/>
  <sheetViews>
    <sheetView workbookViewId="0">
      <selection activeCell="F8" sqref="F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60</v>
      </c>
      <c r="C6" s="41">
        <v>12</v>
      </c>
      <c r="D6" s="39">
        <f>IFERROR(VLOOKUP(B6,BDD!$A$4:$G$2027,7,0)*C6,"")</f>
        <v>1.5436799999999997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12.443680000000001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12.923680000000001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0"/>
  <dimension ref="B2:J23"/>
  <sheetViews>
    <sheetView workbookViewId="0">
      <selection activeCell="G7" sqref="G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1"/>
  <dimension ref="B2:J23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B2:J23"/>
  <sheetViews>
    <sheetView workbookViewId="0">
      <selection activeCell="G9" sqref="G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3"/>
  <dimension ref="B2:J23"/>
  <sheetViews>
    <sheetView workbookViewId="0">
      <selection activeCell="G14" sqref="G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519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5</v>
      </c>
      <c r="D5" s="39">
        <f>IFERROR(VLOOKUP(B5,BDD!$A$4:$G$2027,7,0)*C5,"")</f>
        <v>10.9</v>
      </c>
      <c r="E5" t="s">
        <v>283</v>
      </c>
    </row>
    <row r="6" spans="2:10" ht="27" customHeight="1" thickBot="1" x14ac:dyDescent="0.3">
      <c r="B6" s="40" t="s">
        <v>88</v>
      </c>
      <c r="C6" s="41">
        <v>8</v>
      </c>
      <c r="D6" s="39">
        <f>IFERROR(VLOOKUP(B6,BDD!$A$4:$G$2027,7,0)*C6,"")</f>
        <v>8.2411200000000004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19.141120000000001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19.621120000000001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/>
  <dimension ref="B2:J23"/>
  <sheetViews>
    <sheetView workbookViewId="0">
      <selection activeCell="H8" sqref="H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156</v>
      </c>
      <c r="C5" s="38">
        <v>4</v>
      </c>
      <c r="D5" s="39">
        <f>IFERROR(VLOOKUP(B5,BDD!$A$4:$G$2027,7,0)*C5,"")</f>
        <v>8.7200000000000006</v>
      </c>
      <c r="E5" t="s">
        <v>283</v>
      </c>
    </row>
    <row r="6" spans="2:10" ht="27" customHeight="1" thickBot="1" x14ac:dyDescent="0.3">
      <c r="B6" s="40" t="s">
        <v>88</v>
      </c>
      <c r="C6" s="41">
        <v>12</v>
      </c>
      <c r="D6" s="39">
        <f>IFERROR(VLOOKUP(B6,BDD!$A$4:$G$2027,7,0)*C6,"")</f>
        <v>12.36168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21.081679999999999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21.561679999999999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1"/>
  <dimension ref="B2:J23"/>
  <sheetViews>
    <sheetView workbookViewId="0">
      <selection activeCell="G6" sqref="G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392</v>
      </c>
      <c r="C6" s="41">
        <v>20</v>
      </c>
      <c r="D6" s="39">
        <f>IFERROR(VLOOKUP(B6,BDD!$A$4:$G$2027,7,0)*C6,"")</f>
        <v>5.4369999999999994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18.637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19.117000000000001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/>
  <dimension ref="B2:J23"/>
  <sheetViews>
    <sheetView workbookViewId="0">
      <selection activeCell="H11" sqref="H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392</v>
      </c>
      <c r="C6" s="41">
        <v>15</v>
      </c>
      <c r="D6" s="39">
        <f>IFERROR(VLOOKUP(B6,BDD!$A$4:$G$2027,7,0)*C6,"")</f>
        <v>4.07775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17.277750000000001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17.757750000000001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3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/>
  <dimension ref="B2:J23"/>
  <sheetViews>
    <sheetView workbookViewId="0">
      <selection activeCell="E12" sqref="E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529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5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6"/>
  <dimension ref="B2:J23"/>
  <sheetViews>
    <sheetView workbookViewId="0">
      <selection activeCell="G14" sqref="G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7"/>
  <dimension ref="B2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8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528</v>
      </c>
      <c r="C6" s="41">
        <v>20</v>
      </c>
      <c r="D6" s="39">
        <f>IFERROR(VLOOKUP(B6,BDD!$A$4:$G$2027,7,0)*C6,"")</f>
        <v>4.3259999999999996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17.526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18.006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9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535</v>
      </c>
      <c r="C6" s="41">
        <v>10</v>
      </c>
      <c r="D6" s="39">
        <f>IFERROR(VLOOKUP(B6,BDD!$A$4:$G$2027,7,0)*C6,"")</f>
        <v>3.129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16.329000000000001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16.809000000000001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0"/>
  <dimension ref="B2:J23"/>
  <sheetViews>
    <sheetView workbookViewId="0">
      <selection activeCell="B6" sqref="B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89</v>
      </c>
      <c r="C5" s="38">
        <v>6</v>
      </c>
      <c r="D5" s="39">
        <f>IFERROR(VLOOKUP(B5,BDD!$A$4:$G$2027,7,0)*C5,"")</f>
        <v>13.200000000000001</v>
      </c>
      <c r="E5" t="s">
        <v>283</v>
      </c>
    </row>
    <row r="6" spans="2:10" ht="27" customHeight="1" thickBot="1" x14ac:dyDescent="0.3">
      <c r="B6" s="40" t="s">
        <v>535</v>
      </c>
      <c r="C6" s="41">
        <v>10</v>
      </c>
      <c r="D6" s="39">
        <f>IFERROR(VLOOKUP(B6,BDD!$A$4:$G$2027,7,0)*C6,"")</f>
        <v>3.129</v>
      </c>
      <c r="E6" t="s">
        <v>283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16.329000000000001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16.809000000000001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1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0" t="s">
        <v>535</v>
      </c>
      <c r="C6" s="41">
        <v>20</v>
      </c>
      <c r="D6" s="39">
        <f>IFERROR(VLOOKUP(B6,BDD!$A$4:$G$2027,7,0)*C6,"")</f>
        <v>6.258</v>
      </c>
      <c r="E6" t="s">
        <v>283</v>
      </c>
    </row>
    <row r="7" spans="2:10" ht="27" customHeight="1" thickBot="1" x14ac:dyDescent="0.3">
      <c r="B7" s="42" t="s">
        <v>41</v>
      </c>
      <c r="C7" s="38">
        <v>10</v>
      </c>
      <c r="D7" s="39">
        <f>IFERROR(VLOOKUP(B7,BDD!$A$4:$G$2027,7,0)*C7,"")</f>
        <v>3.2759999999999998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17.54552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18.02552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/>
  <dimension ref="B2:J23"/>
  <sheetViews>
    <sheetView workbookViewId="0">
      <selection activeCell="E12" sqref="E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0" t="s">
        <v>535</v>
      </c>
      <c r="C6" s="41">
        <v>20</v>
      </c>
      <c r="D6" s="39">
        <f>IFERROR(VLOOKUP(B6,BDD!$A$4:$G$2027,7,0)*C6,"")</f>
        <v>6.258</v>
      </c>
      <c r="E6" t="s">
        <v>283</v>
      </c>
    </row>
    <row r="7" spans="2:10" ht="27" customHeight="1" thickBot="1" x14ac:dyDescent="0.3">
      <c r="B7" s="42" t="s">
        <v>41</v>
      </c>
      <c r="C7" s="38">
        <v>10</v>
      </c>
      <c r="D7" s="39">
        <f>IFERROR(VLOOKUP(B7,BDD!$A$4:$G$2027,7,0)*C7,"")</f>
        <v>3.2759999999999998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17.54552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18.02552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539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0" t="s">
        <v>535</v>
      </c>
      <c r="C6" s="41">
        <v>20</v>
      </c>
      <c r="D6" s="39">
        <f>IFERROR(VLOOKUP(B6,BDD!$A$4:$G$2027,7,0)*C6,"")</f>
        <v>6.258</v>
      </c>
      <c r="E6" t="s">
        <v>283</v>
      </c>
    </row>
    <row r="7" spans="2:10" ht="27" customHeight="1" thickBot="1" x14ac:dyDescent="0.3">
      <c r="B7" s="42" t="s">
        <v>41</v>
      </c>
      <c r="C7" s="38">
        <v>10</v>
      </c>
      <c r="D7" s="39">
        <f>IFERROR(VLOOKUP(B7,BDD!$A$4:$G$2027,7,0)*C7,"")</f>
        <v>3.2759999999999998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17.54552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18.02552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4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0" t="s">
        <v>535</v>
      </c>
      <c r="C6" s="41">
        <v>20</v>
      </c>
      <c r="D6" s="39">
        <f>IFERROR(VLOOKUP(B6,BDD!$A$4:$G$2027,7,0)*C6,"")</f>
        <v>6.258</v>
      </c>
      <c r="E6" t="s">
        <v>283</v>
      </c>
    </row>
    <row r="7" spans="2:10" ht="27" customHeight="1" thickBot="1" x14ac:dyDescent="0.3">
      <c r="B7" s="42" t="s">
        <v>41</v>
      </c>
      <c r="C7" s="38">
        <v>10</v>
      </c>
      <c r="D7" s="39">
        <f>IFERROR(VLOOKUP(B7,BDD!$A$4:$G$2027,7,0)*C7,"")</f>
        <v>3.2759999999999998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17.54552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18.02552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5"/>
  <dimension ref="B2:J23"/>
  <sheetViews>
    <sheetView workbookViewId="0">
      <selection activeCell="H12" sqref="H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0" t="s">
        <v>535</v>
      </c>
      <c r="C6" s="41">
        <v>20</v>
      </c>
      <c r="D6" s="39">
        <f>IFERROR(VLOOKUP(B6,BDD!$A$4:$G$2027,7,0)*C6,"")</f>
        <v>6.258</v>
      </c>
      <c r="E6" t="s">
        <v>283</v>
      </c>
    </row>
    <row r="7" spans="2:10" ht="27" customHeight="1" thickBot="1" x14ac:dyDescent="0.3">
      <c r="B7" s="42" t="s">
        <v>41</v>
      </c>
      <c r="C7" s="38">
        <v>10</v>
      </c>
      <c r="D7" s="39">
        <f>IFERROR(VLOOKUP(B7,BDD!$A$4:$G$2027,7,0)*C7,"")</f>
        <v>3.2759999999999998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17.54552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18.02552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6"/>
  <dimension ref="B2:J23"/>
  <sheetViews>
    <sheetView workbookViewId="0">
      <selection activeCell="F11" sqref="F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41</v>
      </c>
      <c r="C6" s="38">
        <v>15</v>
      </c>
      <c r="D6" s="39">
        <f>IFERROR(VLOOKUP(B6,BDD!$A$4:$G$2027,7,0)*C6,"")</f>
        <v>4.9139999999999997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12.925520000000001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13.405520000000001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7"/>
  <dimension ref="B2:J23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41</v>
      </c>
      <c r="C6" s="38">
        <v>15</v>
      </c>
      <c r="D6" s="39">
        <f>IFERROR(VLOOKUP(B6,BDD!$A$4:$G$2027,7,0)*C6,"")</f>
        <v>4.9139999999999997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12.925520000000001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13.405520000000001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41</v>
      </c>
      <c r="C6" s="38">
        <v>15</v>
      </c>
      <c r="D6" s="39">
        <f>IFERROR(VLOOKUP(B6,BDD!$A$4:$G$2027,7,0)*C6,"")</f>
        <v>4.9139999999999997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12.925520000000001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13.405520000000001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9"/>
  <dimension ref="B2:J23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41</v>
      </c>
      <c r="C6" s="38">
        <v>5</v>
      </c>
      <c r="D6" s="39">
        <f>IFERROR(VLOOKUP(B6,BDD!$A$4:$G$2027,7,0)*C6,"")</f>
        <v>1.6379999999999999</v>
      </c>
      <c r="E6" t="s">
        <v>283</v>
      </c>
      <c r="J6" t="s">
        <v>139</v>
      </c>
    </row>
    <row r="7" spans="2:10" ht="27" customHeight="1" thickBot="1" x14ac:dyDescent="0.3">
      <c r="B7" s="42" t="s">
        <v>546</v>
      </c>
      <c r="C7" s="38">
        <v>30</v>
      </c>
      <c r="D7" s="39">
        <f>IFERROR(VLOOKUP(B7,BDD!$A$4:$G$2027,7,0)*C7,"")</f>
        <v>7.4820000000000002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17.131520000000002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17.611520000000002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/>
  <dimension ref="B2:J23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546</v>
      </c>
      <c r="C6" s="38">
        <v>30</v>
      </c>
      <c r="D6" s="39">
        <f>IFERROR(VLOOKUP(B6,BDD!$A$4:$G$2027,7,0)*C6,"")</f>
        <v>7.4820000000000002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15.49352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15.973520000000001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546</v>
      </c>
      <c r="C6" s="38">
        <v>30</v>
      </c>
      <c r="D6" s="39">
        <f>IFERROR(VLOOKUP(B6,BDD!$A$4:$G$2027,7,0)*C6,"")</f>
        <v>7.4820000000000002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15.49352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15.973520000000001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549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546</v>
      </c>
      <c r="C6" s="38">
        <v>30</v>
      </c>
      <c r="D6" s="39">
        <f>IFERROR(VLOOKUP(B6,BDD!$A$4:$G$2027,7,0)*C6,"")</f>
        <v>7.4820000000000002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15.49352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15.973520000000001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3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546</v>
      </c>
      <c r="C6" s="38">
        <v>30</v>
      </c>
      <c r="D6" s="39">
        <f>IFERROR(VLOOKUP(B6,BDD!$A$4:$G$2027,7,0)*C6,"")</f>
        <v>7.4820000000000002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15.49352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15.973520000000001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4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552</v>
      </c>
      <c r="C6" s="38">
        <v>20</v>
      </c>
      <c r="D6" s="39">
        <f>IFERROR(VLOOKUP(B6,BDD!$A$4:$G$2027,7,0)*C6,"")</f>
        <v>8.2027999999999999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16.214320000000001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16.694320000000001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/>
  <dimension ref="B2:J23"/>
  <sheetViews>
    <sheetView workbookViewId="0">
      <selection activeCell="H10" sqref="H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552</v>
      </c>
      <c r="C6" s="38">
        <v>20</v>
      </c>
      <c r="D6" s="39">
        <f>IFERROR(VLOOKUP(B6,BDD!$A$4:$G$2027,7,0)*C6,"")</f>
        <v>8.2027999999999999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16.214320000000001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16.694320000000001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555</v>
      </c>
      <c r="C6" s="38">
        <v>55</v>
      </c>
      <c r="D6" s="39">
        <f>IFERROR(VLOOKUP(B6,BDD!$A$4:$G$2027,7,0)*C6,"")</f>
        <v>7.9640000000000004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15.975520000000001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16.45552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555</v>
      </c>
      <c r="C6" s="38">
        <v>50</v>
      </c>
      <c r="D6" s="39">
        <f>IFERROR(VLOOKUP(B6,BDD!$A$4:$G$2027,7,0)*C6,"")</f>
        <v>7.24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15.251520000000001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15.731520000000002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8</v>
      </c>
      <c r="D5" s="39">
        <f>IFERROR(VLOOKUP(B5,BDD!$A$4:$G$2027,7,0)*C5,"")</f>
        <v>8.0115200000000009</v>
      </c>
      <c r="E5" t="s">
        <v>283</v>
      </c>
    </row>
    <row r="6" spans="2:10" ht="27" customHeight="1" thickBot="1" x14ac:dyDescent="0.3">
      <c r="B6" s="42" t="s">
        <v>555</v>
      </c>
      <c r="C6" s="38">
        <v>50</v>
      </c>
      <c r="D6" s="39">
        <f>IFERROR(VLOOKUP(B6,BDD!$A$4:$G$2027,7,0)*C6,"")</f>
        <v>7.24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15.251520000000001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15.731520000000002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9"/>
  <dimension ref="B2:J23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87</v>
      </c>
      <c r="C5" s="38">
        <v>6</v>
      </c>
      <c r="D5" s="39">
        <f>IFERROR(VLOOKUP(B5,BDD!$A$4:$G$2027,7,0)*C5,"")</f>
        <v>6.0086400000000006</v>
      </c>
      <c r="E5" t="s">
        <v>283</v>
      </c>
    </row>
    <row r="6" spans="2:10" ht="27" customHeight="1" thickBot="1" x14ac:dyDescent="0.3">
      <c r="B6" s="42" t="s">
        <v>555</v>
      </c>
      <c r="C6" s="38">
        <v>70</v>
      </c>
      <c r="D6" s="39">
        <f>IFERROR(VLOOKUP(B6,BDD!$A$4:$G$2027,7,0)*C6,"")</f>
        <v>10.136000000000001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16.144640000000003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16.624640000000003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559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B2:J23"/>
  <sheetViews>
    <sheetView workbookViewId="0">
      <selection activeCell="G10" sqref="G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/>
  <dimension ref="B2:J23"/>
  <sheetViews>
    <sheetView workbookViewId="0">
      <selection activeCell="I11" sqref="I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18.786000000000001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19.266000000000002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546</v>
      </c>
      <c r="C6" s="38">
        <v>8</v>
      </c>
      <c r="D6" s="39">
        <f>IFERROR(VLOOKUP(B6,BDD!$A$4:$G$2027,7,0)*C6,"")</f>
        <v>1.9952000000000001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17.040199999999999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17.520199999999999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B2:J23"/>
  <sheetViews>
    <sheetView workbookViewId="0">
      <selection activeCell="E8" sqref="E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569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B2:J23"/>
  <sheetViews>
    <sheetView workbookViewId="0">
      <selection activeCell="H11" sqref="H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B2:J23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B2:J23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568</v>
      </c>
      <c r="C5" s="38">
        <v>200</v>
      </c>
      <c r="D5" s="39">
        <f>IFERROR(VLOOKUP(B5,BDD!$A$4:$G$2027,7,0)*C5,"")</f>
        <v>16.509999999999998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16.509999999999998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16.989999999999998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122</v>
      </c>
      <c r="C5" s="38">
        <v>22</v>
      </c>
      <c r="D5" s="39">
        <f>IFERROR(VLOOKUP(B5,BDD!$A$4:$G$2027,7,0)*C5,"")</f>
        <v>0</v>
      </c>
      <c r="E5" t="s">
        <v>283</v>
      </c>
    </row>
    <row r="6" spans="2:10" ht="27" customHeight="1" thickBot="1" x14ac:dyDescent="0.3">
      <c r="B6" s="42" t="s">
        <v>88</v>
      </c>
      <c r="C6" s="38">
        <v>4</v>
      </c>
      <c r="D6" s="39">
        <f>IFERROR(VLOOKUP(B6,BDD!$A$4:$G$2027,7,0)*C6,"")</f>
        <v>4.1205600000000002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4.1205600000000002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4.6005599999999998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579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B2:J23"/>
  <sheetViews>
    <sheetView workbookViewId="0">
      <selection activeCell="I8" sqref="I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B2:J23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B2:J23"/>
  <sheetViews>
    <sheetView workbookViewId="0">
      <selection activeCell="E14" sqref="E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200</v>
      </c>
      <c r="D5" s="39">
        <f>IFERROR(VLOOKUP(B5,BDD!$A$4:$G$2027,7,0)*C5,"")</f>
        <v>20.059999999999999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20.059999999999999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20.54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200</v>
      </c>
      <c r="D5" s="39">
        <f>IFERROR(VLOOKUP(B5,BDD!$A$4:$G$2027,7,0)*C5,"")</f>
        <v>20.059999999999999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20.059999999999999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20.54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200</v>
      </c>
      <c r="D5" s="39">
        <f>IFERROR(VLOOKUP(B5,BDD!$A$4:$G$2027,7,0)*C5,"")</f>
        <v>20.059999999999999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20.059999999999999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20.54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/>
  <dimension ref="B2:J23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200</v>
      </c>
      <c r="D5" s="39">
        <f>IFERROR(VLOOKUP(B5,BDD!$A$4:$G$2027,7,0)*C5,"")</f>
        <v>20.059999999999999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20.059999999999999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20.54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560</v>
      </c>
      <c r="C5" s="38">
        <v>150</v>
      </c>
      <c r="D5" s="39">
        <f>IFERROR(VLOOKUP(B5,BDD!$A$4:$G$2027,7,0)*C5,"")</f>
        <v>15.045</v>
      </c>
      <c r="E5" t="s">
        <v>283</v>
      </c>
    </row>
    <row r="6" spans="2:10" ht="27" customHeight="1" thickBot="1" x14ac:dyDescent="0.3">
      <c r="B6" s="42" t="s">
        <v>88</v>
      </c>
      <c r="C6" s="38">
        <v>4</v>
      </c>
      <c r="D6" s="39">
        <f>IFERROR(VLOOKUP(B6,BDD!$A$4:$G$2027,7,0)*C6,"")</f>
        <v>4.1205600000000002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19.165559999999999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19.64556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7"/>
  <dimension ref="B2:J23"/>
  <sheetViews>
    <sheetView workbookViewId="0">
      <selection activeCell="F13" sqref="F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B2:J23"/>
  <sheetViews>
    <sheetView workbookViewId="0">
      <selection activeCell="G9" sqref="G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589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/>
  <dimension ref="B2:J23"/>
  <sheetViews>
    <sheetView workbookViewId="0">
      <selection activeCell="H9" sqref="H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B2:J23"/>
  <sheetViews>
    <sheetView workbookViewId="0">
      <selection activeCell="I9" sqref="I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66</v>
      </c>
      <c r="C5" s="38">
        <v>16</v>
      </c>
      <c r="D5" s="39">
        <f>IFERROR(VLOOKUP(B5,BDD!$A$4:$G$2027,7,0)*C5,"")</f>
        <v>12.4832</v>
      </c>
      <c r="E5" t="s">
        <v>283</v>
      </c>
    </row>
    <row r="6" spans="2:10" ht="27" customHeight="1" thickBot="1" x14ac:dyDescent="0.3">
      <c r="B6" s="42" t="s">
        <v>340</v>
      </c>
      <c r="C6" s="38">
        <v>12</v>
      </c>
      <c r="D6" s="39">
        <f>IFERROR(VLOOKUP(B6,BDD!$A$4:$G$2027,7,0)*C6,"")</f>
        <v>6.3797999999999995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18.863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19.343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/>
  <dimension ref="B2:J23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66</v>
      </c>
      <c r="C5" s="38">
        <v>4</v>
      </c>
      <c r="D5" s="39">
        <f>IFERROR(VLOOKUP(B5,BDD!$A$4:$G$2027,7,0)*C5,"")</f>
        <v>3.1208</v>
      </c>
      <c r="E5" t="s">
        <v>283</v>
      </c>
    </row>
    <row r="6" spans="2:10" ht="27" customHeight="1" thickBot="1" x14ac:dyDescent="0.3">
      <c r="B6" s="42" t="s">
        <v>120</v>
      </c>
      <c r="C6" s="38">
        <v>20</v>
      </c>
      <c r="D6" s="39">
        <f>IFERROR(VLOOKUP(B6,BDD!$A$4:$G$2027,7,0)*C6,"")</f>
        <v>8.7588000000000008</v>
      </c>
      <c r="E6" t="s">
        <v>283</v>
      </c>
      <c r="J6" t="s">
        <v>139</v>
      </c>
    </row>
    <row r="7" spans="2:10" ht="27" customHeight="1" thickBot="1" x14ac:dyDescent="0.3">
      <c r="B7" s="42" t="s">
        <v>32</v>
      </c>
      <c r="C7" s="38">
        <v>400</v>
      </c>
      <c r="D7" s="39">
        <f>IFERROR(VLOOKUP(B7,BDD!$A$4:$G$2027,7,0)*C7,"")</f>
        <v>9.1519999999999992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21.031599999999997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21.511599999999998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B2:J23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3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B2:J23"/>
  <sheetViews>
    <sheetView workbookViewId="0">
      <selection activeCell="G14" sqref="G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5"/>
  <dimension ref="B2:J23"/>
  <sheetViews>
    <sheetView workbookViewId="0">
      <selection activeCell="I13" sqref="I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B2:J23"/>
  <sheetViews>
    <sheetView workbookViewId="0">
      <selection activeCell="G15" sqref="G1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7"/>
  <dimension ref="B2:J23"/>
  <sheetViews>
    <sheetView workbookViewId="0">
      <selection activeCell="H13" sqref="H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599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9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0"/>
  <dimension ref="B2:J23"/>
  <sheetViews>
    <sheetView workbookViewId="0">
      <selection activeCell="G12" sqref="G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552</v>
      </c>
      <c r="C5" s="38">
        <v>50</v>
      </c>
      <c r="D5" s="39">
        <f>IFERROR(VLOOKUP(B5,BDD!$A$4:$G$2027,7,0)*C5,"")</f>
        <v>20.507000000000001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20.507000000000001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20.987000000000002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3"/>
  <dimension ref="B2:J23"/>
  <sheetViews>
    <sheetView workbookViewId="0">
      <selection activeCell="C6" sqref="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20</v>
      </c>
      <c r="D5" s="39">
        <f>IFERROR(VLOOKUP(B5,BDD!$A$4:$G$2027,7,0)*C5,"")</f>
        <v>10.632999999999999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10.632999999999999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340</v>
      </c>
      <c r="C5" s="38">
        <v>22</v>
      </c>
      <c r="D5" s="39">
        <f>IFERROR(VLOOKUP(B5,BDD!$A$4:$G$2027,7,0)*C5,"")</f>
        <v>11.696299999999999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11.696299999999999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12.176299999999999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20</v>
      </c>
      <c r="D5" s="39">
        <f>IFERROR(VLOOKUP(B5,BDD!$A$4:$G$2027,7,0)*C5,"")</f>
        <v>10.807599999999999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10.807599999999999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11.287599999999999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20</v>
      </c>
      <c r="D5" s="39">
        <f>IFERROR(VLOOKUP(B5,BDD!$A$4:$G$2027,7,0)*C5,"")</f>
        <v>10.807599999999999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10.807599999999999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11.287599999999999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20</v>
      </c>
      <c r="D5" s="39">
        <f>IFERROR(VLOOKUP(B5,BDD!$A$4:$G$2027,7,0)*C5,"")</f>
        <v>10.807599999999999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10.807599999999999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11.287599999999999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8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609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20</v>
      </c>
      <c r="D5" s="39">
        <f>IFERROR(VLOOKUP(B5,BDD!$A$4:$G$2027,7,0)*C5,"")</f>
        <v>10.807599999999999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10.807599999999999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11.287599999999999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9"/>
  <dimension ref="B2:J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20</v>
      </c>
      <c r="D5" s="39">
        <f>IFERROR(VLOOKUP(B5,BDD!$A$4:$G$2027,7,0)*C5,"")</f>
        <v>10.807599999999999</v>
      </c>
      <c r="E5" t="s">
        <v>283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10.807599999999999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11.287599999999999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0"/>
  <dimension ref="B2:J23"/>
  <sheetViews>
    <sheetView workbookViewId="0">
      <selection activeCell="H13" sqref="H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50" t="s">
        <v>52</v>
      </c>
      <c r="C5" s="38">
        <v>5</v>
      </c>
      <c r="D5" s="39">
        <f>IFERROR(VLOOKUP(B5,BDD!$A$4:$G$2027,7,0)*C5,"")</f>
        <v>2.7018999999999997</v>
      </c>
      <c r="E5" t="s">
        <v>283</v>
      </c>
    </row>
    <row r="6" spans="2:10" ht="27" customHeight="1" thickBot="1" x14ac:dyDescent="0.3">
      <c r="B6" s="42" t="s">
        <v>32</v>
      </c>
      <c r="C6" s="38">
        <v>300</v>
      </c>
      <c r="D6" s="39">
        <f>IFERROR(VLOOKUP(B6,BDD!$A$4:$G$2027,7,0)*C6,"")</f>
        <v>6.863999999999999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9.5658999999999992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10.0459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32</v>
      </c>
      <c r="C5" s="38">
        <v>300</v>
      </c>
      <c r="D5" s="39">
        <f>IFERROR(VLOOKUP(B5,BDD!$A$4:$G$2027,7,0)*C5,"")</f>
        <v>6.863999999999999</v>
      </c>
      <c r="E5" t="s">
        <v>283</v>
      </c>
    </row>
    <row r="6" spans="2:10" ht="27" customHeight="1" thickBot="1" x14ac:dyDescent="0.3">
      <c r="B6" s="42" t="s">
        <v>430</v>
      </c>
      <c r="C6" s="38">
        <v>10</v>
      </c>
      <c r="D6" s="39">
        <f>IFERROR(VLOOKUP(B6,BDD!$A$4:$G$2027,7,0)*C6,"")</f>
        <v>3.8169999999999997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10.680999999999999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11.161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11.450999999999999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11.930999999999999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3"/>
  <dimension ref="B2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11.450999999999999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11.930999999999999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615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430</v>
      </c>
      <c r="C5" s="38">
        <v>30</v>
      </c>
      <c r="D5" s="39">
        <f>IFERROR(VLOOKUP(B5,BDD!$A$4:$G$2027,7,0)*C5,"")</f>
        <v>11.450999999999999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11.450999999999999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11.930999999999999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625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626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627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628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629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0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2"/>
  <dimension ref="B2:J23"/>
  <sheetViews>
    <sheetView workbookViewId="0"/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61</v>
      </c>
      <c r="C6" s="38">
        <v>40</v>
      </c>
      <c r="D6" s="39">
        <f>IFERROR(VLOOKUP(B6,BDD!$A$4:$G$2027,7,0)*C6,"")</f>
        <v>2.2256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8.2296800000000001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8.7096800000000005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22</v>
      </c>
      <c r="C6" s="38">
        <v>200</v>
      </c>
      <c r="D6" s="39">
        <f>IFERROR(VLOOKUP(B6,BDD!$A$4:$G$2027,7,0)*C6,"")</f>
        <v>5.8360000000000003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11.84008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12.320080000000001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6"/>
  <dimension ref="B2:J23"/>
  <sheetViews>
    <sheetView workbookViewId="0">
      <selection activeCell="L10" sqref="L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22</v>
      </c>
      <c r="C6" s="38">
        <v>200</v>
      </c>
      <c r="D6" s="39">
        <f>IFERROR(VLOOKUP(B6,BDD!$A$4:$G$2027,7,0)*C6,"")</f>
        <v>5.8360000000000003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11.84008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12.320080000000001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7"/>
  <dimension ref="B2:J23"/>
  <sheetViews>
    <sheetView workbookViewId="0">
      <selection activeCell="F10" sqref="F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22</v>
      </c>
      <c r="C6" s="38">
        <v>100</v>
      </c>
      <c r="D6" s="39">
        <f>IFERROR(VLOOKUP(B6,BDD!$A$4:$G$2027,7,0)*C6,"")</f>
        <v>2.9180000000000001</v>
      </c>
      <c r="E6" t="s">
        <v>283</v>
      </c>
      <c r="J6" t="s">
        <v>139</v>
      </c>
    </row>
    <row r="7" spans="2:10" ht="27" customHeight="1" thickBot="1" x14ac:dyDescent="0.3">
      <c r="B7" s="42" t="s">
        <v>25</v>
      </c>
      <c r="C7" s="38">
        <v>100</v>
      </c>
      <c r="D7" s="39">
        <f>IFERROR(VLOOKUP(B7,BDD!$A$4:$G$2027,7,0)*C7,"")</f>
        <v>2.2420000000000004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11.164080000000002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11.644080000000002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25</v>
      </c>
      <c r="C6" s="38">
        <v>100</v>
      </c>
      <c r="D6" s="39">
        <f>IFERROR(VLOOKUP(B6,BDD!$A$4:$G$2027,7,0)*C6,"")</f>
        <v>2.2420000000000004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8.246080000000001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8.7260800000000014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639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70</v>
      </c>
      <c r="C5" s="38">
        <v>6</v>
      </c>
      <c r="D5" s="39">
        <f>IFERROR(VLOOKUP(B5,BDD!$A$4:$G$2027,7,0)*C5,"")</f>
        <v>6.0040800000000001</v>
      </c>
      <c r="E5" t="s">
        <v>283</v>
      </c>
      <c r="J5" t="s">
        <v>139</v>
      </c>
    </row>
    <row r="6" spans="2:10" ht="27" customHeight="1" thickBot="1" x14ac:dyDescent="0.3">
      <c r="B6" s="42" t="s">
        <v>25</v>
      </c>
      <c r="C6" s="38">
        <v>100</v>
      </c>
      <c r="D6" s="39">
        <f>IFERROR(VLOOKUP(B6,BDD!$A$4:$G$2027,7,0)*C6,"")</f>
        <v>2.2420000000000004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8.246080000000001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8.7260800000000014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0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24</v>
      </c>
      <c r="C6" s="38">
        <v>200</v>
      </c>
      <c r="D6" s="39">
        <f>IFERROR(VLOOKUP(B6,BDD!$A$4:$G$2027,7,0)*C6,"")</f>
        <v>3.2879999999999998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14.188000000000001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14.668000000000001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24</v>
      </c>
      <c r="C6" s="38">
        <v>200</v>
      </c>
      <c r="D6" s="39">
        <f>IFERROR(VLOOKUP(B6,BDD!$A$4:$G$2027,7,0)*C6,"")</f>
        <v>3.2879999999999998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14.188000000000001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14.668000000000001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24</v>
      </c>
      <c r="C6" s="38">
        <v>200</v>
      </c>
      <c r="D6" s="39">
        <f>IFERROR(VLOOKUP(B6,BDD!$A$4:$G$2027,7,0)*C6,"")</f>
        <v>3.2879999999999998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14.188000000000001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14.668000000000001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24</v>
      </c>
      <c r="C6" s="38">
        <v>200</v>
      </c>
      <c r="D6" s="39">
        <f>IFERROR(VLOOKUP(B6,BDD!$A$4:$G$2027,7,0)*C6,"")</f>
        <v>3.2879999999999998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14.188000000000001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14.668000000000001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126</v>
      </c>
      <c r="C6" s="38">
        <v>20</v>
      </c>
      <c r="D6" s="39">
        <f>IFERROR(VLOOKUP(B6,BDD!$A$4:$G$2027,7,0)*C6,"")</f>
        <v>1.7871999999999999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12.687200000000001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13.167200000000001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126</v>
      </c>
      <c r="C6" s="38">
        <v>20</v>
      </c>
      <c r="D6" s="39">
        <f>IFERROR(VLOOKUP(B6,BDD!$A$4:$G$2027,7,0)*C6,"")</f>
        <v>1.7871999999999999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12.687200000000001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13.167200000000001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22</v>
      </c>
      <c r="C6" s="38">
        <v>100</v>
      </c>
      <c r="D6" s="39">
        <f>IFERROR(VLOOKUP(B6,BDD!$A$4:$G$2027,7,0)*C6,"")</f>
        <v>2.9180000000000001</v>
      </c>
      <c r="E6" t="s">
        <v>283</v>
      </c>
      <c r="J6" t="s">
        <v>139</v>
      </c>
    </row>
    <row r="7" spans="2:10" ht="27" customHeight="1" thickBot="1" x14ac:dyDescent="0.3">
      <c r="B7" s="42" t="s">
        <v>64</v>
      </c>
      <c r="C7" s="38">
        <v>40</v>
      </c>
      <c r="D7" s="39">
        <f>IFERROR(VLOOKUP(B7,BDD!$A$4:$G$2027,7,0)*C7,"")</f>
        <v>1.0920000000000001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14.910000000000002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15.390000000000002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284</v>
      </c>
      <c r="C6" s="38">
        <v>20</v>
      </c>
      <c r="D6" s="39">
        <f>IFERROR(VLOOKUP(B6,BDD!$A$4:$G$2027,7,0)*C6,"")</f>
        <v>2.5530000000000004</v>
      </c>
      <c r="E6" t="s">
        <v>283</v>
      </c>
      <c r="J6" t="s">
        <v>139</v>
      </c>
    </row>
    <row r="7" spans="2:10" ht="27" customHeight="1" thickBot="1" x14ac:dyDescent="0.3">
      <c r="B7" s="42" t="s">
        <v>82</v>
      </c>
      <c r="C7" s="38">
        <v>10</v>
      </c>
      <c r="D7" s="39">
        <f>IFERROR(VLOOKUP(B7,BDD!$A$4:$G$2027,7,0)*C7,"")</f>
        <v>5.1400000000000006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18.593000000000004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19.073000000000004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284</v>
      </c>
      <c r="C6" s="38">
        <v>20</v>
      </c>
      <c r="D6" s="39">
        <f>IFERROR(VLOOKUP(B6,BDD!$A$4:$G$2027,7,0)*C6,"")</f>
        <v>2.5530000000000004</v>
      </c>
      <c r="E6" t="s">
        <v>283</v>
      </c>
      <c r="J6" t="s">
        <v>139</v>
      </c>
    </row>
    <row r="7" spans="2:10" ht="27" customHeight="1" thickBot="1" x14ac:dyDescent="0.3">
      <c r="B7" s="42" t="s">
        <v>82</v>
      </c>
      <c r="C7" s="38">
        <v>10</v>
      </c>
      <c r="D7" s="39">
        <f>IFERROR(VLOOKUP(B7,BDD!$A$4:$G$2027,7,0)*C7,"")</f>
        <v>5.1400000000000006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18.593000000000004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19.073000000000004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649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284</v>
      </c>
      <c r="C6" s="38">
        <v>20</v>
      </c>
      <c r="D6" s="39">
        <f>IFERROR(VLOOKUP(B6,BDD!$A$4:$G$2027,7,0)*C6,"")</f>
        <v>2.5530000000000004</v>
      </c>
      <c r="E6" t="s">
        <v>283</v>
      </c>
      <c r="J6" t="s">
        <v>139</v>
      </c>
    </row>
    <row r="7" spans="2:10" ht="27" customHeight="1" thickBot="1" x14ac:dyDescent="0.3">
      <c r="B7" s="42" t="s">
        <v>82</v>
      </c>
      <c r="C7" s="38">
        <v>10</v>
      </c>
      <c r="D7" s="39">
        <f>IFERROR(VLOOKUP(B7,BDD!$A$4:$G$2027,7,0)*C7,"")</f>
        <v>5.1400000000000006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18.593000000000004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19.073000000000004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0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5</v>
      </c>
      <c r="D5" s="39">
        <f>IFERROR(VLOOKUP(B5,BDD!$A$4:$G$2027,7,0)*C5,"")</f>
        <v>10.9</v>
      </c>
      <c r="E5" t="s">
        <v>283</v>
      </c>
      <c r="J5" t="s">
        <v>139</v>
      </c>
    </row>
    <row r="6" spans="2:10" ht="27" customHeight="1" thickBot="1" x14ac:dyDescent="0.3">
      <c r="B6" s="42" t="s">
        <v>284</v>
      </c>
      <c r="C6" s="38">
        <v>20</v>
      </c>
      <c r="D6" s="39">
        <f>IFERROR(VLOOKUP(B6,BDD!$A$4:$G$2027,7,0)*C6,"")</f>
        <v>2.5530000000000004</v>
      </c>
      <c r="E6" t="s">
        <v>283</v>
      </c>
      <c r="J6" t="s">
        <v>139</v>
      </c>
    </row>
    <row r="7" spans="2:10" ht="27" customHeight="1" thickBot="1" x14ac:dyDescent="0.3">
      <c r="B7" s="42" t="s">
        <v>82</v>
      </c>
      <c r="C7" s="38">
        <v>10</v>
      </c>
      <c r="D7" s="39">
        <f>IFERROR(VLOOKUP(B7,BDD!$A$4:$G$2027,7,0)*C7,"")</f>
        <v>5.1400000000000006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 t="str">
        <f>IFERROR(VLOOKUP(B8,BDD!$A$4:$G$2027,7,0)*C8,"")</f>
        <v/>
      </c>
    </row>
    <row r="9" spans="2:10" ht="27" customHeight="1" thickBot="1" x14ac:dyDescent="0.3">
      <c r="B9" s="42"/>
      <c r="C9" s="38"/>
      <c r="D9" s="39" t="str">
        <f>IFERROR(VLOOKUP(B9,BDD!$A$4:$G$2027,7,0)*C9,"")</f>
        <v/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18.593000000000004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19.073000000000004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156</v>
      </c>
      <c r="C5" s="38">
        <v>2</v>
      </c>
      <c r="D5" s="39">
        <f>IFERROR(VLOOKUP(B5,BDD!$A$4:$G$2027,7,0)*C5,"")</f>
        <v>4.3600000000000003</v>
      </c>
      <c r="E5" t="s">
        <v>283</v>
      </c>
      <c r="J5" t="s">
        <v>139</v>
      </c>
    </row>
    <row r="6" spans="2:10" ht="27" customHeight="1" thickBot="1" x14ac:dyDescent="0.3">
      <c r="B6" s="42" t="s">
        <v>328</v>
      </c>
      <c r="C6" s="38">
        <v>30</v>
      </c>
      <c r="D6" s="39">
        <f>IFERROR(VLOOKUP(B6,BDD!$A$4:$G$2027,7,0)*C6,"")</f>
        <v>10.129800000000001</v>
      </c>
      <c r="E6" t="s">
        <v>283</v>
      </c>
      <c r="J6" t="s">
        <v>139</v>
      </c>
    </row>
    <row r="7" spans="2:10" ht="27" customHeight="1" thickBot="1" x14ac:dyDescent="0.3">
      <c r="B7" s="42" t="s">
        <v>284</v>
      </c>
      <c r="C7" s="38">
        <v>30</v>
      </c>
      <c r="D7" s="39">
        <f>IFERROR(VLOOKUP(B7,BDD!$A$4:$G$2027,7,0)*C7,"")</f>
        <v>3.8295000000000003</v>
      </c>
      <c r="E7" t="s">
        <v>283</v>
      </c>
      <c r="J7" t="s">
        <v>139</v>
      </c>
    </row>
    <row r="8" spans="2:10" ht="27" customHeight="1" thickBot="1" x14ac:dyDescent="0.3">
      <c r="B8" s="42" t="s">
        <v>64</v>
      </c>
      <c r="C8" s="38">
        <v>40</v>
      </c>
      <c r="D8" s="39">
        <f>IFERROR(VLOOKUP(B8,BDD!$A$4:$G$2027,7,0)*C8,"")</f>
        <v>1.0920000000000001</v>
      </c>
    </row>
    <row r="9" spans="2:10" ht="27" customHeight="1" thickBot="1" x14ac:dyDescent="0.3">
      <c r="B9" s="42" t="s">
        <v>54</v>
      </c>
      <c r="C9" s="38">
        <v>200</v>
      </c>
      <c r="D9" s="39">
        <f>IFERROR(VLOOKUP(B9,BDD!$A$4:$G$2027,7,0)*C9,"")</f>
        <v>1.5760000000000001</v>
      </c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20.987300000000001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21.467300000000002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328</v>
      </c>
      <c r="C5" s="38">
        <v>30</v>
      </c>
      <c r="D5" s="39">
        <f>IFERROR(VLOOKUP(B5,BDD!$A$4:$G$2027,7,0)*C5,"")</f>
        <v>10.129800000000001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10.129800000000001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10.609800000000002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328</v>
      </c>
      <c r="C5" s="38">
        <v>10</v>
      </c>
      <c r="D5" s="39">
        <f>IFERROR(VLOOKUP(B5,BDD!$A$4:$G$2027,7,0)*C5,"")</f>
        <v>3.3766000000000003</v>
      </c>
      <c r="E5" t="s">
        <v>283</v>
      </c>
      <c r="J5" t="s">
        <v>139</v>
      </c>
    </row>
    <row r="6" spans="2:10" ht="27" customHeight="1" thickBot="1" x14ac:dyDescent="0.3">
      <c r="B6" s="42" t="s">
        <v>284</v>
      </c>
      <c r="C6" s="38">
        <v>40</v>
      </c>
      <c r="D6" s="39">
        <f>IFERROR(VLOOKUP(B6,BDD!$A$4:$G$2027,7,0)*C6,"")</f>
        <v>5.1060000000000008</v>
      </c>
      <c r="E6" t="s">
        <v>283</v>
      </c>
      <c r="J6" t="s">
        <v>139</v>
      </c>
    </row>
    <row r="7" spans="2:10" ht="27" customHeight="1" thickBot="1" x14ac:dyDescent="0.3">
      <c r="B7" s="42" t="s">
        <v>64</v>
      </c>
      <c r="C7" s="38">
        <v>20</v>
      </c>
      <c r="D7" s="39">
        <f>IFERROR(VLOOKUP(B7,BDD!$A$4:$G$2027,7,0)*C7,"")</f>
        <v>0.54600000000000004</v>
      </c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9.0286000000000008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9.5086000000000013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5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6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655</v>
      </c>
      <c r="C5" s="38">
        <v>6</v>
      </c>
      <c r="D5" s="39">
        <f>IFERROR(VLOOKUP(B5,BDD!$A$4:$G$2027,7,0)*C5,"")</f>
        <v>4.8403200000000002</v>
      </c>
      <c r="E5" t="s">
        <v>283</v>
      </c>
      <c r="J5" t="s">
        <v>139</v>
      </c>
    </row>
    <row r="6" spans="2:10" ht="27" customHeight="1" thickBot="1" x14ac:dyDescent="0.3">
      <c r="B6" s="42" t="s">
        <v>82</v>
      </c>
      <c r="C6" s="38">
        <v>10</v>
      </c>
      <c r="D6" s="39">
        <f>IFERROR(VLOOKUP(B6,BDD!$A$4:$G$2027,7,0)*C6,"")</f>
        <v>5.1400000000000006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9.9803200000000007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10.460320000000001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7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658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8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9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0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1"/>
  <dimension ref="B2:J23"/>
  <sheetViews>
    <sheetView workbookViewId="0">
      <selection activeCell="H8" sqref="H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2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3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4"/>
  <dimension ref="B2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659</v>
      </c>
      <c r="C5" s="38">
        <v>10</v>
      </c>
      <c r="D5" s="39">
        <f>IFERROR(VLOOKUP(B5,BDD!$A$4:$G$2027,7,0)*C5,"")</f>
        <v>11.206499999999998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11.206499999999998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11.686499999999999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5"/>
  <dimension ref="B2:J23"/>
  <sheetViews>
    <sheetView workbookViewId="0">
      <selection activeCell="B6" sqref="B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6"/>
  <dimension ref="B2:J23"/>
  <sheetViews>
    <sheetView workbookViewId="0">
      <selection activeCell="C2" sqref="C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668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7"/>
  <dimension ref="B2:J23"/>
  <sheetViews>
    <sheetView workbookViewId="0">
      <selection activeCell="I12" sqref="I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8"/>
  <dimension ref="B2:J23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671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9"/>
  <dimension ref="B2:J23"/>
  <sheetViews>
    <sheetView workbookViewId="0">
      <selection activeCell="H10" sqref="H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700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0"/>
  <dimension ref="B2:J23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672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1"/>
  <dimension ref="B2:J23"/>
  <sheetViews>
    <sheetView workbookViewId="0">
      <selection activeCell="E14" sqref="E1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673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/>
  <dimension ref="B2:J23"/>
  <sheetViews>
    <sheetView workbookViewId="0">
      <selection activeCell="B3" sqref="B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674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3"/>
  <dimension ref="B2:J23"/>
  <sheetViews>
    <sheetView workbookViewId="0">
      <selection activeCell="I13" sqref="I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675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12</v>
      </c>
      <c r="D5" s="39">
        <f>IFERROR(VLOOKUP(B5,BDD!$A$4:$G$2027,7,0)*C5,"")</f>
        <v>12.587999999999999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12.587999999999999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13.068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4"/>
  <dimension ref="B2:J23"/>
  <sheetViews>
    <sheetView workbookViewId="0">
      <selection activeCell="D5" sqref="D5: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676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669</v>
      </c>
      <c r="C5" s="38">
        <v>6</v>
      </c>
      <c r="D5" s="39">
        <f>IFERROR(VLOOKUP(B5,BDD!$A$4:$G$2027,7,0)*C5,"")</f>
        <v>6.2939999999999996</v>
      </c>
      <c r="E5" t="s">
        <v>283</v>
      </c>
      <c r="J5" t="s">
        <v>139</v>
      </c>
    </row>
    <row r="6" spans="2:10" ht="27" customHeight="1" thickBot="1" x14ac:dyDescent="0.3">
      <c r="B6" s="42" t="s">
        <v>130</v>
      </c>
      <c r="C6" s="38">
        <v>100</v>
      </c>
      <c r="D6" s="39">
        <f>IFERROR(VLOOKUP(B6,BDD!$A$4:$G$2027,7,0)*C6,"")</f>
        <v>5.04</v>
      </c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11.334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11.814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5"/>
  <dimension ref="B2:J23"/>
  <sheetViews>
    <sheetView workbookViewId="0">
      <selection activeCell="J20" sqref="J2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 x14ac:dyDescent="0.25">
      <c r="B2" s="46" t="s">
        <v>677</v>
      </c>
      <c r="C2" s="46"/>
      <c r="D2" s="46"/>
    </row>
    <row r="3" spans="2:10" ht="7.5" customHeight="1" thickBot="1" x14ac:dyDescent="0.3">
      <c r="B3" s="33"/>
      <c r="C3" s="33"/>
      <c r="D3" s="33"/>
    </row>
    <row r="4" spans="2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2:10" ht="27" customHeight="1" thickBot="1" x14ac:dyDescent="0.3">
      <c r="B5" s="42" t="s">
        <v>130</v>
      </c>
      <c r="C5" s="38">
        <v>150</v>
      </c>
      <c r="D5" s="39">
        <f>IFERROR(VLOOKUP(B5,BDD!$A$4:$G$2027,7,0)*C5,"")</f>
        <v>7.5600000000000005</v>
      </c>
      <c r="E5" t="s">
        <v>283</v>
      </c>
      <c r="J5" t="s">
        <v>139</v>
      </c>
    </row>
    <row r="6" spans="2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2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2:10" ht="27" customHeight="1" thickBot="1" x14ac:dyDescent="0.3">
      <c r="B8" s="42"/>
      <c r="C8" s="38"/>
      <c r="D8" s="39"/>
    </row>
    <row r="9" spans="2:10" ht="27" customHeight="1" thickBot="1" x14ac:dyDescent="0.3">
      <c r="B9" s="42"/>
      <c r="C9" s="38"/>
      <c r="D9" s="39"/>
    </row>
    <row r="10" spans="2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2:10" ht="27" customHeight="1" thickBot="1" x14ac:dyDescent="0.3">
      <c r="B11" s="40"/>
      <c r="C11" s="41"/>
      <c r="D11" s="39" t="str">
        <f>IFERROR(VLOOKUP(B11,BDD!$A$4:$G$2027,7,0)*C11,"")</f>
        <v/>
      </c>
    </row>
    <row r="12" spans="2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2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2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2:10" ht="27" customHeight="1" thickBot="1" x14ac:dyDescent="0.3">
      <c r="B15" s="108" t="s">
        <v>140</v>
      </c>
      <c r="C15" s="109"/>
      <c r="D15" s="53">
        <f>SUM($D$5:$D$14)</f>
        <v>7.5600000000000005</v>
      </c>
      <c r="E15" t="s">
        <v>281</v>
      </c>
      <c r="F15" s="44"/>
    </row>
    <row r="16" spans="2:10" ht="27" customHeight="1" thickBot="1" x14ac:dyDescent="0.3">
      <c r="B16" s="113" t="s">
        <v>141</v>
      </c>
      <c r="C16" s="114"/>
      <c r="D16" s="54">
        <f>D15+E16</f>
        <v>8.0400000000000009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6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678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130</v>
      </c>
      <c r="C5" s="38">
        <v>150</v>
      </c>
      <c r="D5" s="39">
        <f>IFERROR(VLOOKUP(B5,BDD!$A$4:$G$2027,7,0)*C5,"")</f>
        <v>7.5600000000000005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7.5600000000000005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8.0400000000000009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7"/>
  <dimension ref="A1:J23"/>
  <sheetViews>
    <sheetView workbookViewId="0">
      <selection activeCell="B5" sqref="B5: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126</v>
      </c>
      <c r="C6" s="38">
        <v>80</v>
      </c>
      <c r="D6" s="39">
        <f>IFERROR(VLOOKUP(B6,BDD!$A$4:$G$2027,7,0)*C6,"")</f>
        <v>7.1487999999999996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17.428800000000003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17.908800000000003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8"/>
  <dimension ref="A1:J23"/>
  <sheetViews>
    <sheetView workbookViewId="0">
      <selection activeCell="B5" sqref="B5: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126</v>
      </c>
      <c r="C6" s="38">
        <v>80</v>
      </c>
      <c r="D6" s="39">
        <f>IFERROR(VLOOKUP(B6,BDD!$A$4:$G$2027,7,0)*C6,"")</f>
        <v>7.1487999999999996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17.428800000000003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17.908800000000003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9"/>
  <dimension ref="A1:J23"/>
  <sheetViews>
    <sheetView workbookViewId="0">
      <selection activeCell="B6" sqref="B6:C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126</v>
      </c>
      <c r="C6" s="38">
        <v>30</v>
      </c>
      <c r="D6" s="39">
        <f>IFERROR(VLOOKUP(B6,BDD!$A$4:$G$2027,7,0)*C6,"")</f>
        <v>2.6807999999999996</v>
      </c>
      <c r="E6" t="s">
        <v>283</v>
      </c>
      <c r="J6" t="s">
        <v>139</v>
      </c>
    </row>
    <row r="7" spans="1:10" ht="27" customHeight="1" thickBot="1" x14ac:dyDescent="0.3">
      <c r="B7" s="42" t="s">
        <v>689</v>
      </c>
      <c r="C7" s="38">
        <v>40</v>
      </c>
      <c r="D7" s="39">
        <f>IFERROR(VLOOKUP(B7,BDD!$A$4:$G$2027,7,0)*C7,"")</f>
        <v>4</v>
      </c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16.960799999999999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17.440799999999999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0"/>
  <dimension ref="A1:J23"/>
  <sheetViews>
    <sheetView workbookViewId="0">
      <selection activeCell="B5" sqref="B5:C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689</v>
      </c>
      <c r="C6" s="38">
        <v>60</v>
      </c>
      <c r="D6" s="39">
        <f>IFERROR(VLOOKUP(B6,BDD!$A$4:$G$2027,7,0)*C6,"")</f>
        <v>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16.28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16.760000000000002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1"/>
  <dimension ref="A1:J23"/>
  <sheetViews>
    <sheetView workbookViewId="0">
      <selection activeCell="D5" sqref="D5: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689</v>
      </c>
      <c r="C6" s="38">
        <v>60</v>
      </c>
      <c r="D6" s="39">
        <f>IFERROR(VLOOKUP(B6,BDD!$A$4:$G$2027,7,0)*C6,"")</f>
        <v>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16.28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16.760000000000002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2"/>
  <dimension ref="A1:J23"/>
  <sheetViews>
    <sheetView workbookViewId="0">
      <selection activeCell="D5" sqref="D5: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689</v>
      </c>
      <c r="C6" s="38">
        <v>60</v>
      </c>
      <c r="D6" s="39">
        <f>IFERROR(VLOOKUP(B6,BDD!$A$4:$G$2027,7,0)*C6,"")</f>
        <v>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16.28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16.760000000000002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3"/>
  <dimension ref="A1:J23"/>
  <sheetViews>
    <sheetView workbookViewId="0">
      <selection activeCell="D5" sqref="D5: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82</v>
      </c>
      <c r="C5" s="38">
        <v>20</v>
      </c>
      <c r="D5" s="39">
        <f>IFERROR(VLOOKUP(B5,BDD!$A$4:$G$2027,7,0)*C5,"")</f>
        <v>10.280000000000001</v>
      </c>
      <c r="E5" t="s">
        <v>283</v>
      </c>
      <c r="J5" t="s">
        <v>139</v>
      </c>
    </row>
    <row r="6" spans="1:10" ht="27" customHeight="1" thickBot="1" x14ac:dyDescent="0.3">
      <c r="B6" s="42" t="s">
        <v>689</v>
      </c>
      <c r="C6" s="38">
        <v>60</v>
      </c>
      <c r="D6" s="39">
        <f>IFERROR(VLOOKUP(B6,BDD!$A$4:$G$2027,7,0)*C6,"")</f>
        <v>6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16.28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16.760000000000002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/>
  <dimension ref="A1:J23"/>
  <sheetViews>
    <sheetView workbookViewId="0">
      <selection activeCell="D5" sqref="D5: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689</v>
      </c>
      <c r="C5" s="38">
        <v>20</v>
      </c>
      <c r="D5" s="39">
        <f>IFERROR(VLOOKUP(B5,BDD!$A$4:$G$2027,7,0)*C5,"")</f>
        <v>2</v>
      </c>
      <c r="E5" t="s">
        <v>283</v>
      </c>
      <c r="J5" t="s">
        <v>139</v>
      </c>
    </row>
    <row r="6" spans="1:10" ht="27" customHeight="1" thickBot="1" x14ac:dyDescent="0.3">
      <c r="B6" s="42" t="s">
        <v>286</v>
      </c>
      <c r="C6" s="38">
        <v>100</v>
      </c>
      <c r="D6" s="39">
        <f>IFERROR(VLOOKUP(B6,BDD!$A$4:$G$2027,7,0)*C6,"")</f>
        <v>10.0625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12.0625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12.5425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5"/>
  <dimension ref="A1:J23"/>
  <sheetViews>
    <sheetView workbookViewId="0">
      <selection activeCell="D5" sqref="D5:D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400</v>
      </c>
    </row>
    <row r="2" spans="1:10" ht="20.25" customHeight="1" x14ac:dyDescent="0.25">
      <c r="B2" s="46" t="s">
        <v>680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286</v>
      </c>
      <c r="C5" s="38">
        <v>54</v>
      </c>
      <c r="D5" s="39">
        <f>IFERROR(VLOOKUP(B5,BDD!$A$4:$G$2027,7,0)*C5,"")</f>
        <v>5.4337500000000007</v>
      </c>
      <c r="E5" t="s">
        <v>283</v>
      </c>
      <c r="J5" t="s">
        <v>139</v>
      </c>
    </row>
    <row r="6" spans="1:10" ht="27" customHeight="1" thickBot="1" x14ac:dyDescent="0.3">
      <c r="B6" s="42" t="s">
        <v>50</v>
      </c>
      <c r="C6" s="38">
        <v>26</v>
      </c>
      <c r="D6" s="39">
        <f>IFERROR(VLOOKUP(B6,BDD!$A$4:$G$2027,7,0)*C6,"")</f>
        <v>4.1610399999999998</v>
      </c>
      <c r="E6" t="s">
        <v>283</v>
      </c>
      <c r="J6" t="s">
        <v>139</v>
      </c>
    </row>
    <row r="7" spans="1:10" ht="27" customHeight="1" thickBot="1" x14ac:dyDescent="0.3">
      <c r="B7" s="42" t="s">
        <v>130</v>
      </c>
      <c r="C7" s="38">
        <v>150</v>
      </c>
      <c r="D7" s="39">
        <f>IFERROR(VLOOKUP(B7,BDD!$A$4:$G$2027,7,0)*C7,"")</f>
        <v>7.5600000000000005</v>
      </c>
      <c r="E7" t="s">
        <v>283</v>
      </c>
      <c r="J7" t="s">
        <v>139</v>
      </c>
    </row>
    <row r="8" spans="1:10" ht="27" customHeight="1" thickBot="1" x14ac:dyDescent="0.3">
      <c r="B8" s="42" t="s">
        <v>54</v>
      </c>
      <c r="C8" s="38">
        <v>150</v>
      </c>
      <c r="D8" s="39">
        <f>IFERROR(VLOOKUP(B8,BDD!$A$4:$G$2027,7,0)*C8,"")</f>
        <v>1.1819999999999999</v>
      </c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18.336789999999997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18.816789999999997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6"/>
  <dimension ref="A1:J23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679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130</v>
      </c>
      <c r="C5" s="38">
        <v>150</v>
      </c>
      <c r="D5" s="39">
        <f>IFERROR(VLOOKUP(B5,BDD!$A$4:$G$2027,7,0)*C5,"")</f>
        <v>7.5600000000000005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/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7.5600000000000005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8.0400000000000009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89</v>
      </c>
      <c r="C5" s="38">
        <v>6</v>
      </c>
      <c r="D5" s="39">
        <f>IFERROR(VLOOKUP(B5,BDD!$A$4:$G$2027,7,0)*C5,"")</f>
        <v>13.200000000000001</v>
      </c>
      <c r="E5" t="s">
        <v>283</v>
      </c>
      <c r="J5" t="s">
        <v>139</v>
      </c>
    </row>
    <row r="6" spans="1:10" ht="27" customHeight="1" thickBot="1" x14ac:dyDescent="0.3">
      <c r="B6" s="42" t="s">
        <v>13</v>
      </c>
      <c r="C6" s="38">
        <v>250</v>
      </c>
      <c r="D6" s="39">
        <f>IFERROR(VLOOKUP(B6,BDD!$A$4:$G$2027,7,0)*C6,"")</f>
        <v>2.72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15.920000000000002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16.400000000000002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89</v>
      </c>
      <c r="C5" s="38">
        <v>6</v>
      </c>
      <c r="D5" s="39">
        <f>IFERROR(VLOOKUP(B5,BDD!$A$4:$G$2027,7,0)*C5,"")</f>
        <v>13.200000000000001</v>
      </c>
      <c r="E5" t="s">
        <v>283</v>
      </c>
      <c r="J5" t="s">
        <v>139</v>
      </c>
    </row>
    <row r="6" spans="1:10" ht="27" customHeight="1" thickBot="1" x14ac:dyDescent="0.3">
      <c r="B6" s="42" t="s">
        <v>13</v>
      </c>
      <c r="C6" s="38">
        <v>250</v>
      </c>
      <c r="D6" s="39">
        <f>IFERROR(VLOOKUP(B6,BDD!$A$4:$G$2027,7,0)*C6,"")</f>
        <v>2.72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15.920000000000002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16.400000000000002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89</v>
      </c>
      <c r="C5" s="38">
        <v>6</v>
      </c>
      <c r="D5" s="39">
        <f>IFERROR(VLOOKUP(B5,BDD!$A$4:$G$2027,7,0)*C5,"")</f>
        <v>13.200000000000001</v>
      </c>
      <c r="E5" t="s">
        <v>283</v>
      </c>
      <c r="J5" t="s">
        <v>139</v>
      </c>
    </row>
    <row r="6" spans="1:10" ht="27" customHeight="1" thickBot="1" x14ac:dyDescent="0.3">
      <c r="B6" s="42" t="s">
        <v>546</v>
      </c>
      <c r="C6" s="38">
        <v>20</v>
      </c>
      <c r="D6" s="39">
        <f>IFERROR(VLOOKUP(B6,BDD!$A$4:$G$2027,7,0)*C6,"")</f>
        <v>4.9880000000000004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18.188000000000002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18.668000000000003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89</v>
      </c>
      <c r="C5" s="38">
        <v>6</v>
      </c>
      <c r="D5" s="39">
        <f>IFERROR(VLOOKUP(B5,BDD!$A$4:$G$2027,7,0)*C5,"")</f>
        <v>13.200000000000001</v>
      </c>
      <c r="E5" t="s">
        <v>283</v>
      </c>
      <c r="J5" t="s">
        <v>139</v>
      </c>
    </row>
    <row r="6" spans="1:10" ht="27" customHeight="1" thickBot="1" x14ac:dyDescent="0.3">
      <c r="B6" s="42" t="s">
        <v>546</v>
      </c>
      <c r="C6" s="38">
        <v>20</v>
      </c>
      <c r="D6" s="39">
        <f>IFERROR(VLOOKUP(B6,BDD!$A$4:$G$2027,7,0)*C6,"")</f>
        <v>4.9880000000000004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18.188000000000002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18.668000000000003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J23"/>
  <sheetViews>
    <sheetView workbookViewId="0">
      <selection activeCell="B11" sqref="B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89</v>
      </c>
      <c r="C5" s="38">
        <v>1</v>
      </c>
      <c r="D5" s="39">
        <f>IFERROR(VLOOKUP(B5,BDD!$A$4:$G$2027,7,0)*C5,"")</f>
        <v>2.2000000000000002</v>
      </c>
      <c r="E5" t="s">
        <v>283</v>
      </c>
      <c r="J5" t="s">
        <v>139</v>
      </c>
    </row>
    <row r="6" spans="1:10" ht="27" customHeight="1" thickBot="1" x14ac:dyDescent="0.3">
      <c r="B6" s="42" t="s">
        <v>546</v>
      </c>
      <c r="C6" s="38">
        <v>15</v>
      </c>
      <c r="D6" s="39">
        <f>IFERROR(VLOOKUP(B6,BDD!$A$4:$G$2027,7,0)*C6,"")</f>
        <v>3.7410000000000001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5.9410000000000007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6.4210000000000012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J23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546</v>
      </c>
      <c r="C5" s="38">
        <v>30</v>
      </c>
      <c r="D5" s="39">
        <f>IFERROR(VLOOKUP(B5,BDD!$A$4:$G$2027,7,0)*C5,"")</f>
        <v>7.4820000000000002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7.4820000000000002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7.7220000000000004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J23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546</v>
      </c>
      <c r="C5" s="38">
        <v>30</v>
      </c>
      <c r="D5" s="39">
        <f>IFERROR(VLOOKUP(B5,BDD!$A$4:$G$2027,7,0)*C5,"")</f>
        <v>7.4820000000000002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7.4820000000000002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7.7220000000000004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546</v>
      </c>
      <c r="C5" s="38">
        <v>30</v>
      </c>
      <c r="D5" s="39">
        <f>IFERROR(VLOOKUP(B5,BDD!$A$4:$G$2027,7,0)*C5,"")</f>
        <v>7.4820000000000002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7.4820000000000002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7.7220000000000004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707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546</v>
      </c>
      <c r="C5" s="38">
        <v>7</v>
      </c>
      <c r="D5" s="39">
        <f>IFERROR(VLOOKUP(B5,BDD!$A$4:$G$2027,7,0)*C5,"")</f>
        <v>1.7458</v>
      </c>
      <c r="E5" t="s">
        <v>283</v>
      </c>
      <c r="J5" t="s">
        <v>139</v>
      </c>
    </row>
    <row r="6" spans="1:10" ht="27" customHeight="1" thickBot="1" x14ac:dyDescent="0.3">
      <c r="B6" s="42" t="s">
        <v>130</v>
      </c>
      <c r="C6" s="38">
        <v>139</v>
      </c>
      <c r="D6" s="39">
        <f>IFERROR(VLOOKUP(B6,BDD!$A$4:$G$2027,7,0)*C6,"")</f>
        <v>7.0056000000000003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8.7514000000000003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8.9914000000000005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555</v>
      </c>
      <c r="C5" s="38">
        <v>100</v>
      </c>
      <c r="D5" s="39">
        <f>IFERROR(VLOOKUP(B5,BDD!$A$4:$G$2027,7,0)*C5,"")</f>
        <v>14.48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14.48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14.96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J23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555</v>
      </c>
      <c r="C5" s="38">
        <v>100</v>
      </c>
      <c r="D5" s="39">
        <f>IFERROR(VLOOKUP(B5,BDD!$A$4:$G$2027,7,0)*C5,"")</f>
        <v>14.48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14.48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14.96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555</v>
      </c>
      <c r="C5" s="38">
        <v>75</v>
      </c>
      <c r="D5" s="39">
        <f>IFERROR(VLOOKUP(B5,BDD!$A$4:$G$2027,7,0)*C5,"")</f>
        <v>10.860000000000001</v>
      </c>
      <c r="E5" t="s">
        <v>283</v>
      </c>
      <c r="J5" t="s">
        <v>139</v>
      </c>
    </row>
    <row r="6" spans="1:10" ht="27" customHeight="1" thickBot="1" x14ac:dyDescent="0.3">
      <c r="B6" s="42" t="s">
        <v>14</v>
      </c>
      <c r="C6" s="38">
        <v>10</v>
      </c>
      <c r="D6" s="39">
        <f>IFERROR(VLOOKUP(B6,BDD!$A$4:$G$2027,7,0)*C6,"")</f>
        <v>4.7602000000000002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15.620200000000001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16.100200000000001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14</v>
      </c>
      <c r="C5" s="38">
        <v>40</v>
      </c>
      <c r="D5" s="39">
        <f>IFERROR(VLOOKUP(B5,BDD!$A$4:$G$2027,7,0)*C5,"")</f>
        <v>19.040800000000001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19.040800000000001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19.520800000000001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131</v>
      </c>
      <c r="C5" s="38">
        <v>120</v>
      </c>
      <c r="D5" s="39">
        <f>IFERROR(VLOOKUP(B5,BDD!$A$4:$G$2027,7,0)*C5,"")</f>
        <v>17.772000000000002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17.772000000000002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18.252000000000002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J23"/>
  <sheetViews>
    <sheetView workbookViewId="0">
      <selection activeCell="B6" sqref="B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J23"/>
  <sheetViews>
    <sheetView workbookViewId="0">
      <selection activeCell="D9" sqref="D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J23"/>
  <sheetViews>
    <sheetView workbookViewId="0">
      <selection activeCell="D8" sqref="D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J23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729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J23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J23"/>
  <sheetViews>
    <sheetView workbookViewId="0">
      <selection activeCell="C8" sqref="C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:J23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:J23"/>
  <sheetViews>
    <sheetView workbookViewId="0">
      <selection activeCell="C8" sqref="C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J23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J23"/>
  <sheetViews>
    <sheetView workbookViewId="0">
      <selection activeCell="D9" sqref="D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J23"/>
  <sheetViews>
    <sheetView workbookViewId="0">
      <selection activeCell="I10" sqref="I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12</v>
      </c>
      <c r="D5" s="39">
        <f>IFERROR(VLOOKUP(B5,BDD!$A$4:$G$2027,7,0)*C5,"")</f>
        <v>9.6806400000000004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9.6806400000000004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10.160640000000001</v>
      </c>
      <c r="E16">
        <v>0.48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716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655</v>
      </c>
      <c r="C5" s="38">
        <v>6</v>
      </c>
      <c r="D5" s="39">
        <f>IFERROR(VLOOKUP(B5,BDD!$A$4:$G$2027,7,0)*C5,"")</f>
        <v>4.8403200000000002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4.8403200000000002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5.0803200000000004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:J23"/>
  <sheetViews>
    <sheetView workbookViewId="0">
      <selection activeCell="L24" sqref="L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4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:J2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780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4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1:J23"/>
  <sheetViews>
    <sheetView workbookViewId="0">
      <selection activeCell="L17" sqref="L1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781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4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4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4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739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693</v>
      </c>
      <c r="C5" s="38">
        <v>5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:J23"/>
  <sheetViews>
    <sheetView workbookViewId="0">
      <selection activeCell="D24" sqref="D24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692</v>
      </c>
      <c r="C5" s="38">
        <v>6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692</v>
      </c>
      <c r="C5" s="38">
        <v>6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:J23"/>
  <sheetViews>
    <sheetView workbookViewId="0">
      <selection activeCell="B6" sqref="B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692</v>
      </c>
      <c r="C5" s="38">
        <v>6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:J23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692</v>
      </c>
      <c r="C5" s="38">
        <v>6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692</v>
      </c>
      <c r="C5" s="38">
        <v>3</v>
      </c>
      <c r="D5" s="39" t="str">
        <f>IFERROR(VLOOKUP(B5,BDD!$A$4:$G$2027,7,0)*C5,"")</f>
        <v/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0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0.24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:J23"/>
  <sheetViews>
    <sheetView workbookViewId="0">
      <selection activeCell="D25" sqref="D2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:J23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:J23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:J23"/>
  <sheetViews>
    <sheetView workbookViewId="0">
      <selection activeCell="B11" sqref="B11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1:J2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1:J23"/>
  <sheetViews>
    <sheetView workbookViewId="0">
      <selection activeCell="D10" sqref="D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1:J23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750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1:J23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1:J2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748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8</v>
      </c>
      <c r="D5" s="39">
        <f>IFERROR(VLOOKUP(B5,BDD!$A$4:$G$2027,7,0)*C5,"")</f>
        <v>14.8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14.8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15.040000000000001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1:J23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691</v>
      </c>
      <c r="C5" s="38">
        <v>2</v>
      </c>
      <c r="D5" s="39">
        <f>IFERROR(VLOOKUP(B5,BDD!$A$4:$G$2027,7,0)*C5,"")</f>
        <v>3.7</v>
      </c>
      <c r="E5" t="s">
        <v>283</v>
      </c>
      <c r="J5" t="s">
        <v>139</v>
      </c>
    </row>
    <row r="6" spans="1:10" ht="27" customHeight="1" thickBot="1" x14ac:dyDescent="0.3">
      <c r="B6" s="42" t="s">
        <v>690</v>
      </c>
      <c r="C6" s="38">
        <v>2</v>
      </c>
      <c r="D6" s="39">
        <f>IFERROR(VLOOKUP(B6,BDD!$A$4:$G$2027,7,0)*C6,"")</f>
        <v>3.34</v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7.04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7.28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1:J23"/>
  <sheetViews>
    <sheetView workbookViewId="0">
      <selection activeCell="J25" sqref="J2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1:J23"/>
  <sheetViews>
    <sheetView workbookViewId="0">
      <selection activeCell="D8" sqref="D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1:J2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:J23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1:J23"/>
  <sheetViews>
    <sheetView workbookViewId="0">
      <selection activeCell="C8" sqref="C8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1:J23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769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1:J23"/>
  <sheetViews>
    <sheetView workbookViewId="0">
      <selection activeCell="D6" sqref="D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770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:J23"/>
  <sheetViews>
    <sheetView workbookViewId="0">
      <selection activeCell="C12" sqref="C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771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:J23"/>
  <sheetViews>
    <sheetView workbookViewId="0">
      <selection activeCell="B12" sqref="B12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772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:J23"/>
  <sheetViews>
    <sheetView workbookViewId="0">
      <selection activeCell="K15" sqref="K15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773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774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690</v>
      </c>
      <c r="C5" s="38">
        <v>8</v>
      </c>
      <c r="D5" s="39">
        <f>IFERROR(VLOOKUP(B5,BDD!$A$4:$G$2027,7,0)*C5,"")</f>
        <v>13.36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13.36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13.6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775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17</v>
      </c>
      <c r="C5" s="38">
        <v>20</v>
      </c>
      <c r="D5" s="39">
        <f>IFERROR(VLOOKUP(B5,BDD!$A$4:$G$2027,7,0)*C5,"")</f>
        <v>7.8696000000000002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7.8696000000000002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8.1096000000000004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776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17</v>
      </c>
      <c r="C5" s="38">
        <v>20</v>
      </c>
      <c r="D5" s="39">
        <f>IFERROR(VLOOKUP(B5,BDD!$A$4:$G$2027,7,0)*C5,"")</f>
        <v>7.8696000000000002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7.8696000000000002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8.1096000000000004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1:J2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777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17</v>
      </c>
      <c r="C5" s="38">
        <v>20</v>
      </c>
      <c r="D5" s="39">
        <f>IFERROR(VLOOKUP(B5,BDD!$A$4:$G$2027,7,0)*C5,"")</f>
        <v>7.8696000000000002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7.8696000000000002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8.1096000000000004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1:J23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778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17</v>
      </c>
      <c r="C5" s="38">
        <v>20</v>
      </c>
      <c r="D5" s="39">
        <f>IFERROR(VLOOKUP(B5,BDD!$A$4:$G$2027,7,0)*C5,"")</f>
        <v>7.8696000000000002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7.8696000000000002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8.1096000000000004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1:J23"/>
  <sheetViews>
    <sheetView workbookViewId="0">
      <selection activeCell="J16" sqref="J16"/>
    </sheetView>
  </sheetViews>
  <sheetFormatPr baseColWidth="10" defaultColWidth="11.42578125" defaultRowHeight="15" x14ac:dyDescent="0.2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1" spans="1:10" x14ac:dyDescent="0.25">
      <c r="A1">
        <v>410</v>
      </c>
    </row>
    <row r="2" spans="1:10" ht="20.25" customHeight="1" x14ac:dyDescent="0.25">
      <c r="B2" s="46" t="s">
        <v>779</v>
      </c>
      <c r="C2" s="46"/>
      <c r="D2" s="46"/>
    </row>
    <row r="3" spans="1:10" ht="7.5" customHeight="1" thickBot="1" x14ac:dyDescent="0.3">
      <c r="B3" s="33"/>
      <c r="C3" s="33"/>
      <c r="D3" s="33"/>
    </row>
    <row r="4" spans="1:10" ht="27" customHeight="1" thickTop="1" thickBot="1" x14ac:dyDescent="0.3">
      <c r="B4" s="34" t="s">
        <v>1</v>
      </c>
      <c r="C4" s="35" t="s">
        <v>3</v>
      </c>
      <c r="D4" s="36" t="s">
        <v>138</v>
      </c>
    </row>
    <row r="5" spans="1:10" ht="27" customHeight="1" thickBot="1" x14ac:dyDescent="0.3">
      <c r="B5" s="42" t="s">
        <v>17</v>
      </c>
      <c r="C5" s="38">
        <v>20</v>
      </c>
      <c r="D5" s="39">
        <f>IFERROR(VLOOKUP(B5,BDD!$A$4:$G$2027,7,0)*C5,"")</f>
        <v>7.8696000000000002</v>
      </c>
      <c r="E5" t="s">
        <v>283</v>
      </c>
      <c r="J5" t="s">
        <v>139</v>
      </c>
    </row>
    <row r="6" spans="1:10" ht="27" customHeight="1" thickBot="1" x14ac:dyDescent="0.3">
      <c r="B6" s="42"/>
      <c r="C6" s="38"/>
      <c r="D6" s="39" t="str">
        <f>IFERROR(VLOOKUP(B6,BDD!$A$4:$G$2027,7,0)*C6,"")</f>
        <v/>
      </c>
      <c r="E6" t="s">
        <v>283</v>
      </c>
      <c r="J6" t="s">
        <v>139</v>
      </c>
    </row>
    <row r="7" spans="1:10" ht="27" customHeight="1" thickBot="1" x14ac:dyDescent="0.3">
      <c r="B7" s="42"/>
      <c r="C7" s="38"/>
      <c r="D7" s="39"/>
      <c r="E7" t="s">
        <v>283</v>
      </c>
      <c r="J7" t="s">
        <v>139</v>
      </c>
    </row>
    <row r="8" spans="1:10" ht="27" customHeight="1" thickBot="1" x14ac:dyDescent="0.3">
      <c r="B8" s="42"/>
      <c r="C8" s="38"/>
      <c r="D8" s="39"/>
    </row>
    <row r="9" spans="1:10" ht="27" customHeight="1" thickBot="1" x14ac:dyDescent="0.3">
      <c r="B9" s="42"/>
      <c r="C9" s="38"/>
      <c r="D9" s="39"/>
    </row>
    <row r="10" spans="1:10" ht="27" customHeight="1" thickBot="1" x14ac:dyDescent="0.3">
      <c r="B10" s="40"/>
      <c r="C10" s="38"/>
      <c r="D10" s="39" t="str">
        <f>IFERROR(VLOOKUP(B10,BDD!$A$4:$G$2027,7,0)*C10,"")</f>
        <v/>
      </c>
      <c r="E10" t="s">
        <v>283</v>
      </c>
    </row>
    <row r="11" spans="1:10" ht="27" customHeight="1" thickBot="1" x14ac:dyDescent="0.3">
      <c r="B11" s="40"/>
      <c r="C11" s="41"/>
      <c r="D11" s="39" t="str">
        <f>IFERROR(VLOOKUP(B11,BDD!$A$4:$G$2027,7,0)*C11,"")</f>
        <v/>
      </c>
    </row>
    <row r="12" spans="1:10" ht="27" customHeight="1" thickBot="1" x14ac:dyDescent="0.3">
      <c r="B12" s="40"/>
      <c r="C12" s="43"/>
      <c r="D12" s="39" t="str">
        <f>IFERROR(VLOOKUP(B12,BDD!$A$4:$G$2027,7,0)*C12,"")</f>
        <v/>
      </c>
      <c r="E12" t="s">
        <v>283</v>
      </c>
    </row>
    <row r="13" spans="1:10" ht="27" customHeight="1" thickBot="1" x14ac:dyDescent="0.3">
      <c r="B13" s="40"/>
      <c r="C13" s="41"/>
      <c r="D13" s="39" t="str">
        <f>IFERROR(VLOOKUP(B13,BDD!$A$4:$G$2027,7,0)*C13,"")</f>
        <v/>
      </c>
      <c r="E13" t="s">
        <v>283</v>
      </c>
    </row>
    <row r="14" spans="1:10" ht="26.25" customHeight="1" thickBot="1" x14ac:dyDescent="0.3">
      <c r="B14" s="40"/>
      <c r="C14" s="38"/>
      <c r="D14" s="39" t="str">
        <f>IFERROR(VLOOKUP(B14,BDD!$A$4:$G$2027,7,0)*C14,"")</f>
        <v/>
      </c>
      <c r="E14" t="s">
        <v>283</v>
      </c>
    </row>
    <row r="15" spans="1:10" ht="27" customHeight="1" thickBot="1" x14ac:dyDescent="0.3">
      <c r="B15" s="108" t="s">
        <v>140</v>
      </c>
      <c r="C15" s="109"/>
      <c r="D15" s="53">
        <f>SUM($D$5:$D$14)</f>
        <v>7.8696000000000002</v>
      </c>
      <c r="E15" t="s">
        <v>281</v>
      </c>
      <c r="F15" s="44"/>
    </row>
    <row r="16" spans="1:10" ht="27" customHeight="1" thickBot="1" x14ac:dyDescent="0.3">
      <c r="B16" s="113" t="s">
        <v>141</v>
      </c>
      <c r="C16" s="114"/>
      <c r="D16" s="54">
        <f>D15+E16</f>
        <v>8.1096000000000004</v>
      </c>
      <c r="E16">
        <v>0.24</v>
      </c>
      <c r="F16" s="44"/>
    </row>
    <row r="17" spans="2:4" ht="27" customHeight="1" thickTop="1" x14ac:dyDescent="0.25">
      <c r="B17" s="112" t="s">
        <v>142</v>
      </c>
      <c r="C17" s="112"/>
      <c r="D17" s="112"/>
    </row>
    <row r="23" spans="2:4" x14ac:dyDescent="0.25">
      <c r="C23" t="s">
        <v>143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494</vt:i4>
      </vt:variant>
    </vt:vector>
  </HeadingPairs>
  <TitlesOfParts>
    <vt:vector size="494" baseType="lpstr">
      <vt:lpstr>total</vt:lpstr>
      <vt:lpstr>BDD</vt:lpstr>
      <vt:lpstr>NOTE DE COLISAGE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170</vt:lpstr>
      <vt:lpstr>171</vt:lpstr>
      <vt:lpstr>172</vt:lpstr>
      <vt:lpstr>173</vt:lpstr>
      <vt:lpstr>174</vt:lpstr>
      <vt:lpstr>175</vt:lpstr>
      <vt:lpstr>176</vt:lpstr>
      <vt:lpstr>177</vt:lpstr>
      <vt:lpstr>178</vt:lpstr>
      <vt:lpstr>179</vt:lpstr>
      <vt:lpstr>180</vt:lpstr>
      <vt:lpstr>181</vt:lpstr>
      <vt:lpstr>182</vt:lpstr>
      <vt:lpstr>183</vt:lpstr>
      <vt:lpstr>184</vt:lpstr>
      <vt:lpstr>185</vt:lpstr>
      <vt:lpstr>186</vt:lpstr>
      <vt:lpstr>187</vt:lpstr>
      <vt:lpstr>188</vt:lpstr>
      <vt:lpstr>189</vt:lpstr>
      <vt:lpstr>190</vt:lpstr>
      <vt:lpstr>191</vt:lpstr>
      <vt:lpstr>192</vt:lpstr>
      <vt:lpstr>193</vt:lpstr>
      <vt:lpstr>194</vt:lpstr>
      <vt:lpstr>195</vt:lpstr>
      <vt:lpstr>196</vt:lpstr>
      <vt:lpstr>197</vt:lpstr>
      <vt:lpstr>198</vt:lpstr>
      <vt:lpstr>199</vt:lpstr>
      <vt:lpstr>200</vt:lpstr>
      <vt:lpstr>201</vt:lpstr>
      <vt:lpstr>202</vt:lpstr>
      <vt:lpstr>203</vt:lpstr>
      <vt:lpstr>204</vt:lpstr>
      <vt:lpstr>205</vt:lpstr>
      <vt:lpstr>206</vt:lpstr>
      <vt:lpstr>207</vt:lpstr>
      <vt:lpstr>208</vt:lpstr>
      <vt:lpstr>209</vt:lpstr>
      <vt:lpstr>210</vt:lpstr>
      <vt:lpstr>211</vt:lpstr>
      <vt:lpstr>212</vt:lpstr>
      <vt:lpstr>213</vt:lpstr>
      <vt:lpstr>214</vt:lpstr>
      <vt:lpstr>215</vt:lpstr>
      <vt:lpstr>216</vt:lpstr>
      <vt:lpstr>217</vt:lpstr>
      <vt:lpstr>218</vt:lpstr>
      <vt:lpstr>219</vt:lpstr>
      <vt:lpstr>220</vt:lpstr>
      <vt:lpstr>221</vt:lpstr>
      <vt:lpstr>222</vt:lpstr>
      <vt:lpstr>223</vt:lpstr>
      <vt:lpstr>224</vt:lpstr>
      <vt:lpstr>225</vt:lpstr>
      <vt:lpstr>226</vt:lpstr>
      <vt:lpstr>227</vt:lpstr>
      <vt:lpstr>228</vt:lpstr>
      <vt:lpstr>229</vt:lpstr>
      <vt:lpstr>230</vt:lpstr>
      <vt:lpstr>231</vt:lpstr>
      <vt:lpstr>232</vt:lpstr>
      <vt:lpstr>233</vt:lpstr>
      <vt:lpstr>234</vt:lpstr>
      <vt:lpstr>235</vt:lpstr>
      <vt:lpstr>236</vt:lpstr>
      <vt:lpstr>237</vt:lpstr>
      <vt:lpstr>238</vt:lpstr>
      <vt:lpstr>239</vt:lpstr>
      <vt:lpstr>240</vt:lpstr>
      <vt:lpstr>241</vt:lpstr>
      <vt:lpstr>242</vt:lpstr>
      <vt:lpstr>243</vt:lpstr>
      <vt:lpstr>244</vt:lpstr>
      <vt:lpstr>245</vt:lpstr>
      <vt:lpstr>246</vt:lpstr>
      <vt:lpstr>247</vt:lpstr>
      <vt:lpstr>248</vt:lpstr>
      <vt:lpstr>249</vt:lpstr>
      <vt:lpstr>250</vt:lpstr>
      <vt:lpstr>251</vt:lpstr>
      <vt:lpstr>252</vt:lpstr>
      <vt:lpstr>253</vt:lpstr>
      <vt:lpstr>254</vt:lpstr>
      <vt:lpstr>255</vt:lpstr>
      <vt:lpstr>256</vt:lpstr>
      <vt:lpstr>257</vt:lpstr>
      <vt:lpstr>258</vt:lpstr>
      <vt:lpstr>259</vt:lpstr>
      <vt:lpstr>260</vt:lpstr>
      <vt:lpstr>261</vt:lpstr>
      <vt:lpstr>262</vt:lpstr>
      <vt:lpstr>263</vt:lpstr>
      <vt:lpstr>264</vt:lpstr>
      <vt:lpstr>265</vt:lpstr>
      <vt:lpstr>266</vt:lpstr>
      <vt:lpstr>267</vt:lpstr>
      <vt:lpstr>268</vt:lpstr>
      <vt:lpstr>269</vt:lpstr>
      <vt:lpstr>270</vt:lpstr>
      <vt:lpstr>271</vt:lpstr>
      <vt:lpstr>272</vt:lpstr>
      <vt:lpstr>273</vt:lpstr>
      <vt:lpstr>274</vt:lpstr>
      <vt:lpstr>275</vt:lpstr>
      <vt:lpstr>276</vt:lpstr>
      <vt:lpstr>277</vt:lpstr>
      <vt:lpstr>278</vt:lpstr>
      <vt:lpstr>279</vt:lpstr>
      <vt:lpstr>280</vt:lpstr>
      <vt:lpstr>281</vt:lpstr>
      <vt:lpstr>282</vt:lpstr>
      <vt:lpstr>283</vt:lpstr>
      <vt:lpstr>284</vt:lpstr>
      <vt:lpstr>285</vt:lpstr>
      <vt:lpstr>286</vt:lpstr>
      <vt:lpstr>287</vt:lpstr>
      <vt:lpstr>288</vt:lpstr>
      <vt:lpstr>289</vt:lpstr>
      <vt:lpstr>290</vt:lpstr>
      <vt:lpstr>291</vt:lpstr>
      <vt:lpstr>292</vt:lpstr>
      <vt:lpstr>293</vt:lpstr>
      <vt:lpstr>294</vt:lpstr>
      <vt:lpstr>295</vt:lpstr>
      <vt:lpstr>296</vt:lpstr>
      <vt:lpstr>297</vt:lpstr>
      <vt:lpstr>298</vt:lpstr>
      <vt:lpstr>299</vt:lpstr>
      <vt:lpstr>300</vt:lpstr>
      <vt:lpstr>301</vt:lpstr>
      <vt:lpstr>302</vt:lpstr>
      <vt:lpstr>303</vt:lpstr>
      <vt:lpstr>304</vt:lpstr>
      <vt:lpstr>305</vt:lpstr>
      <vt:lpstr>306</vt:lpstr>
      <vt:lpstr>307</vt:lpstr>
      <vt:lpstr>308</vt:lpstr>
      <vt:lpstr>309</vt:lpstr>
      <vt:lpstr>310</vt:lpstr>
      <vt:lpstr>311</vt:lpstr>
      <vt:lpstr>312</vt:lpstr>
      <vt:lpstr>313</vt:lpstr>
      <vt:lpstr>314</vt:lpstr>
      <vt:lpstr>315</vt:lpstr>
      <vt:lpstr>316</vt:lpstr>
      <vt:lpstr>317</vt:lpstr>
      <vt:lpstr>318</vt:lpstr>
      <vt:lpstr>319</vt:lpstr>
      <vt:lpstr>320</vt:lpstr>
      <vt:lpstr>321</vt:lpstr>
      <vt:lpstr>322</vt:lpstr>
      <vt:lpstr>323</vt:lpstr>
      <vt:lpstr>324</vt:lpstr>
      <vt:lpstr>325</vt:lpstr>
      <vt:lpstr>326</vt:lpstr>
      <vt:lpstr>327</vt:lpstr>
      <vt:lpstr>328</vt:lpstr>
      <vt:lpstr>329</vt:lpstr>
      <vt:lpstr>330</vt:lpstr>
      <vt:lpstr>331</vt:lpstr>
      <vt:lpstr>332</vt:lpstr>
      <vt:lpstr>333</vt:lpstr>
      <vt:lpstr>334</vt:lpstr>
      <vt:lpstr>335</vt:lpstr>
      <vt:lpstr>336</vt:lpstr>
      <vt:lpstr>337</vt:lpstr>
      <vt:lpstr>338</vt:lpstr>
      <vt:lpstr>339</vt:lpstr>
      <vt:lpstr>340</vt:lpstr>
      <vt:lpstr>341</vt:lpstr>
      <vt:lpstr>342</vt:lpstr>
      <vt:lpstr>343</vt:lpstr>
      <vt:lpstr>344</vt:lpstr>
      <vt:lpstr>345</vt:lpstr>
      <vt:lpstr>346</vt:lpstr>
      <vt:lpstr>347</vt:lpstr>
      <vt:lpstr>348</vt:lpstr>
      <vt:lpstr>349</vt:lpstr>
      <vt:lpstr>350</vt:lpstr>
      <vt:lpstr>351</vt:lpstr>
      <vt:lpstr>352</vt:lpstr>
      <vt:lpstr>353</vt:lpstr>
      <vt:lpstr>354</vt:lpstr>
      <vt:lpstr>355</vt:lpstr>
      <vt:lpstr>356</vt:lpstr>
      <vt:lpstr>357</vt:lpstr>
      <vt:lpstr>358</vt:lpstr>
      <vt:lpstr>359</vt:lpstr>
      <vt:lpstr>360</vt:lpstr>
      <vt:lpstr>361</vt:lpstr>
      <vt:lpstr>362</vt:lpstr>
      <vt:lpstr>363</vt:lpstr>
      <vt:lpstr>364</vt:lpstr>
      <vt:lpstr>365</vt:lpstr>
      <vt:lpstr>366</vt:lpstr>
      <vt:lpstr>367</vt:lpstr>
      <vt:lpstr>368</vt:lpstr>
      <vt:lpstr>369</vt:lpstr>
      <vt:lpstr>370</vt:lpstr>
      <vt:lpstr>371</vt:lpstr>
      <vt:lpstr>372</vt:lpstr>
      <vt:lpstr>373</vt:lpstr>
      <vt:lpstr>374</vt:lpstr>
      <vt:lpstr>375</vt:lpstr>
      <vt:lpstr>376</vt:lpstr>
      <vt:lpstr>377</vt:lpstr>
      <vt:lpstr>378</vt:lpstr>
      <vt:lpstr>379</vt:lpstr>
      <vt:lpstr>380</vt:lpstr>
      <vt:lpstr>381</vt:lpstr>
      <vt:lpstr>382</vt:lpstr>
      <vt:lpstr>383</vt:lpstr>
      <vt:lpstr>384</vt:lpstr>
      <vt:lpstr>385</vt:lpstr>
      <vt:lpstr>386</vt:lpstr>
      <vt:lpstr>387</vt:lpstr>
      <vt:lpstr>388</vt:lpstr>
      <vt:lpstr>389</vt:lpstr>
      <vt:lpstr>390</vt:lpstr>
      <vt:lpstr>391</vt:lpstr>
      <vt:lpstr>392</vt:lpstr>
      <vt:lpstr>393</vt:lpstr>
      <vt:lpstr>394</vt:lpstr>
      <vt:lpstr>395</vt:lpstr>
      <vt:lpstr>396</vt:lpstr>
      <vt:lpstr>397</vt:lpstr>
      <vt:lpstr>398</vt:lpstr>
      <vt:lpstr>399</vt:lpstr>
      <vt:lpstr>400</vt:lpstr>
      <vt:lpstr>401</vt:lpstr>
      <vt:lpstr>402</vt:lpstr>
      <vt:lpstr>403</vt:lpstr>
      <vt:lpstr>404</vt:lpstr>
      <vt:lpstr>405</vt:lpstr>
      <vt:lpstr>406</vt:lpstr>
      <vt:lpstr>407</vt:lpstr>
      <vt:lpstr>408</vt:lpstr>
      <vt:lpstr>409</vt:lpstr>
      <vt:lpstr>410</vt:lpstr>
      <vt:lpstr>411</vt:lpstr>
      <vt:lpstr>412</vt:lpstr>
      <vt:lpstr>413</vt:lpstr>
      <vt:lpstr>414</vt:lpstr>
      <vt:lpstr>415</vt:lpstr>
      <vt:lpstr>416</vt:lpstr>
      <vt:lpstr>417</vt:lpstr>
      <vt:lpstr>418</vt:lpstr>
      <vt:lpstr>419</vt:lpstr>
      <vt:lpstr>420</vt:lpstr>
      <vt:lpstr>421</vt:lpstr>
      <vt:lpstr>422</vt:lpstr>
      <vt:lpstr>423</vt:lpstr>
      <vt:lpstr>424</vt:lpstr>
      <vt:lpstr>425</vt:lpstr>
      <vt:lpstr>426</vt:lpstr>
      <vt:lpstr>427</vt:lpstr>
      <vt:lpstr>428</vt:lpstr>
      <vt:lpstr>429</vt:lpstr>
      <vt:lpstr>430</vt:lpstr>
      <vt:lpstr>431</vt:lpstr>
      <vt:lpstr>432</vt:lpstr>
      <vt:lpstr>433</vt:lpstr>
      <vt:lpstr>434</vt:lpstr>
      <vt:lpstr>435</vt:lpstr>
      <vt:lpstr>436</vt:lpstr>
      <vt:lpstr>437</vt:lpstr>
      <vt:lpstr>438</vt:lpstr>
      <vt:lpstr>439</vt:lpstr>
      <vt:lpstr>440</vt:lpstr>
      <vt:lpstr>441</vt:lpstr>
      <vt:lpstr>442</vt:lpstr>
      <vt:lpstr>443</vt:lpstr>
      <vt:lpstr>444</vt:lpstr>
      <vt:lpstr>445</vt:lpstr>
      <vt:lpstr>446</vt:lpstr>
      <vt:lpstr>447</vt:lpstr>
      <vt:lpstr>448</vt:lpstr>
      <vt:lpstr>449</vt:lpstr>
      <vt:lpstr>450</vt:lpstr>
      <vt:lpstr>451</vt:lpstr>
      <vt:lpstr>452</vt:lpstr>
      <vt:lpstr>453</vt:lpstr>
      <vt:lpstr>454</vt:lpstr>
      <vt:lpstr>455</vt:lpstr>
      <vt:lpstr>456</vt:lpstr>
      <vt:lpstr>457</vt:lpstr>
      <vt:lpstr>458</vt:lpstr>
      <vt:lpstr>459</vt:lpstr>
      <vt:lpstr>460</vt:lpstr>
      <vt:lpstr>461</vt:lpstr>
      <vt:lpstr>462</vt:lpstr>
      <vt:lpstr>463</vt:lpstr>
      <vt:lpstr>464</vt:lpstr>
      <vt:lpstr>465</vt:lpstr>
      <vt:lpstr>466</vt:lpstr>
      <vt:lpstr>467</vt:lpstr>
      <vt:lpstr>468</vt:lpstr>
      <vt:lpstr>469</vt:lpstr>
      <vt:lpstr>470</vt:lpstr>
      <vt:lpstr>471</vt:lpstr>
      <vt:lpstr>472</vt:lpstr>
      <vt:lpstr>473</vt:lpstr>
      <vt:lpstr>474</vt:lpstr>
      <vt:lpstr>475</vt:lpstr>
      <vt:lpstr>476</vt:lpstr>
      <vt:lpstr>477</vt:lpstr>
      <vt:lpstr>478</vt:lpstr>
      <vt:lpstr>479</vt:lpstr>
      <vt:lpstr>480</vt:lpstr>
      <vt:lpstr>481</vt:lpstr>
      <vt:lpstr>482</vt:lpstr>
      <vt:lpstr>483</vt:lpstr>
      <vt:lpstr>484</vt:lpstr>
      <vt:lpstr>485</vt:lpstr>
      <vt:lpstr>486</vt:lpstr>
      <vt:lpstr>487</vt:lpstr>
      <vt:lpstr>488</vt:lpstr>
      <vt:lpstr>489</vt:lpstr>
      <vt:lpstr>490</vt:lpstr>
      <vt:lpstr>491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Micot, Nicolas            UTC CCS</cp:lastModifiedBy>
  <cp:lastPrinted>2018-11-26T09:26:35Z</cp:lastPrinted>
  <dcterms:created xsi:type="dcterms:W3CDTF">2018-11-09T12:04:42Z</dcterms:created>
  <dcterms:modified xsi:type="dcterms:W3CDTF">2019-01-04T09:32:43Z</dcterms:modified>
</cp:coreProperties>
</file>