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4000" windowHeight="9735" activeTab="1"/>
  </bookViews>
  <sheets>
    <sheet name="Filtre" sheetId="2" r:id="rId1"/>
    <sheet name="Extraction relances" sheetId="6" r:id="rId2"/>
    <sheet name="données" sheetId="1" r:id="rId3"/>
    <sheet name="Listes déroulantes" sheetId="4" r:id="rId4"/>
  </sheets>
  <definedNames>
    <definedName name="_xlnm._FilterDatabase" localSheetId="2" hidden="1">données!$A$1:$P$6</definedName>
    <definedName name="_xlnm._FilterDatabase" localSheetId="3" hidden="1">'Listes déroulantes'!$A$1:$B$1</definedName>
    <definedName name="_xlnm.Extract" localSheetId="2">données!$A$1</definedName>
    <definedName name="_xlnm.Extract" localSheetId="1">'Extraction relances'!$A$1:$P$1</definedName>
    <definedName name="TEST0">données!$A$2:$M$6</definedName>
    <definedName name="TESTHKEY">données!$I$1:$M$1</definedName>
    <definedName name="TESTKEYS">données!$A$2:$H$6</definedName>
    <definedName name="TESTVKEY">données!$A$1:$H$1</definedName>
  </definedNames>
  <calcPr calcId="145621"/>
</workbook>
</file>

<file path=xl/calcChain.xml><?xml version="1.0" encoding="utf-8"?>
<calcChain xmlns="http://schemas.openxmlformats.org/spreadsheetml/2006/main">
  <c r="P6" i="1" l="1"/>
  <c r="P5" i="1"/>
  <c r="P4" i="1"/>
  <c r="P3" i="1"/>
  <c r="P2" i="1"/>
  <c r="H11" i="2" l="1"/>
  <c r="H10" i="2"/>
  <c r="H9" i="2"/>
  <c r="H8" i="2"/>
  <c r="H7" i="2"/>
  <c r="B1" i="2"/>
  <c r="M11" i="2" s="1"/>
  <c r="M9" i="2" l="1"/>
  <c r="M8" i="2"/>
  <c r="M10" i="2"/>
  <c r="M7" i="2"/>
</calcChain>
</file>

<file path=xl/sharedStrings.xml><?xml version="1.0" encoding="utf-8"?>
<sst xmlns="http://schemas.openxmlformats.org/spreadsheetml/2006/main" count="120" uniqueCount="59">
  <si>
    <t>EUR</t>
  </si>
  <si>
    <t>Quantité d'ordre</t>
  </si>
  <si>
    <t>UQ</t>
  </si>
  <si>
    <t>Prix net</t>
  </si>
  <si>
    <t>Dev.</t>
  </si>
  <si>
    <t>Créé le</t>
  </si>
  <si>
    <t>Don. ordre</t>
  </si>
  <si>
    <t>Article</t>
  </si>
  <si>
    <t>Désignation</t>
  </si>
  <si>
    <t>Doc. vente</t>
  </si>
  <si>
    <t>Grp4</t>
  </si>
  <si>
    <t>GrA4</t>
  </si>
  <si>
    <t>Délai de livraison convenu</t>
  </si>
  <si>
    <t>Créé par</t>
  </si>
  <si>
    <t>Date aujourd'hui :</t>
  </si>
  <si>
    <t>Relances :</t>
  </si>
  <si>
    <t>=3</t>
  </si>
  <si>
    <t>=4</t>
  </si>
  <si>
    <t>=5</t>
  </si>
  <si>
    <t>=6</t>
  </si>
  <si>
    <t>=8</t>
  </si>
  <si>
    <t>&gt;=20000</t>
  </si>
  <si>
    <t>Date relance</t>
  </si>
  <si>
    <t>Ligne</t>
  </si>
  <si>
    <t>Statut offre</t>
  </si>
  <si>
    <t>SHADDAD</t>
  </si>
  <si>
    <t>HOCHINE</t>
  </si>
  <si>
    <t>LORTHOIS</t>
  </si>
  <si>
    <t>ARBAULTL</t>
  </si>
  <si>
    <t>LOCHINC</t>
  </si>
  <si>
    <t>DELEPIERREJM</t>
  </si>
  <si>
    <t>POPULAIRE</t>
  </si>
  <si>
    <t>BUISSETTEB</t>
  </si>
  <si>
    <t>DUHEM</t>
  </si>
  <si>
    <t>THOREZ</t>
  </si>
  <si>
    <t>ROQUESA</t>
  </si>
  <si>
    <t>Relancée</t>
  </si>
  <si>
    <t>Gagnée</t>
  </si>
  <si>
    <t>Perdue</t>
  </si>
  <si>
    <t>Alternative</t>
  </si>
  <si>
    <t>Nom KAM :</t>
  </si>
  <si>
    <t>Noms KAM</t>
  </si>
  <si>
    <t>Délai 9 semaines</t>
  </si>
  <si>
    <t>Délai 8 semaines</t>
  </si>
  <si>
    <t>Délai 17 semaines</t>
  </si>
  <si>
    <t>Délai 16 semaines</t>
  </si>
  <si>
    <t>Catégories</t>
  </si>
  <si>
    <t>Tarif annuel</t>
  </si>
  <si>
    <t>Budgétaire</t>
  </si>
  <si>
    <t>Courant</t>
  </si>
  <si>
    <t>URGENT</t>
  </si>
  <si>
    <t>Gros volume</t>
  </si>
  <si>
    <t>Marché concurrentiel</t>
  </si>
  <si>
    <t>Liste projet</t>
  </si>
  <si>
    <t>Produit stratégique</t>
  </si>
  <si>
    <t>Réparable</t>
  </si>
  <si>
    <t>&lt;&gt;Gagnée</t>
  </si>
  <si>
    <t>&lt;&gt;Perdue</t>
  </si>
  <si>
    <t>&lt;&gt;Alternative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</si>
</sst>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8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4" fontId="0" fillId="0" borderId="0" xfId="0" applyNumberFormat="1"/>
    <xf numFmtId="14" fontId="0" fillId="0" borderId="0" xfId="0" applyNumberFormat="1"/>
    <xf numFmtId="49" fontId="0" fillId="0" borderId="0" xfId="0" applyNumberFormat="1"/>
    <xf numFmtId="0" fontId="0" fillId="0" borderId="0" xfId="0" applyNumberFormat="1"/>
    <xf numFmtId="0" fontId="1" fillId="3" borderId="0" xfId="0" applyFont="1" applyFill="1" applyAlignment="1">
      <alignment horizontal="left"/>
    </xf>
    <xf numFmtId="0" fontId="1" fillId="0" borderId="0" xfId="0" applyFont="1"/>
    <xf numFmtId="0" fontId="1" fillId="4" borderId="0" xfId="0" applyFont="1" applyFill="1"/>
    <xf numFmtId="0" fontId="0" fillId="2" borderId="0" xfId="0" applyFill="1"/>
    <xf numFmtId="0" fontId="0" fillId="3" borderId="0" xfId="0" applyFill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12">
    <dxf>
      <numFmt numFmtId="0" formatCode="General"/>
    </dxf>
    <dxf>
      <numFmt numFmtId="19" formatCode="dd/mm/yyyy"/>
    </dxf>
    <dxf>
      <numFmt numFmtId="4" formatCode="#,##0.00"/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ont>
        <b/>
      </font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1285875</xdr:colOff>
          <xdr:row>0</xdr:row>
          <xdr:rowOff>57150</xdr:rowOff>
        </xdr:from>
        <xdr:to>
          <xdr:col>3</xdr:col>
          <xdr:colOff>0</xdr:colOff>
          <xdr:row>2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alibri"/>
                </a:rPr>
                <a:t>Voir les relances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données" displayName="données" ref="A1:P6" totalsRowShown="0" headerRowDxfId="11">
  <tableColumns count="16">
    <tableColumn id="1" name="Don. ordre" dataDxfId="10"/>
    <tableColumn id="2" name="Article" dataDxfId="9"/>
    <tableColumn id="3" name="Désignation" dataDxfId="8"/>
    <tableColumn id="4" name="Doc. vente" dataDxfId="7"/>
    <tableColumn id="5" name="Grp4" dataDxfId="6"/>
    <tableColumn id="6" name="GrA4" dataDxfId="5"/>
    <tableColumn id="7" name="Délai de livraison convenu" dataDxfId="4"/>
    <tableColumn id="8" name="Créé par" dataDxfId="3"/>
    <tableColumn id="9" name="Quantité d'ordre"/>
    <tableColumn id="10" name="UQ"/>
    <tableColumn id="11" name="Prix net" dataDxfId="2"/>
    <tableColumn id="12" name="Dev."/>
    <tableColumn id="13" name="Créé le" dataDxfId="1"/>
    <tableColumn id="14" name="Statut offre"/>
    <tableColumn id="15" name="Date relance"/>
    <tableColumn id="16" name="Ligne" dataDxfId="0">
      <calculatedColumnFormula>ROW()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C00000"/>
  </sheetPr>
  <dimension ref="A1:P15"/>
  <sheetViews>
    <sheetView workbookViewId="0">
      <selection activeCell="A6" sqref="A6"/>
    </sheetView>
  </sheetViews>
  <sheetFormatPr baseColWidth="10" defaultRowHeight="15" x14ac:dyDescent="0.25"/>
  <cols>
    <col min="1" max="1" width="16.85546875" bestFit="1" customWidth="1"/>
    <col min="2" max="2" width="11.140625" bestFit="1" customWidth="1"/>
    <col min="3" max="3" width="44.7109375" bestFit="1" customWidth="1"/>
    <col min="4" max="4" width="12.5703125" bestFit="1" customWidth="1"/>
    <col min="5" max="5" width="7.28515625" bestFit="1" customWidth="1"/>
    <col min="6" max="6" width="7.42578125" bestFit="1" customWidth="1"/>
    <col min="7" max="7" width="26.28515625" customWidth="1"/>
    <col min="8" max="8" width="10.5703125" bestFit="1" customWidth="1"/>
    <col min="9" max="9" width="17.85546875" bestFit="1" customWidth="1"/>
    <col min="10" max="10" width="5.85546875" bestFit="1" customWidth="1"/>
    <col min="11" max="11" width="10" bestFit="1" customWidth="1"/>
    <col min="12" max="12" width="7.140625" bestFit="1" customWidth="1"/>
    <col min="13" max="13" width="10.7109375" bestFit="1" customWidth="1"/>
    <col min="14" max="14" width="18.85546875" bestFit="1" customWidth="1"/>
    <col min="15" max="15" width="19.85546875" bestFit="1" customWidth="1"/>
  </cols>
  <sheetData>
    <row r="1" spans="1:16" x14ac:dyDescent="0.25">
      <c r="A1" t="s">
        <v>14</v>
      </c>
      <c r="B1" s="3">
        <f ca="1">TODAY()</f>
        <v>43293</v>
      </c>
    </row>
    <row r="2" spans="1:16" x14ac:dyDescent="0.25">
      <c r="A2" s="8" t="s">
        <v>40</v>
      </c>
      <c r="B2" s="8" t="s">
        <v>26</v>
      </c>
    </row>
    <row r="4" spans="1:16" x14ac:dyDescent="0.25">
      <c r="A4" t="s">
        <v>15</v>
      </c>
    </row>
    <row r="6" spans="1:16" x14ac:dyDescent="0.25">
      <c r="A6" s="7" t="s">
        <v>6</v>
      </c>
      <c r="B6" s="7" t="s">
        <v>7</v>
      </c>
      <c r="C6" s="7" t="s">
        <v>8</v>
      </c>
      <c r="D6" s="7" t="s">
        <v>9</v>
      </c>
      <c r="E6" s="7" t="s">
        <v>10</v>
      </c>
      <c r="F6" s="7" t="s">
        <v>11</v>
      </c>
      <c r="G6" s="7" t="s">
        <v>12</v>
      </c>
      <c r="H6" s="7" t="s">
        <v>13</v>
      </c>
      <c r="I6" s="7" t="s">
        <v>1</v>
      </c>
      <c r="J6" s="7" t="s">
        <v>2</v>
      </c>
      <c r="K6" s="7" t="s">
        <v>3</v>
      </c>
      <c r="L6" s="7" t="s">
        <v>4</v>
      </c>
      <c r="M6" s="7" t="s">
        <v>5</v>
      </c>
      <c r="N6" s="7" t="s">
        <v>24</v>
      </c>
      <c r="O6" s="7" t="s">
        <v>24</v>
      </c>
      <c r="P6" s="7" t="s">
        <v>24</v>
      </c>
    </row>
    <row r="7" spans="1:16" x14ac:dyDescent="0.25">
      <c r="A7" s="4"/>
      <c r="B7" s="4"/>
      <c r="C7" s="4"/>
      <c r="D7" s="4"/>
      <c r="E7" s="4"/>
      <c r="F7" s="4" t="s">
        <v>16</v>
      </c>
      <c r="G7" s="4"/>
      <c r="H7" s="5" t="str">
        <f>"="&amp;$B$2</f>
        <v>=HOCHINE</v>
      </c>
      <c r="I7" s="4"/>
      <c r="J7" s="4"/>
      <c r="K7" s="4" t="s">
        <v>21</v>
      </c>
      <c r="L7" s="4"/>
      <c r="M7" s="5" t="str">
        <f ca="1">"&lt;="&amp;$B$1-7</f>
        <v>&lt;=43286</v>
      </c>
      <c r="N7" s="4" t="s">
        <v>56</v>
      </c>
      <c r="O7" s="4" t="s">
        <v>57</v>
      </c>
      <c r="P7" s="4" t="s">
        <v>58</v>
      </c>
    </row>
    <row r="8" spans="1:16" x14ac:dyDescent="0.25">
      <c r="A8" s="4"/>
      <c r="B8" s="4"/>
      <c r="C8" s="4"/>
      <c r="D8" s="4"/>
      <c r="E8" s="4"/>
      <c r="F8" s="4" t="s">
        <v>17</v>
      </c>
      <c r="G8" s="4"/>
      <c r="H8" s="5" t="str">
        <f>"="&amp;$B$2</f>
        <v>=HOCHINE</v>
      </c>
      <c r="I8" s="4"/>
      <c r="J8" s="4"/>
      <c r="K8" s="4"/>
      <c r="L8" s="4"/>
      <c r="M8" s="5" t="str">
        <f ca="1">"&lt;="&amp;$B$1-1</f>
        <v>&lt;=43292</v>
      </c>
      <c r="N8" s="4" t="s">
        <v>56</v>
      </c>
      <c r="O8" s="4" t="s">
        <v>57</v>
      </c>
      <c r="P8" t="s">
        <v>58</v>
      </c>
    </row>
    <row r="9" spans="1:16" x14ac:dyDescent="0.25">
      <c r="A9" s="4"/>
      <c r="B9" s="4"/>
      <c r="C9" s="4"/>
      <c r="D9" s="4"/>
      <c r="E9" s="4"/>
      <c r="F9" s="4" t="s">
        <v>18</v>
      </c>
      <c r="G9" s="4"/>
      <c r="H9" s="5" t="str">
        <f>"="&amp;$B$2</f>
        <v>=HOCHINE</v>
      </c>
      <c r="I9" s="4"/>
      <c r="J9" s="4"/>
      <c r="K9" s="4"/>
      <c r="L9" s="4"/>
      <c r="M9" s="5" t="str">
        <f ca="1">"&lt;="&amp;$B$1-14</f>
        <v>&lt;=43279</v>
      </c>
      <c r="N9" s="4" t="s">
        <v>56</v>
      </c>
      <c r="O9" s="4" t="s">
        <v>57</v>
      </c>
      <c r="P9" t="s">
        <v>58</v>
      </c>
    </row>
    <row r="10" spans="1:16" x14ac:dyDescent="0.25">
      <c r="A10" s="4"/>
      <c r="B10" s="4"/>
      <c r="C10" s="4"/>
      <c r="D10" s="4"/>
      <c r="E10" s="4"/>
      <c r="F10" s="4" t="s">
        <v>19</v>
      </c>
      <c r="G10" s="4"/>
      <c r="H10" s="5" t="str">
        <f>"="&amp;$B$2</f>
        <v>=HOCHINE</v>
      </c>
      <c r="I10" s="4"/>
      <c r="J10" s="4"/>
      <c r="K10" s="4"/>
      <c r="L10" s="4"/>
      <c r="M10" s="5" t="str">
        <f ca="1">"&lt;="&amp;$B$1-7</f>
        <v>&lt;=43286</v>
      </c>
      <c r="N10" s="4" t="s">
        <v>56</v>
      </c>
      <c r="O10" s="4" t="s">
        <v>57</v>
      </c>
      <c r="P10" t="s">
        <v>58</v>
      </c>
    </row>
    <row r="11" spans="1:16" x14ac:dyDescent="0.25">
      <c r="A11" s="4"/>
      <c r="B11" s="4"/>
      <c r="C11" s="4"/>
      <c r="D11" s="4"/>
      <c r="E11" s="4"/>
      <c r="F11" s="4" t="s">
        <v>20</v>
      </c>
      <c r="G11" s="4"/>
      <c r="H11" s="5" t="str">
        <f>"="&amp;$B$2</f>
        <v>=HOCHINE</v>
      </c>
      <c r="I11" s="4"/>
      <c r="J11" s="4"/>
      <c r="K11" s="4"/>
      <c r="L11" s="4"/>
      <c r="M11" s="5" t="str">
        <f ca="1">"&lt;="&amp;$B$1-7</f>
        <v>&lt;=43286</v>
      </c>
      <c r="N11" s="4" t="s">
        <v>56</v>
      </c>
      <c r="O11" s="4" t="s">
        <v>57</v>
      </c>
      <c r="P11" t="s">
        <v>58</v>
      </c>
    </row>
    <row r="12" spans="1:16" x14ac:dyDescent="0.25">
      <c r="A12" s="4"/>
      <c r="B12" s="4"/>
      <c r="C12" s="4"/>
      <c r="D12" s="4"/>
      <c r="E12" s="4"/>
      <c r="F12" s="4"/>
      <c r="G12" s="4"/>
      <c r="H12" s="5"/>
      <c r="I12" s="4"/>
      <c r="J12" s="4"/>
      <c r="K12" s="4"/>
      <c r="L12" s="4"/>
      <c r="M12" s="5"/>
    </row>
    <row r="13" spans="1:16" x14ac:dyDescent="0.25">
      <c r="A13" s="4"/>
      <c r="B13" s="4"/>
      <c r="C13" s="4"/>
      <c r="D13" s="4"/>
      <c r="E13" s="4"/>
      <c r="F13" s="4"/>
      <c r="G13" s="4"/>
      <c r="H13" s="5"/>
      <c r="I13" s="4"/>
      <c r="J13" s="4"/>
      <c r="K13" s="4"/>
      <c r="L13" s="4"/>
      <c r="M13" s="5"/>
    </row>
    <row r="15" spans="1:16" x14ac:dyDescent="0.25">
      <c r="M15" s="3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lances">
                <anchor moveWithCells="1" sizeWithCells="1">
                  <from>
                    <xdr:col>2</xdr:col>
                    <xdr:colOff>1285875</xdr:colOff>
                    <xdr:row>0</xdr:row>
                    <xdr:rowOff>57150</xdr:rowOff>
                  </from>
                  <to>
                    <xdr:col>3</xdr:col>
                    <xdr:colOff>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'Listes déroulantes'!$A$2:$A$1048576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C00000"/>
  </sheetPr>
  <dimension ref="A1:P2"/>
  <sheetViews>
    <sheetView tabSelected="1" workbookViewId="0"/>
  </sheetViews>
  <sheetFormatPr baseColWidth="10" defaultRowHeight="15" x14ac:dyDescent="0.25"/>
  <cols>
    <col min="1" max="1" width="12.5703125" bestFit="1" customWidth="1"/>
    <col min="2" max="2" width="11.140625" bestFit="1" customWidth="1"/>
    <col min="3" max="3" width="44.7109375" bestFit="1" customWidth="1"/>
    <col min="4" max="4" width="12.5703125" bestFit="1" customWidth="1"/>
    <col min="5" max="5" width="7.28515625" bestFit="1" customWidth="1"/>
    <col min="6" max="6" width="7.42578125" bestFit="1" customWidth="1"/>
    <col min="7" max="7" width="26.28515625" customWidth="1"/>
    <col min="8" max="8" width="10.5703125" bestFit="1" customWidth="1"/>
    <col min="9" max="9" width="17.85546875" bestFit="1" customWidth="1"/>
    <col min="10" max="10" width="5.85546875" bestFit="1" customWidth="1"/>
    <col min="11" max="11" width="10" bestFit="1" customWidth="1"/>
    <col min="12" max="12" width="7.140625" bestFit="1" customWidth="1"/>
    <col min="13" max="13" width="10.7109375" bestFit="1" customWidth="1"/>
    <col min="14" max="14" width="16.7109375" bestFit="1" customWidth="1"/>
    <col min="15" max="15" width="12.140625" bestFit="1" customWidth="1"/>
  </cols>
  <sheetData>
    <row r="1" spans="1:16" x14ac:dyDescent="0.25">
      <c r="A1" s="9" t="s">
        <v>6</v>
      </c>
      <c r="B1" s="9" t="s">
        <v>7</v>
      </c>
      <c r="C1" s="9" t="s">
        <v>8</v>
      </c>
      <c r="D1" s="9" t="s">
        <v>9</v>
      </c>
      <c r="E1" s="9" t="s">
        <v>10</v>
      </c>
      <c r="F1" s="9" t="s">
        <v>11</v>
      </c>
      <c r="G1" s="9" t="s">
        <v>12</v>
      </c>
      <c r="H1" s="9" t="s">
        <v>13</v>
      </c>
      <c r="I1" s="10" t="s">
        <v>1</v>
      </c>
      <c r="J1" s="10" t="s">
        <v>2</v>
      </c>
      <c r="K1" s="10" t="s">
        <v>3</v>
      </c>
      <c r="L1" s="10" t="s">
        <v>4</v>
      </c>
      <c r="M1" s="10" t="s">
        <v>5</v>
      </c>
      <c r="N1" s="6" t="s">
        <v>24</v>
      </c>
      <c r="O1" s="6" t="s">
        <v>22</v>
      </c>
      <c r="P1" s="6" t="s">
        <v>23</v>
      </c>
    </row>
    <row r="2" spans="1:16" x14ac:dyDescent="0.25">
      <c r="A2" s="1"/>
      <c r="B2" s="1"/>
      <c r="C2" s="1"/>
      <c r="D2" s="1"/>
      <c r="E2" s="1"/>
      <c r="F2" s="1">
        <v>3</v>
      </c>
      <c r="G2" s="1" t="s">
        <v>45</v>
      </c>
      <c r="H2" s="1" t="s">
        <v>26</v>
      </c>
      <c r="K2" s="2">
        <v>20104.22</v>
      </c>
      <c r="L2" t="s">
        <v>0</v>
      </c>
      <c r="M2">
        <v>43194</v>
      </c>
      <c r="N2" t="s">
        <v>36</v>
      </c>
      <c r="O2">
        <v>43201</v>
      </c>
      <c r="P2">
        <v>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déroulantes'!$B$2:$B$5</xm:f>
          </x14:formula1>
          <xm:sqref>N2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"/>
  <sheetViews>
    <sheetView workbookViewId="0">
      <selection activeCell="D13" sqref="D13"/>
    </sheetView>
  </sheetViews>
  <sheetFormatPr baseColWidth="10" defaultRowHeight="15" x14ac:dyDescent="0.25"/>
  <cols>
    <col min="1" max="1" width="12.5703125" bestFit="1" customWidth="1"/>
    <col min="2" max="2" width="11.140625" bestFit="1" customWidth="1"/>
    <col min="3" max="3" width="44.7109375" bestFit="1" customWidth="1"/>
    <col min="4" max="4" width="12.5703125" bestFit="1" customWidth="1"/>
    <col min="5" max="6" width="9.42578125" bestFit="1" customWidth="1"/>
    <col min="7" max="7" width="17" bestFit="1" customWidth="1"/>
    <col min="8" max="8" width="10.5703125" bestFit="1" customWidth="1"/>
    <col min="9" max="9" width="17.85546875" bestFit="1" customWidth="1"/>
    <col min="10" max="10" width="5.85546875" bestFit="1" customWidth="1"/>
    <col min="11" max="11" width="10" bestFit="1" customWidth="1"/>
    <col min="12" max="12" width="7.140625" bestFit="1" customWidth="1"/>
    <col min="13" max="13" width="10.7109375" bestFit="1" customWidth="1"/>
    <col min="14" max="14" width="16.7109375" bestFit="1" customWidth="1"/>
    <col min="15" max="15" width="12.140625" bestFit="1" customWidth="1"/>
  </cols>
  <sheetData>
    <row r="1" spans="1:16" x14ac:dyDescent="0.25">
      <c r="A1" s="9" t="s">
        <v>6</v>
      </c>
      <c r="B1" s="9" t="s">
        <v>7</v>
      </c>
      <c r="C1" s="9" t="s">
        <v>8</v>
      </c>
      <c r="D1" s="9" t="s">
        <v>9</v>
      </c>
      <c r="E1" s="9" t="s">
        <v>10</v>
      </c>
      <c r="F1" s="9" t="s">
        <v>11</v>
      </c>
      <c r="G1" s="9" t="s">
        <v>12</v>
      </c>
      <c r="H1" s="9" t="s">
        <v>13</v>
      </c>
      <c r="I1" s="10" t="s">
        <v>1</v>
      </c>
      <c r="J1" s="10" t="s">
        <v>2</v>
      </c>
      <c r="K1" s="10" t="s">
        <v>3</v>
      </c>
      <c r="L1" s="10" t="s">
        <v>4</v>
      </c>
      <c r="M1" s="10" t="s">
        <v>5</v>
      </c>
      <c r="N1" s="6" t="s">
        <v>24</v>
      </c>
      <c r="O1" s="6" t="s">
        <v>22</v>
      </c>
      <c r="P1" s="6" t="s">
        <v>23</v>
      </c>
    </row>
    <row r="2" spans="1:16" x14ac:dyDescent="0.25">
      <c r="A2" s="1"/>
      <c r="B2" s="1"/>
      <c r="C2" s="1"/>
      <c r="D2" s="1"/>
      <c r="E2" s="1"/>
      <c r="F2" s="1">
        <v>9</v>
      </c>
      <c r="G2" s="1" t="s">
        <v>43</v>
      </c>
      <c r="H2" s="1" t="s">
        <v>34</v>
      </c>
      <c r="K2" s="2">
        <v>62.74</v>
      </c>
      <c r="L2" t="s">
        <v>0</v>
      </c>
      <c r="M2">
        <v>43130</v>
      </c>
      <c r="P2">
        <f>ROW()</f>
        <v>2</v>
      </c>
    </row>
    <row r="3" spans="1:16" x14ac:dyDescent="0.25">
      <c r="A3" s="1"/>
      <c r="B3" s="1"/>
      <c r="C3" s="1"/>
      <c r="D3" s="1"/>
      <c r="E3" s="1"/>
      <c r="F3" s="1">
        <v>4</v>
      </c>
      <c r="G3" s="1" t="s">
        <v>45</v>
      </c>
      <c r="H3" s="1" t="s">
        <v>27</v>
      </c>
      <c r="K3" s="2">
        <v>1335.24</v>
      </c>
      <c r="L3" t="s">
        <v>0</v>
      </c>
      <c r="M3">
        <v>43158</v>
      </c>
      <c r="P3">
        <f>ROW()</f>
        <v>3</v>
      </c>
    </row>
    <row r="4" spans="1:16" x14ac:dyDescent="0.25">
      <c r="A4" s="1"/>
      <c r="B4" s="1"/>
      <c r="C4" s="1"/>
      <c r="D4" s="1"/>
      <c r="E4" s="1"/>
      <c r="F4" s="1">
        <v>2</v>
      </c>
      <c r="G4" s="1" t="s">
        <v>44</v>
      </c>
      <c r="H4" s="1" t="s">
        <v>26</v>
      </c>
      <c r="K4" s="2">
        <v>36512.01</v>
      </c>
      <c r="L4" t="s">
        <v>0</v>
      </c>
      <c r="M4">
        <v>43175</v>
      </c>
      <c r="P4">
        <f>ROW()</f>
        <v>4</v>
      </c>
    </row>
    <row r="5" spans="1:16" x14ac:dyDescent="0.25">
      <c r="A5" s="1"/>
      <c r="B5" s="1"/>
      <c r="C5" s="1"/>
      <c r="D5" s="1"/>
      <c r="E5" s="1"/>
      <c r="F5" s="1">
        <v>3</v>
      </c>
      <c r="G5" s="1" t="s">
        <v>45</v>
      </c>
      <c r="H5" s="1" t="s">
        <v>26</v>
      </c>
      <c r="K5" s="2">
        <v>20104.22</v>
      </c>
      <c r="L5" t="s">
        <v>0</v>
      </c>
      <c r="M5">
        <v>43194</v>
      </c>
      <c r="N5" t="s">
        <v>36</v>
      </c>
      <c r="P5">
        <f>ROW()</f>
        <v>5</v>
      </c>
    </row>
    <row r="6" spans="1:16" x14ac:dyDescent="0.25">
      <c r="A6" s="1"/>
      <c r="B6" s="1"/>
      <c r="C6" s="1"/>
      <c r="D6" s="1"/>
      <c r="E6" s="1"/>
      <c r="F6" s="1">
        <v>3</v>
      </c>
      <c r="G6" s="1" t="s">
        <v>42</v>
      </c>
      <c r="H6" s="1" t="s">
        <v>26</v>
      </c>
      <c r="K6" s="2">
        <v>207.8</v>
      </c>
      <c r="L6" t="s">
        <v>0</v>
      </c>
      <c r="M6">
        <v>43286</v>
      </c>
      <c r="P6">
        <f>ROW()</f>
        <v>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2"/>
  <sheetViews>
    <sheetView workbookViewId="0">
      <selection activeCell="D14" sqref="D14"/>
    </sheetView>
  </sheetViews>
  <sheetFormatPr baseColWidth="10" defaultRowHeight="15" x14ac:dyDescent="0.25"/>
  <cols>
    <col min="1" max="1" width="17.42578125" bestFit="1" customWidth="1"/>
    <col min="2" max="2" width="18.85546875" bestFit="1" customWidth="1"/>
    <col min="4" max="4" width="20" bestFit="1" customWidth="1"/>
  </cols>
  <sheetData>
    <row r="1" spans="1:4" x14ac:dyDescent="0.25">
      <c r="A1" s="7" t="s">
        <v>41</v>
      </c>
      <c r="B1" s="7" t="s">
        <v>24</v>
      </c>
      <c r="C1" s="12" t="s">
        <v>46</v>
      </c>
      <c r="D1" s="12"/>
    </row>
    <row r="2" spans="1:4" x14ac:dyDescent="0.25">
      <c r="A2" t="s">
        <v>26</v>
      </c>
      <c r="B2" t="s">
        <v>36</v>
      </c>
      <c r="C2" s="11">
        <v>1</v>
      </c>
      <c r="D2" s="11" t="s">
        <v>47</v>
      </c>
    </row>
    <row r="3" spans="1:4" x14ac:dyDescent="0.25">
      <c r="A3" t="s">
        <v>27</v>
      </c>
      <c r="B3" t="s">
        <v>37</v>
      </c>
      <c r="C3" s="11">
        <v>2</v>
      </c>
      <c r="D3" s="11" t="s">
        <v>48</v>
      </c>
    </row>
    <row r="4" spans="1:4" x14ac:dyDescent="0.25">
      <c r="A4" t="s">
        <v>28</v>
      </c>
      <c r="B4" t="s">
        <v>38</v>
      </c>
      <c r="C4" s="11">
        <v>3</v>
      </c>
      <c r="D4" s="11" t="s">
        <v>49</v>
      </c>
    </row>
    <row r="5" spans="1:4" x14ac:dyDescent="0.25">
      <c r="A5" t="s">
        <v>29</v>
      </c>
      <c r="B5" t="s">
        <v>39</v>
      </c>
      <c r="C5" s="11">
        <v>4</v>
      </c>
      <c r="D5" s="11" t="s">
        <v>50</v>
      </c>
    </row>
    <row r="6" spans="1:4" x14ac:dyDescent="0.25">
      <c r="A6" t="s">
        <v>30</v>
      </c>
      <c r="C6" s="11">
        <v>5</v>
      </c>
      <c r="D6" s="11" t="s">
        <v>51</v>
      </c>
    </row>
    <row r="7" spans="1:4" x14ac:dyDescent="0.25">
      <c r="A7" t="s">
        <v>31</v>
      </c>
      <c r="C7" s="11">
        <v>6</v>
      </c>
      <c r="D7" s="11" t="s">
        <v>52</v>
      </c>
    </row>
    <row r="8" spans="1:4" x14ac:dyDescent="0.25">
      <c r="A8" t="s">
        <v>32</v>
      </c>
      <c r="C8" s="11">
        <v>7</v>
      </c>
      <c r="D8" s="11" t="s">
        <v>53</v>
      </c>
    </row>
    <row r="9" spans="1:4" x14ac:dyDescent="0.25">
      <c r="A9" t="s">
        <v>33</v>
      </c>
      <c r="C9" s="11">
        <v>8</v>
      </c>
      <c r="D9" s="11" t="s">
        <v>54</v>
      </c>
    </row>
    <row r="10" spans="1:4" x14ac:dyDescent="0.25">
      <c r="A10" t="s">
        <v>34</v>
      </c>
      <c r="C10" s="11">
        <v>9</v>
      </c>
      <c r="D10" s="11" t="s">
        <v>55</v>
      </c>
    </row>
    <row r="11" spans="1:4" x14ac:dyDescent="0.25">
      <c r="A11" t="s">
        <v>35</v>
      </c>
    </row>
    <row r="12" spans="1:4" x14ac:dyDescent="0.25">
      <c r="A12" t="s">
        <v>25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Filtre</vt:lpstr>
      <vt:lpstr>Extraction relances</vt:lpstr>
      <vt:lpstr>données</vt:lpstr>
      <vt:lpstr>Listes déroulantes</vt:lpstr>
      <vt:lpstr>données!Extraire</vt:lpstr>
      <vt:lpstr>'Extraction relances'!Extraire</vt:lpstr>
      <vt:lpstr>TEST0</vt:lpstr>
      <vt:lpstr>TESTHKEY</vt:lpstr>
      <vt:lpstr>TESTKEYS</vt:lpstr>
      <vt:lpstr>TESTVKEY</vt:lpstr>
    </vt:vector>
  </TitlesOfParts>
  <Company>Fives-ECL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Haddad</dc:creator>
  <cp:lastModifiedBy>Micot, Nicolas            UTC CCS</cp:lastModifiedBy>
  <cp:lastPrinted>2018-07-12T10:55:35Z</cp:lastPrinted>
  <dcterms:created xsi:type="dcterms:W3CDTF">2018-06-05T06:32:10Z</dcterms:created>
  <dcterms:modified xsi:type="dcterms:W3CDTF">2018-07-12T12:59:27Z</dcterms:modified>
</cp:coreProperties>
</file>