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75" windowWidth="21840" windowHeight="1204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Q27" i="1" l="1" a="1"/>
  <c r="Q27" i="1"/>
  <c r="Q30" i="1" a="1"/>
  <c r="Q30" i="1"/>
  <c r="Q34" i="1" a="1"/>
  <c r="Q34" i="1"/>
  <c r="P27" i="1" l="1"/>
  <c r="P30" i="1"/>
  <c r="P34" i="1"/>
  <c r="L29" i="1"/>
  <c r="K29" i="1"/>
  <c r="P29" i="1" s="1"/>
  <c r="Q29" i="1" s="1" a="1"/>
  <c r="Q29" i="1" s="1"/>
  <c r="I23" i="1"/>
  <c r="J23" i="1"/>
  <c r="J22" i="1"/>
  <c r="I22" i="1"/>
  <c r="J11" i="1"/>
  <c r="I11" i="1"/>
  <c r="I9" i="1"/>
  <c r="J9" i="1"/>
  <c r="J8" i="1"/>
  <c r="I8" i="1"/>
  <c r="H19" i="1"/>
  <c r="G19" i="1"/>
  <c r="E32" i="1"/>
  <c r="P32" i="1" s="1"/>
  <c r="Q32" i="1" s="1" a="1"/>
  <c r="Q32" i="1" s="1"/>
  <c r="F32" i="1"/>
  <c r="E33" i="1"/>
  <c r="P33" i="1" s="1"/>
  <c r="Q33" i="1" s="1" a="1"/>
  <c r="Q33" i="1" s="1"/>
  <c r="F33" i="1"/>
  <c r="F31" i="1"/>
  <c r="E31" i="1"/>
  <c r="P31" i="1" s="1"/>
  <c r="Q31" i="1" s="1" a="1"/>
  <c r="Q31" i="1" s="1"/>
  <c r="F28" i="1"/>
  <c r="E28" i="1"/>
  <c r="P28" i="1" s="1"/>
  <c r="Q28" i="1" s="1" a="1"/>
  <c r="Q28" i="1" s="1"/>
  <c r="E6" i="1"/>
  <c r="F6" i="1"/>
  <c r="E7" i="1"/>
  <c r="F7" i="1"/>
  <c r="E8" i="1"/>
  <c r="F8" i="1"/>
  <c r="E9" i="1"/>
  <c r="F9" i="1"/>
  <c r="E10" i="1"/>
  <c r="F10" i="1"/>
  <c r="E11" i="1"/>
  <c r="F11" i="1"/>
  <c r="E12" i="1"/>
  <c r="F12" i="1"/>
  <c r="E13" i="1"/>
  <c r="F13" i="1"/>
  <c r="E14" i="1"/>
  <c r="F14" i="1"/>
  <c r="E15" i="1"/>
  <c r="F15" i="1"/>
  <c r="E16" i="1"/>
  <c r="F16" i="1"/>
  <c r="E17" i="1"/>
  <c r="F17" i="1"/>
  <c r="E18" i="1"/>
  <c r="P18" i="1" s="1"/>
  <c r="Q18" i="1" s="1" a="1"/>
  <c r="Q18" i="1" s="1"/>
  <c r="F18" i="1"/>
  <c r="E19" i="1"/>
  <c r="F19" i="1"/>
  <c r="E20" i="1"/>
  <c r="P20" i="1" s="1"/>
  <c r="F20" i="1"/>
  <c r="E21" i="1"/>
  <c r="P21" i="1" s="1"/>
  <c r="Q21" i="1" s="1" a="1"/>
  <c r="Q21" i="1" s="1"/>
  <c r="F21" i="1"/>
  <c r="E22" i="1"/>
  <c r="F22" i="1"/>
  <c r="E23" i="1"/>
  <c r="F23" i="1"/>
  <c r="E24" i="1"/>
  <c r="P24" i="1" s="1"/>
  <c r="Q24" i="1" s="1" a="1"/>
  <c r="Q24" i="1" s="1"/>
  <c r="F24" i="1"/>
  <c r="E25" i="1"/>
  <c r="P25" i="1" s="1"/>
  <c r="Q25" i="1" s="1" a="1"/>
  <c r="Q25" i="1" s="1"/>
  <c r="F25" i="1"/>
  <c r="E26" i="1"/>
  <c r="P26" i="1" s="1"/>
  <c r="Q26" i="1" s="1" a="1"/>
  <c r="Q26" i="1" s="1"/>
  <c r="F26" i="1"/>
  <c r="F5" i="1"/>
  <c r="E5" i="1"/>
  <c r="D6" i="1"/>
  <c r="D7" i="1"/>
  <c r="D8" i="1"/>
  <c r="D9" i="1"/>
  <c r="D10" i="1"/>
  <c r="D11" i="1"/>
  <c r="D12" i="1"/>
  <c r="D13" i="1"/>
  <c r="D14" i="1"/>
  <c r="D15" i="1"/>
  <c r="D16" i="1"/>
  <c r="D17" i="1"/>
  <c r="D5" i="1"/>
  <c r="C6" i="1"/>
  <c r="C7" i="1"/>
  <c r="P7" i="1" s="1"/>
  <c r="Q7" i="1" s="1" a="1"/>
  <c r="Q7" i="1" s="1"/>
  <c r="C8" i="1"/>
  <c r="C9" i="1"/>
  <c r="C10" i="1"/>
  <c r="C11" i="1"/>
  <c r="C12" i="1"/>
  <c r="C13" i="1"/>
  <c r="C14" i="1"/>
  <c r="C15" i="1"/>
  <c r="P15" i="1" s="1"/>
  <c r="Q15" i="1" s="1" a="1"/>
  <c r="Q15" i="1" s="1"/>
  <c r="C16" i="1"/>
  <c r="C17" i="1"/>
  <c r="C5" i="1"/>
  <c r="Q20" i="1" l="1" a="1"/>
  <c r="Q20" i="1" s="1"/>
  <c r="P14" i="1"/>
  <c r="Q14" i="1" s="1" a="1"/>
  <c r="Q14" i="1" s="1"/>
  <c r="P10" i="1"/>
  <c r="Q10" i="1" s="1" a="1"/>
  <c r="Q10" i="1" s="1"/>
  <c r="P6" i="1"/>
  <c r="Q6" i="1" s="1" a="1"/>
  <c r="Q6" i="1" s="1"/>
  <c r="P17" i="1"/>
  <c r="Q17" i="1" s="1" a="1"/>
  <c r="Q17" i="1" s="1"/>
  <c r="P13" i="1"/>
  <c r="Q13" i="1" s="1" a="1"/>
  <c r="Q13" i="1" s="1"/>
  <c r="P9" i="1"/>
  <c r="Q9" i="1" s="1" a="1"/>
  <c r="Q9" i="1" s="1"/>
  <c r="P22" i="1"/>
  <c r="Q22" i="1" s="1" a="1"/>
  <c r="Q22" i="1" s="1"/>
  <c r="P12" i="1"/>
  <c r="Q12" i="1" s="1" a="1"/>
  <c r="Q12" i="1" s="1"/>
  <c r="P16" i="1"/>
  <c r="Q16" i="1" s="1" a="1"/>
  <c r="Q16" i="1" s="1"/>
  <c r="P8" i="1"/>
  <c r="Q8" i="1" s="1" a="1"/>
  <c r="Q8" i="1" s="1"/>
  <c r="P11" i="1"/>
  <c r="Q11" i="1" s="1" a="1"/>
  <c r="Q11" i="1" s="1"/>
  <c r="P23" i="1"/>
  <c r="Q23" i="1" s="1" a="1"/>
  <c r="Q23" i="1" s="1"/>
  <c r="P19" i="1"/>
  <c r="Q19" i="1" s="1" a="1"/>
  <c r="Q19" i="1" s="1"/>
  <c r="P5" i="1"/>
  <c r="Q5" i="1" s="1" a="1"/>
  <c r="Q5" i="1" s="1"/>
</calcChain>
</file>

<file path=xl/sharedStrings.xml><?xml version="1.0" encoding="utf-8"?>
<sst xmlns="http://schemas.openxmlformats.org/spreadsheetml/2006/main" count="210" uniqueCount="44">
  <si>
    <t>Fournisseurs consultés</t>
  </si>
  <si>
    <t>Prix total</t>
  </si>
  <si>
    <t>Marge</t>
  </si>
  <si>
    <t>Prix le plus bas</t>
  </si>
  <si>
    <t>Fournisseur retenu</t>
  </si>
  <si>
    <t>En attente</t>
  </si>
  <si>
    <t/>
  </si>
  <si>
    <t>Fournisseur 1</t>
  </si>
  <si>
    <t>Fournisseur 2</t>
  </si>
  <si>
    <t>Fournisseur 3</t>
  </si>
  <si>
    <t>Fournisseur 4</t>
  </si>
  <si>
    <t>Fournisseur 5</t>
  </si>
  <si>
    <t>Fournisseur 6</t>
  </si>
  <si>
    <t>Produit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</si>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</sst>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1"/>
      <color theme="1"/>
      <name val="Calibri"/>
      <family val="2"/>
    </font>
    <font>
      <b/>
      <sz val="11"/>
      <name val="Calibri"/>
      <family val="2"/>
    </font>
    <font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1F497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4F81BD"/>
      </patternFill>
    </fill>
    <fill>
      <patternFill patternType="solid">
        <fgColor rgb="FF4F81BD"/>
        <bgColor rgb="FF4F81BD"/>
      </patternFill>
    </fill>
    <fill>
      <patternFill patternType="solid">
        <fgColor rgb="FFDCE6F1"/>
        <bgColor rgb="FFDCE6F1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rgb="FF95B3D7"/>
      </top>
      <bottom/>
      <diagonal/>
    </border>
    <border>
      <left style="thin">
        <color indexed="64"/>
      </left>
      <right style="medium">
        <color indexed="64"/>
      </right>
      <top style="thin">
        <color rgb="FF95B3D7"/>
      </top>
      <bottom/>
      <diagonal/>
    </border>
    <border>
      <left style="medium">
        <color indexed="64"/>
      </left>
      <right style="thin">
        <color indexed="64"/>
      </right>
      <top style="thin">
        <color rgb="FF95B3D7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rgb="FF95B3D7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rgb="FF95B3D7"/>
      </top>
      <bottom/>
      <diagonal/>
    </border>
    <border>
      <left style="medium">
        <color indexed="64"/>
      </left>
      <right style="medium">
        <color indexed="64"/>
      </right>
      <top style="thin">
        <color rgb="FF95B3D7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6">
    <xf numFmtId="0" fontId="0" fillId="0" borderId="0" xfId="0"/>
    <xf numFmtId="0" fontId="0" fillId="2" borderId="0" xfId="0" applyFill="1"/>
    <xf numFmtId="0" fontId="3" fillId="4" borderId="0" xfId="0" applyFont="1" applyFill="1" applyBorder="1"/>
    <xf numFmtId="0" fontId="2" fillId="6" borderId="6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2" fillId="6" borderId="8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/>
    </xf>
    <xf numFmtId="44" fontId="3" fillId="7" borderId="10" xfId="1" applyFont="1" applyFill="1" applyBorder="1"/>
    <xf numFmtId="44" fontId="5" fillId="7" borderId="11" xfId="1" applyFont="1" applyFill="1" applyBorder="1" applyAlignment="1">
      <alignment horizontal="center"/>
    </xf>
    <xf numFmtId="8" fontId="3" fillId="7" borderId="10" xfId="1" applyNumberFormat="1" applyFont="1" applyFill="1" applyBorder="1"/>
    <xf numFmtId="9" fontId="5" fillId="7" borderId="11" xfId="2" applyFont="1" applyFill="1" applyBorder="1" applyAlignment="1">
      <alignment horizontal="center"/>
    </xf>
    <xf numFmtId="44" fontId="3" fillId="0" borderId="12" xfId="1" applyFont="1" applyFill="1" applyBorder="1"/>
    <xf numFmtId="44" fontId="5" fillId="0" borderId="13" xfId="1" applyFont="1" applyFill="1" applyBorder="1" applyAlignment="1">
      <alignment horizontal="center"/>
    </xf>
    <xf numFmtId="8" fontId="3" fillId="0" borderId="12" xfId="1" applyNumberFormat="1" applyFont="1" applyFill="1" applyBorder="1"/>
    <xf numFmtId="9" fontId="5" fillId="0" borderId="13" xfId="2" applyFont="1" applyFill="1" applyBorder="1" applyAlignment="1">
      <alignment horizontal="center"/>
    </xf>
    <xf numFmtId="44" fontId="3" fillId="7" borderId="12" xfId="1" applyFont="1" applyFill="1" applyBorder="1"/>
    <xf numFmtId="44" fontId="5" fillId="7" borderId="13" xfId="1" applyFont="1" applyFill="1" applyBorder="1" applyAlignment="1">
      <alignment horizontal="center"/>
    </xf>
    <xf numFmtId="8" fontId="3" fillId="7" borderId="12" xfId="1" applyNumberFormat="1" applyFont="1" applyFill="1" applyBorder="1"/>
    <xf numFmtId="9" fontId="5" fillId="7" borderId="13" xfId="2" applyFont="1" applyFill="1" applyBorder="1" applyAlignment="1">
      <alignment horizontal="center"/>
    </xf>
    <xf numFmtId="44" fontId="3" fillId="0" borderId="13" xfId="1" applyFont="1" applyFill="1" applyBorder="1" applyAlignment="1">
      <alignment horizontal="center"/>
    </xf>
    <xf numFmtId="44" fontId="3" fillId="0" borderId="12" xfId="1" applyNumberFormat="1" applyFont="1" applyFill="1" applyBorder="1" applyAlignment="1">
      <alignment horizontal="left"/>
    </xf>
    <xf numFmtId="9" fontId="3" fillId="0" borderId="13" xfId="2" applyFont="1" applyFill="1" applyBorder="1" applyAlignment="1">
      <alignment horizontal="center"/>
    </xf>
    <xf numFmtId="44" fontId="3" fillId="7" borderId="13" xfId="1" applyFont="1" applyFill="1" applyBorder="1" applyAlignment="1">
      <alignment horizontal="center"/>
    </xf>
    <xf numFmtId="44" fontId="3" fillId="7" borderId="12" xfId="1" applyFont="1" applyFill="1" applyBorder="1" applyAlignment="1">
      <alignment horizontal="left"/>
    </xf>
    <xf numFmtId="9" fontId="3" fillId="7" borderId="13" xfId="2" applyFont="1" applyFill="1" applyBorder="1" applyAlignment="1">
      <alignment horizontal="center"/>
    </xf>
    <xf numFmtId="44" fontId="3" fillId="0" borderId="13" xfId="1" applyFont="1" applyFill="1" applyBorder="1"/>
    <xf numFmtId="9" fontId="3" fillId="0" borderId="13" xfId="2" applyFont="1" applyFill="1" applyBorder="1"/>
    <xf numFmtId="44" fontId="3" fillId="7" borderId="13" xfId="1" applyFont="1" applyFill="1" applyBorder="1"/>
    <xf numFmtId="9" fontId="3" fillId="7" borderId="13" xfId="2" applyFont="1" applyFill="1" applyBorder="1"/>
    <xf numFmtId="44" fontId="3" fillId="0" borderId="14" xfId="1" applyFont="1" applyFill="1" applyBorder="1"/>
    <xf numFmtId="44" fontId="3" fillId="0" borderId="15" xfId="1" applyFont="1" applyFill="1" applyBorder="1"/>
    <xf numFmtId="9" fontId="3" fillId="0" borderId="15" xfId="2" applyFont="1" applyFill="1" applyBorder="1"/>
    <xf numFmtId="0" fontId="2" fillId="6" borderId="16" xfId="0" applyFont="1" applyFill="1" applyBorder="1" applyAlignment="1">
      <alignment horizontal="center"/>
    </xf>
    <xf numFmtId="9" fontId="5" fillId="7" borderId="17" xfId="2" applyFont="1" applyFill="1" applyBorder="1" applyAlignment="1">
      <alignment horizontal="center"/>
    </xf>
    <xf numFmtId="9" fontId="5" fillId="0" borderId="18" xfId="2" applyFont="1" applyFill="1" applyBorder="1" applyAlignment="1">
      <alignment horizontal="center"/>
    </xf>
    <xf numFmtId="9" fontId="5" fillId="7" borderId="18" xfId="2" applyFont="1" applyFill="1" applyBorder="1" applyAlignment="1">
      <alignment horizontal="center"/>
    </xf>
    <xf numFmtId="9" fontId="3" fillId="0" borderId="18" xfId="2" applyFont="1" applyFill="1" applyBorder="1" applyAlignment="1">
      <alignment horizontal="center"/>
    </xf>
    <xf numFmtId="9" fontId="3" fillId="7" borderId="18" xfId="2" applyFont="1" applyFill="1" applyBorder="1" applyAlignment="1">
      <alignment horizontal="center"/>
    </xf>
    <xf numFmtId="9" fontId="3" fillId="0" borderId="18" xfId="2" applyFont="1" applyFill="1" applyBorder="1"/>
    <xf numFmtId="9" fontId="3" fillId="7" borderId="18" xfId="2" applyFont="1" applyFill="1" applyBorder="1"/>
    <xf numFmtId="9" fontId="3" fillId="0" borderId="19" xfId="2" applyFont="1" applyFill="1" applyBorder="1"/>
    <xf numFmtId="0" fontId="4" fillId="5" borderId="4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18">
    <dxf>
      <font>
        <b val="0"/>
        <i val="0"/>
        <color auto="1"/>
      </font>
      <fill>
        <patternFill>
          <bgColor rgb="FFDA9694"/>
        </patternFill>
      </fill>
    </dxf>
    <dxf>
      <font>
        <b val="0"/>
        <i val="0"/>
        <color auto="1"/>
      </font>
      <fill>
        <patternFill>
          <bgColor rgb="FFFABF8F"/>
        </patternFill>
      </fill>
    </dxf>
    <dxf>
      <font>
        <b val="0"/>
        <i val="0"/>
        <color auto="1"/>
      </font>
      <fill>
        <patternFill>
          <bgColor rgb="FFC4D79B"/>
        </patternFill>
      </fill>
    </dxf>
    <dxf>
      <font>
        <b val="0"/>
        <i val="0"/>
        <color auto="1"/>
      </font>
      <fill>
        <patternFill>
          <bgColor rgb="FFDA9694"/>
        </patternFill>
      </fill>
    </dxf>
    <dxf>
      <font>
        <b val="0"/>
        <i val="0"/>
        <color auto="1"/>
      </font>
      <fill>
        <patternFill>
          <bgColor rgb="FFFABF8F"/>
        </patternFill>
      </fill>
    </dxf>
    <dxf>
      <font>
        <b val="0"/>
        <i val="0"/>
        <color auto="1"/>
      </font>
      <fill>
        <patternFill>
          <bgColor rgb="FFC4D79B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34"/>
  <sheetViews>
    <sheetView tabSelected="1" topLeftCell="F1" workbookViewId="0">
      <selection activeCell="Q5" sqref="Q5"/>
    </sheetView>
  </sheetViews>
  <sheetFormatPr baseColWidth="10" defaultRowHeight="15" x14ac:dyDescent="0.25"/>
  <cols>
    <col min="1" max="1" width="2.28515625" style="1" customWidth="1"/>
    <col min="2" max="2" width="11.42578125" style="1"/>
    <col min="3" max="14" width="15.7109375" style="1" customWidth="1"/>
    <col min="15" max="15" width="4.140625" style="1" customWidth="1"/>
    <col min="16" max="16" width="17.85546875" style="1" customWidth="1"/>
    <col min="17" max="17" width="33.42578125" style="1" customWidth="1"/>
    <col min="18" max="16384" width="11.42578125" style="1"/>
  </cols>
  <sheetData>
    <row r="1" spans="2:17" ht="7.5" customHeight="1" thickBot="1" x14ac:dyDescent="0.3"/>
    <row r="2" spans="2:17" ht="15.75" thickBot="1" x14ac:dyDescent="0.3">
      <c r="C2" s="43" t="s">
        <v>0</v>
      </c>
      <c r="D2" s="44"/>
      <c r="E2" s="44"/>
      <c r="F2" s="44"/>
      <c r="G2" s="44"/>
      <c r="H2" s="44"/>
      <c r="I2" s="44"/>
      <c r="J2" s="44"/>
      <c r="K2" s="44"/>
      <c r="L2" s="44"/>
      <c r="M2" s="44"/>
      <c r="N2" s="45"/>
      <c r="O2" s="2"/>
      <c r="P2" s="2"/>
      <c r="Q2" s="2"/>
    </row>
    <row r="3" spans="2:17" ht="15.75" thickBot="1" x14ac:dyDescent="0.3">
      <c r="C3" s="41" t="s">
        <v>7</v>
      </c>
      <c r="D3" s="42"/>
      <c r="E3" s="41" t="s">
        <v>8</v>
      </c>
      <c r="F3" s="42"/>
      <c r="G3" s="41" t="s">
        <v>9</v>
      </c>
      <c r="H3" s="42"/>
      <c r="I3" s="41" t="s">
        <v>10</v>
      </c>
      <c r="J3" s="42"/>
      <c r="K3" s="41" t="s">
        <v>11</v>
      </c>
      <c r="L3" s="42"/>
      <c r="M3" s="41" t="s">
        <v>12</v>
      </c>
      <c r="N3" s="42"/>
      <c r="O3" s="2"/>
      <c r="P3" s="2"/>
      <c r="Q3" s="2"/>
    </row>
    <row r="4" spans="2:17" x14ac:dyDescent="0.25">
      <c r="B4" s="32" t="s">
        <v>13</v>
      </c>
      <c r="C4" s="3" t="s">
        <v>1</v>
      </c>
      <c r="D4" s="4" t="s">
        <v>2</v>
      </c>
      <c r="E4" s="3" t="s">
        <v>1</v>
      </c>
      <c r="F4" s="4" t="s">
        <v>2</v>
      </c>
      <c r="G4" s="3" t="s">
        <v>1</v>
      </c>
      <c r="H4" s="4" t="s">
        <v>2</v>
      </c>
      <c r="I4" s="3" t="s">
        <v>1</v>
      </c>
      <c r="J4" s="4" t="s">
        <v>2</v>
      </c>
      <c r="K4" s="3" t="s">
        <v>1</v>
      </c>
      <c r="L4" s="4" t="s">
        <v>2</v>
      </c>
      <c r="M4" s="3" t="s">
        <v>1</v>
      </c>
      <c r="N4" s="4" t="s">
        <v>2</v>
      </c>
      <c r="O4" s="2"/>
      <c r="P4" s="5" t="s">
        <v>3</v>
      </c>
      <c r="Q4" s="6" t="s">
        <v>4</v>
      </c>
    </row>
    <row r="5" spans="2:17" x14ac:dyDescent="0.25">
      <c r="B5" s="33" t="s">
        <v>14</v>
      </c>
      <c r="C5" s="7">
        <f ca="1">RANDBETWEEN(2000,10000)</f>
        <v>4563</v>
      </c>
      <c r="D5" s="8">
        <f ca="1">RANDBETWEEN(-2000,2000)</f>
        <v>-1549</v>
      </c>
      <c r="E5" s="9">
        <f ca="1">RANDBETWEEN(2000,10000)</f>
        <v>3471</v>
      </c>
      <c r="F5" s="8">
        <f ca="1">RANDBETWEEN(-2000,2000)</f>
        <v>1922</v>
      </c>
      <c r="G5" s="7"/>
      <c r="H5" s="8" t="s">
        <v>6</v>
      </c>
      <c r="I5" s="7"/>
      <c r="J5" s="8" t="s">
        <v>6</v>
      </c>
      <c r="K5" s="7"/>
      <c r="L5" s="8" t="s">
        <v>6</v>
      </c>
      <c r="M5" s="7"/>
      <c r="N5" s="8" t="s">
        <v>6</v>
      </c>
      <c r="O5" s="2"/>
      <c r="P5" s="7">
        <f ca="1">MIN(C5,E5,G5,I5,K5,M5)</f>
        <v>3471</v>
      </c>
      <c r="Q5" s="10" t="str">
        <f t="array" aca="1" ref="Q5" ca="1">IF(P5&lt;&gt;0,INDEX($C$3:$N$3,1,MATCH(P5,IF($C$4:$N$4=$C$4,$C5:$N5,""),0)),"")</f>
        <v>Fournisseur 2</v>
      </c>
    </row>
    <row r="6" spans="2:17" x14ac:dyDescent="0.25">
      <c r="B6" s="34" t="s">
        <v>15</v>
      </c>
      <c r="C6" s="11">
        <f t="shared" ref="C6:C17" ca="1" si="0">RANDBETWEEN(2000,10000)</f>
        <v>7588</v>
      </c>
      <c r="D6" s="12">
        <f t="shared" ref="D6:D17" ca="1" si="1">RANDBETWEEN(-2000,2000)</f>
        <v>416</v>
      </c>
      <c r="E6" s="13">
        <f t="shared" ref="E6:K29" ca="1" si="2">RANDBETWEEN(2000,10000)</f>
        <v>2224</v>
      </c>
      <c r="F6" s="12">
        <f t="shared" ref="F6:L29" ca="1" si="3">RANDBETWEEN(-2000,2000)</f>
        <v>-1797</v>
      </c>
      <c r="G6" s="11"/>
      <c r="H6" s="12" t="s">
        <v>6</v>
      </c>
      <c r="I6" s="11"/>
      <c r="J6" s="12" t="s">
        <v>6</v>
      </c>
      <c r="K6" s="11"/>
      <c r="L6" s="12" t="s">
        <v>6</v>
      </c>
      <c r="M6" s="11"/>
      <c r="N6" s="12" t="s">
        <v>6</v>
      </c>
      <c r="O6" s="2"/>
      <c r="P6" s="11">
        <f t="shared" ref="P6:P34" ca="1" si="4">MIN(C6,E6,G6,I6,K6,M6)</f>
        <v>2224</v>
      </c>
      <c r="Q6" s="14" t="str">
        <f t="array" aca="1" ref="Q6" ca="1">IF(P6&lt;&gt;0,INDEX($C$3:$N$3,1,MATCH(P6,IF($C$4:$N$4=$C$4,$C6:$N6,""),0)),"")</f>
        <v>Fournisseur 2</v>
      </c>
    </row>
    <row r="7" spans="2:17" x14ac:dyDescent="0.25">
      <c r="B7" s="35" t="s">
        <v>16</v>
      </c>
      <c r="C7" s="15">
        <f t="shared" ca="1" si="0"/>
        <v>2593</v>
      </c>
      <c r="D7" s="16">
        <f t="shared" ca="1" si="1"/>
        <v>1216</v>
      </c>
      <c r="E7" s="17">
        <f t="shared" ca="1" si="2"/>
        <v>5195</v>
      </c>
      <c r="F7" s="16">
        <f t="shared" ca="1" si="3"/>
        <v>-233</v>
      </c>
      <c r="G7" s="15"/>
      <c r="H7" s="16" t="s">
        <v>6</v>
      </c>
      <c r="I7" s="15"/>
      <c r="J7" s="16" t="s">
        <v>6</v>
      </c>
      <c r="K7" s="15"/>
      <c r="L7" s="16" t="s">
        <v>6</v>
      </c>
      <c r="M7" s="15"/>
      <c r="N7" s="16" t="s">
        <v>6</v>
      </c>
      <c r="O7" s="2"/>
      <c r="P7" s="15">
        <f t="shared" ca="1" si="4"/>
        <v>2593</v>
      </c>
      <c r="Q7" s="18" t="str">
        <f t="array" aca="1" ref="Q7" ca="1">IF(P7&lt;&gt;0,INDEX($C$3:$N$3,1,MATCH(P7,IF($C$4:$N$4=$C$4,$C7:$N7,""),0)),"")</f>
        <v>Fournisseur 1</v>
      </c>
    </row>
    <row r="8" spans="2:17" x14ac:dyDescent="0.25">
      <c r="B8" s="36" t="s">
        <v>17</v>
      </c>
      <c r="C8" s="11">
        <f t="shared" ca="1" si="0"/>
        <v>6837</v>
      </c>
      <c r="D8" s="19">
        <f t="shared" ca="1" si="1"/>
        <v>-1890</v>
      </c>
      <c r="E8" s="13">
        <f t="shared" ca="1" si="2"/>
        <v>9175</v>
      </c>
      <c r="F8" s="19">
        <f t="shared" ca="1" si="3"/>
        <v>-821</v>
      </c>
      <c r="G8" s="11"/>
      <c r="H8" s="19" t="s">
        <v>6</v>
      </c>
      <c r="I8" s="13">
        <f t="shared" ca="1" si="2"/>
        <v>6060</v>
      </c>
      <c r="J8" s="19">
        <f t="shared" ca="1" si="3"/>
        <v>-1303</v>
      </c>
      <c r="K8" s="11"/>
      <c r="L8" s="19" t="s">
        <v>6</v>
      </c>
      <c r="M8" s="20" t="s">
        <v>5</v>
      </c>
      <c r="N8" s="19" t="s">
        <v>6</v>
      </c>
      <c r="O8" s="2"/>
      <c r="P8" s="20">
        <f t="shared" ca="1" si="4"/>
        <v>6060</v>
      </c>
      <c r="Q8" s="21" t="str">
        <f t="array" aca="1" ref="Q8" ca="1">IF(P8&lt;&gt;0,INDEX($C$3:$N$3,1,MATCH(P8,IF($C$4:$N$4=$C$4,$C8:$N8,""),0)),"")</f>
        <v>Fournisseur 4</v>
      </c>
    </row>
    <row r="9" spans="2:17" x14ac:dyDescent="0.25">
      <c r="B9" s="37" t="s">
        <v>18</v>
      </c>
      <c r="C9" s="15">
        <f t="shared" ca="1" si="0"/>
        <v>6843</v>
      </c>
      <c r="D9" s="22">
        <f t="shared" ca="1" si="1"/>
        <v>1570</v>
      </c>
      <c r="E9" s="17">
        <f t="shared" ca="1" si="2"/>
        <v>3267</v>
      </c>
      <c r="F9" s="22">
        <f t="shared" ca="1" si="3"/>
        <v>1458</v>
      </c>
      <c r="G9" s="15"/>
      <c r="H9" s="22" t="s">
        <v>6</v>
      </c>
      <c r="I9" s="17">
        <f t="shared" ca="1" si="2"/>
        <v>8823</v>
      </c>
      <c r="J9" s="22">
        <f t="shared" ca="1" si="3"/>
        <v>-1848</v>
      </c>
      <c r="K9" s="15"/>
      <c r="L9" s="22" t="s">
        <v>6</v>
      </c>
      <c r="M9" s="15" t="s">
        <v>5</v>
      </c>
      <c r="N9" s="22" t="s">
        <v>6</v>
      </c>
      <c r="O9" s="2"/>
      <c r="P9" s="23">
        <f t="shared" ca="1" si="4"/>
        <v>3267</v>
      </c>
      <c r="Q9" s="24" t="str">
        <f t="array" aca="1" ref="Q9" ca="1">IF(P9&lt;&gt;0,INDEX($C$3:$N$3,1,MATCH(P9,IF($C$4:$N$4=$C$4,$C9:$N9,""),0)),"")</f>
        <v>Fournisseur 2</v>
      </c>
    </row>
    <row r="10" spans="2:17" x14ac:dyDescent="0.25">
      <c r="B10" s="36" t="s">
        <v>19</v>
      </c>
      <c r="C10" s="11">
        <f t="shared" ca="1" si="0"/>
        <v>8537</v>
      </c>
      <c r="D10" s="19">
        <f t="shared" ca="1" si="1"/>
        <v>613</v>
      </c>
      <c r="E10" s="13">
        <f t="shared" ca="1" si="2"/>
        <v>3824</v>
      </c>
      <c r="F10" s="19">
        <f t="shared" ca="1" si="3"/>
        <v>531</v>
      </c>
      <c r="G10" s="11"/>
      <c r="H10" s="19" t="s">
        <v>6</v>
      </c>
      <c r="I10" s="11"/>
      <c r="J10" s="19" t="s">
        <v>6</v>
      </c>
      <c r="K10" s="11"/>
      <c r="L10" s="19" t="s">
        <v>6</v>
      </c>
      <c r="M10" s="11"/>
      <c r="N10" s="19" t="s">
        <v>6</v>
      </c>
      <c r="O10" s="2"/>
      <c r="P10" s="11">
        <f t="shared" ca="1" si="4"/>
        <v>3824</v>
      </c>
      <c r="Q10" s="21" t="str">
        <f t="array" aca="1" ref="Q10" ca="1">IF(P10&lt;&gt;0,INDEX($C$3:$N$3,1,MATCH(P10,IF($C$4:$N$4=$C$4,$C10:$N10,""),0)),"")</f>
        <v>Fournisseur 2</v>
      </c>
    </row>
    <row r="11" spans="2:17" x14ac:dyDescent="0.25">
      <c r="B11" s="37" t="s">
        <v>20</v>
      </c>
      <c r="C11" s="15">
        <f t="shared" ca="1" si="0"/>
        <v>9715</v>
      </c>
      <c r="D11" s="22">
        <f t="shared" ca="1" si="1"/>
        <v>-1212</v>
      </c>
      <c r="E11" s="17">
        <f t="shared" ca="1" si="2"/>
        <v>9722</v>
      </c>
      <c r="F11" s="22">
        <f t="shared" ca="1" si="3"/>
        <v>-393</v>
      </c>
      <c r="G11" s="15"/>
      <c r="H11" s="22" t="s">
        <v>6</v>
      </c>
      <c r="I11" s="17">
        <f t="shared" ca="1" si="2"/>
        <v>5158</v>
      </c>
      <c r="J11" s="22">
        <f t="shared" ca="1" si="3"/>
        <v>-1636</v>
      </c>
      <c r="K11" s="15"/>
      <c r="L11" s="22" t="s">
        <v>6</v>
      </c>
      <c r="M11" s="15" t="s">
        <v>5</v>
      </c>
      <c r="N11" s="22" t="s">
        <v>6</v>
      </c>
      <c r="O11" s="2"/>
      <c r="P11" s="23">
        <f t="shared" ca="1" si="4"/>
        <v>5158</v>
      </c>
      <c r="Q11" s="24" t="str">
        <f t="array" aca="1" ref="Q11" ca="1">IF(P11&lt;&gt;0,INDEX($C$3:$N$3,1,MATCH(P11,IF($C$4:$N$4=$C$4,$C11:$N11,""),0)),"")</f>
        <v>Fournisseur 4</v>
      </c>
    </row>
    <row r="12" spans="2:17" x14ac:dyDescent="0.25">
      <c r="B12" s="36" t="s">
        <v>21</v>
      </c>
      <c r="C12" s="11">
        <f t="shared" ca="1" si="0"/>
        <v>8826</v>
      </c>
      <c r="D12" s="19">
        <f t="shared" ca="1" si="1"/>
        <v>-709</v>
      </c>
      <c r="E12" s="13">
        <f t="shared" ca="1" si="2"/>
        <v>7563</v>
      </c>
      <c r="F12" s="19">
        <f t="shared" ca="1" si="3"/>
        <v>1662</v>
      </c>
      <c r="G12" s="11"/>
      <c r="H12" s="19" t="s">
        <v>6</v>
      </c>
      <c r="I12" s="11"/>
      <c r="J12" s="19" t="s">
        <v>6</v>
      </c>
      <c r="K12" s="11"/>
      <c r="L12" s="19" t="s">
        <v>6</v>
      </c>
      <c r="M12" s="11"/>
      <c r="N12" s="19" t="s">
        <v>6</v>
      </c>
      <c r="O12" s="2"/>
      <c r="P12" s="11">
        <f t="shared" ca="1" si="4"/>
        <v>7563</v>
      </c>
      <c r="Q12" s="21" t="str">
        <f t="array" aca="1" ref="Q12" ca="1">IF(P12&lt;&gt;0,INDEX($C$3:$N$3,1,MATCH(P12,IF($C$4:$N$4=$C$4,$C12:$N12,""),0)),"")</f>
        <v>Fournisseur 2</v>
      </c>
    </row>
    <row r="13" spans="2:17" x14ac:dyDescent="0.25">
      <c r="B13" s="37" t="s">
        <v>22</v>
      </c>
      <c r="C13" s="15">
        <f t="shared" ca="1" si="0"/>
        <v>8803</v>
      </c>
      <c r="D13" s="22">
        <f t="shared" ca="1" si="1"/>
        <v>-381</v>
      </c>
      <c r="E13" s="17">
        <f t="shared" ca="1" si="2"/>
        <v>3900</v>
      </c>
      <c r="F13" s="22">
        <f t="shared" ca="1" si="3"/>
        <v>-701</v>
      </c>
      <c r="G13" s="15"/>
      <c r="H13" s="22" t="s">
        <v>6</v>
      </c>
      <c r="I13" s="15"/>
      <c r="J13" s="22" t="s">
        <v>6</v>
      </c>
      <c r="K13" s="15"/>
      <c r="L13" s="22" t="s">
        <v>6</v>
      </c>
      <c r="M13" s="15"/>
      <c r="N13" s="22" t="s">
        <v>6</v>
      </c>
      <c r="O13" s="2"/>
      <c r="P13" s="15">
        <f t="shared" ca="1" si="4"/>
        <v>3900</v>
      </c>
      <c r="Q13" s="24" t="str">
        <f t="array" aca="1" ref="Q13" ca="1">IF(P13&lt;&gt;0,INDEX($C$3:$N$3,1,MATCH(P13,IF($C$4:$N$4=$C$4,$C13:$N13,""),0)),"")</f>
        <v>Fournisseur 2</v>
      </c>
    </row>
    <row r="14" spans="2:17" x14ac:dyDescent="0.25">
      <c r="B14" s="36" t="s">
        <v>23</v>
      </c>
      <c r="C14" s="11">
        <f t="shared" ca="1" si="0"/>
        <v>9229</v>
      </c>
      <c r="D14" s="19">
        <f t="shared" ca="1" si="1"/>
        <v>1402</v>
      </c>
      <c r="E14" s="13">
        <f t="shared" ca="1" si="2"/>
        <v>2711</v>
      </c>
      <c r="F14" s="19">
        <f t="shared" ca="1" si="3"/>
        <v>-79</v>
      </c>
      <c r="G14" s="11"/>
      <c r="H14" s="19" t="s">
        <v>6</v>
      </c>
      <c r="I14" s="11"/>
      <c r="J14" s="19" t="s">
        <v>6</v>
      </c>
      <c r="K14" s="11"/>
      <c r="L14" s="19" t="s">
        <v>6</v>
      </c>
      <c r="M14" s="11"/>
      <c r="N14" s="19" t="s">
        <v>6</v>
      </c>
      <c r="O14" s="2"/>
      <c r="P14" s="11">
        <f t="shared" ca="1" si="4"/>
        <v>2711</v>
      </c>
      <c r="Q14" s="21" t="str">
        <f t="array" aca="1" ref="Q14" ca="1">IF(P14&lt;&gt;0,INDEX($C$3:$N$3,1,MATCH(P14,IF($C$4:$N$4=$C$4,$C14:$N14,""),0)),"")</f>
        <v>Fournisseur 2</v>
      </c>
    </row>
    <row r="15" spans="2:17" x14ac:dyDescent="0.25">
      <c r="B15" s="37" t="s">
        <v>24</v>
      </c>
      <c r="C15" s="15">
        <f t="shared" ca="1" si="0"/>
        <v>8393</v>
      </c>
      <c r="D15" s="22">
        <f t="shared" ca="1" si="1"/>
        <v>-855</v>
      </c>
      <c r="E15" s="17">
        <f t="shared" ca="1" si="2"/>
        <v>5130</v>
      </c>
      <c r="F15" s="22">
        <f t="shared" ca="1" si="3"/>
        <v>140</v>
      </c>
      <c r="G15" s="15"/>
      <c r="H15" s="22" t="s">
        <v>6</v>
      </c>
      <c r="I15" s="15"/>
      <c r="J15" s="22" t="s">
        <v>6</v>
      </c>
      <c r="K15" s="15"/>
      <c r="L15" s="22" t="s">
        <v>6</v>
      </c>
      <c r="M15" s="15"/>
      <c r="N15" s="22" t="s">
        <v>6</v>
      </c>
      <c r="O15" s="2"/>
      <c r="P15" s="15">
        <f t="shared" ca="1" si="4"/>
        <v>5130</v>
      </c>
      <c r="Q15" s="24" t="str">
        <f t="array" aca="1" ref="Q15" ca="1">IF(P15&lt;&gt;0,INDEX($C$3:$N$3,1,MATCH(P15,IF($C$4:$N$4=$C$4,$C15:$N15,""),0)),"")</f>
        <v>Fournisseur 2</v>
      </c>
    </row>
    <row r="16" spans="2:17" x14ac:dyDescent="0.25">
      <c r="B16" s="36" t="s">
        <v>25</v>
      </c>
      <c r="C16" s="11">
        <f t="shared" ca="1" si="0"/>
        <v>2257</v>
      </c>
      <c r="D16" s="19">
        <f t="shared" ca="1" si="1"/>
        <v>-1670</v>
      </c>
      <c r="E16" s="13">
        <f t="shared" ca="1" si="2"/>
        <v>2411</v>
      </c>
      <c r="F16" s="19">
        <f t="shared" ca="1" si="3"/>
        <v>-1301</v>
      </c>
      <c r="G16" s="11"/>
      <c r="H16" s="19" t="s">
        <v>6</v>
      </c>
      <c r="I16" s="11"/>
      <c r="J16" s="19" t="s">
        <v>6</v>
      </c>
      <c r="K16" s="11"/>
      <c r="L16" s="19" t="s">
        <v>6</v>
      </c>
      <c r="M16" s="11"/>
      <c r="N16" s="19" t="s">
        <v>6</v>
      </c>
      <c r="O16" s="2"/>
      <c r="P16" s="11">
        <f t="shared" ca="1" si="4"/>
        <v>2257</v>
      </c>
      <c r="Q16" s="21" t="str">
        <f t="array" aca="1" ref="Q16" ca="1">IF(P16&lt;&gt;0,INDEX($C$3:$N$3,1,MATCH(P16,IF($C$4:$N$4=$C$4,$C16:$N16,""),0)),"")</f>
        <v>Fournisseur 1</v>
      </c>
    </row>
    <row r="17" spans="2:17" x14ac:dyDescent="0.25">
      <c r="B17" s="37" t="s">
        <v>26</v>
      </c>
      <c r="C17" s="15">
        <f t="shared" ca="1" si="0"/>
        <v>2129</v>
      </c>
      <c r="D17" s="22">
        <f t="shared" ca="1" si="1"/>
        <v>-686</v>
      </c>
      <c r="E17" s="17">
        <f t="shared" ca="1" si="2"/>
        <v>6817</v>
      </c>
      <c r="F17" s="22">
        <f t="shared" ca="1" si="3"/>
        <v>228</v>
      </c>
      <c r="G17" s="15"/>
      <c r="H17" s="22" t="s">
        <v>6</v>
      </c>
      <c r="I17" s="15"/>
      <c r="J17" s="22" t="s">
        <v>6</v>
      </c>
      <c r="K17" s="15"/>
      <c r="L17" s="22" t="s">
        <v>6</v>
      </c>
      <c r="M17" s="15"/>
      <c r="N17" s="22" t="s">
        <v>6</v>
      </c>
      <c r="O17" s="2"/>
      <c r="P17" s="15">
        <f t="shared" ca="1" si="4"/>
        <v>2129</v>
      </c>
      <c r="Q17" s="24" t="str">
        <f t="array" aca="1" ref="Q17" ca="1">IF(P17&lt;&gt;0,INDEX($C$3:$N$3,1,MATCH(P17,IF($C$4:$N$4=$C$4,$C17:$N17,""),0)),"")</f>
        <v>Fournisseur 1</v>
      </c>
    </row>
    <row r="18" spans="2:17" x14ac:dyDescent="0.25">
      <c r="B18" s="38" t="s">
        <v>27</v>
      </c>
      <c r="C18" s="11"/>
      <c r="D18" s="25" t="s">
        <v>6</v>
      </c>
      <c r="E18" s="11">
        <f t="shared" ca="1" si="2"/>
        <v>2019</v>
      </c>
      <c r="F18" s="25">
        <f t="shared" ca="1" si="3"/>
        <v>98</v>
      </c>
      <c r="G18" s="11"/>
      <c r="H18" s="25" t="s">
        <v>6</v>
      </c>
      <c r="I18" s="11"/>
      <c r="J18" s="25" t="s">
        <v>6</v>
      </c>
      <c r="K18" s="11"/>
      <c r="L18" s="25" t="s">
        <v>6</v>
      </c>
      <c r="M18" s="11"/>
      <c r="N18" s="25" t="s">
        <v>6</v>
      </c>
      <c r="O18" s="2"/>
      <c r="P18" s="11">
        <f t="shared" ca="1" si="4"/>
        <v>2019</v>
      </c>
      <c r="Q18" s="26" t="str">
        <f t="array" aca="1" ref="Q18" ca="1">IF(P18&lt;&gt;0,INDEX($C$3:$N$3,1,MATCH(P18,IF($C$4:$N$4=$C$4,$C18:$N18,""),0)),"")</f>
        <v>Fournisseur 2</v>
      </c>
    </row>
    <row r="19" spans="2:17" x14ac:dyDescent="0.25">
      <c r="B19" s="39" t="s">
        <v>28</v>
      </c>
      <c r="C19" s="15" t="s">
        <v>5</v>
      </c>
      <c r="D19" s="27" t="s">
        <v>6</v>
      </c>
      <c r="E19" s="17">
        <f t="shared" ca="1" si="2"/>
        <v>7232</v>
      </c>
      <c r="F19" s="27">
        <f t="shared" ca="1" si="3"/>
        <v>-1882</v>
      </c>
      <c r="G19" s="17">
        <f t="shared" ca="1" si="2"/>
        <v>3118</v>
      </c>
      <c r="H19" s="27">
        <f t="shared" ca="1" si="3"/>
        <v>-480</v>
      </c>
      <c r="I19" s="15"/>
      <c r="J19" s="27" t="s">
        <v>6</v>
      </c>
      <c r="K19" s="15"/>
      <c r="L19" s="27" t="s">
        <v>6</v>
      </c>
      <c r="M19" s="15"/>
      <c r="N19" s="27" t="s">
        <v>6</v>
      </c>
      <c r="O19" s="2"/>
      <c r="P19" s="15">
        <f t="shared" ca="1" si="4"/>
        <v>3118</v>
      </c>
      <c r="Q19" s="28" t="str">
        <f t="array" aca="1" ref="Q19" ca="1">IF(P19&lt;&gt;0,INDEX($C$3:$N$3,1,MATCH(P19,IF($C$4:$N$4=$C$4,$C19:$N19,""),0)),"")</f>
        <v>Fournisseur 3</v>
      </c>
    </row>
    <row r="20" spans="2:17" x14ac:dyDescent="0.25">
      <c r="B20" s="38" t="s">
        <v>29</v>
      </c>
      <c r="C20" s="11" t="s">
        <v>5</v>
      </c>
      <c r="D20" s="25" t="s">
        <v>6</v>
      </c>
      <c r="E20" s="13">
        <f t="shared" ca="1" si="2"/>
        <v>6175</v>
      </c>
      <c r="F20" s="25">
        <f t="shared" ca="1" si="3"/>
        <v>155</v>
      </c>
      <c r="G20" s="13">
        <v>250</v>
      </c>
      <c r="H20" s="25">
        <v>2750</v>
      </c>
      <c r="I20" s="11"/>
      <c r="J20" s="25" t="s">
        <v>6</v>
      </c>
      <c r="K20" s="11"/>
      <c r="L20" s="25" t="s">
        <v>6</v>
      </c>
      <c r="M20" s="11"/>
      <c r="N20" s="25" t="s">
        <v>6</v>
      </c>
      <c r="O20" s="2"/>
      <c r="P20" s="11">
        <f t="shared" ca="1" si="4"/>
        <v>250</v>
      </c>
      <c r="Q20" s="26" t="str">
        <f t="array" aca="1" ref="Q20" ca="1">IF(P20&lt;&gt;0,INDEX($C$3:$N$3,1,MATCH(P20,IF($C$4:$N$4=$C$4,$C20:$N20,""),0)),"")</f>
        <v>Fournisseur 3</v>
      </c>
    </row>
    <row r="21" spans="2:17" x14ac:dyDescent="0.25">
      <c r="B21" s="39" t="s">
        <v>30</v>
      </c>
      <c r="C21" s="15" t="s">
        <v>5</v>
      </c>
      <c r="D21" s="27" t="s">
        <v>6</v>
      </c>
      <c r="E21" s="17">
        <f t="shared" ca="1" si="2"/>
        <v>9573</v>
      </c>
      <c r="F21" s="27">
        <f t="shared" ca="1" si="3"/>
        <v>480</v>
      </c>
      <c r="G21" s="17">
        <v>1290</v>
      </c>
      <c r="H21" s="27">
        <v>-430</v>
      </c>
      <c r="I21" s="15"/>
      <c r="J21" s="27" t="s">
        <v>6</v>
      </c>
      <c r="K21" s="15"/>
      <c r="L21" s="27" t="s">
        <v>6</v>
      </c>
      <c r="M21" s="15"/>
      <c r="N21" s="27" t="s">
        <v>6</v>
      </c>
      <c r="O21" s="2"/>
      <c r="P21" s="15">
        <f t="shared" ca="1" si="4"/>
        <v>1290</v>
      </c>
      <c r="Q21" s="28" t="str">
        <f t="array" aca="1" ref="Q21" ca="1">IF(P21&lt;&gt;0,INDEX($C$3:$N$3,1,MATCH(P21,IF($C$4:$N$4=$C$4,$C21:$N21,""),0)),"")</f>
        <v>Fournisseur 3</v>
      </c>
    </row>
    <row r="22" spans="2:17" x14ac:dyDescent="0.25">
      <c r="B22" s="38" t="s">
        <v>31</v>
      </c>
      <c r="C22" s="11" t="s">
        <v>5</v>
      </c>
      <c r="D22" s="25" t="s">
        <v>6</v>
      </c>
      <c r="E22" s="13">
        <f t="shared" ca="1" si="2"/>
        <v>9369</v>
      </c>
      <c r="F22" s="25">
        <f t="shared" ca="1" si="3"/>
        <v>1256</v>
      </c>
      <c r="G22" s="11"/>
      <c r="H22" s="25" t="s">
        <v>6</v>
      </c>
      <c r="I22" s="13">
        <f t="shared" ca="1" si="2"/>
        <v>7294</v>
      </c>
      <c r="J22" s="25">
        <f t="shared" ca="1" si="3"/>
        <v>-1332</v>
      </c>
      <c r="K22" s="11"/>
      <c r="L22" s="25" t="s">
        <v>6</v>
      </c>
      <c r="M22" s="20" t="s">
        <v>5</v>
      </c>
      <c r="N22" s="25" t="s">
        <v>6</v>
      </c>
      <c r="O22" s="2"/>
      <c r="P22" s="20">
        <f t="shared" ca="1" si="4"/>
        <v>7294</v>
      </c>
      <c r="Q22" s="26" t="str">
        <f t="array" aca="1" ref="Q22" ca="1">IF(P22&lt;&gt;0,INDEX($C$3:$N$3,1,MATCH(P22,IF($C$4:$N$4=$C$4,$C22:$N22,""),0)),"")</f>
        <v>Fournisseur 4</v>
      </c>
    </row>
    <row r="23" spans="2:17" x14ac:dyDescent="0.25">
      <c r="B23" s="39" t="s">
        <v>32</v>
      </c>
      <c r="C23" s="15" t="s">
        <v>5</v>
      </c>
      <c r="D23" s="27" t="s">
        <v>6</v>
      </c>
      <c r="E23" s="17">
        <f t="shared" ca="1" si="2"/>
        <v>8562</v>
      </c>
      <c r="F23" s="27">
        <f t="shared" ca="1" si="3"/>
        <v>1366</v>
      </c>
      <c r="G23" s="15"/>
      <c r="H23" s="27" t="s">
        <v>6</v>
      </c>
      <c r="I23" s="17">
        <f t="shared" ca="1" si="2"/>
        <v>3464</v>
      </c>
      <c r="J23" s="27">
        <f t="shared" ca="1" si="3"/>
        <v>1537</v>
      </c>
      <c r="K23" s="15"/>
      <c r="L23" s="27" t="s">
        <v>6</v>
      </c>
      <c r="M23" s="15" t="s">
        <v>5</v>
      </c>
      <c r="N23" s="27" t="s">
        <v>6</v>
      </c>
      <c r="O23" s="2"/>
      <c r="P23" s="15">
        <f t="shared" ca="1" si="4"/>
        <v>3464</v>
      </c>
      <c r="Q23" s="28" t="str">
        <f t="array" aca="1" ref="Q23" ca="1">IF(P23&lt;&gt;0,INDEX($C$3:$N$3,1,MATCH(P23,IF($C$4:$N$4=$C$4,$C23:$N23,""),0)),"")</f>
        <v>Fournisseur 4</v>
      </c>
    </row>
    <row r="24" spans="2:17" x14ac:dyDescent="0.25">
      <c r="B24" s="38" t="s">
        <v>33</v>
      </c>
      <c r="C24" s="11" t="s">
        <v>5</v>
      </c>
      <c r="D24" s="25" t="s">
        <v>6</v>
      </c>
      <c r="E24" s="13">
        <f t="shared" ca="1" si="2"/>
        <v>3350</v>
      </c>
      <c r="F24" s="25">
        <f t="shared" ca="1" si="3"/>
        <v>1060</v>
      </c>
      <c r="G24" s="20" t="s">
        <v>5</v>
      </c>
      <c r="H24" s="25" t="s">
        <v>6</v>
      </c>
      <c r="I24" s="11"/>
      <c r="J24" s="25" t="s">
        <v>6</v>
      </c>
      <c r="K24" s="11"/>
      <c r="L24" s="25" t="s">
        <v>6</v>
      </c>
      <c r="M24" s="11"/>
      <c r="N24" s="25" t="s">
        <v>6</v>
      </c>
      <c r="O24" s="2"/>
      <c r="P24" s="11">
        <f t="shared" ca="1" si="4"/>
        <v>3350</v>
      </c>
      <c r="Q24" s="26" t="str">
        <f t="array" aca="1" ref="Q24" ca="1">IF(P24&lt;&gt;0,INDEX($C$3:$N$3,1,MATCH(P24,IF($C$4:$N$4=$C$4,$C24:$N24,""),0)),"")</f>
        <v>Fournisseur 2</v>
      </c>
    </row>
    <row r="25" spans="2:17" x14ac:dyDescent="0.25">
      <c r="B25" s="39" t="s">
        <v>34</v>
      </c>
      <c r="C25" s="15"/>
      <c r="D25" s="27" t="s">
        <v>6</v>
      </c>
      <c r="E25" s="15">
        <f t="shared" ca="1" si="2"/>
        <v>6973</v>
      </c>
      <c r="F25" s="27">
        <f t="shared" ca="1" si="3"/>
        <v>982</v>
      </c>
      <c r="G25" s="15"/>
      <c r="H25" s="27" t="s">
        <v>6</v>
      </c>
      <c r="I25" s="15" t="s">
        <v>5</v>
      </c>
      <c r="J25" s="27" t="s">
        <v>6</v>
      </c>
      <c r="K25" s="15"/>
      <c r="L25" s="27" t="s">
        <v>6</v>
      </c>
      <c r="M25" s="15" t="s">
        <v>5</v>
      </c>
      <c r="N25" s="27" t="s">
        <v>6</v>
      </c>
      <c r="O25" s="2"/>
      <c r="P25" s="15">
        <f t="shared" ca="1" si="4"/>
        <v>6973</v>
      </c>
      <c r="Q25" s="28" t="str">
        <f t="array" aca="1" ref="Q25" ca="1">IF(P25&lt;&gt;0,INDEX($C$3:$N$3,1,MATCH(P25,IF($C$4:$N$4=$C$4,$C25:$N25,""),0)),"")</f>
        <v>Fournisseur 2</v>
      </c>
    </row>
    <row r="26" spans="2:17" x14ac:dyDescent="0.25">
      <c r="B26" s="38" t="s">
        <v>35</v>
      </c>
      <c r="C26" s="11"/>
      <c r="D26" s="25" t="s">
        <v>6</v>
      </c>
      <c r="E26" s="11">
        <f t="shared" ca="1" si="2"/>
        <v>9526</v>
      </c>
      <c r="F26" s="25">
        <f t="shared" ca="1" si="3"/>
        <v>1748</v>
      </c>
      <c r="G26" s="11"/>
      <c r="H26" s="25" t="s">
        <v>6</v>
      </c>
      <c r="I26" s="11" t="s">
        <v>5</v>
      </c>
      <c r="J26" s="25" t="s">
        <v>6</v>
      </c>
      <c r="K26" s="11"/>
      <c r="L26" s="25" t="s">
        <v>6</v>
      </c>
      <c r="M26" s="11" t="s">
        <v>5</v>
      </c>
      <c r="N26" s="25" t="s">
        <v>6</v>
      </c>
      <c r="O26" s="2"/>
      <c r="P26" s="11">
        <f t="shared" ca="1" si="4"/>
        <v>9526</v>
      </c>
      <c r="Q26" s="26" t="str">
        <f t="array" aca="1" ref="Q26" ca="1">IF(P26&lt;&gt;0,INDEX($C$3:$N$3,1,MATCH(P26,IF($C$4:$N$4=$C$4,$C26:$N26,""),0)),"")</f>
        <v>Fournisseur 2</v>
      </c>
    </row>
    <row r="27" spans="2:17" x14ac:dyDescent="0.25">
      <c r="B27" s="39" t="s">
        <v>36</v>
      </c>
      <c r="C27" s="15"/>
      <c r="D27" s="27" t="s">
        <v>6</v>
      </c>
      <c r="E27" s="15"/>
      <c r="F27" s="27" t="s">
        <v>6</v>
      </c>
      <c r="G27" s="15"/>
      <c r="H27" s="27" t="s">
        <v>6</v>
      </c>
      <c r="I27" s="15" t="s">
        <v>5</v>
      </c>
      <c r="J27" s="27" t="s">
        <v>6</v>
      </c>
      <c r="K27" s="15"/>
      <c r="L27" s="27" t="s">
        <v>6</v>
      </c>
      <c r="M27" s="15" t="s">
        <v>5</v>
      </c>
      <c r="N27" s="27" t="s">
        <v>6</v>
      </c>
      <c r="O27" s="2"/>
      <c r="P27" s="15">
        <f t="shared" si="4"/>
        <v>0</v>
      </c>
      <c r="Q27" s="28" t="str">
        <f t="array" ref="Q27">IF(P27&lt;&gt;0,INDEX($C$3:$N$3,1,MATCH(P27,IF($C$4:$N$4=$C$4,$C27:$N27,""),0)),"")</f>
        <v/>
      </c>
    </row>
    <row r="28" spans="2:17" x14ac:dyDescent="0.25">
      <c r="B28" s="38" t="s">
        <v>37</v>
      </c>
      <c r="C28" s="11"/>
      <c r="D28" s="25" t="s">
        <v>6</v>
      </c>
      <c r="E28" s="11">
        <f t="shared" ca="1" si="2"/>
        <v>5945</v>
      </c>
      <c r="F28" s="25">
        <f t="shared" ca="1" si="3"/>
        <v>716</v>
      </c>
      <c r="G28" s="11"/>
      <c r="H28" s="25" t="s">
        <v>6</v>
      </c>
      <c r="I28" s="11" t="s">
        <v>5</v>
      </c>
      <c r="J28" s="25" t="s">
        <v>6</v>
      </c>
      <c r="K28" s="11"/>
      <c r="L28" s="25" t="s">
        <v>6</v>
      </c>
      <c r="M28" s="11" t="s">
        <v>5</v>
      </c>
      <c r="N28" s="25" t="s">
        <v>6</v>
      </c>
      <c r="O28" s="2"/>
      <c r="P28" s="11">
        <f t="shared" ca="1" si="4"/>
        <v>5945</v>
      </c>
      <c r="Q28" s="26" t="str">
        <f t="array" aca="1" ref="Q28" ca="1">IF(P28&lt;&gt;0,INDEX($C$3:$N$3,1,MATCH(P28,IF($C$4:$N$4=$C$4,$C28:$N28,""),0)),"")</f>
        <v>Fournisseur 2</v>
      </c>
    </row>
    <row r="29" spans="2:17" x14ac:dyDescent="0.25">
      <c r="B29" s="39" t="s">
        <v>38</v>
      </c>
      <c r="C29" s="15"/>
      <c r="D29" s="27" t="s">
        <v>6</v>
      </c>
      <c r="E29" s="15"/>
      <c r="F29" s="27" t="s">
        <v>6</v>
      </c>
      <c r="G29" s="15">
        <v>5010</v>
      </c>
      <c r="H29" s="27">
        <v>-1344</v>
      </c>
      <c r="I29" s="15"/>
      <c r="J29" s="27" t="s">
        <v>6</v>
      </c>
      <c r="K29" s="17">
        <f t="shared" ca="1" si="2"/>
        <v>3656</v>
      </c>
      <c r="L29" s="27">
        <f t="shared" ca="1" si="3"/>
        <v>-1704</v>
      </c>
      <c r="M29" s="15" t="s">
        <v>5</v>
      </c>
      <c r="N29" s="27" t="s">
        <v>6</v>
      </c>
      <c r="O29" s="2"/>
      <c r="P29" s="15">
        <f t="shared" ca="1" si="4"/>
        <v>3656</v>
      </c>
      <c r="Q29" s="28" t="str">
        <f t="array" aca="1" ref="Q29" ca="1">IF(P29&lt;&gt;0,INDEX($C$3:$N$3,1,MATCH(P29,IF($C$4:$N$4=$C$4,$C29:$N29,""),0)),"")</f>
        <v>Fournisseur 5</v>
      </c>
    </row>
    <row r="30" spans="2:17" x14ac:dyDescent="0.25">
      <c r="B30" s="38" t="s">
        <v>39</v>
      </c>
      <c r="C30" s="11"/>
      <c r="D30" s="25" t="s">
        <v>6</v>
      </c>
      <c r="E30" s="11"/>
      <c r="F30" s="25" t="s">
        <v>6</v>
      </c>
      <c r="G30" s="11">
        <v>250</v>
      </c>
      <c r="H30" s="25">
        <v>550</v>
      </c>
      <c r="I30" s="11"/>
      <c r="J30" s="25" t="s">
        <v>6</v>
      </c>
      <c r="K30" s="11"/>
      <c r="L30" s="25" t="s">
        <v>6</v>
      </c>
      <c r="M30" s="11"/>
      <c r="N30" s="25" t="s">
        <v>6</v>
      </c>
      <c r="O30" s="2"/>
      <c r="P30" s="11">
        <f t="shared" si="4"/>
        <v>250</v>
      </c>
      <c r="Q30" s="26" t="str">
        <f t="array" ref="Q30">IF(P30&lt;&gt;0,INDEX($C$3:$N$3,1,MATCH(P30,IF($C$4:$N$4=$C$4,$C30:$N30,""),0)),"")</f>
        <v>Fournisseur 3</v>
      </c>
    </row>
    <row r="31" spans="2:17" x14ac:dyDescent="0.25">
      <c r="B31" s="39" t="s">
        <v>40</v>
      </c>
      <c r="C31" s="15" t="s">
        <v>5</v>
      </c>
      <c r="D31" s="27" t="s">
        <v>6</v>
      </c>
      <c r="E31" s="15">
        <f t="shared" ref="E31:E33" ca="1" si="5">RANDBETWEEN(2000,10000)</f>
        <v>5337</v>
      </c>
      <c r="F31" s="27">
        <f t="shared" ref="F31:F33" ca="1" si="6">RANDBETWEEN(-2000,2000)</f>
        <v>1089</v>
      </c>
      <c r="G31" s="15" t="s">
        <v>5</v>
      </c>
      <c r="H31" s="27" t="s">
        <v>6</v>
      </c>
      <c r="I31" s="15"/>
      <c r="J31" s="27" t="s">
        <v>6</v>
      </c>
      <c r="K31" s="15"/>
      <c r="L31" s="27" t="s">
        <v>6</v>
      </c>
      <c r="M31" s="15"/>
      <c r="N31" s="27" t="s">
        <v>6</v>
      </c>
      <c r="O31" s="2"/>
      <c r="P31" s="15">
        <f t="shared" ca="1" si="4"/>
        <v>5337</v>
      </c>
      <c r="Q31" s="28" t="str">
        <f t="array" aca="1" ref="Q31" ca="1">IF(P31&lt;&gt;0,INDEX($C$3:$N$3,1,MATCH(P31,IF($C$4:$N$4=$C$4,$C31:$N31,""),0)),"")</f>
        <v>Fournisseur 2</v>
      </c>
    </row>
    <row r="32" spans="2:17" x14ac:dyDescent="0.25">
      <c r="B32" s="38" t="s">
        <v>41</v>
      </c>
      <c r="C32" s="11" t="s">
        <v>5</v>
      </c>
      <c r="D32" s="25" t="s">
        <v>6</v>
      </c>
      <c r="E32" s="15">
        <f t="shared" ca="1" si="5"/>
        <v>2995</v>
      </c>
      <c r="F32" s="27">
        <f t="shared" ca="1" si="6"/>
        <v>-625</v>
      </c>
      <c r="G32" s="11"/>
      <c r="H32" s="25" t="s">
        <v>6</v>
      </c>
      <c r="I32" s="11"/>
      <c r="J32" s="25" t="s">
        <v>6</v>
      </c>
      <c r="K32" s="11"/>
      <c r="L32" s="25" t="s">
        <v>6</v>
      </c>
      <c r="M32" s="11"/>
      <c r="N32" s="25" t="s">
        <v>6</v>
      </c>
      <c r="O32" s="2"/>
      <c r="P32" s="11">
        <f t="shared" ca="1" si="4"/>
        <v>2995</v>
      </c>
      <c r="Q32" s="26" t="str">
        <f t="array" aca="1" ref="Q32" ca="1">IF(P32&lt;&gt;0,INDEX($C$3:$N$3,1,MATCH(P32,IF($C$4:$N$4=$C$4,$C32:$N32,""),0)),"")</f>
        <v>Fournisseur 2</v>
      </c>
    </row>
    <row r="33" spans="2:17" x14ac:dyDescent="0.25">
      <c r="B33" s="39" t="s">
        <v>42</v>
      </c>
      <c r="C33" s="15"/>
      <c r="D33" s="27" t="s">
        <v>6</v>
      </c>
      <c r="E33" s="15">
        <f t="shared" ca="1" si="5"/>
        <v>4177</v>
      </c>
      <c r="F33" s="27">
        <f t="shared" ca="1" si="6"/>
        <v>-1711</v>
      </c>
      <c r="G33" s="15"/>
      <c r="H33" s="27" t="s">
        <v>6</v>
      </c>
      <c r="I33" s="15" t="s">
        <v>5</v>
      </c>
      <c r="J33" s="27" t="s">
        <v>6</v>
      </c>
      <c r="K33" s="15"/>
      <c r="L33" s="27" t="s">
        <v>6</v>
      </c>
      <c r="M33" s="15" t="s">
        <v>5</v>
      </c>
      <c r="N33" s="27" t="s">
        <v>6</v>
      </c>
      <c r="O33" s="2"/>
      <c r="P33" s="15">
        <f t="shared" ca="1" si="4"/>
        <v>4177</v>
      </c>
      <c r="Q33" s="28" t="str">
        <f t="array" aca="1" ref="Q33" ca="1">IF(P33&lt;&gt;0,INDEX($C$3:$N$3,1,MATCH(P33,IF($C$4:$N$4=$C$4,$C33:$N33,""),0)),"")</f>
        <v>Fournisseur 2</v>
      </c>
    </row>
    <row r="34" spans="2:17" ht="15.75" thickBot="1" x14ac:dyDescent="0.3">
      <c r="B34" s="40" t="s">
        <v>43</v>
      </c>
      <c r="C34" s="29"/>
      <c r="D34" s="30" t="s">
        <v>6</v>
      </c>
      <c r="E34" s="29"/>
      <c r="F34" s="30" t="s">
        <v>6</v>
      </c>
      <c r="G34" s="29" t="s">
        <v>5</v>
      </c>
      <c r="H34" s="30" t="s">
        <v>6</v>
      </c>
      <c r="I34" s="29"/>
      <c r="J34" s="30" t="s">
        <v>6</v>
      </c>
      <c r="K34" s="29"/>
      <c r="L34" s="30" t="s">
        <v>6</v>
      </c>
      <c r="M34" s="29" t="s">
        <v>5</v>
      </c>
      <c r="N34" s="30" t="s">
        <v>6</v>
      </c>
      <c r="O34" s="2"/>
      <c r="P34" s="29">
        <f t="shared" si="4"/>
        <v>0</v>
      </c>
      <c r="Q34" s="31" t="str">
        <f t="array" ref="Q34">IF(P34&lt;&gt;0,INDEX($C$3:$N$3,1,MATCH(P34,IF($C$4:$N$4=$C$4,$C34:$N34,""),0)),"")</f>
        <v/>
      </c>
    </row>
  </sheetData>
  <mergeCells count="7">
    <mergeCell ref="I3:J3"/>
    <mergeCell ref="K3:L3"/>
    <mergeCell ref="M3:N3"/>
    <mergeCell ref="C3:D3"/>
    <mergeCell ref="C2:N2"/>
    <mergeCell ref="E3:F3"/>
    <mergeCell ref="G3:H3"/>
  </mergeCells>
  <conditionalFormatting sqref="Q5:Q34">
    <cfRule type="expression" dxfId="2" priority="16">
      <formula>AND($S5&lt;&gt;"",$S5&gt;=20%)</formula>
    </cfRule>
    <cfRule type="expression" dxfId="1" priority="17">
      <formula>AND($S5&lt;&gt;"",$S5&lt;=20%,$S5&gt;=0)</formula>
    </cfRule>
    <cfRule type="expression" dxfId="0" priority="18">
      <formula>AND($S5&lt;&gt;"",$S5&lt;0%)</formula>
    </cfRule>
  </conditionalFormatting>
  <conditionalFormatting sqref="F5:F34">
    <cfRule type="expression" dxfId="17" priority="14">
      <formula>AND(F5&lt;&gt;"",F5&gt;0)</formula>
    </cfRule>
    <cfRule type="expression" dxfId="16" priority="15">
      <formula>AND(F5&lt;&gt;"",F5&lt;0)</formula>
    </cfRule>
  </conditionalFormatting>
  <conditionalFormatting sqref="D5:D34">
    <cfRule type="expression" dxfId="15" priority="12">
      <formula>AND(D5&lt;&gt;"",D5&gt;0)</formula>
    </cfRule>
    <cfRule type="expression" dxfId="14" priority="13">
      <formula>AND(D5&lt;&gt;"",D5&lt;0)</formula>
    </cfRule>
  </conditionalFormatting>
  <conditionalFormatting sqref="H5:H34">
    <cfRule type="expression" dxfId="13" priority="10">
      <formula>AND(H5&lt;&gt;"",H5&gt;0)</formula>
    </cfRule>
    <cfRule type="expression" dxfId="12" priority="11">
      <formula>AND(H5&lt;&gt;"",H5&lt;0)</formula>
    </cfRule>
  </conditionalFormatting>
  <conditionalFormatting sqref="J5:J34">
    <cfRule type="expression" dxfId="11" priority="8">
      <formula>AND(J5&lt;&gt;"",J5&gt;0)</formula>
    </cfRule>
    <cfRule type="expression" dxfId="10" priority="9">
      <formula>AND(J5&lt;&gt;"",J5&lt;0)</formula>
    </cfRule>
  </conditionalFormatting>
  <conditionalFormatting sqref="L5:L34">
    <cfRule type="expression" dxfId="9" priority="6">
      <formula>AND(L5&lt;&gt;"",L5&gt;0)</formula>
    </cfRule>
    <cfRule type="expression" dxfId="8" priority="7">
      <formula>AND(L5&lt;&gt;"",L5&lt;0)</formula>
    </cfRule>
  </conditionalFormatting>
  <conditionalFormatting sqref="N5:N34">
    <cfRule type="expression" dxfId="7" priority="4">
      <formula>AND(N5&lt;&gt;"",N5&gt;0)</formula>
    </cfRule>
    <cfRule type="expression" dxfId="6" priority="5">
      <formula>AND(N5&lt;&gt;"",N5&lt;0)</formula>
    </cfRule>
  </conditionalFormatting>
  <conditionalFormatting sqref="B5:B34">
    <cfRule type="expression" dxfId="5" priority="1">
      <formula>AND($S5&lt;&gt;"",$S5&gt;=20%)</formula>
    </cfRule>
    <cfRule type="expression" dxfId="4" priority="2">
      <formula>AND($S5&lt;&gt;"",$S5&lt;=20%,$S5&gt;=0)</formula>
    </cfRule>
    <cfRule type="expression" dxfId="3" priority="3">
      <formula>AND($S5&lt;&gt;"",$S5&lt;0%)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LATecis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adminst</dc:creator>
  <cp:lastModifiedBy>Micot, Nicolas            UTC CCS</cp:lastModifiedBy>
  <dcterms:created xsi:type="dcterms:W3CDTF">2019-01-14T10:01:02Z</dcterms:created>
  <dcterms:modified xsi:type="dcterms:W3CDTF">2019-01-14T10:37:39Z</dcterms:modified>
</cp:coreProperties>
</file>