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65DC294-35DB-4460-86FA-C26EE2C10AF3}" xr6:coauthVersionLast="47" xr6:coauthVersionMax="47" xr10:uidLastSave="{00000000-0000-0000-0000-000000000000}"/>
  <bookViews>
    <workbookView xWindow="-110" yWindow="-110" windowWidth="19420" windowHeight="10420" xr2:uid="{E07D9A8A-BDB3-4766-8162-BCED80DD1EB4}"/>
  </bookViews>
  <sheets>
    <sheet name="exercice" sheetId="1" r:id="rId1"/>
    <sheet name="paramètre solveur" sheetId="2" r:id="rId2"/>
  </sheets>
  <definedNames>
    <definedName name="solver_adj" localSheetId="0" hidden="1">exercice!$L$3:$L$4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exercice!$H$3</definedName>
    <definedName name="solver_lhs2" localSheetId="0" hidden="1">exercice!$H$4</definedName>
    <definedName name="solver_lhs3" localSheetId="0" hidden="1">exercice!$H$5</definedName>
    <definedName name="solver_lhs4" localSheetId="0" hidden="1">exercice!$L$3:$L$4</definedName>
    <definedName name="solver_lhs5" localSheetId="0" hidden="1">exercice!$L$3:$L$4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5</definedName>
    <definedName name="solver_nwt" localSheetId="0" hidden="1">1</definedName>
    <definedName name="solver_opt" localSheetId="0" hidden="1">exercice!$M$5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1</definedName>
    <definedName name="solver_rel3" localSheetId="0" hidden="1">1</definedName>
    <definedName name="solver_rel4" localSheetId="0" hidden="1">4</definedName>
    <definedName name="solver_rel5" localSheetId="0" hidden="1">3</definedName>
    <definedName name="solver_rhs1" localSheetId="0" hidden="1">exercice!$G$3</definedName>
    <definedName name="solver_rhs2" localSheetId="0" hidden="1">exercice!$G$4</definedName>
    <definedName name="solver_rhs3" localSheetId="0" hidden="1">exercice!$G$5</definedName>
    <definedName name="solver_rhs4" localSheetId="0" hidden="1">"entier"</definedName>
    <definedName name="solver_rhs5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J14" i="1"/>
  <c r="I14" i="1"/>
  <c r="H14" i="1"/>
  <c r="D10" i="1"/>
  <c r="C10" i="1"/>
  <c r="B10" i="1"/>
  <c r="H5" i="1"/>
  <c r="H4" i="1"/>
  <c r="H3" i="1"/>
  <c r="M4" i="1"/>
  <c r="M3" i="1"/>
  <c r="H10" i="1" l="1"/>
  <c r="H11" i="1" s="1"/>
  <c r="B13" i="1" s="1"/>
  <c r="M5" i="1"/>
  <c r="C13" i="1" l="1"/>
</calcChain>
</file>

<file path=xl/sharedStrings.xml><?xml version="1.0" encoding="utf-8"?>
<sst xmlns="http://schemas.openxmlformats.org/spreadsheetml/2006/main" count="31" uniqueCount="18">
  <si>
    <t>Qt d'ingrédients entrant dans la fabrication (en gr)</t>
  </si>
  <si>
    <t>eau gazeuse</t>
  </si>
  <si>
    <t>sucre</t>
  </si>
  <si>
    <t>colorant</t>
  </si>
  <si>
    <t>coca</t>
  </si>
  <si>
    <t>pepsi</t>
  </si>
  <si>
    <t>stocks</t>
  </si>
  <si>
    <t>stock ingrédients dispos (en gr)</t>
  </si>
  <si>
    <t>Qt utilisées (en gr)</t>
  </si>
  <si>
    <t>calcul des QT optimales</t>
  </si>
  <si>
    <t>bénéfice par tonneau (€)</t>
  </si>
  <si>
    <t>nb de tonneaux</t>
  </si>
  <si>
    <t>bénéfices</t>
  </si>
  <si>
    <t>total</t>
  </si>
  <si>
    <t>max coca</t>
  </si>
  <si>
    <t>qte coca</t>
  </si>
  <si>
    <t>qte pepsi</t>
  </si>
  <si>
    <t>max pepsi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</si>
</sst>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2" borderId="0" xfId="0" applyFill="1"/>
    <xf numFmtId="0" fontId="0" fillId="0" borderId="0" xfId="0" applyFill="1"/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bénéfices en fonction de la vente des tonneaux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qte coca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exercice!$A$14:$A$46</c:f>
              <c:numCache>
                <c:formatCode>General</c:formatCode>
                <c:ptCount val="3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92-441F-B5E6-F089AE9E7B4C}"/>
            </c:ext>
          </c:extLst>
        </c:ser>
        <c:ser>
          <c:idx val="2"/>
          <c:order val="2"/>
          <c:tx>
            <c:v>qte pepsi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exercice!$C$14:$C$46</c:f>
              <c:numCache>
                <c:formatCode>General</c:formatCode>
                <c:ptCount val="33"/>
                <c:pt idx="0">
                  <c:v>34</c:v>
                </c:pt>
                <c:pt idx="1">
                  <c:v>33</c:v>
                </c:pt>
                <c:pt idx="2">
                  <c:v>33</c:v>
                </c:pt>
                <c:pt idx="3">
                  <c:v>32</c:v>
                </c:pt>
                <c:pt idx="4">
                  <c:v>32</c:v>
                </c:pt>
                <c:pt idx="5">
                  <c:v>31</c:v>
                </c:pt>
                <c:pt idx="6">
                  <c:v>31</c:v>
                </c:pt>
                <c:pt idx="7">
                  <c:v>30</c:v>
                </c:pt>
                <c:pt idx="8">
                  <c:v>29</c:v>
                </c:pt>
                <c:pt idx="9">
                  <c:v>29</c:v>
                </c:pt>
                <c:pt idx="10">
                  <c:v>28</c:v>
                </c:pt>
                <c:pt idx="11">
                  <c:v>28</c:v>
                </c:pt>
                <c:pt idx="12">
                  <c:v>27</c:v>
                </c:pt>
                <c:pt idx="13">
                  <c:v>27</c:v>
                </c:pt>
                <c:pt idx="14">
                  <c:v>26</c:v>
                </c:pt>
                <c:pt idx="15">
                  <c:v>25</c:v>
                </c:pt>
                <c:pt idx="16">
                  <c:v>24</c:v>
                </c:pt>
                <c:pt idx="17">
                  <c:v>23</c:v>
                </c:pt>
                <c:pt idx="18">
                  <c:v>22</c:v>
                </c:pt>
                <c:pt idx="19">
                  <c:v>21</c:v>
                </c:pt>
                <c:pt idx="20">
                  <c:v>20</c:v>
                </c:pt>
                <c:pt idx="21">
                  <c:v>19</c:v>
                </c:pt>
                <c:pt idx="22">
                  <c:v>18</c:v>
                </c:pt>
                <c:pt idx="23">
                  <c:v>17</c:v>
                </c:pt>
                <c:pt idx="24">
                  <c:v>16</c:v>
                </c:pt>
                <c:pt idx="25">
                  <c:v>15</c:v>
                </c:pt>
                <c:pt idx="26">
                  <c:v>14</c:v>
                </c:pt>
                <c:pt idx="27">
                  <c:v>13</c:v>
                </c:pt>
                <c:pt idx="28">
                  <c:v>12</c:v>
                </c:pt>
                <c:pt idx="29">
                  <c:v>9</c:v>
                </c:pt>
                <c:pt idx="30">
                  <c:v>6</c:v>
                </c:pt>
                <c:pt idx="31">
                  <c:v>3</c:v>
                </c:pt>
                <c:pt idx="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92-441F-B5E6-F089AE9E7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125328"/>
        <c:axId val="1872165152"/>
      </c:lineChart>
      <c:lineChart>
        <c:grouping val="standard"/>
        <c:varyColors val="0"/>
        <c:ser>
          <c:idx val="1"/>
          <c:order val="1"/>
          <c:tx>
            <c:v>bénéfices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exercice!$B$14:$B$46</c:f>
              <c:numCache>
                <c:formatCode>General</c:formatCode>
                <c:ptCount val="33"/>
                <c:pt idx="0">
                  <c:v>6800</c:v>
                </c:pt>
                <c:pt idx="1">
                  <c:v>7000</c:v>
                </c:pt>
                <c:pt idx="2">
                  <c:v>7400</c:v>
                </c:pt>
                <c:pt idx="3">
                  <c:v>7600</c:v>
                </c:pt>
                <c:pt idx="4">
                  <c:v>8000</c:v>
                </c:pt>
                <c:pt idx="5">
                  <c:v>8200</c:v>
                </c:pt>
                <c:pt idx="6">
                  <c:v>8600</c:v>
                </c:pt>
                <c:pt idx="7">
                  <c:v>8800</c:v>
                </c:pt>
                <c:pt idx="8">
                  <c:v>9000</c:v>
                </c:pt>
                <c:pt idx="9">
                  <c:v>9400</c:v>
                </c:pt>
                <c:pt idx="10">
                  <c:v>9600</c:v>
                </c:pt>
                <c:pt idx="11">
                  <c:v>10000</c:v>
                </c:pt>
                <c:pt idx="12">
                  <c:v>10200</c:v>
                </c:pt>
                <c:pt idx="13">
                  <c:v>10600</c:v>
                </c:pt>
                <c:pt idx="14">
                  <c:v>10800</c:v>
                </c:pt>
                <c:pt idx="15">
                  <c:v>11000</c:v>
                </c:pt>
                <c:pt idx="16">
                  <c:v>11200</c:v>
                </c:pt>
                <c:pt idx="17">
                  <c:v>11400</c:v>
                </c:pt>
                <c:pt idx="18">
                  <c:v>11600</c:v>
                </c:pt>
                <c:pt idx="19">
                  <c:v>11800</c:v>
                </c:pt>
                <c:pt idx="20">
                  <c:v>12000</c:v>
                </c:pt>
                <c:pt idx="21">
                  <c:v>12200</c:v>
                </c:pt>
                <c:pt idx="22">
                  <c:v>12400</c:v>
                </c:pt>
                <c:pt idx="23">
                  <c:v>12600</c:v>
                </c:pt>
                <c:pt idx="24">
                  <c:v>12800</c:v>
                </c:pt>
                <c:pt idx="25">
                  <c:v>13000</c:v>
                </c:pt>
                <c:pt idx="26">
                  <c:v>13200</c:v>
                </c:pt>
                <c:pt idx="27">
                  <c:v>13400</c:v>
                </c:pt>
                <c:pt idx="28">
                  <c:v>13600</c:v>
                </c:pt>
                <c:pt idx="29">
                  <c:v>13400</c:v>
                </c:pt>
                <c:pt idx="30">
                  <c:v>13200</c:v>
                </c:pt>
                <c:pt idx="31">
                  <c:v>13000</c:v>
                </c:pt>
                <c:pt idx="32">
                  <c:v>12800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92-441F-B5E6-F089AE9E7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113472"/>
        <c:axId val="59029120"/>
      </c:lineChart>
      <c:catAx>
        <c:axId val="18601253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2165152"/>
        <c:crosses val="autoZero"/>
        <c:auto val="1"/>
        <c:lblAlgn val="ctr"/>
        <c:lblOffset val="100"/>
        <c:noMultiLvlLbl val="0"/>
      </c:catAx>
      <c:valAx>
        <c:axId val="187216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Tonneaux vendus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0125328"/>
        <c:crosses val="autoZero"/>
        <c:crossBetween val="between"/>
      </c:valAx>
      <c:valAx>
        <c:axId val="590291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bénéfices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0113472"/>
        <c:crosses val="max"/>
        <c:crossBetween val="between"/>
      </c:valAx>
      <c:catAx>
        <c:axId val="1860113472"/>
        <c:scaling>
          <c:orientation val="minMax"/>
        </c:scaling>
        <c:delete val="1"/>
        <c:axPos val="b"/>
        <c:majorTickMark val="out"/>
        <c:minorTickMark val="none"/>
        <c:tickLblPos val="nextTo"/>
        <c:crossAx val="59029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15</xdr:row>
      <xdr:rowOff>0</xdr:rowOff>
    </xdr:from>
    <xdr:to>
      <xdr:col>11</xdr:col>
      <xdr:colOff>82550</xdr:colOff>
      <xdr:row>29</xdr:row>
      <xdr:rowOff>165100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AF806FBE-FDBB-4245-AB9B-402ECCE907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330491</xdr:colOff>
      <xdr:row>29</xdr:row>
      <xdr:rowOff>57427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1352B9-C9A6-A2E2-EA56-E20C85672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64491" cy="5397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1387-28F9-4E87-A50B-E2058CB2FDD4}">
  <dimension ref="A1:M46"/>
  <sheetViews>
    <sheetView tabSelected="1" workbookViewId="0">
      <selection activeCell="K9" sqref="K9"/>
    </sheetView>
  </sheetViews>
  <sheetFormatPr baseColWidth="10" defaultRowHeight="14.5" x14ac:dyDescent="0.35"/>
  <cols>
    <col min="7" max="8" width="16.90625" customWidth="1"/>
    <col min="11" max="11" width="20.6328125" customWidth="1"/>
  </cols>
  <sheetData>
    <row r="1" spans="1:13" ht="14.5" customHeight="1" x14ac:dyDescent="0.35">
      <c r="A1" s="1" t="s">
        <v>0</v>
      </c>
      <c r="B1" s="1"/>
      <c r="C1" s="1"/>
      <c r="D1" s="1"/>
      <c r="F1" s="1" t="s">
        <v>6</v>
      </c>
      <c r="G1" s="1"/>
      <c r="H1" s="1"/>
      <c r="J1" s="1" t="s">
        <v>9</v>
      </c>
      <c r="K1" s="1"/>
      <c r="L1" s="1"/>
      <c r="M1" s="1"/>
    </row>
    <row r="2" spans="1:13" ht="43.5" x14ac:dyDescent="0.35">
      <c r="A2" s="2"/>
      <c r="B2" s="2" t="s">
        <v>1</v>
      </c>
      <c r="C2" s="2" t="s">
        <v>2</v>
      </c>
      <c r="D2" s="2" t="s">
        <v>3</v>
      </c>
      <c r="F2" s="2"/>
      <c r="G2" s="2" t="s">
        <v>7</v>
      </c>
      <c r="H2" s="2" t="s">
        <v>8</v>
      </c>
      <c r="J2" s="2"/>
      <c r="K2" s="2" t="s">
        <v>10</v>
      </c>
      <c r="L2" s="2" t="s">
        <v>11</v>
      </c>
      <c r="M2" s="2" t="s">
        <v>12</v>
      </c>
    </row>
    <row r="3" spans="1:13" ht="29" x14ac:dyDescent="0.35">
      <c r="A3" s="2" t="s">
        <v>4</v>
      </c>
      <c r="B3" s="2">
        <v>20</v>
      </c>
      <c r="C3" s="2">
        <v>0.25</v>
      </c>
      <c r="D3" s="2">
        <v>15</v>
      </c>
      <c r="F3" s="2" t="s">
        <v>1</v>
      </c>
      <c r="G3" s="2">
        <v>1190</v>
      </c>
      <c r="H3" s="2">
        <f>SUMPRODUCT(B3:B4,L3:L4)</f>
        <v>980</v>
      </c>
      <c r="J3" s="2" t="s">
        <v>4</v>
      </c>
      <c r="K3" s="2">
        <v>400</v>
      </c>
      <c r="L3" s="2">
        <v>28</v>
      </c>
      <c r="M3" s="2">
        <f>K3*L3</f>
        <v>11200</v>
      </c>
    </row>
    <row r="4" spans="1:13" x14ac:dyDescent="0.35">
      <c r="A4" s="2" t="s">
        <v>5</v>
      </c>
      <c r="B4" s="2">
        <v>35</v>
      </c>
      <c r="C4" s="2">
        <v>0.25</v>
      </c>
      <c r="D4" s="2">
        <v>5</v>
      </c>
      <c r="F4" s="2" t="s">
        <v>2</v>
      </c>
      <c r="G4" s="2">
        <v>10</v>
      </c>
      <c r="H4" s="3">
        <f>SUMPRODUCT(C3:C4,L3:L4)</f>
        <v>10</v>
      </c>
      <c r="J4" s="2" t="s">
        <v>5</v>
      </c>
      <c r="K4" s="2">
        <v>200</v>
      </c>
      <c r="L4" s="2">
        <v>12</v>
      </c>
      <c r="M4" s="2">
        <f>K4*L4</f>
        <v>2400</v>
      </c>
    </row>
    <row r="5" spans="1:13" ht="14.5" customHeight="1" x14ac:dyDescent="0.35">
      <c r="F5" s="2" t="s">
        <v>3</v>
      </c>
      <c r="G5" s="2">
        <v>480</v>
      </c>
      <c r="H5" s="2">
        <f>SUMPRODUCT(D3:D4,L3:L4)</f>
        <v>480</v>
      </c>
      <c r="J5" s="2"/>
      <c r="K5" s="2" t="s">
        <v>13</v>
      </c>
      <c r="L5" s="2"/>
      <c r="M5" s="2">
        <f>SUM(M3:M4)</f>
        <v>13600</v>
      </c>
    </row>
    <row r="6" spans="1:13" ht="14.5" customHeight="1" x14ac:dyDescent="0.35">
      <c r="F6" s="7"/>
      <c r="G6" s="7"/>
      <c r="H6" s="7"/>
      <c r="J6" s="7"/>
      <c r="K6" s="7"/>
      <c r="L6" s="7"/>
      <c r="M6" s="7"/>
    </row>
    <row r="7" spans="1:13" ht="14.5" customHeight="1" x14ac:dyDescent="0.35">
      <c r="F7" s="7"/>
      <c r="G7" s="7"/>
      <c r="H7" s="7"/>
      <c r="J7" s="7"/>
      <c r="K7" s="7"/>
      <c r="L7" s="7"/>
      <c r="M7" s="7"/>
    </row>
    <row r="9" spans="1:13" ht="29" x14ac:dyDescent="0.35">
      <c r="B9" s="2" t="s">
        <v>1</v>
      </c>
      <c r="C9" s="2" t="s">
        <v>2</v>
      </c>
      <c r="D9" s="2" t="s">
        <v>3</v>
      </c>
      <c r="G9" t="s">
        <v>15</v>
      </c>
      <c r="H9" s="5">
        <v>0</v>
      </c>
    </row>
    <row r="10" spans="1:13" x14ac:dyDescent="0.35">
      <c r="A10" t="s">
        <v>14</v>
      </c>
      <c r="B10">
        <f>G3/B3</f>
        <v>59.5</v>
      </c>
      <c r="C10">
        <f>G4/C3</f>
        <v>40</v>
      </c>
      <c r="D10">
        <f>G5/D3</f>
        <v>32</v>
      </c>
      <c r="G10" t="s">
        <v>16</v>
      </c>
      <c r="H10" s="6">
        <f>ROUND(MIN(H14:J14),0)</f>
        <v>34</v>
      </c>
    </row>
    <row r="11" spans="1:13" x14ac:dyDescent="0.35">
      <c r="G11" t="s">
        <v>12</v>
      </c>
      <c r="H11" s="5">
        <f>K3*H9+K4*H10</f>
        <v>6800</v>
      </c>
    </row>
    <row r="12" spans="1:13" ht="14.5" customHeight="1" x14ac:dyDescent="0.35"/>
    <row r="13" spans="1:13" x14ac:dyDescent="0.35">
      <c r="A13" t="s">
        <v>15</v>
      </c>
      <c r="B13">
        <f>H11</f>
        <v>6800</v>
      </c>
      <c r="C13">
        <f>H10</f>
        <v>34</v>
      </c>
      <c r="H13" s="2" t="s">
        <v>1</v>
      </c>
      <c r="I13" s="2" t="s">
        <v>2</v>
      </c>
      <c r="J13" s="2" t="s">
        <v>3</v>
      </c>
    </row>
    <row r="14" spans="1:13" x14ac:dyDescent="0.35">
      <c r="A14">
        <v>0</v>
      </c>
      <c r="B14">
        <f t="dataTable" ref="B14:C46" dt2D="0" dtr="0" r1="H9"/>
        <v>6800</v>
      </c>
      <c r="C14">
        <v>34</v>
      </c>
      <c r="G14" s="4" t="s">
        <v>17</v>
      </c>
      <c r="H14">
        <f>(G3-(H9*B3))/B4</f>
        <v>34</v>
      </c>
      <c r="I14">
        <f>(G4-(H9*C3))/C4</f>
        <v>40</v>
      </c>
      <c r="J14">
        <f>(G5-(H9*D3))/D4</f>
        <v>96</v>
      </c>
    </row>
    <row r="15" spans="1:13" x14ac:dyDescent="0.35">
      <c r="A15">
        <f>A14+1</f>
        <v>1</v>
      </c>
      <c r="B15">
        <v>7000</v>
      </c>
      <c r="C15">
        <v>33</v>
      </c>
    </row>
    <row r="16" spans="1:13" x14ac:dyDescent="0.35">
      <c r="A16">
        <f t="shared" ref="A16:A46" si="0">A15+1</f>
        <v>2</v>
      </c>
      <c r="B16">
        <v>7400</v>
      </c>
      <c r="C16">
        <v>33</v>
      </c>
    </row>
    <row r="17" spans="1:3" x14ac:dyDescent="0.35">
      <c r="A17">
        <f t="shared" si="0"/>
        <v>3</v>
      </c>
      <c r="B17">
        <v>7600</v>
      </c>
      <c r="C17">
        <v>32</v>
      </c>
    </row>
    <row r="18" spans="1:3" x14ac:dyDescent="0.35">
      <c r="A18">
        <f t="shared" si="0"/>
        <v>4</v>
      </c>
      <c r="B18">
        <v>8000</v>
      </c>
      <c r="C18">
        <v>32</v>
      </c>
    </row>
    <row r="19" spans="1:3" x14ac:dyDescent="0.35">
      <c r="A19">
        <f t="shared" si="0"/>
        <v>5</v>
      </c>
      <c r="B19">
        <v>8200</v>
      </c>
      <c r="C19">
        <v>31</v>
      </c>
    </row>
    <row r="20" spans="1:3" x14ac:dyDescent="0.35">
      <c r="A20">
        <f t="shared" si="0"/>
        <v>6</v>
      </c>
      <c r="B20">
        <v>8600</v>
      </c>
      <c r="C20">
        <v>31</v>
      </c>
    </row>
    <row r="21" spans="1:3" x14ac:dyDescent="0.35">
      <c r="A21">
        <f t="shared" si="0"/>
        <v>7</v>
      </c>
      <c r="B21">
        <v>8800</v>
      </c>
      <c r="C21">
        <v>30</v>
      </c>
    </row>
    <row r="22" spans="1:3" x14ac:dyDescent="0.35">
      <c r="A22">
        <f t="shared" si="0"/>
        <v>8</v>
      </c>
      <c r="B22">
        <v>9000</v>
      </c>
      <c r="C22">
        <v>29</v>
      </c>
    </row>
    <row r="23" spans="1:3" x14ac:dyDescent="0.35">
      <c r="A23">
        <f t="shared" si="0"/>
        <v>9</v>
      </c>
      <c r="B23">
        <v>9400</v>
      </c>
      <c r="C23">
        <v>29</v>
      </c>
    </row>
    <row r="24" spans="1:3" x14ac:dyDescent="0.35">
      <c r="A24">
        <f t="shared" si="0"/>
        <v>10</v>
      </c>
      <c r="B24">
        <v>9600</v>
      </c>
      <c r="C24">
        <v>28</v>
      </c>
    </row>
    <row r="25" spans="1:3" x14ac:dyDescent="0.35">
      <c r="A25">
        <f t="shared" si="0"/>
        <v>11</v>
      </c>
      <c r="B25">
        <v>10000</v>
      </c>
      <c r="C25">
        <v>28</v>
      </c>
    </row>
    <row r="26" spans="1:3" x14ac:dyDescent="0.35">
      <c r="A26">
        <f t="shared" si="0"/>
        <v>12</v>
      </c>
      <c r="B26">
        <v>10200</v>
      </c>
      <c r="C26">
        <v>27</v>
      </c>
    </row>
    <row r="27" spans="1:3" x14ac:dyDescent="0.35">
      <c r="A27">
        <f t="shared" si="0"/>
        <v>13</v>
      </c>
      <c r="B27">
        <v>10600</v>
      </c>
      <c r="C27">
        <v>27</v>
      </c>
    </row>
    <row r="28" spans="1:3" x14ac:dyDescent="0.35">
      <c r="A28">
        <f t="shared" si="0"/>
        <v>14</v>
      </c>
      <c r="B28">
        <v>10800</v>
      </c>
      <c r="C28">
        <v>26</v>
      </c>
    </row>
    <row r="29" spans="1:3" x14ac:dyDescent="0.35">
      <c r="A29">
        <f t="shared" si="0"/>
        <v>15</v>
      </c>
      <c r="B29">
        <v>11000</v>
      </c>
      <c r="C29">
        <v>25</v>
      </c>
    </row>
    <row r="30" spans="1:3" x14ac:dyDescent="0.35">
      <c r="A30">
        <f t="shared" si="0"/>
        <v>16</v>
      </c>
      <c r="B30">
        <v>11200</v>
      </c>
      <c r="C30">
        <v>24</v>
      </c>
    </row>
    <row r="31" spans="1:3" x14ac:dyDescent="0.35">
      <c r="A31">
        <f t="shared" si="0"/>
        <v>17</v>
      </c>
      <c r="B31">
        <v>11400</v>
      </c>
      <c r="C31">
        <v>23</v>
      </c>
    </row>
    <row r="32" spans="1:3" x14ac:dyDescent="0.35">
      <c r="A32">
        <f t="shared" si="0"/>
        <v>18</v>
      </c>
      <c r="B32">
        <v>11600</v>
      </c>
      <c r="C32">
        <v>22</v>
      </c>
    </row>
    <row r="33" spans="1:3" x14ac:dyDescent="0.35">
      <c r="A33">
        <f t="shared" si="0"/>
        <v>19</v>
      </c>
      <c r="B33">
        <v>11800</v>
      </c>
      <c r="C33">
        <v>21</v>
      </c>
    </row>
    <row r="34" spans="1:3" x14ac:dyDescent="0.35">
      <c r="A34">
        <f t="shared" si="0"/>
        <v>20</v>
      </c>
      <c r="B34">
        <v>12000</v>
      </c>
      <c r="C34">
        <v>20</v>
      </c>
    </row>
    <row r="35" spans="1:3" x14ac:dyDescent="0.35">
      <c r="A35">
        <f t="shared" si="0"/>
        <v>21</v>
      </c>
      <c r="B35">
        <v>12200</v>
      </c>
      <c r="C35">
        <v>19</v>
      </c>
    </row>
    <row r="36" spans="1:3" x14ac:dyDescent="0.35">
      <c r="A36">
        <f t="shared" si="0"/>
        <v>22</v>
      </c>
      <c r="B36">
        <v>12400</v>
      </c>
      <c r="C36">
        <v>18</v>
      </c>
    </row>
    <row r="37" spans="1:3" x14ac:dyDescent="0.35">
      <c r="A37">
        <f t="shared" si="0"/>
        <v>23</v>
      </c>
      <c r="B37">
        <v>12600</v>
      </c>
      <c r="C37">
        <v>17</v>
      </c>
    </row>
    <row r="38" spans="1:3" x14ac:dyDescent="0.35">
      <c r="A38">
        <f t="shared" si="0"/>
        <v>24</v>
      </c>
      <c r="B38">
        <v>12800</v>
      </c>
      <c r="C38">
        <v>16</v>
      </c>
    </row>
    <row r="39" spans="1:3" x14ac:dyDescent="0.35">
      <c r="A39">
        <f t="shared" si="0"/>
        <v>25</v>
      </c>
      <c r="B39">
        <v>13000</v>
      </c>
      <c r="C39">
        <v>15</v>
      </c>
    </row>
    <row r="40" spans="1:3" x14ac:dyDescent="0.35">
      <c r="A40">
        <f t="shared" si="0"/>
        <v>26</v>
      </c>
      <c r="B40">
        <v>13200</v>
      </c>
      <c r="C40">
        <v>14</v>
      </c>
    </row>
    <row r="41" spans="1:3" x14ac:dyDescent="0.35">
      <c r="A41">
        <f t="shared" si="0"/>
        <v>27</v>
      </c>
      <c r="B41">
        <v>13400</v>
      </c>
      <c r="C41">
        <v>13</v>
      </c>
    </row>
    <row r="42" spans="1:3" x14ac:dyDescent="0.35">
      <c r="A42">
        <f t="shared" si="0"/>
        <v>28</v>
      </c>
      <c r="B42">
        <v>13600</v>
      </c>
      <c r="C42">
        <v>12</v>
      </c>
    </row>
    <row r="43" spans="1:3" x14ac:dyDescent="0.35">
      <c r="A43">
        <f t="shared" si="0"/>
        <v>29</v>
      </c>
      <c r="B43">
        <v>13400</v>
      </c>
      <c r="C43">
        <v>9</v>
      </c>
    </row>
    <row r="44" spans="1:3" x14ac:dyDescent="0.35">
      <c r="A44">
        <f t="shared" si="0"/>
        <v>30</v>
      </c>
      <c r="B44">
        <v>13200</v>
      </c>
      <c r="C44">
        <v>6</v>
      </c>
    </row>
    <row r="45" spans="1:3" x14ac:dyDescent="0.35">
      <c r="A45">
        <f t="shared" si="0"/>
        <v>31</v>
      </c>
      <c r="B45">
        <v>13000</v>
      </c>
      <c r="C45">
        <v>3</v>
      </c>
    </row>
    <row r="46" spans="1:3" x14ac:dyDescent="0.35">
      <c r="A46">
        <f t="shared" si="0"/>
        <v>32</v>
      </c>
      <c r="B46">
        <v>12800</v>
      </c>
      <c r="C46">
        <v>0</v>
      </c>
    </row>
  </sheetData>
  <mergeCells count="3">
    <mergeCell ref="A1:D1"/>
    <mergeCell ref="F1:H1"/>
    <mergeCell ref="J1:M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6479-B3E9-426D-AF9A-D318150FDD7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</vt:lpstr>
      <vt:lpstr>paramètre solveur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2024-01-11T13:22:40Z</dcterms:created>
  <dcterms:modified xsi:type="dcterms:W3CDTF">2024-01-11T13:49:56Z</dcterms:modified>
</cp:coreProperties>
</file>