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419D5D58-6324-4C22-B520-D8F9F23F5830}" xr6:coauthVersionLast="47" xr6:coauthVersionMax="47" xr10:uidLastSave="{00000000-0000-0000-0000-000000000000}"/>
  <bookViews>
    <workbookView xWindow="-120" yWindow="-120" windowWidth="25440" windowHeight="15390" xr2:uid="{17E7052B-E8BD-45FD-8CB2-BB012F7C3429}"/>
  </bookViews>
  <sheets>
    <sheet name="Feuil1" sheetId="1" r:id="rId1"/>
    <sheet name="Feuil2" sheetId="2" r:id="rId2"/>
  </sheets>
  <definedNames>
    <definedName name="Segment_Mois">#N/A</definedName>
    <definedName name="Segment_Statut">#N/A</definedName>
  </definedNames>
  <calcPr calcId="191029" concurrentCalc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0" i="1" l="1" a="1"/>
  <c r="S10" i="1"/>
  <c r="S11" i="1" a="1"/>
  <c r="S11" i="1"/>
  <c r="S12" i="1" a="1"/>
  <c r="S12" i="1"/>
  <c r="S13" i="1" a="1"/>
  <c r="S13" i="1"/>
  <c r="S14" i="1" a="1"/>
  <c r="S14" i="1"/>
  <c r="S15" i="1" a="1"/>
  <c r="S15" i="1"/>
  <c r="S16" i="1" a="1"/>
  <c r="S16" i="1"/>
  <c r="S17" i="1" a="1"/>
  <c r="S17" i="1"/>
  <c r="S18" i="1" a="1"/>
  <c r="S18" i="1"/>
  <c r="S19" i="1" a="1"/>
  <c r="S19" i="1"/>
  <c r="S20" i="1" a="1"/>
  <c r="S20" i="1"/>
  <c r="S21" i="1" a="1"/>
  <c r="S21" i="1"/>
  <c r="S22" i="1" a="1"/>
  <c r="S22" i="1"/>
  <c r="L11" i="1"/>
  <c r="N11" i="1"/>
  <c r="Q11" i="1"/>
  <c r="L12" i="1"/>
  <c r="N12" i="1"/>
  <c r="Q12" i="1"/>
  <c r="L13" i="1"/>
  <c r="N13" i="1"/>
  <c r="Q13" i="1"/>
  <c r="L14" i="1"/>
  <c r="N14" i="1"/>
  <c r="Q14" i="1"/>
  <c r="L15" i="1"/>
  <c r="N15" i="1"/>
  <c r="Q15" i="1"/>
  <c r="L16" i="1"/>
  <c r="N16" i="1"/>
  <c r="Q16" i="1"/>
  <c r="L17" i="1"/>
  <c r="N17" i="1"/>
  <c r="Q17" i="1"/>
  <c r="L18" i="1"/>
  <c r="N18" i="1"/>
  <c r="Q18" i="1"/>
  <c r="L19" i="1"/>
  <c r="N19" i="1"/>
  <c r="Q19" i="1"/>
  <c r="L20" i="1"/>
  <c r="N20" i="1"/>
  <c r="Q20" i="1"/>
  <c r="L21" i="1"/>
  <c r="N21" i="1"/>
  <c r="Q21" i="1"/>
  <c r="L22" i="1"/>
  <c r="N22" i="1"/>
  <c r="Q22" i="1"/>
  <c r="L10" i="1"/>
  <c r="N10" i="1"/>
  <c r="Q1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<sst xmlns="http://schemas.openxmlformats.org/spreadsheetml/2006/main" count="133" uniqueCount="119">
  <si>
    <t>Client</t>
  </si>
  <si>
    <t>Numéro de téléphone</t>
  </si>
  <si>
    <t>N°Facture</t>
  </si>
  <si>
    <t>Date
réception</t>
  </si>
  <si>
    <t>Type de machine</t>
  </si>
  <si>
    <t>Réf-
machine</t>
  </si>
  <si>
    <t>Type intervention</t>
  </si>
  <si>
    <t>Pièces
utilisées</t>
  </si>
  <si>
    <t>Prix 
unitaire</t>
  </si>
  <si>
    <t>NB.
Pièces</t>
  </si>
  <si>
    <t xml:space="preserve">  Total 
prix pièces</t>
  </si>
  <si>
    <t>Frais et 
main d'œuvre</t>
  </si>
  <si>
    <t>Total 
intervention</t>
  </si>
  <si>
    <t>Type 
règlement</t>
  </si>
  <si>
    <t>Versement</t>
  </si>
  <si>
    <t>Reste dû</t>
  </si>
  <si>
    <t>Statut</t>
  </si>
  <si>
    <t>colonnes tableau</t>
  </si>
  <si>
    <t>colonnes Feuille</t>
  </si>
  <si>
    <t>Client-001</t>
  </si>
  <si>
    <t>06 00 00 00 00</t>
  </si>
  <si>
    <t>Fact-001</t>
  </si>
  <si>
    <t>Client-002</t>
  </si>
  <si>
    <t>Client-003</t>
  </si>
  <si>
    <t>Client-004</t>
  </si>
  <si>
    <t>Client-005</t>
  </si>
  <si>
    <t>Client-006</t>
  </si>
  <si>
    <t>Client-007</t>
  </si>
  <si>
    <t>Client-008</t>
  </si>
  <si>
    <t>Client-009</t>
  </si>
  <si>
    <t>Client-010</t>
  </si>
  <si>
    <t>Client-011</t>
  </si>
  <si>
    <t>Client-012</t>
  </si>
  <si>
    <t>Client-013</t>
  </si>
  <si>
    <t>7 00 00 00 00</t>
  </si>
  <si>
    <t>8 00 00 00 00</t>
  </si>
  <si>
    <t>9 00 00 00 00</t>
  </si>
  <si>
    <t>10 00 00 00 00</t>
  </si>
  <si>
    <t>11 00 00 00 00</t>
  </si>
  <si>
    <t>12 00 00 00 00</t>
  </si>
  <si>
    <t>13 00 00 00 00</t>
  </si>
  <si>
    <t>14 00 00 00 00</t>
  </si>
  <si>
    <t>15 00 00 00 00</t>
  </si>
  <si>
    <t>16 00 00 00 00</t>
  </si>
  <si>
    <t>17 00 00 00 00</t>
  </si>
  <si>
    <t>18 00 00 00 00</t>
  </si>
  <si>
    <t>Fact-002</t>
  </si>
  <si>
    <t>Fact-003</t>
  </si>
  <si>
    <t>Fact-004</t>
  </si>
  <si>
    <t>Fact-005</t>
  </si>
  <si>
    <t>Fact-006</t>
  </si>
  <si>
    <t>Fact-007</t>
  </si>
  <si>
    <t>Fact-008</t>
  </si>
  <si>
    <t>Fact-009</t>
  </si>
  <si>
    <t>Fact-010</t>
  </si>
  <si>
    <t>Fact-011</t>
  </si>
  <si>
    <t>Fact-012</t>
  </si>
  <si>
    <t>Fact-013</t>
  </si>
  <si>
    <t>Machine1</t>
  </si>
  <si>
    <t>Machine2</t>
  </si>
  <si>
    <t>Machine3</t>
  </si>
  <si>
    <t>Machine4</t>
  </si>
  <si>
    <t>Machine5</t>
  </si>
  <si>
    <t>Machine6</t>
  </si>
  <si>
    <t>Machine7</t>
  </si>
  <si>
    <t>Machine8</t>
  </si>
  <si>
    <t>Machine9</t>
  </si>
  <si>
    <t>Machine10</t>
  </si>
  <si>
    <t>Machine11</t>
  </si>
  <si>
    <t>Machine12</t>
  </si>
  <si>
    <t>Machine13</t>
  </si>
  <si>
    <t>Réf-001</t>
  </si>
  <si>
    <t>Réf-002</t>
  </si>
  <si>
    <t>Réf-003</t>
  </si>
  <si>
    <t>Réf-004</t>
  </si>
  <si>
    <t>Réf-005</t>
  </si>
  <si>
    <t>Réf-006</t>
  </si>
  <si>
    <t>Réf-007</t>
  </si>
  <si>
    <t>Réf-008</t>
  </si>
  <si>
    <t>Réf-009</t>
  </si>
  <si>
    <t>Réf-010</t>
  </si>
  <si>
    <t>Réf-011</t>
  </si>
  <si>
    <t>Réf-012</t>
  </si>
  <si>
    <t>Réf-013</t>
  </si>
  <si>
    <t>Intervention001</t>
  </si>
  <si>
    <t>Intervention002</t>
  </si>
  <si>
    <t>Intervention003</t>
  </si>
  <si>
    <t>Intervention004</t>
  </si>
  <si>
    <t>Intervention005</t>
  </si>
  <si>
    <t>Intervention006</t>
  </si>
  <si>
    <t>Intervention007</t>
  </si>
  <si>
    <t>Intervention008</t>
  </si>
  <si>
    <t>Intervention009</t>
  </si>
  <si>
    <t>Intervention010</t>
  </si>
  <si>
    <t>Intervention011</t>
  </si>
  <si>
    <t>Intervention012</t>
  </si>
  <si>
    <t>Intervention013</t>
  </si>
  <si>
    <t>Clôturation en attente</t>
  </si>
  <si>
    <t>Impayée</t>
  </si>
  <si>
    <t>Soldé</t>
  </si>
  <si>
    <t>Virement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</si>
  <si>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</si>
  <si>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</si>
  <si>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</si>
  <si>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</si>
  <si>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</si>
  <si>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</si>
  <si>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</si>
  <si>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</si>
  <si>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</si>
  <si>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</si>
  <si>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</si>
  <si>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</si>
  <si>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</si>
  <si>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CheckBox</t>
  </si>
  <si>
    <t>Texte</t>
  </si>
  <si>
    <t>CheckBox_impayee</t>
  </si>
  <si>
    <t>CheckBox_nonCloturee</t>
  </si>
  <si>
    <t>CheckBox_soldee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</si>
</sst>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"/>
    <numFmt numFmtId="165" formatCode="#,##0.00\ _€"/>
  </numFmts>
  <fonts count="5" x14ac:knownFonts="1">
    <font>
      <sz val="11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0FDC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rgb="FF006666"/>
      </left>
      <right style="thin">
        <color theme="9"/>
      </right>
      <top/>
      <bottom style="medium">
        <color theme="9"/>
      </bottom>
      <diagonal/>
    </border>
    <border>
      <left style="thin">
        <color theme="9"/>
      </left>
      <right style="thin">
        <color theme="9"/>
      </right>
      <top/>
      <bottom style="medium">
        <color theme="9"/>
      </bottom>
      <diagonal/>
    </border>
    <border>
      <left style="thin">
        <color theme="6"/>
      </left>
      <right style="thin">
        <color theme="9"/>
      </right>
      <top/>
      <bottom style="medium">
        <color theme="9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8" fontId="1" fillId="2" borderId="1" xfId="0" applyNumberFormat="1" applyFont="1" applyFill="1" applyBorder="1" applyAlignment="1">
      <alignment horizontal="center" vertical="center" wrapText="1"/>
    </xf>
    <xf numFmtId="8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0" fillId="3" borderId="0" xfId="0" applyFill="1"/>
    <xf numFmtId="15" fontId="3" fillId="0" borderId="0" xfId="0" applyNumberFormat="1" applyFont="1" applyAlignment="1">
      <alignment horizontal="left" vertical="center"/>
    </xf>
    <xf numFmtId="44" fontId="3" fillId="0" borderId="0" xfId="0" applyNumberFormat="1" applyFont="1"/>
    <xf numFmtId="0" fontId="3" fillId="4" borderId="0" xfId="0" applyFont="1" applyFill="1" applyAlignment="1">
      <alignment horizontal="left" indent="1"/>
    </xf>
    <xf numFmtId="0" fontId="3" fillId="5" borderId="0" xfId="0" applyFont="1" applyFill="1" applyAlignment="1">
      <alignment horizontal="left" indent="1"/>
    </xf>
    <xf numFmtId="0" fontId="4" fillId="6" borderId="0" xfId="0" applyFont="1" applyFill="1" applyAlignment="1">
      <alignment horizontal="left" indent="1"/>
    </xf>
    <xf numFmtId="0" fontId="3" fillId="0" borderId="0" xfId="0" applyFont="1" applyAlignment="1">
      <alignment horizontal="left" indent="1"/>
    </xf>
  </cellXfs>
  <cellStyles count="1">
    <cellStyle name="Normal" xfId="0" builtinId="0"/>
  </cellStyles>
  <dxfs count="22"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20" formatCode="dd\-mmm\-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border outline="0">
        <top style="medium">
          <color rgb="FF006666"/>
        </top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</dxf>
    <dxf>
      <border outline="0">
        <bottom style="medium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 tint="-0.249977111117893"/>
        <name val="Calibri"/>
        <family val="2"/>
        <scheme val="minor"/>
      </font>
      <fill>
        <patternFill patternType="solid">
          <fgColor indexed="64"/>
          <bgColor rgb="FFA0FDCA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142874</xdr:colOff>
      <xdr:row>0</xdr:row>
      <xdr:rowOff>0</xdr:rowOff>
    </xdr:from>
    <xdr:to>
      <xdr:col>10</xdr:col>
      <xdr:colOff>428624</xdr:colOff>
      <xdr:row>4</xdr:row>
      <xdr:rowOff>104775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Statut">
              <a:extLst>
                <a:ext uri="{FF2B5EF4-FFF2-40B4-BE49-F238E27FC236}">
                  <a16:creationId xmlns:a16="http://schemas.microsoft.com/office/drawing/2014/main" id="{5B2E2F99-BC2B-E222-06B9-6435349595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48624" y="0"/>
              <a:ext cx="3990975" cy="962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1104899</xdr:colOff>
      <xdr:row>0</xdr:row>
      <xdr:rowOff>0</xdr:rowOff>
    </xdr:from>
    <xdr:to>
      <xdr:col>6</xdr:col>
      <xdr:colOff>333375</xdr:colOff>
      <xdr:row>5</xdr:row>
      <xdr:rowOff>152400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Mois">
              <a:extLst>
                <a:ext uri="{FF2B5EF4-FFF2-40B4-BE49-F238E27FC236}">
                  <a16:creationId xmlns:a16="http://schemas.microsoft.com/office/drawing/2014/main" id="{8F85BE44-CBBA-6716-CD55-78AD238A3F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6899" y="0"/>
              <a:ext cx="5457826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EB295F47-C4C4-4BE4-8B44-E4FC34A0AEBC}" sourceName="Statut">
  <extLst>
    <x:ext xmlns:x15="http://schemas.microsoft.com/office/spreadsheetml/2010/11/main" uri="{2F2917AC-EB37-4324-AD4E-5DD8C200BD13}">
      <x15:tableSlicerCache tableId="1" column="17" crossFilter="none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F984D6FC-2706-4488-BF40-ADEA9D7D53EA}" sourceName="Mois">
  <extLst>
    <x:ext xmlns:x15="http://schemas.microsoft.com/office/spreadsheetml/2010/11/main" uri="{2F2917AC-EB37-4324-AD4E-5DD8C200BD13}">
      <x15:tableSlicerCache tableId="1" column="18" crossFilter="none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t" xr10:uid="{1505C1BC-3768-48D0-91EB-48FA0C5E8503}" cache="Segment_Statut" caption="Statut" columnCount="2" rowHeight="241300"/>
  <slicer name="Mois" xr10:uid="{89111E15-C82A-489E-9BBC-F79A8F627D4E}" cache="Segment_Mois" caption="Mois" columnCount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55C0AF-C233-4586-816D-67FBEB3ED8F2}" name="T_internes" displayName="T_internes" ref="B9:S22" totalsRowShown="0" headerRowDxfId="21" dataDxfId="19" headerRowBorderDxfId="20" tableBorderDxfId="18">
  <autoFilter ref="B9:S22" xr:uid="{AA55C0AF-C233-4586-816D-67FBEB3ED8F2}"/>
  <tableColumns count="18">
    <tableColumn id="1" xr3:uid="{E73FEDEB-32C9-4FBF-800A-7A93262993DD}" name="Client" dataDxfId="17"/>
    <tableColumn id="2" xr3:uid="{17BED4BD-4C44-480C-8C3F-E81887A341A6}" name="Numéro de téléphone" dataDxfId="16"/>
    <tableColumn id="3" xr3:uid="{F1778BEE-F30A-4E01-9038-0BCAC48131A0}" name="N°Facture" dataDxfId="15"/>
    <tableColumn id="4" xr3:uid="{A62C6168-0B0A-4D38-9457-3B5815788F85}" name="Date_x000a_réception" dataDxfId="14"/>
    <tableColumn id="5" xr3:uid="{2BD5EBDC-F09A-4925-ACFC-4DA53B69DD46}" name="Type de machine" dataDxfId="13"/>
    <tableColumn id="6" xr3:uid="{0846AC94-3DFC-45A4-A078-260F3368E033}" name="Réf-_x000a_machine" dataDxfId="12"/>
    <tableColumn id="7" xr3:uid="{3734CBF2-6C90-4C3B-A8E1-2047CD320D37}" name="Type intervention" dataDxfId="11"/>
    <tableColumn id="8" xr3:uid="{3FAB5332-D3FD-4825-B84F-FB5F50E78046}" name="Pièces_x000a_utilisées" dataDxfId="10"/>
    <tableColumn id="9" xr3:uid="{E3BF0486-164D-4829-8FF0-0E9090E52557}" name="Prix _x000a_unitaire" dataDxfId="9"/>
    <tableColumn id="10" xr3:uid="{CBA25EEE-2255-4471-AF69-25556CB40693}" name="NB._x000a_Pièces" dataDxfId="8"/>
    <tableColumn id="11" xr3:uid="{A59885DD-96AC-4B76-9773-B6641EBAFF80}" name="  Total _x000a_prix pièces" dataDxfId="7">
      <calculatedColumnFormula>J10*K10</calculatedColumnFormula>
    </tableColumn>
    <tableColumn id="12" xr3:uid="{BB197223-0A50-4360-AA0D-5EC51F7CEA05}" name="Frais et _x000a_main d'œuvre" dataDxfId="6"/>
    <tableColumn id="13" xr3:uid="{3EDD8BB0-7E9F-4353-83B0-6FAF3D6C72D3}" name="Total _x000a_intervention" dataDxfId="5">
      <calculatedColumnFormula>L10+M10</calculatedColumnFormula>
    </tableColumn>
    <tableColumn id="14" xr3:uid="{895147F4-B1F5-4EF8-B6E7-94CBAC42CDB0}" name="Type _x000a_règlement" dataDxfId="4"/>
    <tableColumn id="15" xr3:uid="{5B56523C-179D-49E8-BDF4-3B536EA9EEB5}" name="Versement" dataDxfId="3"/>
    <tableColumn id="16" xr3:uid="{2D2327B1-0A9A-4490-9AF1-2E936356DA0C}" name="Reste dû" dataDxfId="2">
      <calculatedColumnFormula>N10-P10</calculatedColumnFormula>
    </tableColumn>
    <tableColumn id="17" xr3:uid="{F0292B56-D0AE-4CB6-B8C1-C34EB49F013D}" name="Statut" dataDxfId="1"/>
    <tableColumn id="18" xr3:uid="{4C6C36AC-96EE-4E40-A5C0-4F85AD51EB67}" name="Mois" dataDxfId="0">
      <calculatedColumnFormula array="1">TEXT(MONTH(T_internes[[#This Row],[Date
réception]]),"00")&amp;"-"&amp;INDEX(Liste_Mois[Mois],MONTH(T_internes[[#This Row],[Date
réception]]))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1CCE0A-004C-4ED5-B276-586137B84FAC}" name="Liste_Mois" displayName="Liste_Mois" ref="A1:A13" totalsRowShown="0">
  <autoFilter ref="A1:A13" xr:uid="{201CCE0A-004C-4ED5-B276-586137B84FAC}"/>
  <tableColumns count="1">
    <tableColumn id="1" xr3:uid="{B0842EA6-95C2-4874-847F-5C9868E96510}" name="Mois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EAE56F-8675-4E0A-9C37-9F02DA7D0762}" name="Liste_CheckBox" displayName="Liste_CheckBox" ref="C1:D4" totalsRowShown="0">
  <autoFilter ref="C1:D4" xr:uid="{34EAE56F-8675-4E0A-9C37-9F02DA7D0762}"/>
  <tableColumns count="2">
    <tableColumn id="1" xr3:uid="{5F2B1A5C-CD1B-4CA6-8F06-186D8CBAC443}" name="CheckBox"/>
    <tableColumn id="2" xr3:uid="{C99BF9DD-A180-41FF-9837-6AE4723D5D8E}" name="Text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5513A-4F94-4397-AFE0-67683E67635C}">
  <sheetPr codeName="Feuil1"/>
  <dimension ref="A2:U22"/>
  <sheetViews>
    <sheetView tabSelected="1" zoomScaleNormal="100" workbookViewId="0">
      <selection activeCell="F31" sqref="F31"/>
    </sheetView>
  </sheetViews>
  <sheetFormatPr baseColWidth="10" defaultRowHeight="15" x14ac:dyDescent="0.25"/>
  <cols>
    <col min="2" max="2" width="17.28515625" customWidth="1"/>
    <col min="3" max="3" width="19.140625" customWidth="1"/>
    <col min="4" max="4" width="13.7109375" customWidth="1"/>
    <col min="5" max="5" width="19.85546875" style="2" customWidth="1"/>
    <col min="6" max="6" width="23.42578125" customWidth="1"/>
    <col min="7" max="7" width="13.7109375" customWidth="1"/>
    <col min="8" max="8" width="24.28515625" customWidth="1"/>
    <col min="9" max="9" width="11" bestFit="1" customWidth="1"/>
    <col min="10" max="10" width="20.28515625" customWidth="1"/>
    <col min="11" max="11" width="10.7109375" customWidth="1"/>
    <col min="12" max="12" width="13.5703125" bestFit="1" customWidth="1"/>
    <col min="13" max="13" width="17" bestFit="1" customWidth="1"/>
    <col min="14" max="14" width="15.5703125" bestFit="1" customWidth="1"/>
    <col min="15" max="15" width="13.140625" bestFit="1" customWidth="1"/>
    <col min="16" max="16" width="18.5703125" customWidth="1"/>
    <col min="17" max="17" width="20" customWidth="1"/>
    <col min="18" max="18" width="26.42578125" customWidth="1"/>
    <col min="19" max="19" width="17.42578125" bestFit="1" customWidth="1"/>
  </cols>
  <sheetData>
    <row r="2" spans="1:21" ht="18.75" customHeight="1" x14ac:dyDescent="0.25"/>
    <row r="3" spans="1:21" ht="18.75" customHeight="1" x14ac:dyDescent="0.25"/>
    <row r="7" spans="1:21" ht="18.75" customHeight="1" x14ac:dyDescent="0.25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v>9</v>
      </c>
      <c r="J7" s="1">
        <v>10</v>
      </c>
      <c r="K7" s="1">
        <v>11</v>
      </c>
      <c r="L7" s="1">
        <v>12</v>
      </c>
      <c r="M7" s="1">
        <v>13</v>
      </c>
      <c r="N7" s="1">
        <v>14</v>
      </c>
      <c r="O7" s="1">
        <v>15</v>
      </c>
      <c r="P7" s="1">
        <v>16</v>
      </c>
      <c r="Q7" s="1">
        <v>17</v>
      </c>
      <c r="R7" s="1">
        <v>18</v>
      </c>
      <c r="T7" s="12" t="s">
        <v>18</v>
      </c>
      <c r="U7" s="12"/>
    </row>
    <row r="8" spans="1:21" ht="26.25" customHeight="1" x14ac:dyDescent="0.25">
      <c r="A8" s="1"/>
      <c r="B8" s="1">
        <v>1</v>
      </c>
      <c r="C8" s="1">
        <v>2</v>
      </c>
      <c r="D8" s="1">
        <v>3</v>
      </c>
      <c r="E8" s="1">
        <v>4</v>
      </c>
      <c r="F8" s="1">
        <v>5</v>
      </c>
      <c r="G8" s="1">
        <v>6</v>
      </c>
      <c r="H8" s="1">
        <v>7</v>
      </c>
      <c r="I8" s="1">
        <v>8</v>
      </c>
      <c r="J8" s="1">
        <v>9</v>
      </c>
      <c r="K8" s="1">
        <v>10</v>
      </c>
      <c r="L8" s="1">
        <v>11</v>
      </c>
      <c r="M8" s="1">
        <v>12</v>
      </c>
      <c r="N8" s="1">
        <v>13</v>
      </c>
      <c r="O8" s="1">
        <v>14</v>
      </c>
      <c r="P8" s="1">
        <v>15</v>
      </c>
      <c r="Q8" s="1">
        <v>16</v>
      </c>
      <c r="R8" s="1">
        <v>17</v>
      </c>
      <c r="T8" s="12" t="s">
        <v>17</v>
      </c>
      <c r="U8" s="12"/>
    </row>
    <row r="9" spans="1:21" ht="38.25" thickBot="1" x14ac:dyDescent="0.3">
      <c r="B9" s="3" t="s">
        <v>0</v>
      </c>
      <c r="C9" s="4" t="s">
        <v>1</v>
      </c>
      <c r="D9" s="4" t="s">
        <v>2</v>
      </c>
      <c r="E9" s="5" t="s">
        <v>3</v>
      </c>
      <c r="F9" s="6" t="s">
        <v>4</v>
      </c>
      <c r="G9" s="6" t="s">
        <v>5</v>
      </c>
      <c r="H9" s="7" t="s">
        <v>6</v>
      </c>
      <c r="I9" s="8" t="s">
        <v>7</v>
      </c>
      <c r="J9" s="6" t="s">
        <v>8</v>
      </c>
      <c r="K9" s="9" t="s">
        <v>9</v>
      </c>
      <c r="L9" s="6" t="s">
        <v>10</v>
      </c>
      <c r="M9" s="6" t="s">
        <v>11</v>
      </c>
      <c r="N9" s="6" t="s">
        <v>12</v>
      </c>
      <c r="O9" s="6" t="s">
        <v>13</v>
      </c>
      <c r="P9" s="10" t="s">
        <v>14</v>
      </c>
      <c r="Q9" s="6" t="s">
        <v>15</v>
      </c>
      <c r="R9" s="6" t="s">
        <v>16</v>
      </c>
      <c r="S9" s="6" t="s">
        <v>113</v>
      </c>
    </row>
    <row r="10" spans="1:21" ht="15.75" x14ac:dyDescent="0.25">
      <c r="B10" s="11" t="s">
        <v>19</v>
      </c>
      <c r="C10" s="11" t="s">
        <v>20</v>
      </c>
      <c r="D10" s="11" t="s">
        <v>21</v>
      </c>
      <c r="E10" s="13">
        <v>45092</v>
      </c>
      <c r="F10" s="11" t="s">
        <v>58</v>
      </c>
      <c r="G10" s="11" t="s">
        <v>71</v>
      </c>
      <c r="H10" s="11" t="s">
        <v>84</v>
      </c>
      <c r="I10" s="11">
        <v>1</v>
      </c>
      <c r="J10" s="14">
        <v>2</v>
      </c>
      <c r="K10" s="14">
        <v>3</v>
      </c>
      <c r="L10" s="14">
        <f>J10*K10</f>
        <v>6</v>
      </c>
      <c r="M10" s="14">
        <v>100</v>
      </c>
      <c r="N10" s="14">
        <f>L10+M10</f>
        <v>106</v>
      </c>
      <c r="O10" s="11" t="s">
        <v>100</v>
      </c>
      <c r="P10" s="11">
        <v>100</v>
      </c>
      <c r="Q10" s="14">
        <f>N10-P10</f>
        <v>6</v>
      </c>
      <c r="R10" s="15" t="s">
        <v>97</v>
      </c>
      <c r="S10" s="11" t="str" cm="1">
        <f t="array" ref="S10">TEXT(MONTH(T_internes[[#This Row],[Date
réception]]),"00")&amp;"-"&amp;INDEX(Liste_Mois[Mois],MONTH(T_internes[[#This Row],[Date
réception]]))</f>
        <v>06-Juin</v>
      </c>
    </row>
    <row r="11" spans="1:21" ht="15.75" x14ac:dyDescent="0.25">
      <c r="B11" s="11" t="s">
        <v>22</v>
      </c>
      <c r="C11" s="11" t="s">
        <v>34</v>
      </c>
      <c r="D11" s="11" t="s">
        <v>46</v>
      </c>
      <c r="E11" s="13">
        <v>45093</v>
      </c>
      <c r="F11" s="11" t="s">
        <v>59</v>
      </c>
      <c r="G11" s="11" t="s">
        <v>72</v>
      </c>
      <c r="H11" s="11" t="s">
        <v>85</v>
      </c>
      <c r="I11" s="11">
        <v>1</v>
      </c>
      <c r="J11" s="14">
        <v>2</v>
      </c>
      <c r="K11" s="14">
        <v>2</v>
      </c>
      <c r="L11" s="14">
        <f t="shared" ref="L11:L22" si="0">J11*K11</f>
        <v>4</v>
      </c>
      <c r="M11" s="14">
        <v>100</v>
      </c>
      <c r="N11" s="14">
        <f t="shared" ref="N11:N22" si="1">L11+M11</f>
        <v>104</v>
      </c>
      <c r="O11" s="11"/>
      <c r="P11" s="11">
        <v>50</v>
      </c>
      <c r="Q11" s="14">
        <f t="shared" ref="Q11:Q22" si="2">N11-P11</f>
        <v>54</v>
      </c>
      <c r="R11" s="15" t="s">
        <v>97</v>
      </c>
      <c r="S11" s="11" t="str" cm="1">
        <f t="array" ref="S11">TEXT(MONTH(T_internes[[#This Row],[Date
réception]]),"00")&amp;"-"&amp;INDEX(Liste_Mois[Mois],MONTH(T_internes[[#This Row],[Date
réception]]))</f>
        <v>06-Juin</v>
      </c>
    </row>
    <row r="12" spans="1:21" ht="15.75" x14ac:dyDescent="0.25">
      <c r="B12" s="11" t="s">
        <v>23</v>
      </c>
      <c r="C12" s="11" t="s">
        <v>35</v>
      </c>
      <c r="D12" s="11" t="s">
        <v>47</v>
      </c>
      <c r="E12" s="13">
        <v>45099</v>
      </c>
      <c r="F12" s="11" t="s">
        <v>60</v>
      </c>
      <c r="G12" s="11" t="s">
        <v>73</v>
      </c>
      <c r="H12" s="11" t="s">
        <v>86</v>
      </c>
      <c r="I12" s="11">
        <v>1</v>
      </c>
      <c r="J12" s="14">
        <v>2</v>
      </c>
      <c r="K12" s="14">
        <v>1</v>
      </c>
      <c r="L12" s="14">
        <f t="shared" si="0"/>
        <v>2</v>
      </c>
      <c r="M12" s="14">
        <v>100</v>
      </c>
      <c r="N12" s="14">
        <f t="shared" si="1"/>
        <v>102</v>
      </c>
      <c r="O12" s="11"/>
      <c r="P12" s="11">
        <v>102</v>
      </c>
      <c r="Q12" s="14">
        <f t="shared" si="2"/>
        <v>0</v>
      </c>
      <c r="R12" s="16" t="s">
        <v>99</v>
      </c>
      <c r="S12" s="11" t="str" cm="1">
        <f t="array" ref="S12">TEXT(MONTH(T_internes[[#This Row],[Date
réception]]),"00")&amp;"-"&amp;INDEX(Liste_Mois[Mois],MONTH(T_internes[[#This Row],[Date
réception]]))</f>
        <v>06-Juin</v>
      </c>
    </row>
    <row r="13" spans="1:21" ht="15.75" x14ac:dyDescent="0.25">
      <c r="B13" s="11" t="s">
        <v>24</v>
      </c>
      <c r="C13" s="11" t="s">
        <v>36</v>
      </c>
      <c r="D13" s="11" t="s">
        <v>48</v>
      </c>
      <c r="E13" s="13">
        <v>45092</v>
      </c>
      <c r="F13" s="11" t="s">
        <v>61</v>
      </c>
      <c r="G13" s="11" t="s">
        <v>74</v>
      </c>
      <c r="H13" s="11" t="s">
        <v>87</v>
      </c>
      <c r="I13" s="11">
        <v>1</v>
      </c>
      <c r="J13" s="14">
        <v>2</v>
      </c>
      <c r="K13" s="14">
        <v>1</v>
      </c>
      <c r="L13" s="14">
        <f t="shared" si="0"/>
        <v>2</v>
      </c>
      <c r="M13" s="14">
        <v>100</v>
      </c>
      <c r="N13" s="14">
        <f t="shared" si="1"/>
        <v>102</v>
      </c>
      <c r="O13" s="11"/>
      <c r="P13" s="11">
        <v>102</v>
      </c>
      <c r="Q13" s="14">
        <f t="shared" si="2"/>
        <v>0</v>
      </c>
      <c r="R13" s="16" t="s">
        <v>99</v>
      </c>
      <c r="S13" s="11" t="str" cm="1">
        <f t="array" ref="S13">TEXT(MONTH(T_internes[[#This Row],[Date
réception]]),"00")&amp;"-"&amp;INDEX(Liste_Mois[Mois],MONTH(T_internes[[#This Row],[Date
réception]]))</f>
        <v>06-Juin</v>
      </c>
    </row>
    <row r="14" spans="1:21" ht="15.75" x14ac:dyDescent="0.25">
      <c r="B14" s="11" t="s">
        <v>25</v>
      </c>
      <c r="C14" s="11" t="s">
        <v>37</v>
      </c>
      <c r="D14" s="11" t="s">
        <v>49</v>
      </c>
      <c r="E14" s="13">
        <v>45116</v>
      </c>
      <c r="F14" s="11" t="s">
        <v>62</v>
      </c>
      <c r="G14" s="11" t="s">
        <v>75</v>
      </c>
      <c r="H14" s="11" t="s">
        <v>88</v>
      </c>
      <c r="I14" s="11">
        <v>1</v>
      </c>
      <c r="J14" s="14">
        <v>2</v>
      </c>
      <c r="K14" s="14">
        <v>10</v>
      </c>
      <c r="L14" s="14">
        <f t="shared" si="0"/>
        <v>20</v>
      </c>
      <c r="M14" s="14">
        <v>100</v>
      </c>
      <c r="N14" s="14">
        <f t="shared" si="1"/>
        <v>120</v>
      </c>
      <c r="O14" s="11"/>
      <c r="P14" s="11">
        <v>120</v>
      </c>
      <c r="Q14" s="14">
        <f t="shared" si="2"/>
        <v>0</v>
      </c>
      <c r="R14" s="16" t="s">
        <v>99</v>
      </c>
      <c r="S14" s="11" t="str" cm="1">
        <f t="array" ref="S14">TEXT(MONTH(T_internes[[#This Row],[Date
réception]]),"00")&amp;"-"&amp;INDEX(Liste_Mois[Mois],MONTH(T_internes[[#This Row],[Date
réception]]))</f>
        <v>07-Juillet</v>
      </c>
    </row>
    <row r="15" spans="1:21" ht="15.75" x14ac:dyDescent="0.25">
      <c r="B15" s="11" t="s">
        <v>26</v>
      </c>
      <c r="C15" s="11" t="s">
        <v>38</v>
      </c>
      <c r="D15" s="11" t="s">
        <v>50</v>
      </c>
      <c r="E15" s="13">
        <v>45119</v>
      </c>
      <c r="F15" s="11" t="s">
        <v>63</v>
      </c>
      <c r="G15" s="11" t="s">
        <v>76</v>
      </c>
      <c r="H15" s="11" t="s">
        <v>89</v>
      </c>
      <c r="I15" s="11">
        <v>1</v>
      </c>
      <c r="J15" s="14">
        <v>2</v>
      </c>
      <c r="K15" s="14">
        <v>1</v>
      </c>
      <c r="L15" s="14">
        <f t="shared" si="0"/>
        <v>2</v>
      </c>
      <c r="M15" s="14">
        <v>100</v>
      </c>
      <c r="N15" s="14">
        <f t="shared" si="1"/>
        <v>102</v>
      </c>
      <c r="O15" s="11"/>
      <c r="P15" s="11"/>
      <c r="Q15" s="14">
        <f t="shared" si="2"/>
        <v>102</v>
      </c>
      <c r="R15" s="17" t="s">
        <v>98</v>
      </c>
      <c r="S15" s="11" t="str" cm="1">
        <f t="array" ref="S15">TEXT(MONTH(T_internes[[#This Row],[Date
réception]]),"00")&amp;"-"&amp;INDEX(Liste_Mois[Mois],MONTH(T_internes[[#This Row],[Date
réception]]))</f>
        <v>07-Juillet</v>
      </c>
    </row>
    <row r="16" spans="1:21" ht="15.75" x14ac:dyDescent="0.25">
      <c r="B16" s="11" t="s">
        <v>27</v>
      </c>
      <c r="C16" s="11" t="s">
        <v>39</v>
      </c>
      <c r="D16" s="11" t="s">
        <v>51</v>
      </c>
      <c r="E16" s="13">
        <v>45122</v>
      </c>
      <c r="F16" s="11" t="s">
        <v>64</v>
      </c>
      <c r="G16" s="11" t="s">
        <v>77</v>
      </c>
      <c r="H16" s="11" t="s">
        <v>90</v>
      </c>
      <c r="I16" s="11">
        <v>1</v>
      </c>
      <c r="J16" s="14">
        <v>2</v>
      </c>
      <c r="K16" s="14">
        <v>1</v>
      </c>
      <c r="L16" s="14">
        <f t="shared" si="0"/>
        <v>2</v>
      </c>
      <c r="M16" s="14">
        <v>100</v>
      </c>
      <c r="N16" s="14">
        <f t="shared" si="1"/>
        <v>102</v>
      </c>
      <c r="O16" s="11"/>
      <c r="P16" s="11">
        <v>30</v>
      </c>
      <c r="Q16" s="14">
        <f t="shared" si="2"/>
        <v>72</v>
      </c>
      <c r="R16" s="17" t="s">
        <v>98</v>
      </c>
      <c r="S16" s="11" t="str" cm="1">
        <f t="array" ref="S16">TEXT(MONTH(T_internes[[#This Row],[Date
réception]]),"00")&amp;"-"&amp;INDEX(Liste_Mois[Mois],MONTH(T_internes[[#This Row],[Date
réception]]))</f>
        <v>07-Juillet</v>
      </c>
    </row>
    <row r="17" spans="2:19" ht="15.75" x14ac:dyDescent="0.25">
      <c r="B17" s="11" t="s">
        <v>28</v>
      </c>
      <c r="C17" s="11" t="s">
        <v>40</v>
      </c>
      <c r="D17" s="11" t="s">
        <v>52</v>
      </c>
      <c r="E17" s="13">
        <v>45125</v>
      </c>
      <c r="F17" s="11" t="s">
        <v>65</v>
      </c>
      <c r="G17" s="11" t="s">
        <v>78</v>
      </c>
      <c r="H17" s="11" t="s">
        <v>91</v>
      </c>
      <c r="I17" s="11">
        <v>1</v>
      </c>
      <c r="J17" s="14">
        <v>2</v>
      </c>
      <c r="K17" s="14">
        <v>1</v>
      </c>
      <c r="L17" s="14">
        <f t="shared" si="0"/>
        <v>2</v>
      </c>
      <c r="M17" s="14">
        <v>100</v>
      </c>
      <c r="N17" s="14">
        <f t="shared" si="1"/>
        <v>102</v>
      </c>
      <c r="O17" s="11"/>
      <c r="P17" s="11"/>
      <c r="Q17" s="14">
        <f t="shared" si="2"/>
        <v>102</v>
      </c>
      <c r="R17" s="17" t="s">
        <v>98</v>
      </c>
      <c r="S17" s="11" t="str" cm="1">
        <f t="array" ref="S17">TEXT(MONTH(T_internes[[#This Row],[Date
réception]]),"00")&amp;"-"&amp;INDEX(Liste_Mois[Mois],MONTH(T_internes[[#This Row],[Date
réception]]))</f>
        <v>07-Juillet</v>
      </c>
    </row>
    <row r="18" spans="2:19" ht="15.75" x14ac:dyDescent="0.25">
      <c r="B18" s="11" t="s">
        <v>29</v>
      </c>
      <c r="C18" s="11" t="s">
        <v>41</v>
      </c>
      <c r="D18" s="11" t="s">
        <v>53</v>
      </c>
      <c r="E18" s="13">
        <v>45128</v>
      </c>
      <c r="F18" s="11" t="s">
        <v>66</v>
      </c>
      <c r="G18" s="11" t="s">
        <v>79</v>
      </c>
      <c r="H18" s="11" t="s">
        <v>92</v>
      </c>
      <c r="I18" s="11">
        <v>1</v>
      </c>
      <c r="J18" s="14">
        <v>2</v>
      </c>
      <c r="K18" s="14">
        <v>1</v>
      </c>
      <c r="L18" s="14">
        <f t="shared" si="0"/>
        <v>2</v>
      </c>
      <c r="M18" s="14">
        <v>100</v>
      </c>
      <c r="N18" s="14">
        <f t="shared" si="1"/>
        <v>102</v>
      </c>
      <c r="O18" s="11"/>
      <c r="P18" s="11">
        <v>102</v>
      </c>
      <c r="Q18" s="14">
        <f t="shared" si="2"/>
        <v>0</v>
      </c>
      <c r="R18" s="16" t="s">
        <v>99</v>
      </c>
      <c r="S18" s="11" t="str" cm="1">
        <f t="array" ref="S18">TEXT(MONTH(T_internes[[#This Row],[Date
réception]]),"00")&amp;"-"&amp;INDEX(Liste_Mois[Mois],MONTH(T_internes[[#This Row],[Date
réception]]))</f>
        <v>07-Juillet</v>
      </c>
    </row>
    <row r="19" spans="2:19" ht="15.75" x14ac:dyDescent="0.25">
      <c r="B19" s="11" t="s">
        <v>30</v>
      </c>
      <c r="C19" s="11" t="s">
        <v>42</v>
      </c>
      <c r="D19" s="11" t="s">
        <v>54</v>
      </c>
      <c r="E19" s="13">
        <v>45131</v>
      </c>
      <c r="F19" s="11" t="s">
        <v>67</v>
      </c>
      <c r="G19" s="11" t="s">
        <v>80</v>
      </c>
      <c r="H19" s="11" t="s">
        <v>93</v>
      </c>
      <c r="I19" s="11">
        <v>1</v>
      </c>
      <c r="J19" s="14">
        <v>2</v>
      </c>
      <c r="K19" s="14">
        <v>1</v>
      </c>
      <c r="L19" s="14">
        <f t="shared" si="0"/>
        <v>2</v>
      </c>
      <c r="M19" s="14">
        <v>100</v>
      </c>
      <c r="N19" s="14">
        <f t="shared" si="1"/>
        <v>102</v>
      </c>
      <c r="O19" s="11"/>
      <c r="P19" s="11"/>
      <c r="Q19" s="14">
        <f t="shared" si="2"/>
        <v>102</v>
      </c>
      <c r="R19" s="17" t="s">
        <v>98</v>
      </c>
      <c r="S19" s="11" t="str" cm="1">
        <f t="array" ref="S19">TEXT(MONTH(T_internes[[#This Row],[Date
réception]]),"00")&amp;"-"&amp;INDEX(Liste_Mois[Mois],MONTH(T_internes[[#This Row],[Date
réception]]))</f>
        <v>07-Juillet</v>
      </c>
    </row>
    <row r="20" spans="2:19" ht="15.75" x14ac:dyDescent="0.25">
      <c r="B20" s="11" t="s">
        <v>31</v>
      </c>
      <c r="C20" s="11" t="s">
        <v>43</v>
      </c>
      <c r="D20" s="11" t="s">
        <v>55</v>
      </c>
      <c r="E20" s="13">
        <v>45134</v>
      </c>
      <c r="F20" s="11" t="s">
        <v>68</v>
      </c>
      <c r="G20" s="11" t="s">
        <v>81</v>
      </c>
      <c r="H20" s="11" t="s">
        <v>94</v>
      </c>
      <c r="I20" s="11">
        <v>1</v>
      </c>
      <c r="J20" s="14">
        <v>2</v>
      </c>
      <c r="K20" s="14">
        <v>1</v>
      </c>
      <c r="L20" s="14">
        <f t="shared" si="0"/>
        <v>2</v>
      </c>
      <c r="M20" s="14">
        <v>100</v>
      </c>
      <c r="N20" s="14">
        <f t="shared" si="1"/>
        <v>102</v>
      </c>
      <c r="O20" s="11"/>
      <c r="P20" s="11"/>
      <c r="Q20" s="14">
        <f t="shared" si="2"/>
        <v>102</v>
      </c>
      <c r="R20" s="17" t="s">
        <v>98</v>
      </c>
      <c r="S20" s="11" t="str" cm="1">
        <f t="array" ref="S20">TEXT(MONTH(T_internes[[#This Row],[Date
réception]]),"00")&amp;"-"&amp;INDEX(Liste_Mois[Mois],MONTH(T_internes[[#This Row],[Date
réception]]))</f>
        <v>07-Juillet</v>
      </c>
    </row>
    <row r="21" spans="2:19" ht="15.75" x14ac:dyDescent="0.25">
      <c r="B21" s="11" t="s">
        <v>32</v>
      </c>
      <c r="C21" s="11" t="s">
        <v>44</v>
      </c>
      <c r="D21" s="11" t="s">
        <v>56</v>
      </c>
      <c r="E21" s="13">
        <v>45137</v>
      </c>
      <c r="F21" s="11" t="s">
        <v>69</v>
      </c>
      <c r="G21" s="11" t="s">
        <v>82</v>
      </c>
      <c r="H21" s="11" t="s">
        <v>95</v>
      </c>
      <c r="I21" s="11">
        <v>1</v>
      </c>
      <c r="J21" s="14">
        <v>2</v>
      </c>
      <c r="K21" s="14">
        <v>1</v>
      </c>
      <c r="L21" s="14">
        <f t="shared" si="0"/>
        <v>2</v>
      </c>
      <c r="M21" s="14">
        <v>100</v>
      </c>
      <c r="N21" s="14">
        <f t="shared" si="1"/>
        <v>102</v>
      </c>
      <c r="O21" s="11"/>
      <c r="P21" s="11">
        <v>60</v>
      </c>
      <c r="Q21" s="14">
        <f t="shared" si="2"/>
        <v>42</v>
      </c>
      <c r="R21" s="15" t="s">
        <v>97</v>
      </c>
      <c r="S21" s="11" t="str" cm="1">
        <f t="array" ref="S21">TEXT(MONTH(T_internes[[#This Row],[Date
réception]]),"00")&amp;"-"&amp;INDEX(Liste_Mois[Mois],MONTH(T_internes[[#This Row],[Date
réception]]))</f>
        <v>07-Juillet</v>
      </c>
    </row>
    <row r="22" spans="2:19" ht="15.75" x14ac:dyDescent="0.25">
      <c r="B22" s="11" t="s">
        <v>33</v>
      </c>
      <c r="C22" s="11" t="s">
        <v>45</v>
      </c>
      <c r="D22" s="11" t="s">
        <v>57</v>
      </c>
      <c r="E22" s="13">
        <v>45140</v>
      </c>
      <c r="F22" s="11" t="s">
        <v>70</v>
      </c>
      <c r="G22" s="11" t="s">
        <v>83</v>
      </c>
      <c r="H22" s="11" t="s">
        <v>96</v>
      </c>
      <c r="I22" s="11">
        <v>1</v>
      </c>
      <c r="J22" s="14">
        <v>2</v>
      </c>
      <c r="K22" s="14">
        <v>1</v>
      </c>
      <c r="L22" s="14">
        <f t="shared" si="0"/>
        <v>2</v>
      </c>
      <c r="M22" s="14">
        <v>100</v>
      </c>
      <c r="N22" s="14">
        <f t="shared" si="1"/>
        <v>102</v>
      </c>
      <c r="O22" s="11"/>
      <c r="P22" s="11"/>
      <c r="Q22" s="14">
        <f t="shared" si="2"/>
        <v>102</v>
      </c>
      <c r="R22" s="18" t="s">
        <v>98</v>
      </c>
      <c r="S22" s="11" t="str" cm="1">
        <f t="array" ref="S22">TEXT(MONTH(T_internes[[#This Row],[Date
réception]]),"00")&amp;"-"&amp;INDEX(Liste_Mois[Mois],MONTH(T_internes[[#This Row],[Date
réception]]))</f>
        <v>08-Août</v>
      </c>
    </row>
  </sheetData>
  <dataConsolidate/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7027B-38E4-473A-A759-308EFB383C44}">
  <sheetPr codeName="Feuil2"/>
  <dimension ref="A1:D13"/>
  <sheetViews>
    <sheetView workbookViewId="0">
      <selection activeCell="G2" sqref="G2:G13"/>
    </sheetView>
  </sheetViews>
  <sheetFormatPr baseColWidth="10" defaultRowHeight="15" x14ac:dyDescent="0.25"/>
  <cols>
    <col min="3" max="3" width="22" bestFit="1" customWidth="1"/>
    <col min="4" max="4" width="20.85546875" bestFit="1" customWidth="1"/>
  </cols>
  <sheetData>
    <row r="1" spans="1:4" ht="27" customHeight="1" x14ac:dyDescent="0.25">
      <c r="A1" t="s">
        <v>113</v>
      </c>
      <c r="C1" t="s">
        <v>114</v>
      </c>
      <c r="D1" t="s">
        <v>115</v>
      </c>
    </row>
    <row r="2" spans="1:4" x14ac:dyDescent="0.25">
      <c r="A2" t="s">
        <v>101</v>
      </c>
      <c r="C2" t="s">
        <v>116</v>
      </c>
      <c r="D2" t="s">
        <v>98</v>
      </c>
    </row>
    <row r="3" spans="1:4" x14ac:dyDescent="0.25">
      <c r="A3" t="s">
        <v>102</v>
      </c>
      <c r="C3" t="s">
        <v>117</v>
      </c>
      <c r="D3" t="s">
        <v>97</v>
      </c>
    </row>
    <row r="4" spans="1:4" x14ac:dyDescent="0.25">
      <c r="A4" t="s">
        <v>103</v>
      </c>
      <c r="C4" t="s">
        <v>118</v>
      </c>
      <c r="D4" t="s">
        <v>99</v>
      </c>
    </row>
    <row r="5" spans="1:4" x14ac:dyDescent="0.25">
      <c r="A5" t="s">
        <v>104</v>
      </c>
    </row>
    <row r="6" spans="1:4" x14ac:dyDescent="0.25">
      <c r="A6" t="s">
        <v>105</v>
      </c>
    </row>
    <row r="7" spans="1:4" x14ac:dyDescent="0.25">
      <c r="A7" t="s">
        <v>106</v>
      </c>
    </row>
    <row r="8" spans="1:4" x14ac:dyDescent="0.25">
      <c r="A8" t="s">
        <v>107</v>
      </c>
    </row>
    <row r="9" spans="1:4" x14ac:dyDescent="0.25">
      <c r="A9" t="s">
        <v>108</v>
      </c>
    </row>
    <row r="10" spans="1:4" x14ac:dyDescent="0.25">
      <c r="A10" t="s">
        <v>109</v>
      </c>
    </row>
    <row r="11" spans="1:4" x14ac:dyDescent="0.25">
      <c r="A11" t="s">
        <v>110</v>
      </c>
    </row>
    <row r="12" spans="1:4" x14ac:dyDescent="0.25">
      <c r="A12" t="s">
        <v>111</v>
      </c>
    </row>
    <row r="13" spans="1:4" x14ac:dyDescent="0.25">
      <c r="A13" t="s">
        <v>112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Nicolas Micot</cp:lastModifiedBy>
  <dcterms:created xsi:type="dcterms:W3CDTF">2024-01-03T11:32:52Z</dcterms:created>
  <dcterms:modified xsi:type="dcterms:W3CDTF">2024-01-03T14:39:34Z</dcterms:modified>
</cp:coreProperties>
</file>