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FB619C32-FBAB-4E4B-9213-6162A73C886F}" xr6:coauthVersionLast="47" xr6:coauthVersionMax="47" xr10:uidLastSave="{00000000-0000-0000-0000-000000000000}"/>
  <bookViews>
    <workbookView xWindow="-120" yWindow="-120" windowWidth="29040" windowHeight="15840" xr2:uid="{7B8B868C-5C37-4CEC-9E79-E943082266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H14" i="1"/>
  <c r="H15" i="1"/>
  <c r="H16" i="1"/>
  <c r="H17" i="1"/>
  <c r="H18" i="1"/>
  <c r="L14" i="1"/>
</calcChain>
</file>

<file path=xl/sharedStrings.xml><?xml version="1.0" encoding="utf-8"?>
<sst xmlns="http://schemas.openxmlformats.org/spreadsheetml/2006/main" count="27" uniqueCount="17">
  <si>
    <t>A</t>
  </si>
  <si>
    <t>B</t>
  </si>
  <si>
    <t>C</t>
  </si>
  <si>
    <t>D</t>
  </si>
  <si>
    <t>Projet</t>
  </si>
  <si>
    <t>Article</t>
  </si>
  <si>
    <t>H1</t>
  </si>
  <si>
    <t>Besoin</t>
  </si>
  <si>
    <t>Stock</t>
  </si>
  <si>
    <t>H1 Stock</t>
  </si>
  <si>
    <t>Stock projeté</t>
  </si>
  <si>
    <t>Coefficient besoin</t>
  </si>
  <si>
    <t>Phase l</t>
  </si>
  <si>
    <t>Phase l (cible)</t>
  </si>
  <si>
    <t>E</t>
  </si>
  <si>
    <t>I2</t>
  </si>
  <si>
    <t>MON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</si>
</sst>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18">
    <dxf>
      <numFmt numFmtId="0" formatCode="General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D3DC46-8F1E-4B0D-9595-E9ECE966DAB1}" name="Tableau1" displayName="Tableau1" ref="B13:H18" totalsRowShown="0" headerRowDxfId="17" dataDxfId="15" headerRowBorderDxfId="16" tableBorderDxfId="14" totalsRowBorderDxfId="13">
  <autoFilter ref="B13:H18" xr:uid="{842A110B-FE03-47C8-9868-2272193C7C9E}"/>
  <tableColumns count="7">
    <tableColumn id="1" xr3:uid="{6D04F3EA-D633-4729-A19B-78893E7B1ED8}" name="Projet" dataDxfId="12"/>
    <tableColumn id="2" xr3:uid="{D2DF7254-4EF7-4340-9978-EA3252EC29DF}" name="Article" dataDxfId="11"/>
    <tableColumn id="3" xr3:uid="{3FB05321-7CAA-4BCF-8E35-DBFC4ED55394}" name="Besoin" dataDxfId="10"/>
    <tableColumn id="4" xr3:uid="{3DBE9354-7D52-4C84-9408-DE3A330CF906}" name="Stock" dataDxfId="9"/>
    <tableColumn id="5" xr3:uid="{330A61CF-2D45-4886-83C2-1E15A98C2D34}" name="Phase l" dataDxfId="0">
      <calculatedColumnFormula>Tableau1[[#This Row],[Stock]]-SUMPRODUCT(Tableau2[Phase l]*Tableau1[Besoin]*(Tableau1[Article]=C14))</calculatedColumnFormula>
    </tableColumn>
    <tableColumn id="6" xr3:uid="{7C177166-DBCF-45F9-BC02-C6CE5DDB1EE9}" name="Phase l (cible)" dataDxfId="8"/>
    <tableColumn id="7" xr3:uid="{09C50264-6203-4EBE-882D-40419003232D}" name="MON TEST" dataDxfId="7">
      <calculatedColumnFormula>IF(COUNTIFS(Tableau1[Article],Tableau1[[#This Row],[Article]])&gt;1,Tableau1[[#This Row],[Phase l (cible)]],Tableau1[[#This Row],[Stock]])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8888E4-B6F0-4B03-846E-3AF2BF91B8E6}" name="Tableau2" displayName="Tableau2" ref="E5:F10" totalsRowShown="0" headerRowDxfId="6" headerRowBorderDxfId="5" tableBorderDxfId="4" totalsRowBorderDxfId="3">
  <autoFilter ref="E5:F10" xr:uid="{97D95505-0DD8-47AE-A8E5-EB0A3993675D}"/>
  <tableColumns count="2">
    <tableColumn id="1" xr3:uid="{B68F8E19-AB4B-4E67-B404-4AFCDE24CEE2}" name="Projet" dataDxfId="2"/>
    <tableColumn id="2" xr3:uid="{5E77CC40-446C-4479-A710-BA3CA3A05FB8}" name="Phase 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1E67F-1190-475D-8B39-5FBA6670FCE6}">
  <dimension ref="B2:L18"/>
  <sheetViews>
    <sheetView tabSelected="1" workbookViewId="0">
      <selection activeCell="F15" sqref="F15"/>
    </sheetView>
  </sheetViews>
  <sheetFormatPr baseColWidth="10" defaultRowHeight="15" x14ac:dyDescent="0.25"/>
  <cols>
    <col min="6" max="6" width="17.42578125" style="1" bestFit="1" customWidth="1"/>
    <col min="7" max="7" width="18" bestFit="1" customWidth="1"/>
  </cols>
  <sheetData>
    <row r="2" spans="2:12" x14ac:dyDescent="0.25">
      <c r="B2" t="s">
        <v>9</v>
      </c>
      <c r="C2">
        <v>50</v>
      </c>
    </row>
    <row r="4" spans="2:12" x14ac:dyDescent="0.25">
      <c r="F4" s="1" t="s">
        <v>11</v>
      </c>
    </row>
    <row r="5" spans="2:12" x14ac:dyDescent="0.25">
      <c r="E5" s="4" t="s">
        <v>4</v>
      </c>
      <c r="F5" s="11" t="s">
        <v>12</v>
      </c>
    </row>
    <row r="6" spans="2:12" x14ac:dyDescent="0.25">
      <c r="E6" s="3" t="s">
        <v>0</v>
      </c>
      <c r="F6" s="15">
        <v>5</v>
      </c>
    </row>
    <row r="7" spans="2:12" x14ac:dyDescent="0.25">
      <c r="E7" s="3" t="s">
        <v>1</v>
      </c>
      <c r="F7" s="9"/>
    </row>
    <row r="8" spans="2:12" x14ac:dyDescent="0.25">
      <c r="E8" s="3" t="s">
        <v>2</v>
      </c>
      <c r="F8" s="15">
        <v>5</v>
      </c>
    </row>
    <row r="9" spans="2:12" x14ac:dyDescent="0.25">
      <c r="E9" s="7" t="s">
        <v>3</v>
      </c>
      <c r="F9" s="10"/>
    </row>
    <row r="10" spans="2:12" x14ac:dyDescent="0.25">
      <c r="E10" s="7" t="s">
        <v>14</v>
      </c>
      <c r="F10" s="10"/>
    </row>
    <row r="11" spans="2:12" x14ac:dyDescent="0.25">
      <c r="E11" s="12"/>
      <c r="F11" s="12"/>
    </row>
    <row r="12" spans="2:12" x14ac:dyDescent="0.25">
      <c r="F12" s="1" t="s">
        <v>10</v>
      </c>
    </row>
    <row r="13" spans="2:12" x14ac:dyDescent="0.25">
      <c r="B13" s="4" t="s">
        <v>4</v>
      </c>
      <c r="C13" s="5" t="s">
        <v>5</v>
      </c>
      <c r="D13" s="5" t="s">
        <v>7</v>
      </c>
      <c r="E13" s="6" t="s">
        <v>8</v>
      </c>
      <c r="F13" s="11" t="s">
        <v>12</v>
      </c>
      <c r="G13" s="5" t="s">
        <v>13</v>
      </c>
      <c r="H13" s="5" t="s">
        <v>16</v>
      </c>
    </row>
    <row r="14" spans="2:12" x14ac:dyDescent="0.25">
      <c r="B14" s="3" t="s">
        <v>0</v>
      </c>
      <c r="C14" s="2" t="s">
        <v>6</v>
      </c>
      <c r="D14" s="2">
        <v>4</v>
      </c>
      <c r="E14" s="2">
        <v>50</v>
      </c>
      <c r="F14" s="13">
        <f>Tableau1[[#This Row],[Stock]]-SUMPRODUCT(Tableau2[Phase l]*Tableau1[Besoin]*(Tableau1[Article]=C14))</f>
        <v>10</v>
      </c>
      <c r="G14" s="16">
        <v>10</v>
      </c>
      <c r="H14" s="20">
        <f>IF(COUNTIFS(Tableau1[Article],Tableau1[[#This Row],[Article]])&gt;1,Tableau1[[#This Row],[Phase l (cible)]],Tableau1[[#This Row],[Stock]])</f>
        <v>10</v>
      </c>
      <c r="L14">
        <f>50-(20+20)</f>
        <v>10</v>
      </c>
    </row>
    <row r="15" spans="2:12" x14ac:dyDescent="0.25">
      <c r="B15" s="3" t="s">
        <v>1</v>
      </c>
      <c r="C15" s="2" t="s">
        <v>6</v>
      </c>
      <c r="D15" s="2">
        <v>4</v>
      </c>
      <c r="E15" s="2">
        <v>50</v>
      </c>
      <c r="F15" s="13">
        <f>Tableau1[[#This Row],[Stock]]-SUMPRODUCT(Tableau2[Phase l]*Tableau1[Besoin]*(Tableau1[Article]=C15))</f>
        <v>10</v>
      </c>
      <c r="G15" s="17">
        <v>10</v>
      </c>
      <c r="H15" s="21">
        <f>IF(COUNTIFS(Tableau1[Article],Tableau1[[#This Row],[Article]])&gt;1,Tableau1[[#This Row],[Phase l (cible)]],Tableau1[[#This Row],[Stock]])</f>
        <v>10</v>
      </c>
    </row>
    <row r="16" spans="2:12" x14ac:dyDescent="0.25">
      <c r="B16" s="3" t="s">
        <v>2</v>
      </c>
      <c r="C16" s="2" t="s">
        <v>6</v>
      </c>
      <c r="D16" s="2">
        <v>4</v>
      </c>
      <c r="E16" s="2">
        <v>50</v>
      </c>
      <c r="F16" s="13">
        <f>Tableau1[[#This Row],[Stock]]-SUMPRODUCT(Tableau2[Phase l]*Tableau1[Besoin]*(Tableau1[Article]=C16))</f>
        <v>10</v>
      </c>
      <c r="G16" s="17">
        <v>10</v>
      </c>
      <c r="H16" s="21">
        <f>IF(COUNTIFS(Tableau1[Article],Tableau1[[#This Row],[Article]])&gt;1,Tableau1[[#This Row],[Phase l (cible)]],Tableau1[[#This Row],[Stock]])</f>
        <v>10</v>
      </c>
    </row>
    <row r="17" spans="2:8" x14ac:dyDescent="0.25">
      <c r="B17" s="7" t="s">
        <v>3</v>
      </c>
      <c r="C17" s="8" t="s">
        <v>15</v>
      </c>
      <c r="D17" s="8">
        <v>4</v>
      </c>
      <c r="E17" s="8">
        <v>30</v>
      </c>
      <c r="F17" s="14">
        <f>Tableau1[[#This Row],[Stock]]-SUMPRODUCT(Tableau2[Phase l]*Tableau1[Besoin]*(Tableau1[Article]=C17))</f>
        <v>30</v>
      </c>
      <c r="G17" s="18">
        <v>10</v>
      </c>
      <c r="H17" s="23">
        <f>IF(COUNTIFS(Tableau1[Article],Tableau1[[#This Row],[Article]])&gt;1,Tableau1[[#This Row],[Phase l (cible)]],Tableau1[[#This Row],[Stock]])</f>
        <v>10</v>
      </c>
    </row>
    <row r="18" spans="2:8" x14ac:dyDescent="0.25">
      <c r="B18" s="7" t="s">
        <v>14</v>
      </c>
      <c r="C18" s="8" t="s">
        <v>15</v>
      </c>
      <c r="D18" s="8">
        <v>5</v>
      </c>
      <c r="E18" s="8">
        <v>30</v>
      </c>
      <c r="F18" s="19">
        <f>Tableau1[[#This Row],[Stock]]-SUMPRODUCT(Tableau2[Phase l]*Tableau1[Besoin]*(Tableau1[Article]=C18))</f>
        <v>30</v>
      </c>
      <c r="G18" s="18">
        <v>30</v>
      </c>
      <c r="H18" s="22">
        <f>IF(COUNTIFS(Tableau1[Article],Tableau1[[#This Row],[Article]])&gt;1,Tableau1[[#This Row],[Phase l (cible)]],Tableau1[[#This Row],[Stock]])</f>
        <v>30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Nicolas</cp:lastModifiedBy>
  <dcterms:created xsi:type="dcterms:W3CDTF">2023-02-07T22:17:24Z</dcterms:created>
  <dcterms:modified xsi:type="dcterms:W3CDTF">2023-02-09T12:37:18Z</dcterms:modified>
</cp:coreProperties>
</file>