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41329857-88A1-45F7-88BB-C7BC283F04D9}" xr6:coauthVersionLast="47" xr6:coauthVersionMax="47" xr10:uidLastSave="{00000000-0000-0000-0000-000000000000}"/>
  <bookViews>
    <workbookView xWindow="-25320" yWindow="-120" windowWidth="25440" windowHeight="15390" activeTab="1" xr2:uid="{BEBEDB6D-2AE9-4DB5-BDF5-9DB6051839C0}"/>
  </bookViews>
  <sheets>
    <sheet name="Feuil1" sheetId="1" r:id="rId1"/>
    <sheet name="TCD" sheetId="4" r:id="rId2"/>
    <sheet name="BDD" sheetId="2" r:id="rId3"/>
  </sheets>
  <calcPr calcId="191029"/>
  <pivotCaches>
    <pivotCache cacheId="2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8" i="1" l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E12" i="1"/>
  <c r="D12" i="1"/>
  <c r="C12" i="1"/>
  <c r="B12" i="1"/>
  <c r="B1" i="1"/>
</calcChain>
</file>

<file path=xl/sharedStrings.xml><?xml version="1.0" encoding="utf-8"?>
<sst xmlns="http://schemas.openxmlformats.org/spreadsheetml/2006/main" count="254" uniqueCount="36">
  <si>
    <t>Semaine N° 2022-3</t>
  </si>
  <si>
    <t>Produit A</t>
  </si>
  <si>
    <t>Produit B</t>
  </si>
  <si>
    <t>Produit C</t>
  </si>
  <si>
    <t>Produit D</t>
  </si>
  <si>
    <t>NOM1</t>
  </si>
  <si>
    <t>Ces données changent</t>
  </si>
  <si>
    <t>NOM2</t>
  </si>
  <si>
    <t xml:space="preserve"> chaque semaine</t>
  </si>
  <si>
    <t>NOM3</t>
  </si>
  <si>
    <t>NOM4</t>
  </si>
  <si>
    <t>NOM5</t>
  </si>
  <si>
    <t>NOM6</t>
  </si>
  <si>
    <t>NOM7</t>
  </si>
  <si>
    <t>NOM8</t>
  </si>
  <si>
    <t>NOM9</t>
  </si>
  <si>
    <t>Total équipe</t>
  </si>
  <si>
    <t>Ventes de NOM1</t>
  </si>
  <si>
    <t>Semaine N° 2022-1</t>
  </si>
  <si>
    <t>Ce tableau est alimenté</t>
  </si>
  <si>
    <t>Semaine N° 2022-2</t>
  </si>
  <si>
    <t>avec les résultats de chaque semaine</t>
  </si>
  <si>
    <t xml:space="preserve">mais les résultats des semaines </t>
  </si>
  <si>
    <t>précédentes sont conservées.</t>
  </si>
  <si>
    <t>NOM</t>
  </si>
  <si>
    <t>Produit</t>
  </si>
  <si>
    <t>A</t>
  </si>
  <si>
    <t>B</t>
  </si>
  <si>
    <t>C</t>
  </si>
  <si>
    <t>D</t>
  </si>
  <si>
    <t>Valeur</t>
  </si>
  <si>
    <t>Étiquettes de colonnes</t>
  </si>
  <si>
    <t>Total général</t>
  </si>
  <si>
    <t>Somme de Valeur</t>
  </si>
  <si>
    <t>Semaine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</si>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</sst>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9"/>
      <color theme="5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center" wrapText="1"/>
    </xf>
    <xf numFmtId="49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2" fillId="0" borderId="0" xfId="0" applyFont="1"/>
    <xf numFmtId="49" fontId="1" fillId="3" borderId="1" xfId="0" applyNumberFormat="1" applyFont="1" applyFill="1" applyBorder="1"/>
    <xf numFmtId="164" fontId="1" fillId="3" borderId="1" xfId="0" applyNumberFormat="1" applyFont="1" applyFill="1" applyBorder="1" applyAlignment="1">
      <alignment horizontal="right"/>
    </xf>
    <xf numFmtId="0" fontId="5" fillId="3" borderId="3" xfId="0" applyFont="1" applyFill="1" applyBorder="1" applyAlignment="1">
      <alignment horizontal="center" wrapText="1"/>
    </xf>
    <xf numFmtId="0" fontId="6" fillId="0" borderId="0" xfId="0" applyFont="1"/>
    <xf numFmtId="0" fontId="3" fillId="2" borderId="2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right"/>
    </xf>
    <xf numFmtId="2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12700</xdr:rowOff>
    </xdr:from>
    <xdr:to>
      <xdr:col>0</xdr:col>
      <xdr:colOff>1244600</xdr:colOff>
      <xdr:row>1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DFB89A3-E084-4BC3-BE4D-5DFFFD55D3BE}"/>
            </a:ext>
          </a:extLst>
        </xdr:cNvPr>
        <xdr:cNvSpPr/>
      </xdr:nvSpPr>
      <xdr:spPr>
        <a:xfrm>
          <a:off x="19050" y="12700"/>
          <a:ext cx="1225550" cy="2286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393700</xdr:colOff>
      <xdr:row>2</xdr:row>
      <xdr:rowOff>31750</xdr:rowOff>
    </xdr:from>
    <xdr:to>
      <xdr:col>5</xdr:col>
      <xdr:colOff>69850</xdr:colOff>
      <xdr:row>12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1BCE834-DF4A-4AEF-8E7D-BBA19250160D}"/>
            </a:ext>
          </a:extLst>
        </xdr:cNvPr>
        <xdr:cNvSpPr/>
      </xdr:nvSpPr>
      <xdr:spPr>
        <a:xfrm>
          <a:off x="1752600" y="400050"/>
          <a:ext cx="2724150" cy="18669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12700</xdr:colOff>
      <xdr:row>0</xdr:row>
      <xdr:rowOff>31750</xdr:rowOff>
    </xdr:from>
    <xdr:to>
      <xdr:col>4</xdr:col>
      <xdr:colOff>120650</xdr:colOff>
      <xdr:row>1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AE09E59-3CB5-44F5-9E59-AA0DC22FBD8A}"/>
            </a:ext>
          </a:extLst>
        </xdr:cNvPr>
        <xdr:cNvSpPr/>
      </xdr:nvSpPr>
      <xdr:spPr>
        <a:xfrm>
          <a:off x="3657600" y="31750"/>
          <a:ext cx="107950" cy="152400"/>
        </a:xfrm>
        <a:prstGeom prst="rect">
          <a:avLst/>
        </a:prstGeom>
        <a:noFill/>
        <a:ln>
          <a:solidFill>
            <a:srgbClr val="FF33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146050</xdr:colOff>
      <xdr:row>2</xdr:row>
      <xdr:rowOff>88900</xdr:rowOff>
    </xdr:from>
    <xdr:to>
      <xdr:col>1</xdr:col>
      <xdr:colOff>215900</xdr:colOff>
      <xdr:row>19</xdr:row>
      <xdr:rowOff>88900</xdr:rowOff>
    </xdr:to>
    <xdr:sp macro="" textlink="">
      <xdr:nvSpPr>
        <xdr:cNvPr id="9" name="Flèche : courbe vers la droite 8">
          <a:extLst>
            <a:ext uri="{FF2B5EF4-FFF2-40B4-BE49-F238E27FC236}">
              <a16:creationId xmlns:a16="http://schemas.microsoft.com/office/drawing/2014/main" id="{028BCCA9-FDB2-4C66-92E5-3E675284D423}"/>
            </a:ext>
          </a:extLst>
        </xdr:cNvPr>
        <xdr:cNvSpPr/>
      </xdr:nvSpPr>
      <xdr:spPr>
        <a:xfrm>
          <a:off x="146050" y="457200"/>
          <a:ext cx="1428750" cy="3130550"/>
        </a:xfrm>
        <a:prstGeom prst="curvedRightArrow">
          <a:avLst/>
        </a:prstGeom>
        <a:solidFill>
          <a:srgbClr val="4472C4">
            <a:alpha val="12941"/>
          </a:srgbClr>
        </a:solidFill>
        <a:effectLst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924.473473379629" createdVersion="7" refreshedVersion="7" minRefreshableVersion="3" recordCount="44" xr:uid="{DE38FC9D-21F6-4671-8815-98262CC5B0EC}">
  <cacheSource type="worksheet">
    <worksheetSource name="Tableau_BDD"/>
  </cacheSource>
  <cacheFields count="4">
    <cacheField name="NOM" numFmtId="0">
      <sharedItems containsBlank="1" count="10">
        <s v="NOM1"/>
        <s v="NOM2"/>
        <s v="NOM3"/>
        <s v="NOM4"/>
        <s v="NOM5"/>
        <s v="NOM6"/>
        <s v="NOM7"/>
        <s v="NOM8"/>
        <s v="NOM9"/>
        <m u="1"/>
      </sharedItems>
    </cacheField>
    <cacheField name="Produit" numFmtId="0">
      <sharedItems containsBlank="1" count="5">
        <s v="A"/>
        <s v="B"/>
        <s v="C"/>
        <s v="D"/>
        <m u="1"/>
      </sharedItems>
    </cacheField>
    <cacheField name="Valeur" numFmtId="2">
      <sharedItems containsSemiMixedTypes="0" containsString="0" containsNumber="1" minValue="0" maxValue="93.5"/>
    </cacheField>
    <cacheField name="Semaine" numFmtId="0">
      <sharedItems containsBlank="1" count="4">
        <s v="Semaine N° 2022-1"/>
        <s v="Semaine N° 2022-2"/>
        <s v="Semaine N° 2022-3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">
  <r>
    <x v="0"/>
    <x v="0"/>
    <n v="40"/>
    <x v="0"/>
  </r>
  <r>
    <x v="0"/>
    <x v="1"/>
    <n v="17"/>
    <x v="0"/>
  </r>
  <r>
    <x v="0"/>
    <x v="2"/>
    <n v="15"/>
    <x v="0"/>
  </r>
  <r>
    <x v="0"/>
    <x v="3"/>
    <n v="16"/>
    <x v="0"/>
  </r>
  <r>
    <x v="0"/>
    <x v="0"/>
    <n v="34"/>
    <x v="1"/>
  </r>
  <r>
    <x v="0"/>
    <x v="1"/>
    <n v="21"/>
    <x v="1"/>
  </r>
  <r>
    <x v="0"/>
    <x v="2"/>
    <n v="4"/>
    <x v="1"/>
  </r>
  <r>
    <x v="0"/>
    <x v="3"/>
    <n v="10"/>
    <x v="1"/>
  </r>
  <r>
    <x v="0"/>
    <x v="0"/>
    <n v="54"/>
    <x v="2"/>
  </r>
  <r>
    <x v="0"/>
    <x v="1"/>
    <n v="43"/>
    <x v="2"/>
  </r>
  <r>
    <x v="0"/>
    <x v="2"/>
    <n v="24"/>
    <x v="2"/>
  </r>
  <r>
    <x v="0"/>
    <x v="3"/>
    <n v="11"/>
    <x v="2"/>
  </r>
  <r>
    <x v="1"/>
    <x v="0"/>
    <n v="8"/>
    <x v="2"/>
  </r>
  <r>
    <x v="1"/>
    <x v="1"/>
    <n v="2"/>
    <x v="2"/>
  </r>
  <r>
    <x v="1"/>
    <x v="2"/>
    <n v="5"/>
    <x v="2"/>
  </r>
  <r>
    <x v="1"/>
    <x v="3"/>
    <n v="0"/>
    <x v="2"/>
  </r>
  <r>
    <x v="2"/>
    <x v="0"/>
    <n v="72"/>
    <x v="2"/>
  </r>
  <r>
    <x v="2"/>
    <x v="1"/>
    <n v="64"/>
    <x v="2"/>
  </r>
  <r>
    <x v="2"/>
    <x v="2"/>
    <n v="43"/>
    <x v="2"/>
  </r>
  <r>
    <x v="2"/>
    <x v="3"/>
    <n v="9"/>
    <x v="2"/>
  </r>
  <r>
    <x v="3"/>
    <x v="0"/>
    <n v="13"/>
    <x v="2"/>
  </r>
  <r>
    <x v="3"/>
    <x v="1"/>
    <n v="16"/>
    <x v="2"/>
  </r>
  <r>
    <x v="3"/>
    <x v="2"/>
    <n v="3"/>
    <x v="2"/>
  </r>
  <r>
    <x v="3"/>
    <x v="3"/>
    <n v="2"/>
    <x v="2"/>
  </r>
  <r>
    <x v="4"/>
    <x v="0"/>
    <n v="93.5"/>
    <x v="2"/>
  </r>
  <r>
    <x v="4"/>
    <x v="1"/>
    <n v="66"/>
    <x v="2"/>
  </r>
  <r>
    <x v="4"/>
    <x v="2"/>
    <n v="25"/>
    <x v="2"/>
  </r>
  <r>
    <x v="4"/>
    <x v="3"/>
    <n v="13"/>
    <x v="2"/>
  </r>
  <r>
    <x v="5"/>
    <x v="0"/>
    <n v="3"/>
    <x v="2"/>
  </r>
  <r>
    <x v="5"/>
    <x v="1"/>
    <n v="6"/>
    <x v="2"/>
  </r>
  <r>
    <x v="5"/>
    <x v="2"/>
    <n v="0"/>
    <x v="2"/>
  </r>
  <r>
    <x v="5"/>
    <x v="3"/>
    <n v="0"/>
    <x v="2"/>
  </r>
  <r>
    <x v="6"/>
    <x v="0"/>
    <n v="26.5"/>
    <x v="2"/>
  </r>
  <r>
    <x v="6"/>
    <x v="1"/>
    <n v="41"/>
    <x v="2"/>
  </r>
  <r>
    <x v="6"/>
    <x v="2"/>
    <n v="26"/>
    <x v="2"/>
  </r>
  <r>
    <x v="6"/>
    <x v="3"/>
    <n v="7"/>
    <x v="2"/>
  </r>
  <r>
    <x v="7"/>
    <x v="0"/>
    <n v="81.5"/>
    <x v="2"/>
  </r>
  <r>
    <x v="7"/>
    <x v="1"/>
    <n v="58"/>
    <x v="2"/>
  </r>
  <r>
    <x v="7"/>
    <x v="2"/>
    <n v="31"/>
    <x v="2"/>
  </r>
  <r>
    <x v="7"/>
    <x v="3"/>
    <n v="8"/>
    <x v="2"/>
  </r>
  <r>
    <x v="8"/>
    <x v="0"/>
    <n v="66"/>
    <x v="2"/>
  </r>
  <r>
    <x v="8"/>
    <x v="1"/>
    <n v="75"/>
    <x v="2"/>
  </r>
  <r>
    <x v="8"/>
    <x v="2"/>
    <n v="40"/>
    <x v="2"/>
  </r>
  <r>
    <x v="8"/>
    <x v="3"/>
    <n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F19103-0BCD-4EF5-95BD-5255D42CBEB7}" name="Tableau croisé dynamique1" cacheId="2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F8" firstHeaderRow="1" firstDataRow="2" firstDataCol="1" rowPageCount="1" colPageCount="1"/>
  <pivotFields count="4">
    <pivotField axis="axisPage" showAll="0">
      <items count="11">
        <item x="0"/>
        <item x="1"/>
        <item x="2"/>
        <item x="3"/>
        <item x="4"/>
        <item x="5"/>
        <item x="6"/>
        <item x="7"/>
        <item x="8"/>
        <item m="1" x="9"/>
        <item t="default"/>
      </items>
    </pivotField>
    <pivotField axis="axisCol" showAll="0">
      <items count="6">
        <item x="0"/>
        <item x="1"/>
        <item x="2"/>
        <item x="3"/>
        <item m="1" x="4"/>
        <item t="default"/>
      </items>
    </pivotField>
    <pivotField dataField="1" numFmtId="2" showAll="0"/>
    <pivotField axis="axisRow" showAll="0" sortType="ascending">
      <items count="5">
        <item x="0"/>
        <item x="1"/>
        <item x="2"/>
        <item m="1" x="3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0" item="0" hier="-1"/>
  </pageField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32B44B-470A-4FC4-B146-BDAE25234903}" name="Tableau_BDD" displayName="Tableau_BDD" ref="A1:D45" totalsRowShown="0">
  <autoFilter ref="A1:D45" xr:uid="{B732B44B-470A-4FC4-B146-BDAE25234903}"/>
  <tableColumns count="4">
    <tableColumn id="1" xr3:uid="{BD652E01-740A-4040-B921-909879F25D4F}" name="NOM"/>
    <tableColumn id="2" xr3:uid="{BAB84414-0F08-4DD3-A367-D3AC74226C6C}" name="Produit"/>
    <tableColumn id="3" xr3:uid="{335B9E48-508C-4CE7-836F-08396C400322}" name="Valeur" dataDxfId="0"/>
    <tableColumn id="4" xr3:uid="{71CEA509-B0F2-4BFA-9B58-EC2436C4CEE8}" name="Semain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F7533-DC56-4C0B-9B0A-3CBA47D5B816}">
  <dimension ref="A1:K38"/>
  <sheetViews>
    <sheetView workbookViewId="0">
      <selection activeCell="A16" sqref="A16:A17"/>
    </sheetView>
  </sheetViews>
  <sheetFormatPr baseColWidth="10" defaultRowHeight="15" x14ac:dyDescent="0.25"/>
  <cols>
    <col min="1" max="1" width="19.42578125" customWidth="1"/>
    <col min="6" max="6" width="4.140625" customWidth="1"/>
  </cols>
  <sheetData>
    <row r="1" spans="1:11" x14ac:dyDescent="0.25">
      <c r="A1" s="1" t="s">
        <v>0</v>
      </c>
      <c r="B1" s="11" t="str">
        <f>"Production de la semaine n°"&amp;RIGHT(A1,1)</f>
        <v>Production de la semaine n°3</v>
      </c>
      <c r="C1" s="11"/>
      <c r="D1" s="11"/>
      <c r="E1" s="11"/>
    </row>
    <row r="2" spans="1:11" x14ac:dyDescent="0.25">
      <c r="A2" s="2"/>
      <c r="B2" s="3" t="s">
        <v>1</v>
      </c>
      <c r="C2" s="3" t="s">
        <v>2</v>
      </c>
      <c r="D2" s="3" t="s">
        <v>3</v>
      </c>
      <c r="E2" s="3" t="s">
        <v>4</v>
      </c>
      <c r="I2" t="s">
        <v>24</v>
      </c>
      <c r="J2" t="s">
        <v>25</v>
      </c>
      <c r="K2" t="s">
        <v>30</v>
      </c>
    </row>
    <row r="3" spans="1:11" x14ac:dyDescent="0.25">
      <c r="A3" s="4" t="s">
        <v>5</v>
      </c>
      <c r="B3" s="5">
        <v>54</v>
      </c>
      <c r="C3" s="5">
        <v>43</v>
      </c>
      <c r="D3" s="5">
        <v>24</v>
      </c>
      <c r="E3" s="5">
        <v>11</v>
      </c>
      <c r="G3" s="6" t="s">
        <v>6</v>
      </c>
      <c r="H3" s="12"/>
      <c r="I3" t="s">
        <v>5</v>
      </c>
      <c r="J3" t="s">
        <v>26</v>
      </c>
      <c r="K3">
        <f>INDEX($B$3:$E$11,MATCH(I3,$A$3:$A$11,0),1)</f>
        <v>54</v>
      </c>
    </row>
    <row r="4" spans="1:11" x14ac:dyDescent="0.25">
      <c r="A4" s="4" t="s">
        <v>7</v>
      </c>
      <c r="B4" s="5">
        <v>8</v>
      </c>
      <c r="C4" s="5">
        <v>2</v>
      </c>
      <c r="D4" s="5">
        <v>5</v>
      </c>
      <c r="E4" s="5">
        <v>0</v>
      </c>
      <c r="G4" s="6" t="s">
        <v>8</v>
      </c>
      <c r="H4" s="12"/>
      <c r="I4" t="s">
        <v>5</v>
      </c>
      <c r="J4" t="s">
        <v>27</v>
      </c>
      <c r="K4">
        <f>INDEX($B$3:$E$11,MATCH(I4,$A$3:$A$11,0),2)</f>
        <v>43</v>
      </c>
    </row>
    <row r="5" spans="1:11" x14ac:dyDescent="0.25">
      <c r="A5" s="4" t="s">
        <v>9</v>
      </c>
      <c r="B5" s="5">
        <v>72</v>
      </c>
      <c r="C5" s="5">
        <v>64</v>
      </c>
      <c r="D5" s="5">
        <v>43</v>
      </c>
      <c r="E5" s="5">
        <v>9</v>
      </c>
      <c r="H5" s="12"/>
      <c r="I5" t="s">
        <v>5</v>
      </c>
      <c r="J5" t="s">
        <v>28</v>
      </c>
      <c r="K5">
        <f>INDEX($B$3:$E$11,MATCH(I5,$A$3:$A$11,0),3)</f>
        <v>24</v>
      </c>
    </row>
    <row r="6" spans="1:11" x14ac:dyDescent="0.25">
      <c r="A6" s="4" t="s">
        <v>10</v>
      </c>
      <c r="B6" s="5">
        <v>13</v>
      </c>
      <c r="C6" s="5">
        <v>16</v>
      </c>
      <c r="D6" s="5">
        <v>3</v>
      </c>
      <c r="E6" s="5">
        <v>2</v>
      </c>
      <c r="H6" s="12"/>
      <c r="I6" t="s">
        <v>5</v>
      </c>
      <c r="J6" t="s">
        <v>29</v>
      </c>
      <c r="K6">
        <f>INDEX($B$3:$E$11,MATCH(I6,$A$3:$A$11,0),4)</f>
        <v>11</v>
      </c>
    </row>
    <row r="7" spans="1:11" x14ac:dyDescent="0.25">
      <c r="A7" s="4" t="s">
        <v>11</v>
      </c>
      <c r="B7" s="5">
        <v>93.5</v>
      </c>
      <c r="C7" s="5">
        <v>66</v>
      </c>
      <c r="D7" s="5">
        <v>25</v>
      </c>
      <c r="E7" s="5">
        <v>13</v>
      </c>
      <c r="H7" s="12"/>
      <c r="I7" t="s">
        <v>7</v>
      </c>
      <c r="J7" t="s">
        <v>26</v>
      </c>
      <c r="K7">
        <f t="shared" ref="K7:K38" si="0">INDEX($B$3:$E$11,MATCH(I7,$A$3:$A$11,0),1)</f>
        <v>8</v>
      </c>
    </row>
    <row r="8" spans="1:11" x14ac:dyDescent="0.25">
      <c r="A8" s="4" t="s">
        <v>12</v>
      </c>
      <c r="B8" s="5">
        <v>3</v>
      </c>
      <c r="C8" s="5">
        <v>6</v>
      </c>
      <c r="D8" s="5">
        <v>0</v>
      </c>
      <c r="E8" s="5">
        <v>0</v>
      </c>
      <c r="H8" s="12"/>
      <c r="I8" t="s">
        <v>7</v>
      </c>
      <c r="J8" t="s">
        <v>27</v>
      </c>
      <c r="K8">
        <f t="shared" ref="K8:K38" si="1">INDEX($B$3:$E$11,MATCH(I8,$A$3:$A$11,0),2)</f>
        <v>2</v>
      </c>
    </row>
    <row r="9" spans="1:11" x14ac:dyDescent="0.25">
      <c r="A9" s="4" t="s">
        <v>13</v>
      </c>
      <c r="B9" s="5">
        <v>26.5</v>
      </c>
      <c r="C9" s="5">
        <v>41</v>
      </c>
      <c r="D9" s="5">
        <v>26</v>
      </c>
      <c r="E9" s="5">
        <v>7</v>
      </c>
      <c r="H9" s="12"/>
      <c r="I9" t="s">
        <v>7</v>
      </c>
      <c r="J9" t="s">
        <v>28</v>
      </c>
      <c r="K9">
        <f t="shared" ref="K9:K38" si="2">INDEX($B$3:$E$11,MATCH(I9,$A$3:$A$11,0),3)</f>
        <v>5</v>
      </c>
    </row>
    <row r="10" spans="1:11" x14ac:dyDescent="0.25">
      <c r="A10" s="4" t="s">
        <v>14</v>
      </c>
      <c r="B10" s="5">
        <v>81.5</v>
      </c>
      <c r="C10" s="5">
        <v>58</v>
      </c>
      <c r="D10" s="5">
        <v>31</v>
      </c>
      <c r="E10" s="5">
        <v>8</v>
      </c>
      <c r="H10" s="12"/>
      <c r="I10" t="s">
        <v>7</v>
      </c>
      <c r="J10" t="s">
        <v>29</v>
      </c>
      <c r="K10">
        <f t="shared" ref="K10:K38" si="3">INDEX($B$3:$E$11,MATCH(I10,$A$3:$A$11,0),4)</f>
        <v>0</v>
      </c>
    </row>
    <row r="11" spans="1:11" x14ac:dyDescent="0.25">
      <c r="A11" s="4" t="s">
        <v>15</v>
      </c>
      <c r="B11" s="5">
        <v>66</v>
      </c>
      <c r="C11" s="5">
        <v>75</v>
      </c>
      <c r="D11" s="5">
        <v>40</v>
      </c>
      <c r="E11" s="5">
        <v>6</v>
      </c>
      <c r="H11" s="12"/>
      <c r="I11" t="s">
        <v>9</v>
      </c>
      <c r="J11" t="s">
        <v>26</v>
      </c>
      <c r="K11">
        <f t="shared" ref="K11:K38" si="4">INDEX($B$3:$E$11,MATCH(I11,$A$3:$A$11,0),1)</f>
        <v>72</v>
      </c>
    </row>
    <row r="12" spans="1:11" x14ac:dyDescent="0.25">
      <c r="A12" s="7" t="s">
        <v>16</v>
      </c>
      <c r="B12" s="8">
        <f>SUM(B3:B11)</f>
        <v>417.5</v>
      </c>
      <c r="C12" s="8">
        <f t="shared" ref="C12:E12" si="5">SUM(C3:C11)</f>
        <v>371</v>
      </c>
      <c r="D12" s="8">
        <f t="shared" si="5"/>
        <v>197</v>
      </c>
      <c r="E12" s="8">
        <f t="shared" si="5"/>
        <v>56</v>
      </c>
      <c r="H12" s="12"/>
      <c r="I12" t="s">
        <v>9</v>
      </c>
      <c r="J12" t="s">
        <v>27</v>
      </c>
      <c r="K12">
        <f t="shared" ref="K12:K38" si="6">INDEX($B$3:$E$11,MATCH(I12,$A$3:$A$11,0),2)</f>
        <v>64</v>
      </c>
    </row>
    <row r="13" spans="1:11" x14ac:dyDescent="0.25">
      <c r="H13" s="12"/>
      <c r="I13" t="s">
        <v>9</v>
      </c>
      <c r="J13" t="s">
        <v>28</v>
      </c>
      <c r="K13">
        <f t="shared" ref="K13:K38" si="7">INDEX($B$3:$E$11,MATCH(I13,$A$3:$A$11,0),3)</f>
        <v>43</v>
      </c>
    </row>
    <row r="14" spans="1:11" x14ac:dyDescent="0.25">
      <c r="B14" s="11" t="s">
        <v>17</v>
      </c>
      <c r="C14" s="11"/>
      <c r="D14" s="11"/>
      <c r="E14" s="11"/>
      <c r="H14" s="12"/>
      <c r="I14" t="s">
        <v>9</v>
      </c>
      <c r="J14" t="s">
        <v>29</v>
      </c>
      <c r="K14">
        <f t="shared" ref="K14:K38" si="8">INDEX($B$3:$E$11,MATCH(I14,$A$3:$A$11,0),4)</f>
        <v>9</v>
      </c>
    </row>
    <row r="15" spans="1:11" x14ac:dyDescent="0.25">
      <c r="B15" s="9" t="s">
        <v>1</v>
      </c>
      <c r="C15" s="9" t="s">
        <v>2</v>
      </c>
      <c r="D15" s="9" t="s">
        <v>3</v>
      </c>
      <c r="E15" s="9" t="s">
        <v>4</v>
      </c>
      <c r="H15" s="12"/>
      <c r="I15" t="s">
        <v>10</v>
      </c>
      <c r="J15" t="s">
        <v>26</v>
      </c>
      <c r="K15">
        <f t="shared" ref="K15:K38" si="9">INDEX($B$3:$E$11,MATCH(I15,$A$3:$A$11,0),1)</f>
        <v>13</v>
      </c>
    </row>
    <row r="16" spans="1:11" x14ac:dyDescent="0.25">
      <c r="A16" s="1" t="s">
        <v>18</v>
      </c>
      <c r="B16" s="5">
        <v>40</v>
      </c>
      <c r="C16" s="5">
        <v>17</v>
      </c>
      <c r="D16" s="5">
        <v>15</v>
      </c>
      <c r="E16" s="5">
        <v>16</v>
      </c>
      <c r="G16" s="10" t="s">
        <v>19</v>
      </c>
      <c r="H16" s="12"/>
      <c r="I16" t="s">
        <v>10</v>
      </c>
      <c r="J16" t="s">
        <v>27</v>
      </c>
      <c r="K16">
        <f t="shared" ref="K16:K38" si="10">INDEX($B$3:$E$11,MATCH(I16,$A$3:$A$11,0),2)</f>
        <v>16</v>
      </c>
    </row>
    <row r="17" spans="1:11" x14ac:dyDescent="0.25">
      <c r="A17" s="1" t="s">
        <v>20</v>
      </c>
      <c r="B17" s="5">
        <v>34</v>
      </c>
      <c r="C17" s="5">
        <v>21</v>
      </c>
      <c r="D17" s="5">
        <v>4</v>
      </c>
      <c r="E17" s="5">
        <v>10</v>
      </c>
      <c r="G17" s="10" t="s">
        <v>21</v>
      </c>
      <c r="H17" s="12"/>
      <c r="I17" t="s">
        <v>10</v>
      </c>
      <c r="J17" t="s">
        <v>28</v>
      </c>
      <c r="K17">
        <f t="shared" ref="K17:K38" si="11">INDEX($B$3:$E$11,MATCH(I17,$A$3:$A$11,0),3)</f>
        <v>3</v>
      </c>
    </row>
    <row r="18" spans="1:11" x14ac:dyDescent="0.25">
      <c r="A18" s="1" t="s">
        <v>0</v>
      </c>
      <c r="B18" s="5">
        <v>54</v>
      </c>
      <c r="C18" s="5">
        <v>43</v>
      </c>
      <c r="D18" s="5">
        <v>24</v>
      </c>
      <c r="E18" s="5">
        <v>11</v>
      </c>
      <c r="G18" s="10" t="s">
        <v>22</v>
      </c>
      <c r="H18" s="12"/>
      <c r="I18" t="s">
        <v>10</v>
      </c>
      <c r="J18" t="s">
        <v>29</v>
      </c>
      <c r="K18">
        <f t="shared" ref="K18:K38" si="12">INDEX($B$3:$E$11,MATCH(I18,$A$3:$A$11,0),4)</f>
        <v>2</v>
      </c>
    </row>
    <row r="19" spans="1:11" x14ac:dyDescent="0.25">
      <c r="G19" s="10" t="s">
        <v>23</v>
      </c>
      <c r="H19" s="12"/>
      <c r="I19" t="s">
        <v>11</v>
      </c>
      <c r="J19" t="s">
        <v>26</v>
      </c>
      <c r="K19">
        <f t="shared" ref="K19:K38" si="13">INDEX($B$3:$E$11,MATCH(I19,$A$3:$A$11,0),1)</f>
        <v>93.5</v>
      </c>
    </row>
    <row r="20" spans="1:11" x14ac:dyDescent="0.25">
      <c r="H20" s="12"/>
      <c r="I20" t="s">
        <v>11</v>
      </c>
      <c r="J20" t="s">
        <v>27</v>
      </c>
      <c r="K20">
        <f t="shared" ref="K20:K38" si="14">INDEX($B$3:$E$11,MATCH(I20,$A$3:$A$11,0),2)</f>
        <v>66</v>
      </c>
    </row>
    <row r="21" spans="1:11" x14ac:dyDescent="0.25">
      <c r="H21" s="12"/>
      <c r="I21" t="s">
        <v>11</v>
      </c>
      <c r="J21" t="s">
        <v>28</v>
      </c>
      <c r="K21">
        <f t="shared" ref="K21:K38" si="15">INDEX($B$3:$E$11,MATCH(I21,$A$3:$A$11,0),3)</f>
        <v>25</v>
      </c>
    </row>
    <row r="22" spans="1:11" x14ac:dyDescent="0.25">
      <c r="H22" s="12"/>
      <c r="I22" t="s">
        <v>11</v>
      </c>
      <c r="J22" t="s">
        <v>29</v>
      </c>
      <c r="K22">
        <f t="shared" ref="K22:K38" si="16">INDEX($B$3:$E$11,MATCH(I22,$A$3:$A$11,0),4)</f>
        <v>13</v>
      </c>
    </row>
    <row r="23" spans="1:11" x14ac:dyDescent="0.25">
      <c r="H23" s="12"/>
      <c r="I23" t="s">
        <v>12</v>
      </c>
      <c r="J23" t="s">
        <v>26</v>
      </c>
      <c r="K23">
        <f t="shared" ref="K23:K38" si="17">INDEX($B$3:$E$11,MATCH(I23,$A$3:$A$11,0),1)</f>
        <v>3</v>
      </c>
    </row>
    <row r="24" spans="1:11" x14ac:dyDescent="0.25">
      <c r="H24" s="12"/>
      <c r="I24" t="s">
        <v>12</v>
      </c>
      <c r="J24" t="s">
        <v>27</v>
      </c>
      <c r="K24">
        <f t="shared" ref="K24:K38" si="18">INDEX($B$3:$E$11,MATCH(I24,$A$3:$A$11,0),2)</f>
        <v>6</v>
      </c>
    </row>
    <row r="25" spans="1:11" x14ac:dyDescent="0.25">
      <c r="H25" s="12"/>
      <c r="I25" t="s">
        <v>12</v>
      </c>
      <c r="J25" t="s">
        <v>28</v>
      </c>
      <c r="K25">
        <f t="shared" ref="K25:K38" si="19">INDEX($B$3:$E$11,MATCH(I25,$A$3:$A$11,0),3)</f>
        <v>0</v>
      </c>
    </row>
    <row r="26" spans="1:11" x14ac:dyDescent="0.25">
      <c r="H26" s="12"/>
      <c r="I26" t="s">
        <v>12</v>
      </c>
      <c r="J26" t="s">
        <v>29</v>
      </c>
      <c r="K26">
        <f t="shared" ref="K26:K38" si="20">INDEX($B$3:$E$11,MATCH(I26,$A$3:$A$11,0),4)</f>
        <v>0</v>
      </c>
    </row>
    <row r="27" spans="1:11" x14ac:dyDescent="0.25">
      <c r="H27" s="12"/>
      <c r="I27" t="s">
        <v>13</v>
      </c>
      <c r="J27" t="s">
        <v>26</v>
      </c>
      <c r="K27">
        <f t="shared" ref="K27:K38" si="21">INDEX($B$3:$E$11,MATCH(I27,$A$3:$A$11,0),1)</f>
        <v>26.5</v>
      </c>
    </row>
    <row r="28" spans="1:11" x14ac:dyDescent="0.25">
      <c r="H28" s="12"/>
      <c r="I28" t="s">
        <v>13</v>
      </c>
      <c r="J28" t="s">
        <v>27</v>
      </c>
      <c r="K28">
        <f t="shared" ref="K28:K38" si="22">INDEX($B$3:$E$11,MATCH(I28,$A$3:$A$11,0),2)</f>
        <v>41</v>
      </c>
    </row>
    <row r="29" spans="1:11" x14ac:dyDescent="0.25">
      <c r="H29" s="12"/>
      <c r="I29" t="s">
        <v>13</v>
      </c>
      <c r="J29" t="s">
        <v>28</v>
      </c>
      <c r="K29">
        <f t="shared" ref="K29:K38" si="23">INDEX($B$3:$E$11,MATCH(I29,$A$3:$A$11,0),3)</f>
        <v>26</v>
      </c>
    </row>
    <row r="30" spans="1:11" x14ac:dyDescent="0.25">
      <c r="H30" s="12"/>
      <c r="I30" t="s">
        <v>13</v>
      </c>
      <c r="J30" t="s">
        <v>29</v>
      </c>
      <c r="K30">
        <f t="shared" ref="K30:K38" si="24">INDEX($B$3:$E$11,MATCH(I30,$A$3:$A$11,0),4)</f>
        <v>7</v>
      </c>
    </row>
    <row r="31" spans="1:11" x14ac:dyDescent="0.25">
      <c r="H31" s="12"/>
      <c r="I31" t="s">
        <v>14</v>
      </c>
      <c r="J31" t="s">
        <v>26</v>
      </c>
      <c r="K31">
        <f t="shared" ref="K31:K38" si="25">INDEX($B$3:$E$11,MATCH(I31,$A$3:$A$11,0),1)</f>
        <v>81.5</v>
      </c>
    </row>
    <row r="32" spans="1:11" x14ac:dyDescent="0.25">
      <c r="H32" s="12"/>
      <c r="I32" t="s">
        <v>14</v>
      </c>
      <c r="J32" t="s">
        <v>27</v>
      </c>
      <c r="K32">
        <f t="shared" ref="K32:K38" si="26">INDEX($B$3:$E$11,MATCH(I32,$A$3:$A$11,0),2)</f>
        <v>58</v>
      </c>
    </row>
    <row r="33" spans="8:11" x14ac:dyDescent="0.25">
      <c r="H33" s="12"/>
      <c r="I33" t="s">
        <v>14</v>
      </c>
      <c r="J33" t="s">
        <v>28</v>
      </c>
      <c r="K33">
        <f t="shared" ref="K33:K38" si="27">INDEX($B$3:$E$11,MATCH(I33,$A$3:$A$11,0),3)</f>
        <v>31</v>
      </c>
    </row>
    <row r="34" spans="8:11" x14ac:dyDescent="0.25">
      <c r="H34" s="12"/>
      <c r="I34" t="s">
        <v>14</v>
      </c>
      <c r="J34" t="s">
        <v>29</v>
      </c>
      <c r="K34">
        <f t="shared" ref="K34:K38" si="28">INDEX($B$3:$E$11,MATCH(I34,$A$3:$A$11,0),4)</f>
        <v>8</v>
      </c>
    </row>
    <row r="35" spans="8:11" x14ac:dyDescent="0.25">
      <c r="H35" s="12"/>
      <c r="I35" t="s">
        <v>15</v>
      </c>
      <c r="J35" t="s">
        <v>26</v>
      </c>
      <c r="K35">
        <f t="shared" ref="K35:K38" si="29">INDEX($B$3:$E$11,MATCH(I35,$A$3:$A$11,0),1)</f>
        <v>66</v>
      </c>
    </row>
    <row r="36" spans="8:11" x14ac:dyDescent="0.25">
      <c r="H36" s="12"/>
      <c r="I36" t="s">
        <v>15</v>
      </c>
      <c r="J36" t="s">
        <v>27</v>
      </c>
      <c r="K36">
        <f t="shared" ref="K36:K38" si="30">INDEX($B$3:$E$11,MATCH(I36,$A$3:$A$11,0),2)</f>
        <v>75</v>
      </c>
    </row>
    <row r="37" spans="8:11" x14ac:dyDescent="0.25">
      <c r="H37" s="12"/>
      <c r="I37" t="s">
        <v>15</v>
      </c>
      <c r="J37" t="s">
        <v>28</v>
      </c>
      <c r="K37">
        <f t="shared" ref="K37:K38" si="31">INDEX($B$3:$E$11,MATCH(I37,$A$3:$A$11,0),3)</f>
        <v>40</v>
      </c>
    </row>
    <row r="38" spans="8:11" x14ac:dyDescent="0.25">
      <c r="H38" s="12"/>
      <c r="I38" t="s">
        <v>15</v>
      </c>
      <c r="J38" t="s">
        <v>29</v>
      </c>
      <c r="K38">
        <f t="shared" ref="K38" si="32">INDEX($B$3:$E$11,MATCH(I38,$A$3:$A$11,0),4)</f>
        <v>6</v>
      </c>
    </row>
  </sheetData>
  <mergeCells count="2">
    <mergeCell ref="B1:E1"/>
    <mergeCell ref="B14:E14"/>
  </mergeCells>
  <phoneticPr fontId="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E9051-BD58-4020-9C99-D278FCA7860A}">
  <dimension ref="A1:F8"/>
  <sheetViews>
    <sheetView tabSelected="1" workbookViewId="0">
      <selection activeCell="I5" sqref="I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5" width="3" bestFit="1" customWidth="1"/>
    <col min="6" max="7" width="12.5703125" bestFit="1" customWidth="1"/>
  </cols>
  <sheetData>
    <row r="1" spans="1:6" x14ac:dyDescent="0.25">
      <c r="A1" s="14" t="s">
        <v>24</v>
      </c>
      <c r="B1" t="s">
        <v>5</v>
      </c>
    </row>
    <row r="3" spans="1:6" x14ac:dyDescent="0.25">
      <c r="A3" s="14" t="s">
        <v>33</v>
      </c>
      <c r="B3" s="14" t="s">
        <v>31</v>
      </c>
    </row>
    <row r="4" spans="1:6" x14ac:dyDescent="0.25">
      <c r="A4" s="14" t="s">
        <v>35</v>
      </c>
      <c r="B4" t="s">
        <v>26</v>
      </c>
      <c r="C4" t="s">
        <v>27</v>
      </c>
      <c r="D4" t="s">
        <v>28</v>
      </c>
      <c r="E4" t="s">
        <v>29</v>
      </c>
      <c r="F4" t="s">
        <v>32</v>
      </c>
    </row>
    <row r="5" spans="1:6" x14ac:dyDescent="0.25">
      <c r="A5" s="16" t="s">
        <v>18</v>
      </c>
      <c r="B5" s="15">
        <v>40</v>
      </c>
      <c r="C5" s="15">
        <v>17</v>
      </c>
      <c r="D5" s="15">
        <v>15</v>
      </c>
      <c r="E5" s="15">
        <v>16</v>
      </c>
      <c r="F5" s="15">
        <v>88</v>
      </c>
    </row>
    <row r="6" spans="1:6" x14ac:dyDescent="0.25">
      <c r="A6" s="16" t="s">
        <v>20</v>
      </c>
      <c r="B6" s="15">
        <v>34</v>
      </c>
      <c r="C6" s="15">
        <v>21</v>
      </c>
      <c r="D6" s="15">
        <v>4</v>
      </c>
      <c r="E6" s="15">
        <v>10</v>
      </c>
      <c r="F6" s="15">
        <v>69</v>
      </c>
    </row>
    <row r="7" spans="1:6" x14ac:dyDescent="0.25">
      <c r="A7" s="16" t="s">
        <v>0</v>
      </c>
      <c r="B7" s="15">
        <v>54</v>
      </c>
      <c r="C7" s="15">
        <v>43</v>
      </c>
      <c r="D7" s="15">
        <v>24</v>
      </c>
      <c r="E7" s="15">
        <v>11</v>
      </c>
      <c r="F7" s="15">
        <v>132</v>
      </c>
    </row>
    <row r="8" spans="1:6" x14ac:dyDescent="0.25">
      <c r="A8" s="16" t="s">
        <v>32</v>
      </c>
      <c r="B8" s="15">
        <v>128</v>
      </c>
      <c r="C8" s="15">
        <v>81</v>
      </c>
      <c r="D8" s="15">
        <v>43</v>
      </c>
      <c r="E8" s="15">
        <v>37</v>
      </c>
      <c r="F8" s="15"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08FC-CDCF-45AA-97CC-C5295FD86709}">
  <dimension ref="A1:D45"/>
  <sheetViews>
    <sheetView workbookViewId="0">
      <selection activeCell="B2" sqref="B2"/>
    </sheetView>
  </sheetViews>
  <sheetFormatPr baseColWidth="10" defaultRowHeight="15" x14ac:dyDescent="0.25"/>
  <cols>
    <col min="3" max="3" width="11.42578125" style="13"/>
    <col min="4" max="4" width="17.5703125" bestFit="1" customWidth="1"/>
  </cols>
  <sheetData>
    <row r="1" spans="1:4" x14ac:dyDescent="0.25">
      <c r="A1" t="s">
        <v>24</v>
      </c>
      <c r="B1" t="s">
        <v>25</v>
      </c>
      <c r="C1" s="13" t="s">
        <v>30</v>
      </c>
      <c r="D1" t="s">
        <v>34</v>
      </c>
    </row>
    <row r="2" spans="1:4" x14ac:dyDescent="0.25">
      <c r="A2" t="s">
        <v>5</v>
      </c>
      <c r="B2" t="s">
        <v>26</v>
      </c>
      <c r="C2" s="13">
        <v>40</v>
      </c>
      <c r="D2" t="s">
        <v>18</v>
      </c>
    </row>
    <row r="3" spans="1:4" x14ac:dyDescent="0.25">
      <c r="A3" t="s">
        <v>5</v>
      </c>
      <c r="B3" t="s">
        <v>27</v>
      </c>
      <c r="C3" s="13">
        <v>17</v>
      </c>
      <c r="D3" t="s">
        <v>18</v>
      </c>
    </row>
    <row r="4" spans="1:4" x14ac:dyDescent="0.25">
      <c r="A4" t="s">
        <v>5</v>
      </c>
      <c r="B4" t="s">
        <v>28</v>
      </c>
      <c r="C4" s="13">
        <v>15</v>
      </c>
      <c r="D4" t="s">
        <v>18</v>
      </c>
    </row>
    <row r="5" spans="1:4" x14ac:dyDescent="0.25">
      <c r="A5" t="s">
        <v>5</v>
      </c>
      <c r="B5" t="s">
        <v>29</v>
      </c>
      <c r="C5" s="13">
        <v>16</v>
      </c>
      <c r="D5" t="s">
        <v>18</v>
      </c>
    </row>
    <row r="6" spans="1:4" x14ac:dyDescent="0.25">
      <c r="A6" t="s">
        <v>5</v>
      </c>
      <c r="B6" t="s">
        <v>26</v>
      </c>
      <c r="C6" s="13">
        <v>34</v>
      </c>
      <c r="D6" t="s">
        <v>20</v>
      </c>
    </row>
    <row r="7" spans="1:4" x14ac:dyDescent="0.25">
      <c r="A7" t="s">
        <v>5</v>
      </c>
      <c r="B7" t="s">
        <v>27</v>
      </c>
      <c r="C7" s="13">
        <v>21</v>
      </c>
      <c r="D7" t="s">
        <v>20</v>
      </c>
    </row>
    <row r="8" spans="1:4" x14ac:dyDescent="0.25">
      <c r="A8" t="s">
        <v>5</v>
      </c>
      <c r="B8" t="s">
        <v>28</v>
      </c>
      <c r="C8" s="13">
        <v>4</v>
      </c>
      <c r="D8" t="s">
        <v>20</v>
      </c>
    </row>
    <row r="9" spans="1:4" x14ac:dyDescent="0.25">
      <c r="A9" t="s">
        <v>5</v>
      </c>
      <c r="B9" t="s">
        <v>29</v>
      </c>
      <c r="C9" s="13">
        <v>10</v>
      </c>
      <c r="D9" t="s">
        <v>20</v>
      </c>
    </row>
    <row r="10" spans="1:4" x14ac:dyDescent="0.25">
      <c r="A10" t="s">
        <v>5</v>
      </c>
      <c r="B10" t="s">
        <v>26</v>
      </c>
      <c r="C10" s="13">
        <v>54</v>
      </c>
      <c r="D10" t="s">
        <v>0</v>
      </c>
    </row>
    <row r="11" spans="1:4" x14ac:dyDescent="0.25">
      <c r="A11" t="s">
        <v>5</v>
      </c>
      <c r="B11" t="s">
        <v>27</v>
      </c>
      <c r="C11" s="13">
        <v>43</v>
      </c>
      <c r="D11" t="s">
        <v>0</v>
      </c>
    </row>
    <row r="12" spans="1:4" x14ac:dyDescent="0.25">
      <c r="A12" t="s">
        <v>5</v>
      </c>
      <c r="B12" t="s">
        <v>28</v>
      </c>
      <c r="C12" s="13">
        <v>24</v>
      </c>
      <c r="D12" t="s">
        <v>0</v>
      </c>
    </row>
    <row r="13" spans="1:4" x14ac:dyDescent="0.25">
      <c r="A13" t="s">
        <v>5</v>
      </c>
      <c r="B13" t="s">
        <v>29</v>
      </c>
      <c r="C13" s="13">
        <v>11</v>
      </c>
      <c r="D13" t="s">
        <v>0</v>
      </c>
    </row>
    <row r="14" spans="1:4" x14ac:dyDescent="0.25">
      <c r="A14" t="s">
        <v>7</v>
      </c>
      <c r="B14" t="s">
        <v>26</v>
      </c>
      <c r="C14" s="13">
        <v>8</v>
      </c>
      <c r="D14" t="s">
        <v>0</v>
      </c>
    </row>
    <row r="15" spans="1:4" x14ac:dyDescent="0.25">
      <c r="A15" t="s">
        <v>7</v>
      </c>
      <c r="B15" t="s">
        <v>27</v>
      </c>
      <c r="C15" s="13">
        <v>2</v>
      </c>
      <c r="D15" t="s">
        <v>0</v>
      </c>
    </row>
    <row r="16" spans="1:4" x14ac:dyDescent="0.25">
      <c r="A16" t="s">
        <v>7</v>
      </c>
      <c r="B16" t="s">
        <v>28</v>
      </c>
      <c r="C16" s="13">
        <v>5</v>
      </c>
      <c r="D16" t="s">
        <v>0</v>
      </c>
    </row>
    <row r="17" spans="1:4" x14ac:dyDescent="0.25">
      <c r="A17" t="s">
        <v>7</v>
      </c>
      <c r="B17" t="s">
        <v>29</v>
      </c>
      <c r="C17" s="13">
        <v>0</v>
      </c>
      <c r="D17" t="s">
        <v>0</v>
      </c>
    </row>
    <row r="18" spans="1:4" x14ac:dyDescent="0.25">
      <c r="A18" t="s">
        <v>9</v>
      </c>
      <c r="B18" t="s">
        <v>26</v>
      </c>
      <c r="C18" s="13">
        <v>72</v>
      </c>
      <c r="D18" t="s">
        <v>0</v>
      </c>
    </row>
    <row r="19" spans="1:4" x14ac:dyDescent="0.25">
      <c r="A19" t="s">
        <v>9</v>
      </c>
      <c r="B19" t="s">
        <v>27</v>
      </c>
      <c r="C19" s="13">
        <v>64</v>
      </c>
      <c r="D19" t="s">
        <v>0</v>
      </c>
    </row>
    <row r="20" spans="1:4" x14ac:dyDescent="0.25">
      <c r="A20" t="s">
        <v>9</v>
      </c>
      <c r="B20" t="s">
        <v>28</v>
      </c>
      <c r="C20" s="13">
        <v>43</v>
      </c>
      <c r="D20" t="s">
        <v>0</v>
      </c>
    </row>
    <row r="21" spans="1:4" x14ac:dyDescent="0.25">
      <c r="A21" t="s">
        <v>9</v>
      </c>
      <c r="B21" t="s">
        <v>29</v>
      </c>
      <c r="C21" s="13">
        <v>9</v>
      </c>
      <c r="D21" t="s">
        <v>0</v>
      </c>
    </row>
    <row r="22" spans="1:4" x14ac:dyDescent="0.25">
      <c r="A22" t="s">
        <v>10</v>
      </c>
      <c r="B22" t="s">
        <v>26</v>
      </c>
      <c r="C22" s="13">
        <v>13</v>
      </c>
      <c r="D22" t="s">
        <v>0</v>
      </c>
    </row>
    <row r="23" spans="1:4" x14ac:dyDescent="0.25">
      <c r="A23" t="s">
        <v>10</v>
      </c>
      <c r="B23" t="s">
        <v>27</v>
      </c>
      <c r="C23" s="13">
        <v>16</v>
      </c>
      <c r="D23" t="s">
        <v>0</v>
      </c>
    </row>
    <row r="24" spans="1:4" x14ac:dyDescent="0.25">
      <c r="A24" t="s">
        <v>10</v>
      </c>
      <c r="B24" t="s">
        <v>28</v>
      </c>
      <c r="C24" s="13">
        <v>3</v>
      </c>
      <c r="D24" t="s">
        <v>0</v>
      </c>
    </row>
    <row r="25" spans="1:4" x14ac:dyDescent="0.25">
      <c r="A25" t="s">
        <v>10</v>
      </c>
      <c r="B25" t="s">
        <v>29</v>
      </c>
      <c r="C25" s="13">
        <v>2</v>
      </c>
      <c r="D25" t="s">
        <v>0</v>
      </c>
    </row>
    <row r="26" spans="1:4" x14ac:dyDescent="0.25">
      <c r="A26" t="s">
        <v>11</v>
      </c>
      <c r="B26" t="s">
        <v>26</v>
      </c>
      <c r="C26" s="13">
        <v>93.5</v>
      </c>
      <c r="D26" t="s">
        <v>0</v>
      </c>
    </row>
    <row r="27" spans="1:4" x14ac:dyDescent="0.25">
      <c r="A27" t="s">
        <v>11</v>
      </c>
      <c r="B27" t="s">
        <v>27</v>
      </c>
      <c r="C27" s="13">
        <v>66</v>
      </c>
      <c r="D27" t="s">
        <v>0</v>
      </c>
    </row>
    <row r="28" spans="1:4" x14ac:dyDescent="0.25">
      <c r="A28" t="s">
        <v>11</v>
      </c>
      <c r="B28" t="s">
        <v>28</v>
      </c>
      <c r="C28" s="13">
        <v>25</v>
      </c>
      <c r="D28" t="s">
        <v>0</v>
      </c>
    </row>
    <row r="29" spans="1:4" x14ac:dyDescent="0.25">
      <c r="A29" t="s">
        <v>11</v>
      </c>
      <c r="B29" t="s">
        <v>29</v>
      </c>
      <c r="C29" s="13">
        <v>13</v>
      </c>
      <c r="D29" t="s">
        <v>0</v>
      </c>
    </row>
    <row r="30" spans="1:4" x14ac:dyDescent="0.25">
      <c r="A30" t="s">
        <v>12</v>
      </c>
      <c r="B30" t="s">
        <v>26</v>
      </c>
      <c r="C30" s="13">
        <v>3</v>
      </c>
      <c r="D30" t="s">
        <v>0</v>
      </c>
    </row>
    <row r="31" spans="1:4" x14ac:dyDescent="0.25">
      <c r="A31" t="s">
        <v>12</v>
      </c>
      <c r="B31" t="s">
        <v>27</v>
      </c>
      <c r="C31" s="13">
        <v>6</v>
      </c>
      <c r="D31" t="s">
        <v>0</v>
      </c>
    </row>
    <row r="32" spans="1:4" x14ac:dyDescent="0.25">
      <c r="A32" t="s">
        <v>12</v>
      </c>
      <c r="B32" t="s">
        <v>28</v>
      </c>
      <c r="C32" s="13">
        <v>0</v>
      </c>
      <c r="D32" t="s">
        <v>0</v>
      </c>
    </row>
    <row r="33" spans="1:4" x14ac:dyDescent="0.25">
      <c r="A33" t="s">
        <v>12</v>
      </c>
      <c r="B33" t="s">
        <v>29</v>
      </c>
      <c r="C33" s="13">
        <v>0</v>
      </c>
      <c r="D33" t="s">
        <v>0</v>
      </c>
    </row>
    <row r="34" spans="1:4" x14ac:dyDescent="0.25">
      <c r="A34" t="s">
        <v>13</v>
      </c>
      <c r="B34" t="s">
        <v>26</v>
      </c>
      <c r="C34" s="13">
        <v>26.5</v>
      </c>
      <c r="D34" t="s">
        <v>0</v>
      </c>
    </row>
    <row r="35" spans="1:4" x14ac:dyDescent="0.25">
      <c r="A35" t="s">
        <v>13</v>
      </c>
      <c r="B35" t="s">
        <v>27</v>
      </c>
      <c r="C35" s="13">
        <v>41</v>
      </c>
      <c r="D35" t="s">
        <v>0</v>
      </c>
    </row>
    <row r="36" spans="1:4" x14ac:dyDescent="0.25">
      <c r="A36" t="s">
        <v>13</v>
      </c>
      <c r="B36" t="s">
        <v>28</v>
      </c>
      <c r="C36" s="13">
        <v>26</v>
      </c>
      <c r="D36" t="s">
        <v>0</v>
      </c>
    </row>
    <row r="37" spans="1:4" x14ac:dyDescent="0.25">
      <c r="A37" t="s">
        <v>13</v>
      </c>
      <c r="B37" t="s">
        <v>29</v>
      </c>
      <c r="C37" s="13">
        <v>7</v>
      </c>
      <c r="D37" t="s">
        <v>0</v>
      </c>
    </row>
    <row r="38" spans="1:4" x14ac:dyDescent="0.25">
      <c r="A38" t="s">
        <v>14</v>
      </c>
      <c r="B38" t="s">
        <v>26</v>
      </c>
      <c r="C38" s="13">
        <v>81.5</v>
      </c>
      <c r="D38" t="s">
        <v>0</v>
      </c>
    </row>
    <row r="39" spans="1:4" x14ac:dyDescent="0.25">
      <c r="A39" t="s">
        <v>14</v>
      </c>
      <c r="B39" t="s">
        <v>27</v>
      </c>
      <c r="C39" s="13">
        <v>58</v>
      </c>
      <c r="D39" t="s">
        <v>0</v>
      </c>
    </row>
    <row r="40" spans="1:4" x14ac:dyDescent="0.25">
      <c r="A40" t="s">
        <v>14</v>
      </c>
      <c r="B40" t="s">
        <v>28</v>
      </c>
      <c r="C40" s="13">
        <v>31</v>
      </c>
      <c r="D40" t="s">
        <v>0</v>
      </c>
    </row>
    <row r="41" spans="1:4" x14ac:dyDescent="0.25">
      <c r="A41" t="s">
        <v>14</v>
      </c>
      <c r="B41" t="s">
        <v>29</v>
      </c>
      <c r="C41" s="13">
        <v>8</v>
      </c>
      <c r="D41" t="s">
        <v>0</v>
      </c>
    </row>
    <row r="42" spans="1:4" x14ac:dyDescent="0.25">
      <c r="A42" t="s">
        <v>15</v>
      </c>
      <c r="B42" t="s">
        <v>26</v>
      </c>
      <c r="C42" s="13">
        <v>66</v>
      </c>
      <c r="D42" t="s">
        <v>0</v>
      </c>
    </row>
    <row r="43" spans="1:4" x14ac:dyDescent="0.25">
      <c r="A43" t="s">
        <v>15</v>
      </c>
      <c r="B43" t="s">
        <v>27</v>
      </c>
      <c r="C43" s="13">
        <v>75</v>
      </c>
      <c r="D43" t="s">
        <v>0</v>
      </c>
    </row>
    <row r="44" spans="1:4" x14ac:dyDescent="0.25">
      <c r="A44" t="s">
        <v>15</v>
      </c>
      <c r="B44" t="s">
        <v>28</v>
      </c>
      <c r="C44" s="13">
        <v>40</v>
      </c>
      <c r="D44" t="s">
        <v>0</v>
      </c>
    </row>
    <row r="45" spans="1:4" x14ac:dyDescent="0.25">
      <c r="A45" t="s">
        <v>15</v>
      </c>
      <c r="B45" t="s">
        <v>29</v>
      </c>
      <c r="C45" s="13">
        <v>6</v>
      </c>
      <c r="D45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TOLO Pierre</dc:creator>
  <cp:lastModifiedBy>Irp2020</cp:lastModifiedBy>
  <dcterms:created xsi:type="dcterms:W3CDTF">2022-12-29T09:47:00Z</dcterms:created>
  <dcterms:modified xsi:type="dcterms:W3CDTF">2022-12-29T10:22:24Z</dcterms:modified>
</cp:coreProperties>
</file>