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ACA16FAA-D582-42BE-A1C4-ECB85AF2223F}" xr6:coauthVersionLast="47" xr6:coauthVersionMax="47" xr10:uidLastSave="{00000000-0000-0000-0000-000000000000}"/>
  <bookViews>
    <workbookView xWindow="-120" yWindow="-120" windowWidth="25440" windowHeight="15390" xr2:uid="{08796775-624E-4896-B8DC-508D6E90321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1" i="1" l="1" a="1"/>
  <c r="E71" i="1" s="1"/>
  <c r="E70" i="1" a="1"/>
  <c r="E70" i="1" s="1"/>
  <c r="E69" i="1" a="1"/>
  <c r="E69" i="1" s="1"/>
  <c r="E68" i="1" a="1"/>
  <c r="E68" i="1" s="1"/>
  <c r="E67" i="1" a="1"/>
  <c r="E67" i="1" s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5" i="1"/>
  <c r="S39" i="1" l="1"/>
  <c r="C63" i="1" s="1"/>
  <c r="P39" i="1"/>
  <c r="C61" i="1" s="1"/>
  <c r="E61" i="1" s="1"/>
  <c r="Q39" i="1"/>
  <c r="C62" i="1" s="1"/>
  <c r="E62" i="1" s="1"/>
  <c r="O39" i="1"/>
  <c r="C60" i="1" s="1"/>
  <c r="E60" i="1" s="1"/>
  <c r="M39" i="1"/>
  <c r="C59" i="1" s="1"/>
  <c r="E59" i="1" s="1"/>
  <c r="C58" i="1"/>
  <c r="E58" i="1" s="1"/>
  <c r="G39" i="1"/>
  <c r="E39" i="1"/>
  <c r="C57" i="1" s="1"/>
  <c r="E57" i="1" s="1"/>
  <c r="C56" i="1"/>
  <c r="E63" i="1" s="1"/>
  <c r="C54" i="1"/>
  <c r="J39" i="1"/>
  <c r="I39" i="1"/>
  <c r="K5" i="1"/>
  <c r="T5" i="1" s="1"/>
  <c r="K6" i="1"/>
  <c r="T6" i="1" s="1"/>
  <c r="K7" i="1"/>
  <c r="T7" i="1" s="1"/>
  <c r="K8" i="1"/>
  <c r="T8" i="1" s="1"/>
  <c r="K9" i="1"/>
  <c r="T9" i="1" s="1"/>
  <c r="K10" i="1"/>
  <c r="T10" i="1" s="1"/>
  <c r="K11" i="1"/>
  <c r="T11" i="1" s="1"/>
  <c r="K12" i="1"/>
  <c r="T12" i="1" s="1"/>
  <c r="K13" i="1"/>
  <c r="T13" i="1" s="1"/>
  <c r="K14" i="1"/>
  <c r="T14" i="1" s="1"/>
  <c r="K15" i="1"/>
  <c r="T15" i="1" s="1"/>
  <c r="K16" i="1"/>
  <c r="T16" i="1" s="1"/>
  <c r="K17" i="1"/>
  <c r="T17" i="1" s="1"/>
  <c r="K18" i="1"/>
  <c r="T18" i="1" s="1"/>
  <c r="K19" i="1"/>
  <c r="T19" i="1" s="1"/>
  <c r="K20" i="1"/>
  <c r="T20" i="1" s="1"/>
  <c r="K21" i="1"/>
  <c r="T21" i="1" s="1"/>
  <c r="K22" i="1"/>
  <c r="T22" i="1" s="1"/>
  <c r="K23" i="1"/>
  <c r="T23" i="1" s="1"/>
  <c r="K24" i="1"/>
  <c r="T24" i="1" s="1"/>
  <c r="K25" i="1"/>
  <c r="T25" i="1" s="1"/>
  <c r="K26" i="1"/>
  <c r="T26" i="1" s="1"/>
  <c r="K27" i="1"/>
  <c r="T27" i="1" s="1"/>
  <c r="K28" i="1"/>
  <c r="T28" i="1" s="1"/>
  <c r="K29" i="1"/>
  <c r="T29" i="1" s="1"/>
  <c r="K30" i="1"/>
  <c r="T30" i="1" s="1"/>
  <c r="K31" i="1"/>
  <c r="T31" i="1" s="1"/>
  <c r="K32" i="1"/>
  <c r="T32" i="1" s="1"/>
  <c r="K33" i="1"/>
  <c r="T33" i="1" s="1"/>
  <c r="K34" i="1"/>
  <c r="T34" i="1" s="1"/>
  <c r="K35" i="1"/>
  <c r="T35" i="1" s="1"/>
  <c r="K36" i="1"/>
  <c r="T36" i="1" s="1"/>
  <c r="K37" i="1"/>
  <c r="T37" i="1" s="1"/>
  <c r="K38" i="1"/>
  <c r="T38" i="1" s="1"/>
  <c r="C71" i="1" l="1"/>
  <c r="D71" i="1" s="1"/>
  <c r="C70" i="1"/>
  <c r="D70" i="1" s="1"/>
  <c r="C69" i="1"/>
  <c r="D69" i="1" s="1"/>
  <c r="C68" i="1"/>
  <c r="D68" i="1" s="1"/>
  <c r="C67" i="1"/>
  <c r="D67" i="1" s="1"/>
  <c r="C5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<sst xmlns="http://schemas.openxmlformats.org/spreadsheetml/2006/main" count="384" uniqueCount="48">
  <si>
    <t>Demandeur</t>
  </si>
  <si>
    <t>Date demande</t>
  </si>
  <si>
    <t>Demande ouverture accès LMS</t>
  </si>
  <si>
    <t>Mise à jour :</t>
  </si>
  <si>
    <t>Réponse sur questionnaire</t>
  </si>
  <si>
    <t>OUI</t>
  </si>
  <si>
    <t>NON</t>
  </si>
  <si>
    <t>Demande formation sur site</t>
  </si>
  <si>
    <t>Ouverture accès LMS ?</t>
  </si>
  <si>
    <t>Visite site organisée ?</t>
  </si>
  <si>
    <t>Nbre d'accès LMS ouverts</t>
  </si>
  <si>
    <t>Taux de complétion LMS</t>
  </si>
  <si>
    <t>Taux de connexion LMS</t>
  </si>
  <si>
    <t>Visite site réalisée ?</t>
  </si>
  <si>
    <t>Action de formation réalisée</t>
  </si>
  <si>
    <t>Modules de formation animée dispensé</t>
  </si>
  <si>
    <t>Nom du site</t>
  </si>
  <si>
    <t>Relance site ?</t>
  </si>
  <si>
    <t>Collecte documents site</t>
  </si>
  <si>
    <t>Partiel</t>
  </si>
  <si>
    <t>Personnes connectées au LMS</t>
  </si>
  <si>
    <t>Total utilisateurs potentiels Paprec Energies O&amp;M</t>
  </si>
  <si>
    <t>Date</t>
  </si>
  <si>
    <t>% total d'accès LMS</t>
  </si>
  <si>
    <t>Nombre de site en exploitation FR</t>
  </si>
  <si>
    <t>Nbre de site FR m'ayant fait un feedback</t>
  </si>
  <si>
    <t>% de site FR m'ayant fait un feedback</t>
  </si>
  <si>
    <t>Nmbre site FR ayant fait la demande pour LMS</t>
  </si>
  <si>
    <t>% site FR ayant fait la demande pour LMS</t>
  </si>
  <si>
    <t>Nmbre site FR ayant fait la demande pour formation site</t>
  </si>
  <si>
    <t>Nmbre site FR ayant été visités</t>
  </si>
  <si>
    <t>Nmbre site FR avec proposition action formation</t>
  </si>
  <si>
    <t>Action de formation proposée</t>
  </si>
  <si>
    <t>OUI (GTA 2023)</t>
  </si>
  <si>
    <t>Nmbre site FR avec dispense action formation</t>
  </si>
  <si>
    <t>Nmbre site FR collecte documents GED</t>
  </si>
  <si>
    <t>% site FR ayant fait la demande pour formation site</t>
  </si>
  <si>
    <t>% site FR ayant été visités</t>
  </si>
  <si>
    <t>% site FR avec proposition action formation</t>
  </si>
  <si>
    <t>% site FR avec dispense action formation</t>
  </si>
  <si>
    <t>% site FR collecte documents GED</t>
  </si>
  <si>
    <t>Avancement sur chaque site</t>
  </si>
  <si>
    <t>Meilleur site</t>
  </si>
  <si>
    <t>2ème meilleur site</t>
  </si>
  <si>
    <t>3ème meilleur site</t>
  </si>
  <si>
    <t>4ème meilleur site</t>
  </si>
  <si>
    <t>5ème meilleur site</t>
  </si>
  <si>
    <t>avec ma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</si>
</sst>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&quot;%&quot;"/>
    <numFmt numFmtId="165" formatCode="General&quot;%&quot;"/>
    <numFmt numFmtId="166" formatCode="0.0&quot;%&quot;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166" fontId="0" fillId="2" borderId="0" xfId="0" applyNumberForma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165" fontId="0" fillId="2" borderId="0" xfId="0" applyNumberFormat="1" applyFill="1" applyAlignment="1">
      <alignment horizontal="center" vertical="center" wrapText="1"/>
    </xf>
  </cellXfs>
  <cellStyles count="1">
    <cellStyle name="Normal" xfId="0" builtinId="0"/>
  </cellStyles>
  <dxfs count="9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1616C-61FA-4C18-BBFA-9B5F788EAA87}">
  <dimension ref="A2:T71"/>
  <sheetViews>
    <sheetView tabSelected="1" workbookViewId="0">
      <pane xSplit="3" ySplit="4" topLeftCell="D62" activePane="bottomRight" state="frozen"/>
      <selection pane="topRight" activeCell="D1" sqref="D1"/>
      <selection pane="bottomLeft" activeCell="A5" sqref="A5"/>
      <selection pane="bottomRight" activeCell="G68" sqref="G68"/>
    </sheetView>
  </sheetViews>
  <sheetFormatPr baseColWidth="10" defaultColWidth="11.42578125" defaultRowHeight="15" x14ac:dyDescent="0.25"/>
  <cols>
    <col min="1" max="1" width="11.42578125" style="1"/>
    <col min="2" max="2" width="15.7109375" style="1" customWidth="1"/>
    <col min="3" max="3" width="18.28515625" style="1" customWidth="1"/>
    <col min="4" max="7" width="15.7109375" style="1" customWidth="1"/>
    <col min="8" max="8" width="20" style="1" customWidth="1"/>
    <col min="9" max="11" width="15.7109375" style="1" customWidth="1"/>
    <col min="12" max="12" width="11.42578125" style="1"/>
    <col min="13" max="14" width="15.7109375" style="1" customWidth="1"/>
    <col min="15" max="15" width="11.42578125" style="1"/>
    <col min="16" max="16" width="26.42578125" style="1" customWidth="1"/>
    <col min="17" max="17" width="11.42578125" style="1"/>
    <col min="18" max="18" width="22.85546875" style="1" customWidth="1"/>
    <col min="19" max="16384" width="11.42578125" style="1"/>
  </cols>
  <sheetData>
    <row r="2" spans="1:20" x14ac:dyDescent="0.25">
      <c r="M2" s="1" t="s">
        <v>3</v>
      </c>
      <c r="N2" s="2">
        <v>44842</v>
      </c>
    </row>
    <row r="4" spans="1:20" ht="45" x14ac:dyDescent="0.25">
      <c r="B4" s="1" t="s">
        <v>0</v>
      </c>
      <c r="C4" s="1" t="s">
        <v>16</v>
      </c>
      <c r="D4" s="1" t="s">
        <v>1</v>
      </c>
      <c r="E4" s="1" t="s">
        <v>4</v>
      </c>
      <c r="F4" s="1" t="s">
        <v>17</v>
      </c>
      <c r="G4" s="1" t="s">
        <v>2</v>
      </c>
      <c r="H4" s="1" t="s">
        <v>8</v>
      </c>
      <c r="I4" s="1" t="s">
        <v>10</v>
      </c>
      <c r="J4" s="1" t="s">
        <v>20</v>
      </c>
      <c r="K4" s="1" t="s">
        <v>12</v>
      </c>
      <c r="L4" s="1" t="s">
        <v>11</v>
      </c>
      <c r="M4" s="1" t="s">
        <v>7</v>
      </c>
      <c r="N4" s="1" t="s">
        <v>9</v>
      </c>
      <c r="O4" s="1" t="s">
        <v>13</v>
      </c>
      <c r="P4" s="1" t="s">
        <v>32</v>
      </c>
      <c r="Q4" s="1" t="s">
        <v>14</v>
      </c>
      <c r="R4" s="1" t="s">
        <v>15</v>
      </c>
      <c r="S4" s="1" t="s">
        <v>18</v>
      </c>
      <c r="T4" s="1" t="s">
        <v>41</v>
      </c>
    </row>
    <row r="5" spans="1:20" x14ac:dyDescent="0.25">
      <c r="A5" s="1">
        <v>1</v>
      </c>
      <c r="C5" s="1" t="str">
        <f>"Site " &amp;A5</f>
        <v>Site 1</v>
      </c>
      <c r="D5" s="2">
        <v>44813</v>
      </c>
      <c r="E5" s="1" t="s">
        <v>5</v>
      </c>
      <c r="F5" s="1" t="s">
        <v>6</v>
      </c>
      <c r="G5" s="1" t="s">
        <v>6</v>
      </c>
      <c r="H5" s="1" t="s">
        <v>6</v>
      </c>
      <c r="I5" s="7"/>
      <c r="J5" s="7"/>
      <c r="K5" s="3">
        <f t="shared" ref="K5:K8" si="0">IF(I5&lt;&gt;"",J5/I5*100,0)</f>
        <v>0</v>
      </c>
      <c r="L5" s="4"/>
      <c r="M5" s="1" t="s">
        <v>6</v>
      </c>
      <c r="N5" s="1" t="s">
        <v>6</v>
      </c>
      <c r="O5" s="1" t="s">
        <v>6</v>
      </c>
      <c r="P5" s="1" t="s">
        <v>6</v>
      </c>
      <c r="Q5" s="1" t="s">
        <v>6</v>
      </c>
      <c r="S5" s="1" t="s">
        <v>6</v>
      </c>
      <c r="T5" s="4">
        <f>((COUNTIF(E5,"=OUI") + COUNTIF(G5:S5,"=OUI") + COUNTIF(E5:S5,"=Par*"))/10)*100</f>
        <v>10</v>
      </c>
    </row>
    <row r="6" spans="1:20" x14ac:dyDescent="0.25">
      <c r="A6" s="1">
        <v>2</v>
      </c>
      <c r="C6" s="1" t="str">
        <f t="shared" ref="C6:C18" si="1">"Site " &amp;A6</f>
        <v>Site 2</v>
      </c>
      <c r="D6" s="2">
        <v>44813</v>
      </c>
      <c r="E6" s="1" t="s">
        <v>5</v>
      </c>
      <c r="F6" s="1" t="s">
        <v>6</v>
      </c>
      <c r="G6" s="1" t="s">
        <v>6</v>
      </c>
      <c r="H6" s="1" t="s">
        <v>6</v>
      </c>
      <c r="I6" s="7"/>
      <c r="J6" s="7"/>
      <c r="K6" s="3">
        <f t="shared" si="0"/>
        <v>0</v>
      </c>
      <c r="L6" s="4"/>
      <c r="M6" s="1" t="s">
        <v>5</v>
      </c>
      <c r="N6" s="1" t="s">
        <v>6</v>
      </c>
      <c r="O6" s="1" t="s">
        <v>6</v>
      </c>
      <c r="P6" s="1" t="s">
        <v>6</v>
      </c>
      <c r="Q6" s="1" t="s">
        <v>6</v>
      </c>
      <c r="S6" s="1" t="s">
        <v>6</v>
      </c>
      <c r="T6" s="4">
        <f t="shared" ref="T6:T38" si="2">((COUNTIF(E6,"=OUI") + COUNTIF(G6:S6,"=OUI") + COUNTIF(E6:S6,"=Par*"))/10)*100</f>
        <v>20</v>
      </c>
    </row>
    <row r="7" spans="1:20" x14ac:dyDescent="0.25">
      <c r="A7" s="1">
        <v>3</v>
      </c>
      <c r="C7" s="1" t="str">
        <f t="shared" si="1"/>
        <v>Site 3</v>
      </c>
      <c r="D7" s="2">
        <v>37508</v>
      </c>
      <c r="E7" s="1" t="s">
        <v>6</v>
      </c>
      <c r="F7" s="1" t="s">
        <v>6</v>
      </c>
      <c r="G7" s="1" t="s">
        <v>5</v>
      </c>
      <c r="H7" s="1" t="s">
        <v>5</v>
      </c>
      <c r="I7" s="7">
        <v>5</v>
      </c>
      <c r="J7" s="7">
        <v>0</v>
      </c>
      <c r="K7" s="3">
        <f t="shared" si="0"/>
        <v>0</v>
      </c>
      <c r="L7" s="4">
        <v>0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S7" s="1" t="s">
        <v>6</v>
      </c>
      <c r="T7" s="4">
        <f t="shared" si="2"/>
        <v>20</v>
      </c>
    </row>
    <row r="8" spans="1:20" x14ac:dyDescent="0.25">
      <c r="A8" s="1">
        <v>4</v>
      </c>
      <c r="C8" s="1" t="str">
        <f t="shared" si="1"/>
        <v>Site 4</v>
      </c>
      <c r="D8" s="2">
        <v>44811</v>
      </c>
      <c r="E8" s="1" t="s">
        <v>5</v>
      </c>
      <c r="F8" s="1" t="s">
        <v>6</v>
      </c>
      <c r="G8" s="1" t="s">
        <v>5</v>
      </c>
      <c r="H8" s="1" t="s">
        <v>5</v>
      </c>
      <c r="I8" s="7">
        <v>3</v>
      </c>
      <c r="J8" s="7">
        <v>1</v>
      </c>
      <c r="K8" s="3">
        <f t="shared" si="0"/>
        <v>33.333333333333329</v>
      </c>
      <c r="L8" s="4">
        <v>0</v>
      </c>
      <c r="M8" s="1" t="s">
        <v>6</v>
      </c>
      <c r="N8" s="1" t="s">
        <v>6</v>
      </c>
      <c r="O8" s="1" t="s">
        <v>6</v>
      </c>
      <c r="P8" s="1" t="s">
        <v>6</v>
      </c>
      <c r="Q8" s="1" t="s">
        <v>6</v>
      </c>
      <c r="S8" s="1" t="s">
        <v>6</v>
      </c>
      <c r="T8" s="4">
        <f t="shared" si="2"/>
        <v>30</v>
      </c>
    </row>
    <row r="9" spans="1:20" x14ac:dyDescent="0.25">
      <c r="A9" s="1">
        <v>5</v>
      </c>
      <c r="C9" s="1" t="str">
        <f t="shared" si="1"/>
        <v>Site 5</v>
      </c>
      <c r="D9" s="2">
        <v>44819</v>
      </c>
      <c r="E9" s="1" t="s">
        <v>6</v>
      </c>
      <c r="F9" s="1" t="s">
        <v>6</v>
      </c>
      <c r="G9" s="1" t="s">
        <v>5</v>
      </c>
      <c r="H9" s="1" t="s">
        <v>5</v>
      </c>
      <c r="I9" s="7">
        <v>12</v>
      </c>
      <c r="J9" s="7">
        <v>1</v>
      </c>
      <c r="K9" s="3">
        <f>IF(I9&lt;&gt;"",J9/I9*100,"N/A")</f>
        <v>8.3333333333333321</v>
      </c>
      <c r="L9" s="4">
        <v>0</v>
      </c>
      <c r="M9" s="1" t="s">
        <v>5</v>
      </c>
      <c r="N9" s="1" t="s">
        <v>6</v>
      </c>
      <c r="O9" s="1" t="s">
        <v>6</v>
      </c>
      <c r="P9" s="1" t="s">
        <v>33</v>
      </c>
      <c r="Q9" s="1" t="s">
        <v>6</v>
      </c>
      <c r="S9" s="1" t="s">
        <v>19</v>
      </c>
      <c r="T9" s="4">
        <f t="shared" si="2"/>
        <v>40</v>
      </c>
    </row>
    <row r="10" spans="1:20" x14ac:dyDescent="0.25">
      <c r="A10" s="1">
        <v>6</v>
      </c>
      <c r="C10" s="1" t="str">
        <f t="shared" si="1"/>
        <v>Site 6</v>
      </c>
      <c r="D10" s="2">
        <v>44832</v>
      </c>
      <c r="E10" s="1" t="s">
        <v>5</v>
      </c>
      <c r="F10" s="1" t="s">
        <v>6</v>
      </c>
      <c r="G10" s="1" t="s">
        <v>6</v>
      </c>
      <c r="H10" s="1" t="s">
        <v>6</v>
      </c>
      <c r="I10" s="7"/>
      <c r="J10" s="7"/>
      <c r="K10" s="3">
        <f t="shared" ref="K10:K38" si="3">IF(I10&lt;&gt;"",J10/I10*100,0)</f>
        <v>0</v>
      </c>
      <c r="L10" s="4"/>
      <c r="M10" s="1" t="s">
        <v>6</v>
      </c>
      <c r="N10" s="1" t="s">
        <v>6</v>
      </c>
      <c r="O10" s="1" t="s">
        <v>6</v>
      </c>
      <c r="P10" s="1" t="s">
        <v>6</v>
      </c>
      <c r="Q10" s="1" t="s">
        <v>6</v>
      </c>
      <c r="S10" s="1" t="s">
        <v>6</v>
      </c>
      <c r="T10" s="4">
        <f t="shared" si="2"/>
        <v>10</v>
      </c>
    </row>
    <row r="11" spans="1:20" x14ac:dyDescent="0.25">
      <c r="A11" s="1">
        <v>7</v>
      </c>
      <c r="C11" s="1" t="str">
        <f t="shared" si="1"/>
        <v>Site 7</v>
      </c>
      <c r="D11" s="2">
        <v>44832</v>
      </c>
      <c r="E11" s="1" t="s">
        <v>5</v>
      </c>
      <c r="F11" s="1" t="s">
        <v>6</v>
      </c>
      <c r="G11" s="1" t="s">
        <v>6</v>
      </c>
      <c r="H11" s="1" t="s">
        <v>6</v>
      </c>
      <c r="I11" s="7"/>
      <c r="J11" s="7"/>
      <c r="K11" s="3">
        <f t="shared" si="3"/>
        <v>0</v>
      </c>
      <c r="L11" s="4"/>
      <c r="M11" s="1" t="s">
        <v>6</v>
      </c>
      <c r="N11" s="1" t="s">
        <v>6</v>
      </c>
      <c r="O11" s="1" t="s">
        <v>6</v>
      </c>
      <c r="P11" s="1" t="s">
        <v>6</v>
      </c>
      <c r="Q11" s="1" t="s">
        <v>6</v>
      </c>
      <c r="S11" s="1" t="s">
        <v>6</v>
      </c>
      <c r="T11" s="4">
        <f t="shared" si="2"/>
        <v>10</v>
      </c>
    </row>
    <row r="12" spans="1:20" x14ac:dyDescent="0.25">
      <c r="A12" s="1">
        <v>8</v>
      </c>
      <c r="C12" s="1" t="str">
        <f t="shared" si="1"/>
        <v>Site 8</v>
      </c>
      <c r="D12" s="2"/>
      <c r="E12" s="1" t="s">
        <v>6</v>
      </c>
      <c r="F12" s="1" t="s">
        <v>6</v>
      </c>
      <c r="G12" s="1" t="s">
        <v>6</v>
      </c>
      <c r="H12" s="1" t="s">
        <v>6</v>
      </c>
      <c r="I12" s="7"/>
      <c r="J12" s="7"/>
      <c r="K12" s="3">
        <f t="shared" si="3"/>
        <v>0</v>
      </c>
      <c r="L12" s="4"/>
      <c r="M12" s="1" t="s">
        <v>6</v>
      </c>
      <c r="N12" s="1" t="s">
        <v>6</v>
      </c>
      <c r="O12" s="1" t="s">
        <v>6</v>
      </c>
      <c r="P12" s="1" t="s">
        <v>6</v>
      </c>
      <c r="Q12" s="1" t="s">
        <v>6</v>
      </c>
      <c r="S12" s="1" t="s">
        <v>6</v>
      </c>
      <c r="T12" s="4">
        <f t="shared" si="2"/>
        <v>0</v>
      </c>
    </row>
    <row r="13" spans="1:20" x14ac:dyDescent="0.25">
      <c r="A13" s="1">
        <v>9</v>
      </c>
      <c r="C13" s="1" t="str">
        <f t="shared" si="1"/>
        <v>Site 9</v>
      </c>
      <c r="D13" s="2"/>
      <c r="E13" s="1" t="s">
        <v>6</v>
      </c>
      <c r="F13" s="1" t="s">
        <v>6</v>
      </c>
      <c r="G13" s="1" t="s">
        <v>6</v>
      </c>
      <c r="H13" s="1" t="s">
        <v>6</v>
      </c>
      <c r="I13" s="7"/>
      <c r="J13" s="7"/>
      <c r="K13" s="3">
        <f t="shared" si="3"/>
        <v>0</v>
      </c>
      <c r="L13" s="4"/>
      <c r="M13" s="1" t="s">
        <v>6</v>
      </c>
      <c r="N13" s="1" t="s">
        <v>6</v>
      </c>
      <c r="O13" s="1" t="s">
        <v>6</v>
      </c>
      <c r="P13" s="1" t="s">
        <v>6</v>
      </c>
      <c r="Q13" s="1" t="s">
        <v>6</v>
      </c>
      <c r="S13" s="1" t="s">
        <v>6</v>
      </c>
      <c r="T13" s="4">
        <f t="shared" si="2"/>
        <v>0</v>
      </c>
    </row>
    <row r="14" spans="1:20" x14ac:dyDescent="0.25">
      <c r="A14" s="1">
        <v>10</v>
      </c>
      <c r="C14" s="1" t="str">
        <f t="shared" si="1"/>
        <v>Site 10</v>
      </c>
      <c r="D14" s="2"/>
      <c r="E14" s="1" t="s">
        <v>6</v>
      </c>
      <c r="F14" s="1" t="s">
        <v>6</v>
      </c>
      <c r="G14" s="1" t="s">
        <v>6</v>
      </c>
      <c r="H14" s="1" t="s">
        <v>6</v>
      </c>
      <c r="I14" s="7"/>
      <c r="J14" s="7"/>
      <c r="K14" s="3">
        <f t="shared" si="3"/>
        <v>0</v>
      </c>
      <c r="L14" s="4"/>
      <c r="M14" s="1" t="s">
        <v>6</v>
      </c>
      <c r="N14" s="1" t="s">
        <v>6</v>
      </c>
      <c r="O14" s="1" t="s">
        <v>6</v>
      </c>
      <c r="P14" s="1" t="s">
        <v>6</v>
      </c>
      <c r="Q14" s="1" t="s">
        <v>6</v>
      </c>
      <c r="S14" s="1" t="s">
        <v>6</v>
      </c>
      <c r="T14" s="4">
        <f t="shared" si="2"/>
        <v>0</v>
      </c>
    </row>
    <row r="15" spans="1:20" x14ac:dyDescent="0.25">
      <c r="A15" s="1">
        <v>11</v>
      </c>
      <c r="C15" s="1" t="str">
        <f t="shared" si="1"/>
        <v>Site 11</v>
      </c>
      <c r="D15" s="2"/>
      <c r="E15" s="1" t="s">
        <v>6</v>
      </c>
      <c r="F15" s="1" t="s">
        <v>6</v>
      </c>
      <c r="G15" s="1" t="s">
        <v>6</v>
      </c>
      <c r="H15" s="1" t="s">
        <v>6</v>
      </c>
      <c r="I15" s="7"/>
      <c r="J15" s="7"/>
      <c r="K15" s="3">
        <f t="shared" si="3"/>
        <v>0</v>
      </c>
      <c r="L15" s="4"/>
      <c r="M15" s="1" t="s">
        <v>6</v>
      </c>
      <c r="N15" s="1" t="s">
        <v>6</v>
      </c>
      <c r="O15" s="1" t="s">
        <v>6</v>
      </c>
      <c r="P15" s="1" t="s">
        <v>6</v>
      </c>
      <c r="Q15" s="1" t="s">
        <v>6</v>
      </c>
      <c r="S15" s="1" t="s">
        <v>6</v>
      </c>
      <c r="T15" s="4">
        <f t="shared" si="2"/>
        <v>0</v>
      </c>
    </row>
    <row r="16" spans="1:20" x14ac:dyDescent="0.25">
      <c r="A16" s="1">
        <v>12</v>
      </c>
      <c r="C16" s="1" t="str">
        <f t="shared" si="1"/>
        <v>Site 12</v>
      </c>
      <c r="D16" s="2"/>
      <c r="E16" s="1" t="s">
        <v>6</v>
      </c>
      <c r="F16" s="1" t="s">
        <v>6</v>
      </c>
      <c r="G16" s="1" t="s">
        <v>6</v>
      </c>
      <c r="H16" s="1" t="s">
        <v>6</v>
      </c>
      <c r="I16" s="7"/>
      <c r="J16" s="7"/>
      <c r="K16" s="3">
        <f t="shared" si="3"/>
        <v>0</v>
      </c>
      <c r="L16" s="4"/>
      <c r="M16" s="1" t="s">
        <v>6</v>
      </c>
      <c r="N16" s="1" t="s">
        <v>6</v>
      </c>
      <c r="O16" s="1" t="s">
        <v>6</v>
      </c>
      <c r="P16" s="1" t="s">
        <v>6</v>
      </c>
      <c r="Q16" s="1" t="s">
        <v>6</v>
      </c>
      <c r="S16" s="1" t="s">
        <v>6</v>
      </c>
      <c r="T16" s="4">
        <f t="shared" si="2"/>
        <v>0</v>
      </c>
    </row>
    <row r="17" spans="1:20" x14ac:dyDescent="0.25">
      <c r="A17" s="1">
        <v>13</v>
      </c>
      <c r="C17" s="1" t="str">
        <f t="shared" si="1"/>
        <v>Site 13</v>
      </c>
      <c r="D17" s="2"/>
      <c r="E17" s="1" t="s">
        <v>6</v>
      </c>
      <c r="F17" s="1" t="s">
        <v>6</v>
      </c>
      <c r="G17" s="1" t="s">
        <v>6</v>
      </c>
      <c r="H17" s="1" t="s">
        <v>6</v>
      </c>
      <c r="I17" s="7"/>
      <c r="J17" s="7"/>
      <c r="K17" s="3">
        <f t="shared" si="3"/>
        <v>0</v>
      </c>
      <c r="L17" s="4"/>
      <c r="M17" s="1" t="s">
        <v>6</v>
      </c>
      <c r="N17" s="1" t="s">
        <v>6</v>
      </c>
      <c r="O17" s="1" t="s">
        <v>6</v>
      </c>
      <c r="P17" s="1" t="s">
        <v>6</v>
      </c>
      <c r="Q17" s="1" t="s">
        <v>6</v>
      </c>
      <c r="S17" s="1" t="s">
        <v>6</v>
      </c>
      <c r="T17" s="4">
        <f t="shared" si="2"/>
        <v>0</v>
      </c>
    </row>
    <row r="18" spans="1:20" x14ac:dyDescent="0.25">
      <c r="A18" s="1">
        <v>14</v>
      </c>
      <c r="C18" s="1" t="str">
        <f t="shared" si="1"/>
        <v>Site 14</v>
      </c>
      <c r="D18" s="2"/>
      <c r="E18" s="1" t="s">
        <v>6</v>
      </c>
      <c r="F18" s="1" t="s">
        <v>6</v>
      </c>
      <c r="G18" s="1" t="s">
        <v>6</v>
      </c>
      <c r="H18" s="1" t="s">
        <v>6</v>
      </c>
      <c r="I18" s="7"/>
      <c r="J18" s="7"/>
      <c r="K18" s="3">
        <f t="shared" si="3"/>
        <v>0</v>
      </c>
      <c r="L18" s="4"/>
      <c r="M18" s="1" t="s">
        <v>6</v>
      </c>
      <c r="N18" s="1" t="s">
        <v>6</v>
      </c>
      <c r="O18" s="1" t="s">
        <v>6</v>
      </c>
      <c r="P18" s="1" t="s">
        <v>6</v>
      </c>
      <c r="Q18" s="1" t="s">
        <v>6</v>
      </c>
      <c r="S18" s="1" t="s">
        <v>6</v>
      </c>
      <c r="T18" s="4">
        <f t="shared" si="2"/>
        <v>0</v>
      </c>
    </row>
    <row r="19" spans="1:20" x14ac:dyDescent="0.25">
      <c r="A19" s="1">
        <v>15</v>
      </c>
      <c r="D19" s="2"/>
      <c r="E19" s="1" t="s">
        <v>6</v>
      </c>
      <c r="F19" s="1" t="s">
        <v>6</v>
      </c>
      <c r="G19" s="1" t="s">
        <v>6</v>
      </c>
      <c r="H19" s="1" t="s">
        <v>6</v>
      </c>
      <c r="I19" s="7"/>
      <c r="J19" s="7"/>
      <c r="K19" s="3">
        <f t="shared" si="3"/>
        <v>0</v>
      </c>
      <c r="L19" s="4"/>
      <c r="M19" s="1" t="s">
        <v>6</v>
      </c>
      <c r="N19" s="1" t="s">
        <v>6</v>
      </c>
      <c r="O19" s="1" t="s">
        <v>6</v>
      </c>
      <c r="P19" s="1" t="s">
        <v>6</v>
      </c>
      <c r="Q19" s="1" t="s">
        <v>6</v>
      </c>
      <c r="S19" s="1" t="s">
        <v>6</v>
      </c>
      <c r="T19" s="4">
        <f t="shared" si="2"/>
        <v>0</v>
      </c>
    </row>
    <row r="20" spans="1:20" x14ac:dyDescent="0.25">
      <c r="A20" s="1">
        <v>16</v>
      </c>
      <c r="D20" s="2"/>
      <c r="E20" s="1" t="s">
        <v>6</v>
      </c>
      <c r="F20" s="1" t="s">
        <v>6</v>
      </c>
      <c r="G20" s="1" t="s">
        <v>6</v>
      </c>
      <c r="H20" s="1" t="s">
        <v>6</v>
      </c>
      <c r="I20" s="7"/>
      <c r="J20" s="7"/>
      <c r="K20" s="3">
        <f t="shared" si="3"/>
        <v>0</v>
      </c>
      <c r="L20" s="4"/>
      <c r="M20" s="1" t="s">
        <v>6</v>
      </c>
      <c r="N20" s="1" t="s">
        <v>6</v>
      </c>
      <c r="O20" s="1" t="s">
        <v>6</v>
      </c>
      <c r="P20" s="1" t="s">
        <v>6</v>
      </c>
      <c r="Q20" s="1" t="s">
        <v>6</v>
      </c>
      <c r="S20" s="1" t="s">
        <v>6</v>
      </c>
      <c r="T20" s="4">
        <f t="shared" si="2"/>
        <v>0</v>
      </c>
    </row>
    <row r="21" spans="1:20" x14ac:dyDescent="0.25">
      <c r="A21" s="1">
        <v>17</v>
      </c>
      <c r="D21" s="2"/>
      <c r="E21" s="1" t="s">
        <v>6</v>
      </c>
      <c r="F21" s="1" t="s">
        <v>6</v>
      </c>
      <c r="G21" s="1" t="s">
        <v>6</v>
      </c>
      <c r="H21" s="1" t="s">
        <v>6</v>
      </c>
      <c r="I21" s="7"/>
      <c r="J21" s="7"/>
      <c r="K21" s="3">
        <f t="shared" si="3"/>
        <v>0</v>
      </c>
      <c r="L21" s="4"/>
      <c r="M21" s="1" t="s">
        <v>6</v>
      </c>
      <c r="N21" s="1" t="s">
        <v>6</v>
      </c>
      <c r="O21" s="1" t="s">
        <v>6</v>
      </c>
      <c r="P21" s="1" t="s">
        <v>6</v>
      </c>
      <c r="Q21" s="1" t="s">
        <v>6</v>
      </c>
      <c r="S21" s="1" t="s">
        <v>6</v>
      </c>
      <c r="T21" s="4">
        <f t="shared" si="2"/>
        <v>0</v>
      </c>
    </row>
    <row r="22" spans="1:20" x14ac:dyDescent="0.25">
      <c r="A22" s="1">
        <v>18</v>
      </c>
      <c r="D22" s="2"/>
      <c r="E22" s="1" t="s">
        <v>6</v>
      </c>
      <c r="F22" s="1" t="s">
        <v>6</v>
      </c>
      <c r="G22" s="1" t="s">
        <v>6</v>
      </c>
      <c r="H22" s="1" t="s">
        <v>6</v>
      </c>
      <c r="I22" s="7"/>
      <c r="J22" s="7"/>
      <c r="K22" s="3">
        <f t="shared" si="3"/>
        <v>0</v>
      </c>
      <c r="L22" s="4"/>
      <c r="M22" s="1" t="s">
        <v>6</v>
      </c>
      <c r="N22" s="1" t="s">
        <v>6</v>
      </c>
      <c r="O22" s="1" t="s">
        <v>6</v>
      </c>
      <c r="P22" s="1" t="s">
        <v>6</v>
      </c>
      <c r="Q22" s="1" t="s">
        <v>6</v>
      </c>
      <c r="S22" s="1" t="s">
        <v>6</v>
      </c>
      <c r="T22" s="4">
        <f t="shared" si="2"/>
        <v>0</v>
      </c>
    </row>
    <row r="23" spans="1:20" x14ac:dyDescent="0.25">
      <c r="A23" s="1">
        <v>19</v>
      </c>
      <c r="D23" s="2"/>
      <c r="E23" s="1" t="s">
        <v>6</v>
      </c>
      <c r="F23" s="1" t="s">
        <v>6</v>
      </c>
      <c r="G23" s="1" t="s">
        <v>6</v>
      </c>
      <c r="H23" s="1" t="s">
        <v>6</v>
      </c>
      <c r="I23" s="7"/>
      <c r="J23" s="7"/>
      <c r="K23" s="3">
        <f t="shared" si="3"/>
        <v>0</v>
      </c>
      <c r="L23" s="4"/>
      <c r="M23" s="1" t="s">
        <v>6</v>
      </c>
      <c r="N23" s="1" t="s">
        <v>6</v>
      </c>
      <c r="O23" s="1" t="s">
        <v>6</v>
      </c>
      <c r="P23" s="1" t="s">
        <v>6</v>
      </c>
      <c r="Q23" s="1" t="s">
        <v>6</v>
      </c>
      <c r="S23" s="1" t="s">
        <v>6</v>
      </c>
      <c r="T23" s="4">
        <f t="shared" si="2"/>
        <v>0</v>
      </c>
    </row>
    <row r="24" spans="1:20" x14ac:dyDescent="0.25">
      <c r="A24" s="1">
        <v>20</v>
      </c>
      <c r="D24" s="2"/>
      <c r="E24" s="1" t="s">
        <v>6</v>
      </c>
      <c r="F24" s="1" t="s">
        <v>6</v>
      </c>
      <c r="G24" s="1" t="s">
        <v>6</v>
      </c>
      <c r="H24" s="1" t="s">
        <v>6</v>
      </c>
      <c r="I24" s="7"/>
      <c r="J24" s="7"/>
      <c r="K24" s="3">
        <f t="shared" si="3"/>
        <v>0</v>
      </c>
      <c r="L24" s="4"/>
      <c r="M24" s="1" t="s">
        <v>6</v>
      </c>
      <c r="N24" s="1" t="s">
        <v>6</v>
      </c>
      <c r="O24" s="1" t="s">
        <v>6</v>
      </c>
      <c r="P24" s="1" t="s">
        <v>6</v>
      </c>
      <c r="Q24" s="1" t="s">
        <v>6</v>
      </c>
      <c r="S24" s="1" t="s">
        <v>6</v>
      </c>
      <c r="T24" s="4">
        <f t="shared" si="2"/>
        <v>0</v>
      </c>
    </row>
    <row r="25" spans="1:20" x14ac:dyDescent="0.25">
      <c r="A25" s="1">
        <v>21</v>
      </c>
      <c r="D25" s="2"/>
      <c r="E25" s="1" t="s">
        <v>6</v>
      </c>
      <c r="F25" s="1" t="s">
        <v>6</v>
      </c>
      <c r="G25" s="1" t="s">
        <v>6</v>
      </c>
      <c r="H25" s="1" t="s">
        <v>6</v>
      </c>
      <c r="I25" s="7"/>
      <c r="J25" s="7"/>
      <c r="K25" s="3">
        <f t="shared" si="3"/>
        <v>0</v>
      </c>
      <c r="L25" s="4"/>
      <c r="M25" s="1" t="s">
        <v>6</v>
      </c>
      <c r="N25" s="1" t="s">
        <v>6</v>
      </c>
      <c r="O25" s="1" t="s">
        <v>6</v>
      </c>
      <c r="P25" s="1" t="s">
        <v>6</v>
      </c>
      <c r="Q25" s="1" t="s">
        <v>6</v>
      </c>
      <c r="S25" s="1" t="s">
        <v>6</v>
      </c>
      <c r="T25" s="4">
        <f t="shared" si="2"/>
        <v>0</v>
      </c>
    </row>
    <row r="26" spans="1:20" x14ac:dyDescent="0.25">
      <c r="A26" s="1">
        <v>22</v>
      </c>
      <c r="D26" s="2"/>
      <c r="E26" s="1" t="s">
        <v>6</v>
      </c>
      <c r="F26" s="1" t="s">
        <v>6</v>
      </c>
      <c r="G26" s="1" t="s">
        <v>6</v>
      </c>
      <c r="H26" s="1" t="s">
        <v>6</v>
      </c>
      <c r="I26" s="7"/>
      <c r="J26" s="7"/>
      <c r="K26" s="3">
        <f t="shared" si="3"/>
        <v>0</v>
      </c>
      <c r="L26" s="4"/>
      <c r="M26" s="1" t="s">
        <v>6</v>
      </c>
      <c r="N26" s="1" t="s">
        <v>6</v>
      </c>
      <c r="O26" s="1" t="s">
        <v>6</v>
      </c>
      <c r="P26" s="1" t="s">
        <v>6</v>
      </c>
      <c r="Q26" s="1" t="s">
        <v>6</v>
      </c>
      <c r="S26" s="1" t="s">
        <v>6</v>
      </c>
      <c r="T26" s="4">
        <f t="shared" si="2"/>
        <v>0</v>
      </c>
    </row>
    <row r="27" spans="1:20" x14ac:dyDescent="0.25">
      <c r="A27" s="1">
        <v>23</v>
      </c>
      <c r="D27" s="2"/>
      <c r="E27" s="1" t="s">
        <v>6</v>
      </c>
      <c r="F27" s="1" t="s">
        <v>6</v>
      </c>
      <c r="G27" s="1" t="s">
        <v>6</v>
      </c>
      <c r="H27" s="1" t="s">
        <v>6</v>
      </c>
      <c r="I27" s="7"/>
      <c r="J27" s="7"/>
      <c r="K27" s="3">
        <f t="shared" si="3"/>
        <v>0</v>
      </c>
      <c r="L27" s="4"/>
      <c r="M27" s="1" t="s">
        <v>6</v>
      </c>
      <c r="N27" s="1" t="s">
        <v>6</v>
      </c>
      <c r="O27" s="1" t="s">
        <v>6</v>
      </c>
      <c r="P27" s="1" t="s">
        <v>6</v>
      </c>
      <c r="Q27" s="1" t="s">
        <v>6</v>
      </c>
      <c r="S27" s="1" t="s">
        <v>6</v>
      </c>
      <c r="T27" s="4">
        <f t="shared" si="2"/>
        <v>0</v>
      </c>
    </row>
    <row r="28" spans="1:20" x14ac:dyDescent="0.25">
      <c r="A28" s="1">
        <v>24</v>
      </c>
      <c r="D28" s="2"/>
      <c r="E28" s="1" t="s">
        <v>6</v>
      </c>
      <c r="F28" s="1" t="s">
        <v>6</v>
      </c>
      <c r="G28" s="1" t="s">
        <v>6</v>
      </c>
      <c r="H28" s="1" t="s">
        <v>6</v>
      </c>
      <c r="I28" s="7"/>
      <c r="J28" s="7"/>
      <c r="K28" s="3">
        <f t="shared" si="3"/>
        <v>0</v>
      </c>
      <c r="L28" s="4"/>
      <c r="M28" s="1" t="s">
        <v>6</v>
      </c>
      <c r="N28" s="1" t="s">
        <v>6</v>
      </c>
      <c r="O28" s="1" t="s">
        <v>6</v>
      </c>
      <c r="P28" s="1" t="s">
        <v>6</v>
      </c>
      <c r="Q28" s="1" t="s">
        <v>6</v>
      </c>
      <c r="S28" s="1" t="s">
        <v>6</v>
      </c>
      <c r="T28" s="4">
        <f t="shared" si="2"/>
        <v>0</v>
      </c>
    </row>
    <row r="29" spans="1:20" x14ac:dyDescent="0.25">
      <c r="A29" s="1">
        <v>25</v>
      </c>
      <c r="D29" s="2"/>
      <c r="E29" s="1" t="s">
        <v>6</v>
      </c>
      <c r="F29" s="1" t="s">
        <v>6</v>
      </c>
      <c r="G29" s="1" t="s">
        <v>6</v>
      </c>
      <c r="H29" s="1" t="s">
        <v>6</v>
      </c>
      <c r="I29" s="7"/>
      <c r="J29" s="7"/>
      <c r="K29" s="3">
        <f t="shared" si="3"/>
        <v>0</v>
      </c>
      <c r="L29" s="4"/>
      <c r="M29" s="1" t="s">
        <v>6</v>
      </c>
      <c r="N29" s="1" t="s">
        <v>6</v>
      </c>
      <c r="O29" s="1" t="s">
        <v>6</v>
      </c>
      <c r="P29" s="1" t="s">
        <v>6</v>
      </c>
      <c r="Q29" s="1" t="s">
        <v>6</v>
      </c>
      <c r="S29" s="1" t="s">
        <v>6</v>
      </c>
      <c r="T29" s="4">
        <f t="shared" si="2"/>
        <v>0</v>
      </c>
    </row>
    <row r="30" spans="1:20" x14ac:dyDescent="0.25">
      <c r="A30" s="1">
        <v>26</v>
      </c>
      <c r="D30" s="2"/>
      <c r="E30" s="1" t="s">
        <v>6</v>
      </c>
      <c r="F30" s="1" t="s">
        <v>6</v>
      </c>
      <c r="G30" s="1" t="s">
        <v>6</v>
      </c>
      <c r="H30" s="1" t="s">
        <v>6</v>
      </c>
      <c r="I30" s="7"/>
      <c r="J30" s="7"/>
      <c r="K30" s="3">
        <f t="shared" si="3"/>
        <v>0</v>
      </c>
      <c r="L30" s="4"/>
      <c r="M30" s="1" t="s">
        <v>6</v>
      </c>
      <c r="N30" s="1" t="s">
        <v>6</v>
      </c>
      <c r="O30" s="1" t="s">
        <v>6</v>
      </c>
      <c r="P30" s="1" t="s">
        <v>6</v>
      </c>
      <c r="Q30" s="1" t="s">
        <v>6</v>
      </c>
      <c r="S30" s="1" t="s">
        <v>6</v>
      </c>
      <c r="T30" s="4">
        <f t="shared" si="2"/>
        <v>0</v>
      </c>
    </row>
    <row r="31" spans="1:20" x14ac:dyDescent="0.25">
      <c r="A31" s="1">
        <v>27</v>
      </c>
      <c r="D31" s="2"/>
      <c r="E31" s="1" t="s">
        <v>6</v>
      </c>
      <c r="F31" s="1" t="s">
        <v>6</v>
      </c>
      <c r="G31" s="1" t="s">
        <v>6</v>
      </c>
      <c r="H31" s="1" t="s">
        <v>6</v>
      </c>
      <c r="I31" s="7"/>
      <c r="J31" s="7"/>
      <c r="K31" s="3">
        <f t="shared" si="3"/>
        <v>0</v>
      </c>
      <c r="L31" s="4"/>
      <c r="M31" s="1" t="s">
        <v>6</v>
      </c>
      <c r="N31" s="1" t="s">
        <v>6</v>
      </c>
      <c r="O31" s="1" t="s">
        <v>6</v>
      </c>
      <c r="P31" s="1" t="s">
        <v>6</v>
      </c>
      <c r="Q31" s="1" t="s">
        <v>6</v>
      </c>
      <c r="S31" s="1" t="s">
        <v>6</v>
      </c>
      <c r="T31" s="4">
        <f t="shared" si="2"/>
        <v>0</v>
      </c>
    </row>
    <row r="32" spans="1:20" x14ac:dyDescent="0.25">
      <c r="A32" s="1">
        <v>28</v>
      </c>
      <c r="D32" s="2"/>
      <c r="E32" s="1" t="s">
        <v>6</v>
      </c>
      <c r="F32" s="1" t="s">
        <v>6</v>
      </c>
      <c r="G32" s="1" t="s">
        <v>6</v>
      </c>
      <c r="H32" s="1" t="s">
        <v>6</v>
      </c>
      <c r="I32" s="7"/>
      <c r="J32" s="7"/>
      <c r="K32" s="3">
        <f t="shared" si="3"/>
        <v>0</v>
      </c>
      <c r="L32" s="4"/>
      <c r="M32" s="1" t="s">
        <v>6</v>
      </c>
      <c r="N32" s="1" t="s">
        <v>6</v>
      </c>
      <c r="O32" s="1" t="s">
        <v>6</v>
      </c>
      <c r="P32" s="1" t="s">
        <v>6</v>
      </c>
      <c r="Q32" s="1" t="s">
        <v>6</v>
      </c>
      <c r="S32" s="1" t="s">
        <v>6</v>
      </c>
      <c r="T32" s="4">
        <f t="shared" si="2"/>
        <v>0</v>
      </c>
    </row>
    <row r="33" spans="1:20" x14ac:dyDescent="0.25">
      <c r="A33" s="1">
        <v>29</v>
      </c>
      <c r="D33" s="2"/>
      <c r="E33" s="1" t="s">
        <v>6</v>
      </c>
      <c r="F33" s="1" t="s">
        <v>6</v>
      </c>
      <c r="G33" s="1" t="s">
        <v>6</v>
      </c>
      <c r="H33" s="1" t="s">
        <v>6</v>
      </c>
      <c r="I33" s="7"/>
      <c r="J33" s="7"/>
      <c r="K33" s="3">
        <f t="shared" si="3"/>
        <v>0</v>
      </c>
      <c r="L33" s="4"/>
      <c r="M33" s="1" t="s">
        <v>6</v>
      </c>
      <c r="N33" s="1" t="s">
        <v>6</v>
      </c>
      <c r="O33" s="1" t="s">
        <v>6</v>
      </c>
      <c r="P33" s="1" t="s">
        <v>6</v>
      </c>
      <c r="Q33" s="1" t="s">
        <v>6</v>
      </c>
      <c r="S33" s="1" t="s">
        <v>6</v>
      </c>
      <c r="T33" s="4">
        <f t="shared" si="2"/>
        <v>0</v>
      </c>
    </row>
    <row r="34" spans="1:20" x14ac:dyDescent="0.25">
      <c r="A34" s="1">
        <v>30</v>
      </c>
      <c r="D34" s="2"/>
      <c r="E34" s="1" t="s">
        <v>6</v>
      </c>
      <c r="F34" s="1" t="s">
        <v>6</v>
      </c>
      <c r="G34" s="1" t="s">
        <v>6</v>
      </c>
      <c r="H34" s="1" t="s">
        <v>6</v>
      </c>
      <c r="I34" s="7"/>
      <c r="J34" s="7"/>
      <c r="K34" s="3">
        <f t="shared" si="3"/>
        <v>0</v>
      </c>
      <c r="L34" s="4"/>
      <c r="M34" s="1" t="s">
        <v>6</v>
      </c>
      <c r="N34" s="1" t="s">
        <v>6</v>
      </c>
      <c r="O34" s="1" t="s">
        <v>6</v>
      </c>
      <c r="P34" s="1" t="s">
        <v>6</v>
      </c>
      <c r="Q34" s="1" t="s">
        <v>6</v>
      </c>
      <c r="S34" s="1" t="s">
        <v>6</v>
      </c>
      <c r="T34" s="4">
        <f t="shared" si="2"/>
        <v>0</v>
      </c>
    </row>
    <row r="35" spans="1:20" x14ac:dyDescent="0.25">
      <c r="A35" s="1">
        <v>31</v>
      </c>
      <c r="D35" s="2"/>
      <c r="E35" s="1" t="s">
        <v>6</v>
      </c>
      <c r="F35" s="1" t="s">
        <v>6</v>
      </c>
      <c r="G35" s="1" t="s">
        <v>6</v>
      </c>
      <c r="H35" s="1" t="s">
        <v>6</v>
      </c>
      <c r="I35" s="7"/>
      <c r="J35" s="7"/>
      <c r="K35" s="3">
        <f t="shared" si="3"/>
        <v>0</v>
      </c>
      <c r="L35" s="4"/>
      <c r="M35" s="1" t="s">
        <v>6</v>
      </c>
      <c r="N35" s="1" t="s">
        <v>6</v>
      </c>
      <c r="O35" s="1" t="s">
        <v>6</v>
      </c>
      <c r="P35" s="1" t="s">
        <v>6</v>
      </c>
      <c r="Q35" s="1" t="s">
        <v>6</v>
      </c>
      <c r="S35" s="1" t="s">
        <v>6</v>
      </c>
      <c r="T35" s="4">
        <f t="shared" si="2"/>
        <v>0</v>
      </c>
    </row>
    <row r="36" spans="1:20" x14ac:dyDescent="0.25">
      <c r="A36" s="1">
        <v>32</v>
      </c>
      <c r="D36" s="2"/>
      <c r="E36" s="1" t="s">
        <v>6</v>
      </c>
      <c r="F36" s="1" t="s">
        <v>6</v>
      </c>
      <c r="G36" s="1" t="s">
        <v>6</v>
      </c>
      <c r="H36" s="1" t="s">
        <v>6</v>
      </c>
      <c r="I36" s="7"/>
      <c r="J36" s="7"/>
      <c r="K36" s="3">
        <f t="shared" si="3"/>
        <v>0</v>
      </c>
      <c r="L36" s="4"/>
      <c r="M36" s="1" t="s">
        <v>6</v>
      </c>
      <c r="N36" s="1" t="s">
        <v>6</v>
      </c>
      <c r="O36" s="1" t="s">
        <v>6</v>
      </c>
      <c r="P36" s="1" t="s">
        <v>6</v>
      </c>
      <c r="Q36" s="1" t="s">
        <v>6</v>
      </c>
      <c r="S36" s="1" t="s">
        <v>6</v>
      </c>
      <c r="T36" s="4">
        <f t="shared" si="2"/>
        <v>0</v>
      </c>
    </row>
    <row r="37" spans="1:20" x14ac:dyDescent="0.25">
      <c r="A37" s="1">
        <v>33</v>
      </c>
      <c r="D37" s="2"/>
      <c r="E37" s="1" t="s">
        <v>6</v>
      </c>
      <c r="F37" s="1" t="s">
        <v>6</v>
      </c>
      <c r="G37" s="1" t="s">
        <v>6</v>
      </c>
      <c r="H37" s="1" t="s">
        <v>6</v>
      </c>
      <c r="I37" s="7"/>
      <c r="J37" s="7"/>
      <c r="K37" s="3">
        <f t="shared" si="3"/>
        <v>0</v>
      </c>
      <c r="L37" s="4"/>
      <c r="M37" s="1" t="s">
        <v>6</v>
      </c>
      <c r="N37" s="1" t="s">
        <v>6</v>
      </c>
      <c r="O37" s="1" t="s">
        <v>6</v>
      </c>
      <c r="P37" s="1" t="s">
        <v>6</v>
      </c>
      <c r="Q37" s="1" t="s">
        <v>6</v>
      </c>
      <c r="S37" s="1" t="s">
        <v>6</v>
      </c>
      <c r="T37" s="4">
        <f t="shared" si="2"/>
        <v>0</v>
      </c>
    </row>
    <row r="38" spans="1:20" x14ac:dyDescent="0.25">
      <c r="A38" s="1">
        <v>34</v>
      </c>
      <c r="D38" s="2"/>
      <c r="E38" s="1" t="s">
        <v>6</v>
      </c>
      <c r="F38" s="1" t="s">
        <v>6</v>
      </c>
      <c r="G38" s="1" t="s">
        <v>6</v>
      </c>
      <c r="H38" s="1" t="s">
        <v>6</v>
      </c>
      <c r="I38" s="7"/>
      <c r="J38" s="7"/>
      <c r="K38" s="3">
        <f t="shared" si="3"/>
        <v>0</v>
      </c>
      <c r="L38" s="4"/>
      <c r="M38" s="1" t="s">
        <v>6</v>
      </c>
      <c r="N38" s="1" t="s">
        <v>6</v>
      </c>
      <c r="O38" s="1" t="s">
        <v>6</v>
      </c>
      <c r="P38" s="1" t="s">
        <v>6</v>
      </c>
      <c r="Q38" s="1" t="s">
        <v>6</v>
      </c>
      <c r="S38" s="1" t="s">
        <v>6</v>
      </c>
      <c r="T38" s="4">
        <f t="shared" si="2"/>
        <v>0</v>
      </c>
    </row>
    <row r="39" spans="1:20" x14ac:dyDescent="0.25">
      <c r="E39" s="5">
        <f>COUNTIF(E5:E38,"OUI")</f>
        <v>5</v>
      </c>
      <c r="G39" s="5">
        <f>COUNTIF(G5:G38,"OUI")</f>
        <v>3</v>
      </c>
      <c r="I39" s="5">
        <f>SUM(I7:I38)</f>
        <v>20</v>
      </c>
      <c r="J39" s="5">
        <f>SUM(J7:J38)</f>
        <v>2</v>
      </c>
      <c r="M39" s="5">
        <f>COUNTIF(M5:M38,"OUI")</f>
        <v>2</v>
      </c>
      <c r="O39" s="5">
        <f>COUNTIF(O5:O38,"OUI")</f>
        <v>0</v>
      </c>
      <c r="P39" s="5">
        <f>COUNTIF(P5:P38,"OUI*")</f>
        <v>1</v>
      </c>
      <c r="Q39" s="5">
        <f>COUNTIF(Q5:Q38,"OUI")</f>
        <v>0</v>
      </c>
      <c r="S39" s="5">
        <f>COUNTIF(S5:S38,"=OUI") + COUNTIF(S5:S38,"=Par*")</f>
        <v>1</v>
      </c>
    </row>
    <row r="53" spans="2:19" x14ac:dyDescent="0.25">
      <c r="B53" s="1" t="s">
        <v>22</v>
      </c>
      <c r="C53" s="2"/>
      <c r="D53" s="2">
        <v>44844</v>
      </c>
      <c r="F53" s="2"/>
    </row>
    <row r="54" spans="2:19" ht="75" x14ac:dyDescent="0.25">
      <c r="B54" s="1" t="s">
        <v>21</v>
      </c>
      <c r="C54" s="5">
        <f>LOOKUP(9^9,D54:T54)</f>
        <v>30</v>
      </c>
      <c r="D54" s="7">
        <v>30</v>
      </c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</row>
    <row r="55" spans="2:19" ht="30" x14ac:dyDescent="0.25">
      <c r="B55" s="1" t="s">
        <v>23</v>
      </c>
      <c r="C55" s="6">
        <f>I39/C54*100</f>
        <v>66.666666666666657</v>
      </c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</row>
    <row r="56" spans="2:19" ht="45" x14ac:dyDescent="0.25">
      <c r="B56" s="1" t="s">
        <v>24</v>
      </c>
      <c r="C56" s="5">
        <f>LOOKUP(9^9,D56:T56)</f>
        <v>25</v>
      </c>
      <c r="D56" s="7">
        <v>25</v>
      </c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</row>
    <row r="57" spans="2:19" ht="45" x14ac:dyDescent="0.25">
      <c r="B57" s="1" t="s">
        <v>25</v>
      </c>
      <c r="C57" s="5">
        <f>E39</f>
        <v>5</v>
      </c>
      <c r="D57" s="1" t="s">
        <v>26</v>
      </c>
      <c r="E57" s="8">
        <f>C57/$C$56*100</f>
        <v>20</v>
      </c>
    </row>
    <row r="58" spans="2:19" ht="60" x14ac:dyDescent="0.25">
      <c r="B58" s="1" t="s">
        <v>27</v>
      </c>
      <c r="C58" s="5">
        <f>G39</f>
        <v>3</v>
      </c>
      <c r="D58" s="1" t="s">
        <v>28</v>
      </c>
      <c r="E58" s="8">
        <f t="shared" ref="E58:E63" si="4">C58/$C$56*100</f>
        <v>12</v>
      </c>
    </row>
    <row r="59" spans="2:19" ht="60" x14ac:dyDescent="0.25">
      <c r="B59" s="1" t="s">
        <v>29</v>
      </c>
      <c r="C59" s="5">
        <f>M39</f>
        <v>2</v>
      </c>
      <c r="D59" s="1" t="s">
        <v>36</v>
      </c>
      <c r="E59" s="8">
        <f t="shared" si="4"/>
        <v>8</v>
      </c>
    </row>
    <row r="60" spans="2:19" ht="30" x14ac:dyDescent="0.25">
      <c r="B60" s="1" t="s">
        <v>30</v>
      </c>
      <c r="C60" s="5">
        <f>O39</f>
        <v>0</v>
      </c>
      <c r="D60" s="1" t="s">
        <v>37</v>
      </c>
      <c r="E60" s="8">
        <f t="shared" si="4"/>
        <v>0</v>
      </c>
    </row>
    <row r="61" spans="2:19" ht="45" x14ac:dyDescent="0.25">
      <c r="B61" s="1" t="s">
        <v>31</v>
      </c>
      <c r="C61" s="5">
        <f>P39</f>
        <v>1</v>
      </c>
      <c r="D61" s="1" t="s">
        <v>38</v>
      </c>
      <c r="E61" s="8">
        <f t="shared" si="4"/>
        <v>4</v>
      </c>
    </row>
    <row r="62" spans="2:19" ht="45" x14ac:dyDescent="0.25">
      <c r="B62" s="1" t="s">
        <v>34</v>
      </c>
      <c r="C62" s="5">
        <f>Q39</f>
        <v>0</v>
      </c>
      <c r="D62" s="1" t="s">
        <v>39</v>
      </c>
      <c r="E62" s="8">
        <f t="shared" si="4"/>
        <v>0</v>
      </c>
    </row>
    <row r="63" spans="2:19" ht="45" x14ac:dyDescent="0.25">
      <c r="B63" s="1" t="s">
        <v>35</v>
      </c>
      <c r="C63" s="5">
        <f>S39</f>
        <v>1</v>
      </c>
      <c r="D63" s="1" t="s">
        <v>40</v>
      </c>
      <c r="E63" s="8">
        <f t="shared" si="4"/>
        <v>4</v>
      </c>
    </row>
    <row r="66" spans="2:5" x14ac:dyDescent="0.25">
      <c r="E66" s="1" t="s">
        <v>47</v>
      </c>
    </row>
    <row r="67" spans="2:5" x14ac:dyDescent="0.25">
      <c r="B67" s="1" t="s">
        <v>42</v>
      </c>
      <c r="C67" s="1">
        <f>LARGE($T$5:$T$38,1)</f>
        <v>40</v>
      </c>
      <c r="D67" s="1" t="str">
        <f>INDEX($B$5:$C$38,MATCH(C67,$T$5:$T$34,0),2)</f>
        <v>Site 5</v>
      </c>
      <c r="E67" s="1" t="str" cm="1">
        <f t="array" ref="E67">INDEX($C$1:$C$18,SMALL(IF($T$5:$T$18=C67,ROW($T$5:$T$18),""),COUNTIF(C$67:C67,C67)))</f>
        <v>Site 5</v>
      </c>
    </row>
    <row r="68" spans="2:5" ht="30" x14ac:dyDescent="0.25">
      <c r="B68" s="1" t="s">
        <v>43</v>
      </c>
      <c r="C68" s="1">
        <f>LARGE($T$5:$T$38,2)</f>
        <v>30</v>
      </c>
      <c r="D68" s="1" t="str">
        <f t="shared" ref="D68:D71" si="5">INDEX($B$5:$C$38,MATCH(C68,$T$5:$T$34,0),2)</f>
        <v>Site 4</v>
      </c>
      <c r="E68" s="1" t="str" cm="1">
        <f t="array" ref="E68">INDEX($C$1:$C$18,SMALL(IF($T$5:$T$18=C68,ROW($T$5:$T$18),""),COUNTIF(C$67:C68,C68)))</f>
        <v>Site 4</v>
      </c>
    </row>
    <row r="69" spans="2:5" ht="30" x14ac:dyDescent="0.25">
      <c r="B69" s="1" t="s">
        <v>44</v>
      </c>
      <c r="C69" s="1">
        <f>LARGE($T$5:$T$38,3)</f>
        <v>20</v>
      </c>
      <c r="D69" s="1" t="str">
        <f t="shared" si="5"/>
        <v>Site 2</v>
      </c>
      <c r="E69" s="1" t="str" cm="1">
        <f t="array" ref="E69">INDEX($C$1:$C$18,SMALL(IF($T$5:$T$18=C69,ROW($T$5:$T$18),""),COUNTIF(C$67:C69,C69)))</f>
        <v>Site 2</v>
      </c>
    </row>
    <row r="70" spans="2:5" ht="30" x14ac:dyDescent="0.25">
      <c r="B70" s="1" t="s">
        <v>45</v>
      </c>
      <c r="C70" s="1">
        <f>LARGE($T$5:$T$38,4)</f>
        <v>20</v>
      </c>
      <c r="D70" s="1" t="str">
        <f t="shared" si="5"/>
        <v>Site 2</v>
      </c>
      <c r="E70" s="1" t="str" cm="1">
        <f t="array" ref="E70">INDEX($C$1:$C$18,SMALL(IF($T$5:$T$18=C70,ROW($T$5:$T$18),""),COUNTIF(C$67:C70,C70)))</f>
        <v>Site 3</v>
      </c>
    </row>
    <row r="71" spans="2:5" ht="30" x14ac:dyDescent="0.25">
      <c r="B71" s="1" t="s">
        <v>46</v>
      </c>
      <c r="C71" s="1">
        <f>LARGE($T$5:$T$38,5)</f>
        <v>10</v>
      </c>
      <c r="D71" s="1" t="str">
        <f t="shared" si="5"/>
        <v>Site 1</v>
      </c>
      <c r="E71" s="1" t="str" cm="1">
        <f t="array" ref="E71">INDEX($C$1:$C$18,SMALL(IF($T$5:$T$18=C71,ROW($T$5:$T$18),""),COUNTIF(C$67:C71,C71)))</f>
        <v>Site 1</v>
      </c>
    </row>
  </sheetData>
  <conditionalFormatting sqref="M5:R38 E5:H38">
    <cfRule type="containsText" dxfId="8" priority="11" operator="containsText" text="NON">
      <formula>NOT(ISERROR(SEARCH("NON",E5)))</formula>
    </cfRule>
    <cfRule type="containsText" dxfId="7" priority="12" operator="containsText" text="OUI">
      <formula>NOT(ISERROR(SEARCH("OUI",E5)))</formula>
    </cfRule>
  </conditionalFormatting>
  <conditionalFormatting sqref="K5:K38">
    <cfRule type="cellIs" dxfId="6" priority="9" operator="lessThan">
      <formula>30</formula>
    </cfRule>
    <cfRule type="cellIs" dxfId="5" priority="10" operator="greaterThan">
      <formula>60</formula>
    </cfRule>
  </conditionalFormatting>
  <conditionalFormatting sqref="L5:L38">
    <cfRule type="cellIs" dxfId="4" priority="7" operator="lessThan">
      <formula>25</formula>
    </cfRule>
    <cfRule type="cellIs" dxfId="3" priority="8" operator="greaterThan">
      <formula>50</formula>
    </cfRule>
  </conditionalFormatting>
  <conditionalFormatting sqref="S5:S38">
    <cfRule type="containsText" dxfId="2" priority="1" operator="containsText" text="Partiel">
      <formula>NOT(ISERROR(SEARCH("Partiel",S5)))</formula>
    </cfRule>
    <cfRule type="containsText" dxfId="1" priority="2" operator="containsText" text="NON">
      <formula>NOT(ISERROR(SEARCH("NON",S5)))</formula>
    </cfRule>
    <cfRule type="containsText" dxfId="0" priority="3" operator="containsText" text="OUI">
      <formula>NOT(ISERROR(SEARCH("OUI",S5)))</formula>
    </cfRule>
  </conditionalFormatting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CNIM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FRITSCHY, David</dc:creator>
  <cp:lastModifiedBy>Irp2020</cp:lastModifiedBy>
  <dcterms:created xsi:type="dcterms:W3CDTF">2022-09-08T05:34:28Z</dcterms:created>
  <dcterms:modified xsi:type="dcterms:W3CDTF">2022-10-10T10:32:08Z</dcterms:modified>
</cp:coreProperties>
</file>