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8_{2658EB1A-F4DA-4305-BFEB-D28DF5E4D243}" xr6:coauthVersionLast="46" xr6:coauthVersionMax="46" xr10:uidLastSave="{00000000-0000-0000-0000-000000000000}"/>
  <bookViews>
    <workbookView xWindow="-120" yWindow="-120" windowWidth="29040" windowHeight="15840" activeTab="1" xr2:uid="{79BD7B54-3050-4AE2-A23E-25BD02F2CEA9}"/>
  </bookViews>
  <sheets>
    <sheet name="Donnees" sheetId="1" r:id="rId1"/>
    <sheet name="Resultat" sheetId="5" r:id="rId2"/>
  </sheets>
  <definedNames>
    <definedName name="_xlnm._FilterDatabase" localSheetId="0" hidden="1">Donnees!$A$1:$H$1</definedName>
  </definedNames>
  <calcPr calcId="191029"/>
  <pivotCaches>
    <pivotCache cacheId="0" r:id="rId3"/>
    <pivotCache cacheId="17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2" i="1"/>
  <c r="E3" i="1"/>
  <c r="F3" i="1" s="1"/>
  <c r="E4" i="1"/>
  <c r="F4" i="1" s="1"/>
  <c r="E5" i="1"/>
  <c r="F5" i="1" s="1"/>
  <c r="E6" i="1"/>
  <c r="F6" i="1" s="1"/>
  <c r="E7" i="1"/>
  <c r="F7" i="1" s="1"/>
  <c r="E8" i="1"/>
  <c r="F8" i="1" s="1"/>
  <c r="E2" i="1"/>
  <c r="F2" i="1" s="1"/>
  <c r="G8" i="1" l="1"/>
  <c r="G6" i="1"/>
  <c r="G4" i="1"/>
  <c r="G7" i="1"/>
  <c r="G5" i="1"/>
  <c r="G3" i="1"/>
  <c r="G2" i="1"/>
</calcChain>
</file>

<file path=xl/sharedStrings.xml><?xml version="1.0" encoding="utf-8"?>
<sst xmlns="http://schemas.openxmlformats.org/spreadsheetml/2006/main" count="39" uniqueCount="28">
  <si>
    <t>N°</t>
  </si>
  <si>
    <t>DATE NAISSANCE</t>
  </si>
  <si>
    <t>NOM</t>
  </si>
  <si>
    <t>vias</t>
  </si>
  <si>
    <t>beziers</t>
  </si>
  <si>
    <t>ville</t>
  </si>
  <si>
    <t>Étiquettes de lignes</t>
  </si>
  <si>
    <t>Total général</t>
  </si>
  <si>
    <t>Age</t>
  </si>
  <si>
    <t>Moins 60 ans</t>
  </si>
  <si>
    <t>60 ans et plus</t>
  </si>
  <si>
    <t>Ville pour TCD</t>
  </si>
  <si>
    <t>Autre</t>
  </si>
  <si>
    <t>Population</t>
  </si>
  <si>
    <t>prenom1 nom1</t>
  </si>
  <si>
    <t>prenom2 nom2</t>
  </si>
  <si>
    <t>prenom3 nom3</t>
  </si>
  <si>
    <t>prenom4 nom4</t>
  </si>
  <si>
    <t>prenom5 nom5</t>
  </si>
  <si>
    <t>prenom6 nom6</t>
  </si>
  <si>
    <t>prenom7 nom7</t>
  </si>
  <si>
    <t>agde</t>
  </si>
  <si>
    <t>marseillan</t>
  </si>
  <si>
    <t>Somme de Age</t>
  </si>
  <si>
    <t>Nombre de NOM</t>
  </si>
  <si>
    <t>ville2</t>
  </si>
  <si>
    <t>60-120</t>
  </si>
  <si>
    <t>0-59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</si>
</sst>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20"/>
      <color rgb="FF00B0F0"/>
      <name val="Calibri"/>
      <family val="2"/>
      <scheme val="minor"/>
    </font>
    <font>
      <sz val="28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14" fontId="1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vertical="center"/>
    </xf>
    <xf numFmtId="14" fontId="1" fillId="0" borderId="2" xfId="0" applyNumberFormat="1" applyFon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" fillId="0" borderId="3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NES DI SCALA" refreshedDate="44245.664950347222" createdVersion="6" refreshedVersion="6" minRefreshableVersion="3" recordCount="16" xr:uid="{1583735D-B7AD-4743-9848-8D69F26A245A}">
  <cacheSource type="worksheet">
    <worksheetSource ref="A1:H1048576" sheet="Donnees"/>
  </cacheSource>
  <cacheFields count="8">
    <cacheField name="N°" numFmtId="0">
      <sharedItems containsString="0" containsBlank="1" containsNumber="1" containsInteger="1" minValue="1" maxValue="7"/>
    </cacheField>
    <cacheField name="NOM" numFmtId="0">
      <sharedItems containsBlank="1"/>
    </cacheField>
    <cacheField name="DATE NAISSANCE" numFmtId="0">
      <sharedItems containsNonDate="0" containsDate="1" containsString="0" containsBlank="1" minDate="1958-01-20T00:00:00" maxDate="1988-10-20T00:00:00"/>
    </cacheField>
    <cacheField name="ville" numFmtId="0">
      <sharedItems containsBlank="1"/>
    </cacheField>
    <cacheField name="Age" numFmtId="0">
      <sharedItems containsString="0" containsBlank="1" containsNumber="1" containsInteger="1" minValue="33" maxValue="63"/>
    </cacheField>
    <cacheField name="60 ans et plus" numFmtId="0">
      <sharedItems containsString="0" containsBlank="1" containsNumber="1" containsInteger="1" minValue="0" maxValue="1" count="3">
        <n v="0"/>
        <n v="1"/>
        <m/>
      </sharedItems>
    </cacheField>
    <cacheField name="Moins 60 ans" numFmtId="0">
      <sharedItems containsString="0" containsBlank="1" containsNumber="1" containsInteger="1" minValue="0" maxValue="1" count="3">
        <n v="1"/>
        <n v="0"/>
        <m/>
      </sharedItems>
    </cacheField>
    <cacheField name="Ville pour TCD" numFmtId="0">
      <sharedItems containsBlank="1" count="3">
        <s v="vias"/>
        <s v="Autre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icolas" refreshedDate="44245.704806365742" createdVersion="6" refreshedVersion="6" minRefreshableVersion="3" recordCount="7" xr:uid="{E43F50BF-9CEF-4B2C-B088-8649EB21BD74}">
  <cacheSource type="worksheet">
    <worksheetSource ref="A1:H8" sheet="Donnees"/>
  </cacheSource>
  <cacheFields count="9">
    <cacheField name="N°" numFmtId="0">
      <sharedItems containsSemiMixedTypes="0" containsString="0" containsNumber="1" containsInteger="1" minValue="1" maxValue="7"/>
    </cacheField>
    <cacheField name="NOM" numFmtId="0">
      <sharedItems/>
    </cacheField>
    <cacheField name="DATE NAISSANCE" numFmtId="14">
      <sharedItems containsSemiMixedTypes="0" containsNonDate="0" containsDate="1" containsString="0" minDate="1958-01-20T00:00:00" maxDate="1988-10-20T00:00:00"/>
    </cacheField>
    <cacheField name="ville" numFmtId="0">
      <sharedItems count="4">
        <s v="vias"/>
        <s v="agde"/>
        <s v="beziers"/>
        <s v="marseillan"/>
      </sharedItems>
      <fieldGroup par="8"/>
    </cacheField>
    <cacheField name="Age" numFmtId="0">
      <sharedItems containsSemiMixedTypes="0" containsString="0" containsNumber="1" containsInteger="1" minValue="33" maxValue="63" count="7">
        <n v="33"/>
        <n v="62"/>
        <n v="50"/>
        <n v="53"/>
        <n v="55"/>
        <n v="47"/>
        <n v="63"/>
      </sharedItems>
      <fieldGroup base="4">
        <rangePr autoStart="0" autoEnd="0" startNum="0" endNum="120" groupInterval="60"/>
        <groupItems count="4">
          <s v="&lt;0"/>
          <s v="0-59"/>
          <s v="60-120"/>
          <s v="&gt;120"/>
        </groupItems>
      </fieldGroup>
    </cacheField>
    <cacheField name="60 ans et plus" numFmtId="0">
      <sharedItems containsSemiMixedTypes="0" containsString="0" containsNumber="1" containsInteger="1" minValue="0" maxValue="1"/>
    </cacheField>
    <cacheField name="Moins 60 ans" numFmtId="0">
      <sharedItems containsSemiMixedTypes="0" containsString="0" containsNumber="1" containsInteger="1" minValue="0" maxValue="1"/>
    </cacheField>
    <cacheField name="Ville pour TCD" numFmtId="0">
      <sharedItems/>
    </cacheField>
    <cacheField name="ville2" numFmtId="0" databaseField="0">
      <fieldGroup base="3">
        <discretePr count="4">
          <x v="0"/>
          <x v="1"/>
          <x v="1"/>
          <x v="1"/>
        </discretePr>
        <groupItems count="2">
          <s v="vias"/>
          <s v="Groupe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n v="1"/>
    <s v="prenom1 nom1"/>
    <d v="1988-10-19T00:00:00"/>
    <s v="vias"/>
    <n v="33"/>
    <x v="0"/>
    <x v="0"/>
    <x v="0"/>
  </r>
  <r>
    <n v="2"/>
    <s v="prenom2 nom2"/>
    <d v="1959-09-25T00:00:00"/>
    <s v="agde"/>
    <n v="62"/>
    <x v="1"/>
    <x v="1"/>
    <x v="1"/>
  </r>
  <r>
    <n v="3"/>
    <s v="prenom3 nom3"/>
    <d v="1971-10-01T00:00:00"/>
    <s v="beziers"/>
    <n v="50"/>
    <x v="0"/>
    <x v="0"/>
    <x v="1"/>
  </r>
  <r>
    <n v="4"/>
    <s v="prenom4 nom4"/>
    <d v="1968-09-20T00:00:00"/>
    <s v="marseillan"/>
    <n v="53"/>
    <x v="0"/>
    <x v="0"/>
    <x v="1"/>
  </r>
  <r>
    <n v="5"/>
    <s v="prenom5 nom5"/>
    <d v="1966-11-25T00:00:00"/>
    <s v="beziers"/>
    <n v="55"/>
    <x v="0"/>
    <x v="0"/>
    <x v="1"/>
  </r>
  <r>
    <n v="6"/>
    <s v="prenom6 nom6"/>
    <d v="1974-09-03T00:00:00"/>
    <s v="vias"/>
    <n v="47"/>
    <x v="0"/>
    <x v="0"/>
    <x v="0"/>
  </r>
  <r>
    <n v="7"/>
    <s v="prenom7 nom7"/>
    <d v="1958-01-20T00:00:00"/>
    <s v="vias"/>
    <n v="63"/>
    <x v="1"/>
    <x v="1"/>
    <x v="0"/>
  </r>
  <r>
    <m/>
    <m/>
    <m/>
    <m/>
    <m/>
    <x v="2"/>
    <x v="2"/>
    <x v="2"/>
  </r>
  <r>
    <m/>
    <m/>
    <m/>
    <m/>
    <m/>
    <x v="2"/>
    <x v="2"/>
    <x v="2"/>
  </r>
  <r>
    <m/>
    <m/>
    <m/>
    <m/>
    <m/>
    <x v="2"/>
    <x v="2"/>
    <x v="2"/>
  </r>
  <r>
    <m/>
    <m/>
    <m/>
    <m/>
    <m/>
    <x v="2"/>
    <x v="2"/>
    <x v="2"/>
  </r>
  <r>
    <m/>
    <m/>
    <m/>
    <m/>
    <m/>
    <x v="2"/>
    <x v="2"/>
    <x v="2"/>
  </r>
  <r>
    <m/>
    <m/>
    <m/>
    <m/>
    <m/>
    <x v="2"/>
    <x v="2"/>
    <x v="2"/>
  </r>
  <r>
    <m/>
    <m/>
    <m/>
    <m/>
    <m/>
    <x v="2"/>
    <x v="2"/>
    <x v="2"/>
  </r>
  <r>
    <m/>
    <m/>
    <m/>
    <m/>
    <m/>
    <x v="2"/>
    <x v="2"/>
    <x v="2"/>
  </r>
  <r>
    <m/>
    <m/>
    <m/>
    <m/>
    <m/>
    <x v="2"/>
    <x v="2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n v="1"/>
    <s v="prenom1 nom1"/>
    <d v="1988-10-19T00:00:00"/>
    <x v="0"/>
    <x v="0"/>
    <n v="0"/>
    <n v="1"/>
    <s v="vias"/>
  </r>
  <r>
    <n v="2"/>
    <s v="prenom2 nom2"/>
    <d v="1959-09-25T00:00:00"/>
    <x v="1"/>
    <x v="1"/>
    <n v="1"/>
    <n v="0"/>
    <s v="Autre"/>
  </r>
  <r>
    <n v="3"/>
    <s v="prenom3 nom3"/>
    <d v="1971-10-01T00:00:00"/>
    <x v="2"/>
    <x v="2"/>
    <n v="0"/>
    <n v="1"/>
    <s v="Autre"/>
  </r>
  <r>
    <n v="4"/>
    <s v="prenom4 nom4"/>
    <d v="1968-09-20T00:00:00"/>
    <x v="3"/>
    <x v="3"/>
    <n v="0"/>
    <n v="1"/>
    <s v="Autre"/>
  </r>
  <r>
    <n v="5"/>
    <s v="prenom5 nom5"/>
    <d v="1966-11-25T00:00:00"/>
    <x v="2"/>
    <x v="4"/>
    <n v="0"/>
    <n v="1"/>
    <s v="Autre"/>
  </r>
  <r>
    <n v="6"/>
    <s v="prenom6 nom6"/>
    <d v="1974-09-03T00:00:00"/>
    <x v="0"/>
    <x v="5"/>
    <n v="0"/>
    <n v="1"/>
    <s v="vias"/>
  </r>
  <r>
    <n v="7"/>
    <s v="prenom7 nom7"/>
    <d v="1958-01-20T00:00:00"/>
    <x v="0"/>
    <x v="6"/>
    <n v="1"/>
    <n v="0"/>
    <s v="vias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44C342-12B5-45EE-A634-D742BC15E465}" name="Tableau croisé dynamique1" cacheId="1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13:D18" firstHeaderRow="1" firstDataRow="1" firstDataCol="3"/>
  <pivotFields count="9">
    <pivotField compact="0" outline="0" showAll="0" defaultSubtotal="0"/>
    <pivotField dataField="1" compact="0" outline="0" showAll="0" defaultSubtotal="0"/>
    <pivotField compact="0" numFmtId="14" outline="0" showAll="0" defaultSubtotal="0"/>
    <pivotField axis="axisRow" compact="0" outline="0" showAll="0" defaultSubtotal="0">
      <items count="4">
        <item x="1"/>
        <item x="2"/>
        <item x="3"/>
        <item x="0"/>
      </items>
    </pivotField>
    <pivotField axis="axisRow" compact="0" outline="0" showAll="0" defaultSubtotal="0">
      <items count="4">
        <item sd="0" x="0"/>
        <item sd="0" x="1"/>
        <item sd="0" x="2"/>
        <item sd="0" x="3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ubtotalTop="0" showAll="0" defaultSubtotal="0">
      <items count="2">
        <item n="Autre" x="1"/>
        <item x="0"/>
      </items>
    </pivotField>
  </pivotFields>
  <rowFields count="3">
    <field x="8"/>
    <field x="4"/>
    <field x="3"/>
  </rowFields>
  <rowItems count="5">
    <i>
      <x/>
      <x v="1"/>
    </i>
    <i r="1">
      <x v="2"/>
    </i>
    <i>
      <x v="1"/>
      <x v="1"/>
    </i>
    <i r="1">
      <x v="2"/>
    </i>
    <i t="grand">
      <x/>
    </i>
  </rowItems>
  <colItems count="1">
    <i/>
  </colItems>
  <dataFields count="1">
    <dataField name="Nombre de NOM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0F9EB05-D810-47FA-BFA3-DBC34FCB6303}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6" firstHeaderRow="0" firstDataRow="1" firstDataCol="1"/>
  <pivotFields count="8">
    <pivotField showAll="0"/>
    <pivotField dataField="1" showAll="0"/>
    <pivotField showAll="0"/>
    <pivotField showAll="0"/>
    <pivotField dataField="1" showAll="0"/>
    <pivotField showAll="0" defaultSubtotal="0">
      <items count="3">
        <item n="Moins 60 ans" sd="0" x="0"/>
        <item n="60 ans et plus" sd="0" x="1"/>
        <item x="2"/>
      </items>
    </pivotField>
    <pivotField showAll="0" defaultSubtotal="0">
      <items count="3">
        <item n="60ans et pluys" sd="0" x="1"/>
        <item n="60 ans et plus" sd="0" x="0"/>
        <item h="1" sd="0" x="2"/>
      </items>
    </pivotField>
    <pivotField axis="axisRow" showAll="0" sortType="descending">
      <items count="4">
        <item h="1" x="2"/>
        <item x="0"/>
        <item x="1"/>
        <item t="default"/>
      </items>
    </pivotField>
  </pivotFields>
  <rowFields count="1">
    <field x="7"/>
  </rowFields>
  <rowItems count="3"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Population" fld="1" subtotal="count" baseField="0" baseItem="0"/>
    <dataField name="Somme de Age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F905F-B198-4437-9A35-A764AD165EF3}">
  <dimension ref="A1:H18"/>
  <sheetViews>
    <sheetView view="pageBreakPreview" zoomScale="60" zoomScaleNormal="40" zoomScalePageLayoutView="30" workbookViewId="0">
      <selection activeCell="C3" sqref="C3"/>
    </sheetView>
  </sheetViews>
  <sheetFormatPr baseColWidth="10" defaultRowHeight="36" x14ac:dyDescent="0.55000000000000004"/>
  <cols>
    <col min="1" max="1" width="11.42578125" style="3"/>
    <col min="2" max="2" width="91.28515625" style="3" customWidth="1"/>
    <col min="3" max="3" width="31.5703125" style="3" customWidth="1"/>
    <col min="4" max="4" width="52.5703125" style="3" bestFit="1" customWidth="1"/>
    <col min="5" max="5" width="17.7109375" style="3" bestFit="1" customWidth="1"/>
    <col min="6" max="6" width="36.28515625" style="3" bestFit="1" customWidth="1"/>
    <col min="7" max="7" width="35.140625" style="3" bestFit="1" customWidth="1"/>
    <col min="8" max="8" width="41.28515625" style="3" bestFit="1" customWidth="1"/>
  </cols>
  <sheetData>
    <row r="1" spans="1:8" s="15" customFormat="1" ht="26.25" x14ac:dyDescent="0.4">
      <c r="A1" s="4" t="s">
        <v>0</v>
      </c>
      <c r="B1" s="4" t="s">
        <v>2</v>
      </c>
      <c r="C1" s="4" t="s">
        <v>1</v>
      </c>
      <c r="D1" s="4" t="s">
        <v>5</v>
      </c>
      <c r="E1" s="16" t="s">
        <v>8</v>
      </c>
      <c r="F1" s="16" t="s">
        <v>10</v>
      </c>
      <c r="G1" s="16" t="s">
        <v>9</v>
      </c>
      <c r="H1" s="17" t="s">
        <v>11</v>
      </c>
    </row>
    <row r="2" spans="1:8" x14ac:dyDescent="0.55000000000000004">
      <c r="A2" s="1">
        <v>1</v>
      </c>
      <c r="B2" s="9" t="s">
        <v>14</v>
      </c>
      <c r="C2" s="10">
        <v>32435</v>
      </c>
      <c r="D2" s="2" t="s">
        <v>3</v>
      </c>
      <c r="E2" s="14">
        <f t="shared" ref="E2:E8" ca="1" si="0">(YEAR(NOW())-YEAR(C2))</f>
        <v>33</v>
      </c>
      <c r="F2" s="3">
        <f ca="1">IF(E2&gt;59,1,0)</f>
        <v>0</v>
      </c>
      <c r="G2" s="3">
        <f ca="1">IF(E2&lt;60,1,0)</f>
        <v>1</v>
      </c>
      <c r="H2" s="3" t="str">
        <f>IF(D2="vias","vias","Autre")</f>
        <v>vias</v>
      </c>
    </row>
    <row r="3" spans="1:8" x14ac:dyDescent="0.55000000000000004">
      <c r="A3" s="1">
        <v>2</v>
      </c>
      <c r="B3" s="2" t="s">
        <v>15</v>
      </c>
      <c r="C3" s="5">
        <v>21818</v>
      </c>
      <c r="D3" s="2" t="s">
        <v>21</v>
      </c>
      <c r="E3" s="14">
        <f t="shared" ca="1" si="0"/>
        <v>62</v>
      </c>
      <c r="F3" s="3">
        <f t="shared" ref="F3:F8" ca="1" si="1">IF(E3&gt;59,1,0)</f>
        <v>1</v>
      </c>
      <c r="G3" s="3">
        <f t="shared" ref="G3:G8" ca="1" si="2">IF(E3&lt;60,1,0)</f>
        <v>0</v>
      </c>
      <c r="H3" s="3" t="str">
        <f t="shared" ref="H3:H8" si="3">IF(D3="vias","vias","Autre")</f>
        <v>Autre</v>
      </c>
    </row>
    <row r="4" spans="1:8" x14ac:dyDescent="0.55000000000000004">
      <c r="A4" s="6">
        <v>3</v>
      </c>
      <c r="B4" s="7" t="s">
        <v>16</v>
      </c>
      <c r="C4" s="8">
        <v>26207</v>
      </c>
      <c r="D4" s="2" t="s">
        <v>4</v>
      </c>
      <c r="E4" s="14">
        <f t="shared" ca="1" si="0"/>
        <v>50</v>
      </c>
      <c r="F4" s="3">
        <f t="shared" ca="1" si="1"/>
        <v>0</v>
      </c>
      <c r="G4" s="3">
        <f t="shared" ca="1" si="2"/>
        <v>1</v>
      </c>
      <c r="H4" s="3" t="str">
        <f t="shared" si="3"/>
        <v>Autre</v>
      </c>
    </row>
    <row r="5" spans="1:8" x14ac:dyDescent="0.55000000000000004">
      <c r="A5" s="1">
        <v>4</v>
      </c>
      <c r="B5" s="2" t="s">
        <v>17</v>
      </c>
      <c r="C5" s="5">
        <v>25101</v>
      </c>
      <c r="D5" s="2" t="s">
        <v>22</v>
      </c>
      <c r="E5" s="14">
        <f t="shared" ca="1" si="0"/>
        <v>53</v>
      </c>
      <c r="F5" s="3">
        <f t="shared" ca="1" si="1"/>
        <v>0</v>
      </c>
      <c r="G5" s="3">
        <f t="shared" ca="1" si="2"/>
        <v>1</v>
      </c>
      <c r="H5" s="3" t="str">
        <f t="shared" si="3"/>
        <v>Autre</v>
      </c>
    </row>
    <row r="6" spans="1:8" x14ac:dyDescent="0.55000000000000004">
      <c r="A6" s="1">
        <v>5</v>
      </c>
      <c r="B6" s="2" t="s">
        <v>18</v>
      </c>
      <c r="C6" s="5">
        <v>24436</v>
      </c>
      <c r="D6" s="18" t="s">
        <v>4</v>
      </c>
      <c r="E6" s="14">
        <f t="shared" ca="1" si="0"/>
        <v>55</v>
      </c>
      <c r="F6" s="3">
        <f t="shared" ca="1" si="1"/>
        <v>0</v>
      </c>
      <c r="G6" s="3">
        <f t="shared" ca="1" si="2"/>
        <v>1</v>
      </c>
      <c r="H6" s="3" t="str">
        <f t="shared" si="3"/>
        <v>Autre</v>
      </c>
    </row>
    <row r="7" spans="1:8" x14ac:dyDescent="0.55000000000000004">
      <c r="A7" s="1">
        <v>6</v>
      </c>
      <c r="B7" s="2" t="s">
        <v>19</v>
      </c>
      <c r="C7" s="5">
        <v>27275</v>
      </c>
      <c r="D7" s="2" t="s">
        <v>3</v>
      </c>
      <c r="E7" s="14">
        <f t="shared" ca="1" si="0"/>
        <v>47</v>
      </c>
      <c r="F7" s="3">
        <f t="shared" ca="1" si="1"/>
        <v>0</v>
      </c>
      <c r="G7" s="3">
        <f t="shared" ca="1" si="2"/>
        <v>1</v>
      </c>
      <c r="H7" s="3" t="str">
        <f t="shared" si="3"/>
        <v>vias</v>
      </c>
    </row>
    <row r="8" spans="1:8" x14ac:dyDescent="0.55000000000000004">
      <c r="A8" s="1">
        <v>7</v>
      </c>
      <c r="B8" s="2" t="s">
        <v>20</v>
      </c>
      <c r="C8" s="5">
        <v>21205</v>
      </c>
      <c r="D8" s="2" t="s">
        <v>3</v>
      </c>
      <c r="E8" s="14">
        <f t="shared" ca="1" si="0"/>
        <v>63</v>
      </c>
      <c r="F8" s="3">
        <f t="shared" ca="1" si="1"/>
        <v>1</v>
      </c>
      <c r="G8" s="3">
        <f t="shared" ca="1" si="2"/>
        <v>0</v>
      </c>
      <c r="H8" s="3" t="str">
        <f t="shared" si="3"/>
        <v>vias</v>
      </c>
    </row>
    <row r="9" spans="1:8" ht="39.950000000000003" customHeight="1" x14ac:dyDescent="0.55000000000000004"/>
    <row r="10" spans="1:8" ht="39.950000000000003" customHeight="1" x14ac:dyDescent="0.55000000000000004"/>
    <row r="11" spans="1:8" ht="39.950000000000003" customHeight="1" x14ac:dyDescent="0.55000000000000004"/>
    <row r="12" spans="1:8" ht="39.950000000000003" customHeight="1" x14ac:dyDescent="0.55000000000000004"/>
    <row r="13" spans="1:8" ht="39.950000000000003" customHeight="1" x14ac:dyDescent="0.55000000000000004"/>
    <row r="14" spans="1:8" ht="39.950000000000003" customHeight="1" x14ac:dyDescent="0.55000000000000004"/>
    <row r="15" spans="1:8" ht="39.950000000000003" customHeight="1" x14ac:dyDescent="0.55000000000000004"/>
    <row r="16" spans="1:8" ht="39.950000000000003" customHeight="1" x14ac:dyDescent="0.55000000000000004"/>
    <row r="17" ht="39.950000000000003" customHeight="1" x14ac:dyDescent="0.55000000000000004"/>
    <row r="18" ht="39.950000000000003" customHeight="1" x14ac:dyDescent="0.55000000000000004"/>
  </sheetData>
  <autoFilter ref="A1:H1" xr:uid="{D6F878E7-3B7A-4463-B55B-87C0C0063F3B}"/>
  <sortState xmlns:xlrd2="http://schemas.microsoft.com/office/spreadsheetml/2017/richdata2" ref="A2:D8">
    <sortCondition ref="B1"/>
  </sortState>
  <pageMargins left="3.937007874015748E-2" right="3.937007874015748E-2" top="0.15748031496062992" bottom="0.15748031496062992" header="0" footer="0"/>
  <pageSetup paperSize="9" scale="33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A3DFB-FAD3-4F53-B79C-B5A37D6DC4D5}">
  <dimension ref="A3:D18"/>
  <sheetViews>
    <sheetView tabSelected="1" workbookViewId="0">
      <selection activeCell="F13" sqref="F13"/>
    </sheetView>
  </sheetViews>
  <sheetFormatPr baseColWidth="10" defaultRowHeight="15" x14ac:dyDescent="0.25"/>
  <cols>
    <col min="1" max="1" width="21" bestFit="1" customWidth="1"/>
    <col min="2" max="2" width="10.7109375" bestFit="1" customWidth="1"/>
    <col min="3" max="3" width="7.140625" bestFit="1" customWidth="1"/>
    <col min="4" max="4" width="16.28515625" bestFit="1" customWidth="1"/>
    <col min="5" max="5" width="14.28515625" bestFit="1" customWidth="1"/>
    <col min="6" max="6" width="15.5703125" bestFit="1" customWidth="1"/>
    <col min="7" max="7" width="19.28515625" bestFit="1" customWidth="1"/>
    <col min="8" max="8" width="12.5703125" bestFit="1" customWidth="1"/>
  </cols>
  <sheetData>
    <row r="3" spans="1:4" x14ac:dyDescent="0.25">
      <c r="A3" s="11" t="s">
        <v>6</v>
      </c>
      <c r="B3" t="s">
        <v>13</v>
      </c>
      <c r="C3" t="s">
        <v>23</v>
      </c>
    </row>
    <row r="4" spans="1:4" x14ac:dyDescent="0.25">
      <c r="A4" s="12" t="s">
        <v>3</v>
      </c>
      <c r="B4" s="13">
        <v>3</v>
      </c>
      <c r="C4" s="13">
        <v>143</v>
      </c>
    </row>
    <row r="5" spans="1:4" x14ac:dyDescent="0.25">
      <c r="A5" s="12" t="s">
        <v>12</v>
      </c>
      <c r="B5" s="13">
        <v>4</v>
      </c>
      <c r="C5" s="13">
        <v>220</v>
      </c>
    </row>
    <row r="6" spans="1:4" x14ac:dyDescent="0.25">
      <c r="A6" s="12" t="s">
        <v>7</v>
      </c>
      <c r="B6" s="13">
        <v>7</v>
      </c>
      <c r="C6" s="13">
        <v>363</v>
      </c>
    </row>
    <row r="13" spans="1:4" x14ac:dyDescent="0.25">
      <c r="A13" s="11" t="s">
        <v>25</v>
      </c>
      <c r="B13" s="11" t="s">
        <v>8</v>
      </c>
      <c r="C13" s="11" t="s">
        <v>5</v>
      </c>
      <c r="D13" t="s">
        <v>24</v>
      </c>
    </row>
    <row r="14" spans="1:4" x14ac:dyDescent="0.25">
      <c r="A14" t="s">
        <v>12</v>
      </c>
      <c r="B14" t="s">
        <v>27</v>
      </c>
      <c r="D14" s="13">
        <v>3</v>
      </c>
    </row>
    <row r="15" spans="1:4" x14ac:dyDescent="0.25">
      <c r="B15" t="s">
        <v>26</v>
      </c>
      <c r="D15" s="13">
        <v>1</v>
      </c>
    </row>
    <row r="16" spans="1:4" x14ac:dyDescent="0.25">
      <c r="A16" t="s">
        <v>3</v>
      </c>
      <c r="B16" t="s">
        <v>27</v>
      </c>
      <c r="D16" s="13">
        <v>2</v>
      </c>
    </row>
    <row r="17" spans="1:4" x14ac:dyDescent="0.25">
      <c r="B17" t="s">
        <v>26</v>
      </c>
      <c r="D17" s="13">
        <v>1</v>
      </c>
    </row>
    <row r="18" spans="1:4" x14ac:dyDescent="0.25">
      <c r="A18" t="s">
        <v>7</v>
      </c>
      <c r="D18" s="13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 DI SCALA</dc:creator>
  <cp:lastModifiedBy>Nicolas</cp:lastModifiedBy>
  <cp:lastPrinted>2021-02-04T10:19:54Z</cp:lastPrinted>
  <dcterms:created xsi:type="dcterms:W3CDTF">2020-02-04T11:37:17Z</dcterms:created>
  <dcterms:modified xsi:type="dcterms:W3CDTF">2021-02-18T16:01:52Z</dcterms:modified>
</cp:coreProperties>
</file>