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 tabRatio="362"/>
  </bookViews>
  <sheets>
    <sheet name="Planning" sheetId="1" r:id="rId1"/>
    <sheet name="Dossier_Prod" sheetId="4" r:id="rId2"/>
    <sheet name="Liste" sheetId="2" r:id="rId3"/>
    <sheet name="Congés" sheetId="5" r:id="rId4"/>
  </sheets>
  <functionGroups builtInGroupCount="17"/>
  <definedNames>
    <definedName name="calendrier">Planning!$G:$NS</definedName>
    <definedName name="Dossiers">OFFSET(Planning!$B:$F,6,,COUNTA(Planning!$B:$B)-2)</definedName>
    <definedName name="JoursFeries">Liste!$C$2:$C$15</definedName>
    <definedName name="ListeTypeDossier">TabTypeDossier[TypeDossier]</definedName>
    <definedName name="Ref_Année">Planning!$B$1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1" l="1"/>
  <c r="B2" i="1"/>
  <c r="NH5" i="1" s="1"/>
  <c r="NI5" i="1" s="1"/>
  <c r="NJ5" i="1" s="1"/>
  <c r="NK5" i="1" s="1"/>
  <c r="NL5" i="1" s="1"/>
  <c r="NM5" i="1" s="1"/>
  <c r="NN5" i="1" s="1"/>
  <c r="NO5" i="1" s="1"/>
  <c r="NP5" i="1" s="1"/>
  <c r="NQ5" i="1" s="1"/>
  <c r="NR5" i="1" s="1"/>
  <c r="NS5" i="1" s="1"/>
  <c r="NL3" i="1" a="1"/>
  <c r="NO3" i="1" a="1"/>
  <c r="NJ3" i="1" a="1"/>
  <c r="NM3" i="1" a="1"/>
  <c r="NR3" i="1" a="1"/>
  <c r="NN3" i="1" a="1"/>
  <c r="NH3" i="1" a="1"/>
  <c r="NK3" i="1" a="1"/>
  <c r="NP3" i="1" a="1"/>
  <c r="NS3" i="1" a="1"/>
  <c r="NI3" i="1" a="1"/>
  <c r="NQ3" i="1" a="1"/>
  <c r="NQ3" i="1" l="1"/>
  <c r="NI3" i="1"/>
  <c r="NS3" i="1"/>
  <c r="NP3" i="1"/>
  <c r="NK3" i="1"/>
  <c r="NH3" i="1"/>
  <c r="NN3" i="1"/>
  <c r="NR3" i="1"/>
  <c r="NM3" i="1"/>
  <c r="NJ3" i="1"/>
  <c r="NO3" i="1"/>
  <c r="NL3" i="1"/>
  <c r="E16" i="1"/>
  <c r="E81" i="1" l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G6" i="1" l="1" a="1"/>
  <c r="G6" i="1" s="1"/>
  <c r="ND6" i="1" l="1"/>
  <c r="MV6" i="1"/>
  <c r="MN6" i="1"/>
  <c r="MJ6" i="1"/>
  <c r="LV6" i="1"/>
  <c r="LF6" i="1"/>
  <c r="KP6" i="1"/>
  <c r="JZ6" i="1"/>
  <c r="JB6" i="1"/>
  <c r="IL6" i="1"/>
  <c r="HV6" i="1"/>
  <c r="HF6" i="1"/>
  <c r="GH6" i="1"/>
  <c r="FR6" i="1"/>
  <c r="FB6" i="1"/>
  <c r="EL6" i="1"/>
  <c r="DV6" i="1"/>
  <c r="DF6" i="1"/>
  <c r="CP6" i="1"/>
  <c r="BZ6" i="1"/>
  <c r="BJ6" i="1"/>
  <c r="AT6" i="1"/>
  <c r="N6" i="1"/>
  <c r="NG6" i="1"/>
  <c r="NC6" i="1"/>
  <c r="MY6" i="1"/>
  <c r="MU6" i="1"/>
  <c r="MQ6" i="1"/>
  <c r="MM6" i="1"/>
  <c r="MI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T6" i="1"/>
  <c r="L6" i="1"/>
  <c r="JR6" i="1"/>
  <c r="GP6" i="1"/>
  <c r="AD6" i="1"/>
  <c r="NF6" i="1"/>
  <c r="NB6" i="1"/>
  <c r="MX6" i="1"/>
  <c r="MT6" i="1"/>
  <c r="MP6" i="1"/>
  <c r="ML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BV6" i="1"/>
  <c r="BN6" i="1"/>
  <c r="BF6" i="1"/>
  <c r="AX6" i="1"/>
  <c r="AP6" i="1"/>
  <c r="AH6" i="1"/>
  <c r="Z6" i="1"/>
  <c r="R6" i="1"/>
  <c r="J6" i="1"/>
  <c r="MZ6" i="1"/>
  <c r="MR6" i="1"/>
  <c r="MD6" i="1"/>
  <c r="LN6" i="1"/>
  <c r="KX6" i="1"/>
  <c r="KH6" i="1"/>
  <c r="JJ6" i="1"/>
  <c r="IT6" i="1"/>
  <c r="ID6" i="1"/>
  <c r="HN6" i="1"/>
  <c r="GX6" i="1"/>
  <c r="FZ6" i="1"/>
  <c r="FJ6" i="1"/>
  <c r="ET6" i="1"/>
  <c r="ED6" i="1"/>
  <c r="DN6" i="1"/>
  <c r="CX6" i="1"/>
  <c r="CH6" i="1"/>
  <c r="BR6" i="1"/>
  <c r="BB6" i="1"/>
  <c r="AL6" i="1"/>
  <c r="V6" i="1"/>
  <c r="NE6" i="1"/>
  <c r="NA6" i="1"/>
  <c r="MW6" i="1"/>
  <c r="MS6" i="1"/>
  <c r="MO6" i="1"/>
  <c r="MK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BD6" i="1"/>
  <c r="AV6" i="1"/>
  <c r="AN6" i="1"/>
  <c r="AF6" i="1"/>
  <c r="X6" i="1"/>
  <c r="P6" i="1"/>
  <c r="H6" i="1"/>
  <c r="MG6" i="1"/>
  <c r="MC6" i="1"/>
  <c r="LY6" i="1"/>
  <c r="LU6" i="1"/>
  <c r="LQ6" i="1"/>
  <c r="LM6" i="1"/>
  <c r="LI6" i="1"/>
  <c r="LE6" i="1"/>
  <c r="LA6" i="1"/>
  <c r="KW6" i="1"/>
  <c r="KS6" i="1"/>
  <c r="KO6" i="1"/>
  <c r="KK6" i="1"/>
  <c r="KG6" i="1"/>
  <c r="KC6" i="1"/>
  <c r="JY6" i="1"/>
  <c r="JU6" i="1"/>
  <c r="JQ6" i="1"/>
  <c r="JM6" i="1"/>
  <c r="JI6" i="1"/>
  <c r="JE6" i="1"/>
  <c r="JA6" i="1"/>
  <c r="IW6" i="1"/>
  <c r="IS6" i="1"/>
  <c r="IO6" i="1"/>
  <c r="IK6" i="1"/>
  <c r="IG6" i="1"/>
  <c r="IC6" i="1"/>
  <c r="HY6" i="1"/>
  <c r="HU6" i="1"/>
  <c r="HQ6" i="1"/>
  <c r="HM6" i="1"/>
  <c r="HI6" i="1"/>
  <c r="HE6" i="1"/>
  <c r="HA6" i="1"/>
  <c r="GW6" i="1"/>
  <c r="GS6" i="1"/>
  <c r="GO6" i="1"/>
  <c r="GK6" i="1"/>
  <c r="GG6" i="1"/>
  <c r="GC6" i="1"/>
  <c r="FY6" i="1"/>
  <c r="FU6" i="1"/>
  <c r="FQ6" i="1"/>
  <c r="FM6" i="1"/>
  <c r="FI6" i="1"/>
  <c r="FE6" i="1"/>
  <c r="FA6" i="1"/>
  <c r="EW6" i="1"/>
  <c r="ES6" i="1"/>
  <c r="EO6" i="1"/>
  <c r="EK6" i="1"/>
  <c r="EG6" i="1"/>
  <c r="EC6" i="1"/>
  <c r="DY6" i="1"/>
  <c r="DU6" i="1"/>
  <c r="DQ6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ME6" i="1"/>
  <c r="MA6" i="1"/>
  <c r="LW6" i="1"/>
  <c r="LS6" i="1"/>
  <c r="LO6" i="1"/>
  <c r="LK6" i="1"/>
  <c r="LG6" i="1"/>
  <c r="LC6" i="1"/>
  <c r="KY6" i="1"/>
  <c r="KU6" i="1"/>
  <c r="KQ6" i="1"/>
  <c r="KM6" i="1"/>
  <c r="KI6" i="1"/>
  <c r="KE6" i="1"/>
  <c r="KA6" i="1"/>
  <c r="JW6" i="1"/>
  <c r="JS6" i="1"/>
  <c r="JO6" i="1"/>
  <c r="JK6" i="1"/>
  <c r="JG6" i="1"/>
  <c r="JC6" i="1"/>
  <c r="IY6" i="1"/>
  <c r="IU6" i="1"/>
  <c r="IQ6" i="1"/>
  <c r="IM6" i="1"/>
  <c r="II6" i="1"/>
  <c r="IE6" i="1"/>
  <c r="IA6" i="1"/>
  <c r="HW6" i="1"/>
  <c r="HS6" i="1"/>
  <c r="HO6" i="1"/>
  <c r="HK6" i="1"/>
  <c r="HG6" i="1"/>
  <c r="HC6" i="1"/>
  <c r="GY6" i="1"/>
  <c r="GU6" i="1"/>
  <c r="GQ6" i="1"/>
  <c r="GM6" i="1"/>
  <c r="GI6" i="1"/>
  <c r="GE6" i="1"/>
  <c r="GA6" i="1"/>
  <c r="FW6" i="1"/>
  <c r="FS6" i="1"/>
  <c r="FO6" i="1"/>
  <c r="FK6" i="1"/>
  <c r="FG6" i="1"/>
  <c r="FC6" i="1"/>
  <c r="EY6" i="1"/>
  <c r="EU6" i="1"/>
  <c r="EQ6" i="1"/>
  <c r="EM6" i="1"/>
  <c r="EI6" i="1"/>
  <c r="EE6" i="1"/>
  <c r="EA6" i="1"/>
  <c r="DW6" i="1"/>
  <c r="DS6" i="1"/>
  <c r="DO6" i="1"/>
  <c r="DK6" i="1"/>
  <c r="DG6" i="1"/>
  <c r="DC6" i="1"/>
  <c r="CY6" i="1"/>
  <c r="CU6" i="1"/>
  <c r="CQ6" i="1"/>
  <c r="CM6" i="1"/>
  <c r="C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D1" i="2"/>
  <c r="G5" i="1" a="1"/>
  <c r="H5" i="1" s="1"/>
  <c r="C14" i="2" l="1"/>
  <c r="C15" i="2"/>
  <c r="E10" i="1"/>
  <c r="E8" i="1"/>
  <c r="E15" i="1"/>
  <c r="E9" i="1"/>
  <c r="E13" i="1"/>
  <c r="E7" i="1"/>
  <c r="E14" i="1"/>
  <c r="E11" i="1"/>
  <c r="E12" i="1"/>
  <c r="C3" i="2"/>
  <c r="C5" i="2"/>
  <c r="C13" i="2"/>
  <c r="C2" i="2"/>
  <c r="C11" i="2"/>
  <c r="C6" i="2"/>
  <c r="C12" i="2"/>
  <c r="C10" i="2"/>
  <c r="ND5" i="1"/>
  <c r="MV5" i="1"/>
  <c r="MN5" i="1"/>
  <c r="ME5" i="1"/>
  <c r="LT5" i="1"/>
  <c r="LJ5" i="1"/>
  <c r="KY5" i="1"/>
  <c r="KN5" i="1"/>
  <c r="KD5" i="1"/>
  <c r="JS5" i="1"/>
  <c r="JH5" i="1"/>
  <c r="IX5" i="1"/>
  <c r="IM5" i="1"/>
  <c r="IB5" i="1"/>
  <c r="HR5" i="1"/>
  <c r="HG5" i="1"/>
  <c r="GV5" i="1"/>
  <c r="GL5" i="1"/>
  <c r="GA5" i="1"/>
  <c r="FP5" i="1"/>
  <c r="FF5" i="1"/>
  <c r="EU5" i="1"/>
  <c r="EJ5" i="1"/>
  <c r="DZ5" i="1"/>
  <c r="DO5" i="1"/>
  <c r="DD5" i="1"/>
  <c r="CT5" i="1"/>
  <c r="CI5" i="1"/>
  <c r="BO5" i="1"/>
  <c r="AT5" i="1"/>
  <c r="X5" i="1"/>
  <c r="NA5" i="1"/>
  <c r="MS5" i="1"/>
  <c r="MK5" i="1"/>
  <c r="MA5" i="1"/>
  <c r="LP5" i="1"/>
  <c r="LF5" i="1"/>
  <c r="KU5" i="1"/>
  <c r="KJ5" i="1"/>
  <c r="JZ5" i="1"/>
  <c r="JO5" i="1"/>
  <c r="JD5" i="1"/>
  <c r="IT5" i="1"/>
  <c r="II5" i="1"/>
  <c r="HX5" i="1"/>
  <c r="HN5" i="1"/>
  <c r="HC5" i="1"/>
  <c r="GR5" i="1"/>
  <c r="GH5" i="1"/>
  <c r="FW5" i="1"/>
  <c r="FL5" i="1"/>
  <c r="FB5" i="1"/>
  <c r="EQ5" i="1"/>
  <c r="EF5" i="1"/>
  <c r="DV5" i="1"/>
  <c r="DK5" i="1"/>
  <c r="CZ5" i="1"/>
  <c r="CP5" i="1"/>
  <c r="CE5" i="1"/>
  <c r="BJ5" i="1"/>
  <c r="AN5" i="1"/>
  <c r="S5" i="1"/>
  <c r="MZ5" i="1"/>
  <c r="MR5" i="1"/>
  <c r="MJ5" i="1"/>
  <c r="LZ5" i="1"/>
  <c r="LO5" i="1"/>
  <c r="LD5" i="1"/>
  <c r="KT5" i="1"/>
  <c r="KI5" i="1"/>
  <c r="JX5" i="1"/>
  <c r="JN5" i="1"/>
  <c r="JC5" i="1"/>
  <c r="IR5" i="1"/>
  <c r="IH5" i="1"/>
  <c r="HW5" i="1"/>
  <c r="HL5" i="1"/>
  <c r="HB5" i="1"/>
  <c r="GQ5" i="1"/>
  <c r="GF5" i="1"/>
  <c r="FV5" i="1"/>
  <c r="FK5" i="1"/>
  <c r="EZ5" i="1"/>
  <c r="EP5" i="1"/>
  <c r="EE5" i="1"/>
  <c r="DT5" i="1"/>
  <c r="DJ5" i="1"/>
  <c r="CY5" i="1"/>
  <c r="CN5" i="1"/>
  <c r="BZ5" i="1"/>
  <c r="BD5" i="1"/>
  <c r="AI5" i="1"/>
  <c r="N5" i="1"/>
  <c r="NE5" i="1"/>
  <c r="MW5" i="1"/>
  <c r="MO5" i="1"/>
  <c r="MF5" i="1"/>
  <c r="LV5" i="1"/>
  <c r="LK5" i="1"/>
  <c r="KZ5" i="1"/>
  <c r="KP5" i="1"/>
  <c r="KE5" i="1"/>
  <c r="JT5" i="1"/>
  <c r="JJ5" i="1"/>
  <c r="IY5" i="1"/>
  <c r="IN5" i="1"/>
  <c r="ID5" i="1"/>
  <c r="HS5" i="1"/>
  <c r="HH5" i="1"/>
  <c r="GX5" i="1"/>
  <c r="GM5" i="1"/>
  <c r="GB5" i="1"/>
  <c r="FR5" i="1"/>
  <c r="FG5" i="1"/>
  <c r="EV5" i="1"/>
  <c r="EL5" i="1"/>
  <c r="EA5" i="1"/>
  <c r="DP5" i="1"/>
  <c r="DF5" i="1"/>
  <c r="CU5" i="1"/>
  <c r="CJ5" i="1"/>
  <c r="BT5" i="1"/>
  <c r="AY5" i="1"/>
  <c r="AD5" i="1"/>
  <c r="I5" i="1"/>
  <c r="M5" i="1"/>
  <c r="Q5" i="1"/>
  <c r="U5" i="1"/>
  <c r="Y5" i="1"/>
  <c r="AC5" i="1"/>
  <c r="AG5" i="1"/>
  <c r="AK5" i="1"/>
  <c r="AO5" i="1"/>
  <c r="AS5" i="1"/>
  <c r="AW5" i="1"/>
  <c r="BA5" i="1"/>
  <c r="BE5" i="1"/>
  <c r="BI5" i="1"/>
  <c r="BM5" i="1"/>
  <c r="BQ5" i="1"/>
  <c r="BU5" i="1"/>
  <c r="BY5" i="1"/>
  <c r="CC5" i="1"/>
  <c r="CG5" i="1"/>
  <c r="CK5" i="1"/>
  <c r="CO5" i="1"/>
  <c r="CS5" i="1"/>
  <c r="CW5" i="1"/>
  <c r="DA5" i="1"/>
  <c r="DE5" i="1"/>
  <c r="DI5" i="1"/>
  <c r="DM5" i="1"/>
  <c r="DQ5" i="1"/>
  <c r="DU5" i="1"/>
  <c r="DY5" i="1"/>
  <c r="EC5" i="1"/>
  <c r="EG5" i="1"/>
  <c r="EK5" i="1"/>
  <c r="EO5" i="1"/>
  <c r="ES5" i="1"/>
  <c r="EW5" i="1"/>
  <c r="FA5" i="1"/>
  <c r="FE5" i="1"/>
  <c r="FI5" i="1"/>
  <c r="FM5" i="1"/>
  <c r="FQ5" i="1"/>
  <c r="FU5" i="1"/>
  <c r="FY5" i="1"/>
  <c r="GC5" i="1"/>
  <c r="GG5" i="1"/>
  <c r="GK5" i="1"/>
  <c r="GO5" i="1"/>
  <c r="GS5" i="1"/>
  <c r="GW5" i="1"/>
  <c r="HA5" i="1"/>
  <c r="HE5" i="1"/>
  <c r="HI5" i="1"/>
  <c r="HM5" i="1"/>
  <c r="HQ5" i="1"/>
  <c r="HU5" i="1"/>
  <c r="HY5" i="1"/>
  <c r="IC5" i="1"/>
  <c r="IG5" i="1"/>
  <c r="IK5" i="1"/>
  <c r="IO5" i="1"/>
  <c r="IS5" i="1"/>
  <c r="IW5" i="1"/>
  <c r="JA5" i="1"/>
  <c r="JE5" i="1"/>
  <c r="JI5" i="1"/>
  <c r="JM5" i="1"/>
  <c r="JQ5" i="1"/>
  <c r="JU5" i="1"/>
  <c r="JY5" i="1"/>
  <c r="KC5" i="1"/>
  <c r="KG5" i="1"/>
  <c r="KK5" i="1"/>
  <c r="KO5" i="1"/>
  <c r="KS5" i="1"/>
  <c r="KW5" i="1"/>
  <c r="LA5" i="1"/>
  <c r="LE5" i="1"/>
  <c r="LI5" i="1"/>
  <c r="LM5" i="1"/>
  <c r="LQ5" i="1"/>
  <c r="LU5" i="1"/>
  <c r="LY5" i="1"/>
  <c r="MC5" i="1"/>
  <c r="MG5" i="1"/>
  <c r="NF5" i="1"/>
  <c r="NB5" i="1"/>
  <c r="MX5" i="1"/>
  <c r="MT5" i="1"/>
  <c r="MP5" i="1"/>
  <c r="ML5" i="1"/>
  <c r="MH5" i="1"/>
  <c r="MB5" i="1"/>
  <c r="LW5" i="1"/>
  <c r="LR5" i="1"/>
  <c r="LL5" i="1"/>
  <c r="LG5" i="1"/>
  <c r="LB5" i="1"/>
  <c r="KV5" i="1"/>
  <c r="KQ5" i="1"/>
  <c r="KL5" i="1"/>
  <c r="KF5" i="1"/>
  <c r="KA5" i="1"/>
  <c r="JV5" i="1"/>
  <c r="JP5" i="1"/>
  <c r="JK5" i="1"/>
  <c r="JF5" i="1"/>
  <c r="IZ5" i="1"/>
  <c r="IU5" i="1"/>
  <c r="IP5" i="1"/>
  <c r="IJ5" i="1"/>
  <c r="IE5" i="1"/>
  <c r="HZ5" i="1"/>
  <c r="HT5" i="1"/>
  <c r="HO5" i="1"/>
  <c r="HJ5" i="1"/>
  <c r="HD5" i="1"/>
  <c r="GY5" i="1"/>
  <c r="GT5" i="1"/>
  <c r="GN5" i="1"/>
  <c r="GI5" i="1"/>
  <c r="GD5" i="1"/>
  <c r="FX5" i="1"/>
  <c r="FS5" i="1"/>
  <c r="FN5" i="1"/>
  <c r="FH5" i="1"/>
  <c r="FC5" i="1"/>
  <c r="EX5" i="1"/>
  <c r="ER5" i="1"/>
  <c r="EM5" i="1"/>
  <c r="EH5" i="1"/>
  <c r="EB5" i="1"/>
  <c r="DW5" i="1"/>
  <c r="DR5" i="1"/>
  <c r="DL5" i="1"/>
  <c r="DG5" i="1"/>
  <c r="DB5" i="1"/>
  <c r="CV5" i="1"/>
  <c r="CQ5" i="1"/>
  <c r="CL5" i="1"/>
  <c r="CF5" i="1"/>
  <c r="CA5" i="1"/>
  <c r="BV5" i="1"/>
  <c r="BP5" i="1"/>
  <c r="BK5" i="1"/>
  <c r="BF5" i="1"/>
  <c r="AZ5" i="1"/>
  <c r="AU5" i="1"/>
  <c r="AP5" i="1"/>
  <c r="AJ5" i="1"/>
  <c r="AE5" i="1"/>
  <c r="Z5" i="1"/>
  <c r="T5" i="1"/>
  <c r="O5" i="1"/>
  <c r="J5" i="1"/>
  <c r="CD5" i="1"/>
  <c r="BX5" i="1"/>
  <c r="BS5" i="1"/>
  <c r="BN5" i="1"/>
  <c r="BH5" i="1"/>
  <c r="BC5" i="1"/>
  <c r="AX5" i="1"/>
  <c r="AR5" i="1"/>
  <c r="AM5" i="1"/>
  <c r="AH5" i="1"/>
  <c r="AB5" i="1"/>
  <c r="W5" i="1"/>
  <c r="R5" i="1"/>
  <c r="L5" i="1"/>
  <c r="G5" i="1"/>
  <c r="NG5" i="1"/>
  <c r="NC5" i="1"/>
  <c r="MY5" i="1"/>
  <c r="MU5" i="1"/>
  <c r="MQ5" i="1"/>
  <c r="MM5" i="1"/>
  <c r="MI5" i="1"/>
  <c r="MD5" i="1"/>
  <c r="LX5" i="1"/>
  <c r="LS5" i="1"/>
  <c r="LN5" i="1"/>
  <c r="LH5" i="1"/>
  <c r="LC5" i="1"/>
  <c r="KX5" i="1"/>
  <c r="KR5" i="1"/>
  <c r="KM5" i="1"/>
  <c r="KH5" i="1"/>
  <c r="KB5" i="1"/>
  <c r="JW5" i="1"/>
  <c r="JR5" i="1"/>
  <c r="JL5" i="1"/>
  <c r="JG5" i="1"/>
  <c r="JB5" i="1"/>
  <c r="IV5" i="1"/>
  <c r="IQ5" i="1"/>
  <c r="IL5" i="1"/>
  <c r="IF5" i="1"/>
  <c r="IA5" i="1"/>
  <c r="HV5" i="1"/>
  <c r="HP5" i="1"/>
  <c r="HK5" i="1"/>
  <c r="HF5" i="1"/>
  <c r="GZ5" i="1"/>
  <c r="GU5" i="1"/>
  <c r="GP5" i="1"/>
  <c r="GJ5" i="1"/>
  <c r="GE5" i="1"/>
  <c r="FZ5" i="1"/>
  <c r="FT5" i="1"/>
  <c r="FO5" i="1"/>
  <c r="FJ5" i="1"/>
  <c r="FD5" i="1"/>
  <c r="EY5" i="1"/>
  <c r="ET5" i="1"/>
  <c r="EN5" i="1"/>
  <c r="EI5" i="1"/>
  <c r="ED5" i="1"/>
  <c r="DX5" i="1"/>
  <c r="DS5" i="1"/>
  <c r="DN5" i="1"/>
  <c r="DH5" i="1"/>
  <c r="DC5" i="1"/>
  <c r="CX5" i="1"/>
  <c r="CR5" i="1"/>
  <c r="CM5" i="1"/>
  <c r="CH5" i="1"/>
  <c r="CB5" i="1"/>
  <c r="BW5" i="1"/>
  <c r="BR5" i="1"/>
  <c r="BL5" i="1"/>
  <c r="BG5" i="1"/>
  <c r="BB5" i="1"/>
  <c r="AV5" i="1"/>
  <c r="AQ5" i="1"/>
  <c r="AL5" i="1"/>
  <c r="AF5" i="1"/>
  <c r="AA5" i="1"/>
  <c r="V5" i="1"/>
  <c r="P5" i="1"/>
  <c r="K5" i="1"/>
  <c r="MV3" i="1" a="1"/>
  <c r="LJ3" i="1" a="1"/>
  <c r="MK3" i="1" a="1"/>
  <c r="KU3" i="1" a="1"/>
  <c r="LZ3" i="1" a="1"/>
  <c r="KI3" i="1" a="1"/>
  <c r="NE3" i="1" a="1"/>
  <c r="LV3" i="1" a="1"/>
  <c r="KE3" i="1" a="1"/>
  <c r="KO3" i="1" a="1"/>
  <c r="LE3" i="1" a="1"/>
  <c r="LU3" i="1" a="1"/>
  <c r="NF3" i="1" a="1"/>
  <c r="MP3" i="1" a="1"/>
  <c r="LW3" i="1" a="1"/>
  <c r="LB3" i="1" a="1"/>
  <c r="KF3" i="1" a="1"/>
  <c r="MU3" i="1" a="1"/>
  <c r="MD3" i="1" a="1"/>
  <c r="LH3" i="1" a="1"/>
  <c r="KM3" i="1" a="1"/>
  <c r="MN3" i="1" a="1"/>
  <c r="KY3" i="1" a="1"/>
  <c r="MA3" i="1" a="1"/>
  <c r="KJ3" i="1" a="1"/>
  <c r="MZ3" i="1" a="1"/>
  <c r="LO3" i="1" a="1"/>
  <c r="MW3" i="1" a="1"/>
  <c r="LK3" i="1" a="1"/>
  <c r="KC3" i="1" a="1"/>
  <c r="KS3" i="1" a="1"/>
  <c r="LI3" i="1" a="1"/>
  <c r="LY3" i="1" a="1"/>
  <c r="NB3" i="1" a="1"/>
  <c r="ML3" i="1" a="1"/>
  <c r="LR3" i="1" a="1"/>
  <c r="KV3" i="1" a="1"/>
  <c r="NG3" i="1" a="1"/>
  <c r="MQ3" i="1" a="1"/>
  <c r="LX3" i="1" a="1"/>
  <c r="LC3" i="1" a="1"/>
  <c r="KH3" i="1" a="1"/>
  <c r="KR3" i="1" a="1"/>
  <c r="ME3" i="1" a="1"/>
  <c r="KN3" i="1" a="1"/>
  <c r="NA3" i="1" a="1"/>
  <c r="LP3" i="1" a="1"/>
  <c r="MR3" i="1" a="1"/>
  <c r="LD3" i="1" a="1"/>
  <c r="MO3" i="1" a="1"/>
  <c r="KZ3" i="1" a="1"/>
  <c r="KG3" i="1" a="1"/>
  <c r="KW3" i="1" a="1"/>
  <c r="LM3" i="1" a="1"/>
  <c r="MC3" i="1" a="1"/>
  <c r="MX3" i="1" a="1"/>
  <c r="MH3" i="1" a="1"/>
  <c r="LL3" i="1" a="1"/>
  <c r="KQ3" i="1" a="1"/>
  <c r="NC3" i="1" a="1"/>
  <c r="MM3" i="1" a="1"/>
  <c r="LS3" i="1" a="1"/>
  <c r="KX3" i="1" a="1"/>
  <c r="KB3" i="1" a="1"/>
  <c r="ND3" i="1" a="1"/>
  <c r="LT3" i="1" a="1"/>
  <c r="KD3" i="1" a="1"/>
  <c r="MS3" i="1" a="1"/>
  <c r="LF3" i="1" a="1"/>
  <c r="MJ3" i="1" a="1"/>
  <c r="KT3" i="1" a="1"/>
  <c r="MF3" i="1" a="1"/>
  <c r="KP3" i="1" a="1"/>
  <c r="KK3" i="1" a="1"/>
  <c r="LA3" i="1" a="1"/>
  <c r="LQ3" i="1" a="1"/>
  <c r="MG3" i="1" a="1"/>
  <c r="MT3" i="1" a="1"/>
  <c r="MB3" i="1" a="1"/>
  <c r="LG3" i="1" a="1"/>
  <c r="KL3" i="1" a="1"/>
  <c r="MY3" i="1" a="1"/>
  <c r="MI3" i="1" a="1"/>
  <c r="LN3" i="1" a="1"/>
  <c r="KA3" i="1" a="1"/>
  <c r="LN3" i="1" l="1"/>
  <c r="MI3" i="1"/>
  <c r="MY3" i="1"/>
  <c r="KL3" i="1"/>
  <c r="LG3" i="1"/>
  <c r="MB3" i="1"/>
  <c r="MT3" i="1"/>
  <c r="MG3" i="1"/>
  <c r="LQ3" i="1"/>
  <c r="LA3" i="1"/>
  <c r="KK3" i="1"/>
  <c r="KP3" i="1"/>
  <c r="MF3" i="1"/>
  <c r="KT3" i="1"/>
  <c r="MJ3" i="1"/>
  <c r="LF3" i="1"/>
  <c r="MS3" i="1"/>
  <c r="KD3" i="1"/>
  <c r="LT3" i="1"/>
  <c r="ND3" i="1"/>
  <c r="KB3" i="1"/>
  <c r="KX3" i="1"/>
  <c r="LS3" i="1"/>
  <c r="MM3" i="1"/>
  <c r="NC3" i="1"/>
  <c r="KQ3" i="1"/>
  <c r="LL3" i="1"/>
  <c r="MH3" i="1"/>
  <c r="MX3" i="1"/>
  <c r="MC3" i="1"/>
  <c r="LM3" i="1"/>
  <c r="KW3" i="1"/>
  <c r="KG3" i="1"/>
  <c r="KZ3" i="1"/>
  <c r="MO3" i="1"/>
  <c r="LD3" i="1"/>
  <c r="MR3" i="1"/>
  <c r="LP3" i="1"/>
  <c r="NA3" i="1"/>
  <c r="KN3" i="1"/>
  <c r="ME3" i="1"/>
  <c r="KR3" i="1"/>
  <c r="KH3" i="1"/>
  <c r="LC3" i="1"/>
  <c r="LX3" i="1"/>
  <c r="MQ3" i="1"/>
  <c r="NG3" i="1"/>
  <c r="KV3" i="1"/>
  <c r="LR3" i="1"/>
  <c r="ML3" i="1"/>
  <c r="NB3" i="1"/>
  <c r="LY3" i="1"/>
  <c r="LI3" i="1"/>
  <c r="KS3" i="1"/>
  <c r="KC3" i="1"/>
  <c r="LK3" i="1"/>
  <c r="MW3" i="1"/>
  <c r="LO3" i="1"/>
  <c r="MZ3" i="1"/>
  <c r="KJ3" i="1"/>
  <c r="MA3" i="1"/>
  <c r="KY3" i="1"/>
  <c r="MN3" i="1"/>
  <c r="KM3" i="1"/>
  <c r="LH3" i="1"/>
  <c r="MD3" i="1"/>
  <c r="MU3" i="1"/>
  <c r="KF3" i="1"/>
  <c r="LB3" i="1"/>
  <c r="LW3" i="1"/>
  <c r="MP3" i="1"/>
  <c r="NF3" i="1"/>
  <c r="LU3" i="1"/>
  <c r="LE3" i="1"/>
  <c r="KO3" i="1"/>
  <c r="KE3" i="1"/>
  <c r="LV3" i="1"/>
  <c r="NE3" i="1"/>
  <c r="KI3" i="1"/>
  <c r="LZ3" i="1"/>
  <c r="KU3" i="1"/>
  <c r="MK3" i="1"/>
  <c r="LJ3" i="1"/>
  <c r="MV3" i="1"/>
  <c r="KA3" i="1"/>
  <c r="C9" i="2"/>
  <c r="C7" i="2"/>
  <c r="C8" i="2"/>
  <c r="C4" i="2"/>
</calcChain>
</file>

<file path=xl/sharedStrings.xml><?xml version="1.0" encoding="utf-8"?>
<sst xmlns="http://schemas.openxmlformats.org/spreadsheetml/2006/main" count="88" uniqueCount="61">
  <si>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</si>
  <si>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</si>
  <si>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</si>
  <si>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</si>
  <si>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</si>
  <si>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</si>
  <si>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</si>
  <si>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</si>
  <si>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</si>
  <si>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</si>
  <si>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</si>
  <si>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</si>
  <si>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</si>
  <si>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</si>
  <si>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</si>
  <si>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</si>
  <si>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</si>
  <si>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</si>
  <si>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</si>
  <si>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</si>
  <si>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</si>
  <si>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</si>
  <si>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</si>
  <si>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</si>
  <si>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</si>
  <si>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</si>
  <si>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</si>
  <si>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</si>
  <si>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</si>
  <si>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</si>
  <si>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</si>
  <si>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</si>
  <si>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</si>
  <si>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</si>
  <si>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</si>
  <si>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</si>
  <si>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</si>
  <si>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</si>
  <si>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</si>
  <si>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</si>
  <si>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</si>
  <si>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</si>
  <si>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</si>
  <si>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Total Heures</t>
  </si>
  <si>
    <t>Numéro</t>
  </si>
  <si>
    <t>Dossier</t>
  </si>
  <si>
    <t>Départ</t>
  </si>
  <si>
    <t>Dep</t>
  </si>
  <si>
    <t>janvier</t>
  </si>
  <si>
    <t xml:space="preserve">jour de l'an </t>
  </si>
  <si>
    <t xml:space="preserve">  Planning  MAS</t>
  </si>
  <si>
    <t>Début</t>
  </si>
  <si>
    <t>Fin</t>
  </si>
  <si>
    <t>Salariés</t>
  </si>
  <si>
    <t>Début2</t>
  </si>
  <si>
    <t>Fin3</t>
  </si>
  <si>
    <t>Tableau des Congés</t>
  </si>
  <si>
    <t>Jours Fériés</t>
  </si>
  <si>
    <t>Fin2</t>
  </si>
  <si>
    <t>Début3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</si>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</sst>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$-F800]dddd\,\ mmmm\ dd\,\ yyyy"/>
    <numFmt numFmtId="167" formatCode="mmmm"/>
    <numFmt numFmtId="168" formatCode="ddd"/>
    <numFmt numFmtId="169" formatCode="dd"/>
    <numFmt numFmtId="170" formatCode="00000"/>
    <numFmt numFmtId="171" formatCode="dd\-mm"/>
    <numFmt numFmtId="172" formatCode="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rgb="FFEE36C7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EE36C7"/>
      <name val="Calibri"/>
      <family val="2"/>
      <scheme val="minor"/>
    </font>
    <font>
      <b/>
      <sz val="9"/>
      <color rgb="FFEE36C7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rgb="FFEE36C7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i/>
      <sz val="20"/>
      <color theme="9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slantDashDot">
        <color indexed="64"/>
      </right>
      <top style="hair">
        <color auto="1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/>
      <top style="dotted">
        <color auto="1"/>
      </top>
      <bottom style="dotted">
        <color auto="1"/>
      </bottom>
      <diagonal/>
    </border>
    <border>
      <left style="slantDashDot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auto="1"/>
      </left>
      <right style="slantDashDot">
        <color indexed="64"/>
      </right>
      <top/>
      <bottom style="hair">
        <color auto="1"/>
      </bottom>
      <diagonal/>
    </border>
    <border>
      <left style="slantDashDot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/>
      <top/>
      <bottom style="hair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slantDashDot">
        <color indexed="64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slantDashDot">
        <color auto="1"/>
      </left>
      <right/>
      <top style="dotted">
        <color auto="1"/>
      </top>
      <bottom/>
      <diagonal/>
    </border>
    <border>
      <left style="slantDashDot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slantDashDot">
        <color auto="1"/>
      </right>
      <top style="dotted">
        <color auto="1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slantDashDot">
        <color auto="1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/>
      <diagonal/>
    </border>
    <border>
      <left style="slantDashDot">
        <color auto="1"/>
      </left>
      <right style="thin">
        <color auto="1"/>
      </right>
      <top style="dotted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/>
    <xf numFmtId="166" fontId="0" fillId="0" borderId="0" xfId="0" applyNumberFormat="1" applyFont="1"/>
    <xf numFmtId="166" fontId="4" fillId="0" borderId="0" xfId="0" applyNumberFormat="1" applyFont="1"/>
    <xf numFmtId="170" fontId="0" fillId="0" borderId="0" xfId="0" applyNumberFormat="1" applyAlignment="1">
      <alignment horizontal="center"/>
    </xf>
    <xf numFmtId="0" fontId="0" fillId="0" borderId="0" xfId="1" applyNumberFormat="1" applyFont="1" applyAlignment="1" applyProtection="1">
      <alignment horizontal="center"/>
    </xf>
    <xf numFmtId="0" fontId="0" fillId="0" borderId="0" xfId="0" applyNumberFormat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7" fillId="0" borderId="2" xfId="1" applyNumberFormat="1" applyFont="1" applyFill="1" applyBorder="1" applyAlignment="1" applyProtection="1">
      <alignment horizontal="center" vertical="center"/>
      <protection locked="0"/>
    </xf>
    <xf numFmtId="171" fontId="7" fillId="0" borderId="2" xfId="1" applyNumberFormat="1" applyFont="1" applyFill="1" applyBorder="1" applyAlignment="1" applyProtection="1">
      <alignment horizontal="center" vertical="center"/>
    </xf>
    <xf numFmtId="165" fontId="7" fillId="0" borderId="14" xfId="1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protection locked="0"/>
    </xf>
    <xf numFmtId="165" fontId="7" fillId="0" borderId="18" xfId="1" applyNumberFormat="1" applyFont="1" applyFill="1" applyBorder="1" applyAlignment="1" applyProtection="1">
      <alignment horizontal="center" vertical="center"/>
    </xf>
    <xf numFmtId="165" fontId="7" fillId="0" borderId="21" xfId="1" applyNumberFormat="1" applyFont="1" applyFill="1" applyBorder="1" applyAlignment="1" applyProtection="1">
      <alignment horizontal="center" vertical="center"/>
      <protection locked="0"/>
    </xf>
    <xf numFmtId="0" fontId="7" fillId="0" borderId="22" xfId="0" applyFont="1" applyBorder="1" applyProtection="1">
      <protection locked="0"/>
    </xf>
    <xf numFmtId="0" fontId="7" fillId="0" borderId="24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7" fillId="0" borderId="25" xfId="0" applyFont="1" applyBorder="1" applyProtection="1">
      <protection locked="0"/>
    </xf>
    <xf numFmtId="0" fontId="6" fillId="0" borderId="0" xfId="0" applyFont="1" applyProtection="1">
      <protection locked="0"/>
    </xf>
    <xf numFmtId="19" fontId="6" fillId="0" borderId="0" xfId="0" applyNumberFormat="1" applyFont="1" applyProtection="1">
      <protection locked="0"/>
    </xf>
    <xf numFmtId="168" fontId="10" fillId="3" borderId="3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5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171" fontId="6" fillId="0" borderId="0" xfId="0" applyNumberFormat="1" applyFont="1" applyProtection="1">
      <protection locked="0"/>
    </xf>
    <xf numFmtId="165" fontId="6" fillId="0" borderId="8" xfId="1" applyNumberFormat="1" applyFont="1" applyFill="1" applyBorder="1" applyAlignment="1" applyProtection="1">
      <alignment horizontal="center" vertical="center"/>
      <protection locked="0"/>
    </xf>
    <xf numFmtId="165" fontId="6" fillId="0" borderId="9" xfId="1" applyNumberFormat="1" applyFont="1" applyFill="1" applyBorder="1" applyAlignment="1" applyProtection="1">
      <alignment horizontal="center" vertical="center"/>
      <protection locked="0"/>
    </xf>
    <xf numFmtId="165" fontId="11" fillId="0" borderId="9" xfId="1" applyNumberFormat="1" applyFont="1" applyFill="1" applyBorder="1" applyAlignment="1" applyProtection="1">
      <alignment horizontal="center" vertical="center"/>
      <protection locked="0"/>
    </xf>
    <xf numFmtId="165" fontId="6" fillId="0" borderId="10" xfId="1" applyNumberFormat="1" applyFont="1" applyFill="1" applyBorder="1" applyAlignment="1" applyProtection="1">
      <alignment horizontal="center" vertical="center"/>
      <protection locked="0"/>
    </xf>
    <xf numFmtId="165" fontId="6" fillId="0" borderId="15" xfId="1" applyNumberFormat="1" applyFont="1" applyFill="1" applyBorder="1" applyAlignment="1" applyProtection="1">
      <alignment horizontal="center" vertical="center"/>
      <protection locked="0"/>
    </xf>
    <xf numFmtId="165" fontId="6" fillId="0" borderId="16" xfId="1" applyNumberFormat="1" applyFont="1" applyFill="1" applyBorder="1" applyAlignment="1" applyProtection="1">
      <alignment horizontal="center" vertical="center"/>
      <protection locked="0"/>
    </xf>
    <xf numFmtId="165" fontId="11" fillId="0" borderId="16" xfId="1" applyNumberFormat="1" applyFont="1" applyFill="1" applyBorder="1" applyAlignment="1" applyProtection="1">
      <alignment horizontal="center" vertical="center"/>
      <protection locked="0"/>
    </xf>
    <xf numFmtId="165" fontId="6" fillId="0" borderId="17" xfId="1" applyNumberFormat="1" applyFont="1" applyFill="1" applyBorder="1" applyAlignment="1" applyProtection="1">
      <alignment horizontal="center" vertical="center"/>
      <protection locked="0"/>
    </xf>
    <xf numFmtId="0" fontId="6" fillId="0" borderId="26" xfId="0" applyFont="1" applyBorder="1" applyProtection="1">
      <protection locked="0"/>
    </xf>
    <xf numFmtId="0" fontId="6" fillId="0" borderId="27" xfId="0" applyFont="1" applyBorder="1" applyProtection="1">
      <protection locked="0"/>
    </xf>
    <xf numFmtId="0" fontId="6" fillId="0" borderId="28" xfId="0" applyFont="1" applyBorder="1" applyProtection="1">
      <protection locked="0"/>
    </xf>
    <xf numFmtId="0" fontId="6" fillId="0" borderId="29" xfId="0" applyFont="1" applyBorder="1" applyProtection="1">
      <protection locked="0"/>
    </xf>
    <xf numFmtId="0" fontId="6" fillId="0" borderId="30" xfId="0" applyFont="1" applyBorder="1" applyProtection="1">
      <protection locked="0"/>
    </xf>
    <xf numFmtId="0" fontId="6" fillId="0" borderId="31" xfId="0" applyFont="1" applyBorder="1" applyProtection="1">
      <protection locked="0"/>
    </xf>
    <xf numFmtId="171" fontId="7" fillId="0" borderId="32" xfId="1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protection locked="0"/>
    </xf>
    <xf numFmtId="164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165" fontId="7" fillId="0" borderId="37" xfId="1" applyNumberFormat="1" applyFont="1" applyFill="1" applyBorder="1" applyAlignment="1" applyProtection="1">
      <alignment horizontal="center" vertical="center"/>
      <protection locked="0"/>
    </xf>
    <xf numFmtId="171" fontId="7" fillId="0" borderId="37" xfId="1" applyNumberFormat="1" applyFont="1" applyFill="1" applyBorder="1" applyAlignment="1" applyProtection="1">
      <alignment horizontal="center" vertical="center"/>
    </xf>
    <xf numFmtId="164" fontId="9" fillId="4" borderId="38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39" xfId="0" applyFont="1" applyFill="1" applyBorder="1" applyAlignment="1" applyProtection="1">
      <alignment horizontal="center" vertical="center" wrapText="1"/>
      <protection locked="0"/>
    </xf>
    <xf numFmtId="165" fontId="9" fillId="4" borderId="40" xfId="1" applyNumberFormat="1" applyFont="1" applyFill="1" applyBorder="1" applyAlignment="1" applyProtection="1">
      <alignment horizontal="center" vertical="center" wrapText="1"/>
      <protection locked="0"/>
    </xf>
    <xf numFmtId="171" fontId="9" fillId="4" borderId="41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42" xfId="1" applyNumberFormat="1" applyFont="1" applyFill="1" applyBorder="1" applyAlignment="1" applyProtection="1">
      <alignment horizontal="center" vertical="center"/>
    </xf>
    <xf numFmtId="168" fontId="10" fillId="3" borderId="44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5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0" applyFont="1" applyBorder="1" applyProtection="1">
      <protection locked="0"/>
    </xf>
    <xf numFmtId="0" fontId="7" fillId="0" borderId="47" xfId="0" applyFont="1" applyBorder="1" applyProtection="1">
      <protection locked="0"/>
    </xf>
    <xf numFmtId="0" fontId="7" fillId="0" borderId="48" xfId="0" applyFont="1" applyBorder="1" applyProtection="1">
      <protection locked="0"/>
    </xf>
    <xf numFmtId="0" fontId="7" fillId="0" borderId="49" xfId="0" applyFont="1" applyBorder="1" applyProtection="1">
      <protection locked="0"/>
    </xf>
    <xf numFmtId="0" fontId="7" fillId="0" borderId="50" xfId="0" applyFont="1" applyBorder="1" applyProtection="1">
      <protection locked="0"/>
    </xf>
    <xf numFmtId="0" fontId="7" fillId="0" borderId="51" xfId="0" applyFont="1" applyBorder="1" applyProtection="1">
      <protection locked="0"/>
    </xf>
    <xf numFmtId="0" fontId="7" fillId="0" borderId="52" xfId="0" applyFont="1" applyBorder="1" applyProtection="1">
      <protection locked="0"/>
    </xf>
    <xf numFmtId="0" fontId="7" fillId="0" borderId="53" xfId="0" applyFont="1" applyBorder="1" applyProtection="1">
      <protection locked="0"/>
    </xf>
    <xf numFmtId="0" fontId="7" fillId="0" borderId="54" xfId="0" applyFont="1" applyBorder="1" applyProtection="1">
      <protection locked="0"/>
    </xf>
    <xf numFmtId="168" fontId="10" fillId="3" borderId="55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56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protection locked="0"/>
    </xf>
    <xf numFmtId="0" fontId="7" fillId="0" borderId="57" xfId="0" applyFont="1" applyBorder="1" applyProtection="1">
      <protection locked="0"/>
    </xf>
    <xf numFmtId="0" fontId="7" fillId="0" borderId="58" xfId="0" applyFont="1" applyBorder="1" applyProtection="1">
      <protection locked="0"/>
    </xf>
    <xf numFmtId="0" fontId="6" fillId="0" borderId="59" xfId="0" applyFont="1" applyBorder="1" applyProtection="1">
      <protection locked="0"/>
    </xf>
    <xf numFmtId="0" fontId="6" fillId="0" borderId="60" xfId="0" applyFont="1" applyBorder="1" applyProtection="1">
      <protection locked="0"/>
    </xf>
    <xf numFmtId="0" fontId="6" fillId="0" borderId="61" xfId="0" applyFont="1" applyBorder="1" applyProtection="1">
      <protection locked="0"/>
    </xf>
    <xf numFmtId="0" fontId="7" fillId="0" borderId="62" xfId="0" applyFont="1" applyBorder="1" applyProtection="1">
      <protection locked="0"/>
    </xf>
    <xf numFmtId="0" fontId="7" fillId="0" borderId="63" xfId="0" applyFont="1" applyBorder="1" applyProtection="1">
      <protection locked="0"/>
    </xf>
    <xf numFmtId="0" fontId="7" fillId="0" borderId="64" xfId="0" applyFont="1" applyBorder="1" applyProtection="1"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0" fontId="6" fillId="0" borderId="0" xfId="0" applyFont="1"/>
    <xf numFmtId="171" fontId="16" fillId="4" borderId="43" xfId="1" applyNumberFormat="1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164" fontId="6" fillId="0" borderId="65" xfId="0" applyNumberFormat="1" applyFont="1" applyFill="1" applyBorder="1" applyAlignment="1" applyProtection="1">
      <alignment horizontal="center" vertical="center"/>
      <protection locked="0"/>
    </xf>
    <xf numFmtId="0" fontId="8" fillId="0" borderId="65" xfId="0" applyFont="1" applyFill="1" applyBorder="1" applyAlignment="1" applyProtection="1">
      <alignment horizontal="center" vertical="center"/>
      <protection locked="0"/>
    </xf>
    <xf numFmtId="164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68" xfId="0" applyFont="1" applyFill="1" applyBorder="1" applyAlignment="1" applyProtection="1">
      <alignment horizontal="center" vertical="center"/>
      <protection locked="0"/>
    </xf>
    <xf numFmtId="0" fontId="6" fillId="0" borderId="69" xfId="0" applyFont="1" applyFill="1" applyBorder="1" applyAlignment="1" applyProtection="1">
      <alignment horizontal="center" vertical="center"/>
      <protection locked="0"/>
    </xf>
    <xf numFmtId="0" fontId="6" fillId="0" borderId="70" xfId="0" applyFont="1" applyFill="1" applyBorder="1" applyAlignment="1" applyProtection="1">
      <alignment horizontal="center" vertical="center"/>
      <protection locked="0"/>
    </xf>
    <xf numFmtId="0" fontId="6" fillId="0" borderId="71" xfId="0" applyFont="1" applyBorder="1" applyProtection="1">
      <protection locked="0"/>
    </xf>
    <xf numFmtId="0" fontId="6" fillId="0" borderId="72" xfId="0" applyFont="1" applyBorder="1" applyProtection="1">
      <protection locked="0"/>
    </xf>
    <xf numFmtId="0" fontId="6" fillId="0" borderId="73" xfId="0" applyFont="1" applyBorder="1" applyProtection="1">
      <protection locked="0"/>
    </xf>
    <xf numFmtId="0" fontId="18" fillId="0" borderId="0" xfId="0" applyFont="1" applyProtection="1">
      <protection locked="0"/>
    </xf>
    <xf numFmtId="0" fontId="3" fillId="2" borderId="0" xfId="0" applyFont="1" applyFill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 vertical="center"/>
    </xf>
    <xf numFmtId="166" fontId="21" fillId="2" borderId="0" xfId="0" applyNumberFormat="1" applyFont="1" applyFill="1" applyAlignment="1">
      <alignment horizontal="center" vertical="center"/>
    </xf>
    <xf numFmtId="0" fontId="19" fillId="0" borderId="0" xfId="0" applyFont="1"/>
    <xf numFmtId="0" fontId="6" fillId="0" borderId="35" xfId="0" applyFont="1" applyBorder="1" applyAlignment="1" applyProtection="1">
      <protection locked="0"/>
    </xf>
    <xf numFmtId="0" fontId="6" fillId="0" borderId="35" xfId="0" applyFont="1" applyBorder="1" applyAlignment="1" applyProtection="1">
      <alignment wrapText="1"/>
      <protection locked="0"/>
    </xf>
    <xf numFmtId="167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22" fillId="6" borderId="74" xfId="0" applyFont="1" applyFill="1" applyBorder="1" applyAlignment="1" applyProtection="1">
      <alignment horizontal="right" vertical="center"/>
      <protection locked="0"/>
    </xf>
    <xf numFmtId="0" fontId="22" fillId="6" borderId="75" xfId="0" applyFont="1" applyFill="1" applyBorder="1" applyAlignment="1" applyProtection="1">
      <alignment horizontal="right" vertical="center"/>
      <protection locked="0"/>
    </xf>
    <xf numFmtId="0" fontId="22" fillId="6" borderId="76" xfId="0" applyFont="1" applyFill="1" applyBorder="1" applyAlignment="1" applyProtection="1">
      <alignment horizontal="right" vertical="center"/>
      <protection locked="0"/>
    </xf>
    <xf numFmtId="0" fontId="14" fillId="6" borderId="66" xfId="0" applyFont="1" applyFill="1" applyBorder="1" applyAlignment="1" applyProtection="1">
      <alignment horizontal="left" vertical="center"/>
      <protection locked="0"/>
    </xf>
    <xf numFmtId="0" fontId="14" fillId="6" borderId="33" xfId="0" applyFont="1" applyFill="1" applyBorder="1" applyAlignment="1" applyProtection="1">
      <alignment horizontal="left" vertical="center"/>
      <protection locked="0"/>
    </xf>
    <xf numFmtId="0" fontId="14" fillId="6" borderId="34" xfId="0" applyFont="1" applyFill="1" applyBorder="1" applyAlignment="1" applyProtection="1">
      <alignment horizontal="left" vertical="center"/>
      <protection locked="0"/>
    </xf>
    <xf numFmtId="0" fontId="14" fillId="6" borderId="67" xfId="0" applyFont="1" applyFill="1" applyBorder="1" applyAlignment="1" applyProtection="1">
      <alignment horizontal="left" vertical="center"/>
      <protection locked="0"/>
    </xf>
    <xf numFmtId="0" fontId="14" fillId="6" borderId="35" xfId="0" applyFont="1" applyFill="1" applyBorder="1" applyAlignment="1" applyProtection="1">
      <alignment horizontal="left" vertical="center"/>
      <protection locked="0"/>
    </xf>
    <xf numFmtId="0" fontId="14" fillId="6" borderId="36" xfId="0" applyFont="1" applyFill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0" fillId="2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38">
    <dxf>
      <numFmt numFmtId="21" formatCode="dd\-mmm"/>
    </dxf>
    <dxf>
      <font>
        <b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0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3" formatCode="[h]:mm"/>
      <alignment horizontal="center" vertical="bottom" textRotation="0" wrapText="0" indent="0" justifyLastLine="0" shrinkToFit="0" readingOrder="0"/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 patternType="solid">
          <fgColor auto="1"/>
          <bgColor rgb="FFFF4747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</dxfs>
  <tableStyles count="0" defaultTableStyle="TableStyleMedium2" defaultPivotStyle="PivotStyleLight16"/>
  <colors>
    <mruColors>
      <color rgb="FFEE36C7"/>
      <color rgb="FFFF4747"/>
      <color rgb="FFF36859"/>
      <color rgb="FF85BD5F"/>
      <color rgb="FFFFFF65"/>
      <color rgb="FF5DE0FF"/>
      <color rgb="FF5F5F5F"/>
      <color rgb="FF328E41"/>
      <color rgb="FF23CF81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2</xdr:col>
          <xdr:colOff>314325</xdr:colOff>
          <xdr:row>0</xdr:row>
          <xdr:rowOff>400050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552450</xdr:colOff>
      <xdr:row>0</xdr:row>
      <xdr:rowOff>35297</xdr:rowOff>
    </xdr:from>
    <xdr:to>
      <xdr:col>5</xdr:col>
      <xdr:colOff>327211</xdr:colOff>
      <xdr:row>2</xdr:row>
      <xdr:rowOff>35298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038350" y="35297"/>
          <a:ext cx="2670361" cy="523876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  <xdr:twoCellAnchor editAs="oneCell">
    <xdr:from>
      <xdr:col>4</xdr:col>
      <xdr:colOff>209550</xdr:colOff>
      <xdr:row>3</xdr:row>
      <xdr:rowOff>266700</xdr:rowOff>
    </xdr:from>
    <xdr:to>
      <xdr:col>4</xdr:col>
      <xdr:colOff>542925</xdr:colOff>
      <xdr:row>4</xdr:row>
      <xdr:rowOff>200025</xdr:rowOff>
    </xdr:to>
    <xdr:pic macro="[0]!Tri_Planning">
      <xdr:nvPicPr>
        <xdr:cNvPr id="6" name="Graphique 5" descr="Répéter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29050" y="914400"/>
          <a:ext cx="333375" cy="3333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N2" insertRow="1" totalsRowShown="0" headerRowDxfId="20" dataDxfId="19">
  <tableColumns count="14">
    <tableColumn id="1" name="N° Dossier" dataDxfId="18"/>
    <tableColumn id="2" name="NomDossier" dataDxfId="17"/>
    <tableColumn id="3" name="Qté" dataDxfId="16" dataCellStyle="Milliers"/>
    <tableColumn id="4" name="Total Heures" dataDxfId="15" dataCellStyle="Milliers"/>
    <tableColumn id="5" name="Cyprien" dataDxfId="14"/>
    <tableColumn id="6" name="Guy" dataDxfId="13"/>
    <tableColumn id="7" name="Michèle" dataDxfId="12"/>
    <tableColumn id="8" name="Thomas W" dataDxfId="11"/>
    <tableColumn id="9" name="Interim" dataDxfId="10"/>
    <tableColumn id="10" name="Delphine" dataDxfId="9"/>
    <tableColumn id="11" name="Eric" dataDxfId="8"/>
    <tableColumn id="12" name="Sébastien" dataDxfId="7"/>
    <tableColumn id="13" name="Sylvie" dataDxfId="6"/>
    <tableColumn id="14" name="Thomas B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TypeDossier" displayName="TabTypeDossier" ref="A1:A5" totalsRowShown="0" dataDxfId="4">
  <autoFilter ref="A1:A5"/>
  <tableColumns count="1">
    <tableColumn id="1" name="TypeDossier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G12" totalsRowShown="0" headerRowDxfId="2">
  <tableColumns count="7">
    <tableColumn id="1" name="Salariés" dataDxfId="1"/>
    <tableColumn id="2" name="Début" dataDxfId="0"/>
    <tableColumn id="3" name="Fin"/>
    <tableColumn id="4" name="Début2"/>
    <tableColumn id="5" name="Fin2"/>
    <tableColumn id="6" name="Début3"/>
    <tableColumn id="7" name="Fin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S82"/>
  <sheetViews>
    <sheetView tabSelected="1" zoomScale="85" zoomScaleNormal="85" workbookViewId="0">
      <pane xSplit="6" ySplit="6" topLeftCell="MQ7" activePane="bottomRight" state="frozen"/>
      <selection pane="topRight" activeCell="H1" sqref="H1"/>
      <selection pane="bottomLeft" activeCell="A7" sqref="A7"/>
      <selection pane="bottomRight" activeCell="NK3" sqref="NK3"/>
    </sheetView>
  </sheetViews>
  <sheetFormatPr baseColWidth="10" defaultColWidth="50.7109375" defaultRowHeight="15.75" x14ac:dyDescent="0.25"/>
  <cols>
    <col min="1" max="1" width="6.7109375" style="20" bestFit="1" customWidth="1"/>
    <col min="2" max="2" width="10.5703125" style="20" bestFit="1" customWidth="1"/>
    <col min="3" max="3" width="15.7109375" style="20" customWidth="1"/>
    <col min="4" max="4" width="13.85546875" style="20" bestFit="1" customWidth="1"/>
    <col min="5" max="5" width="10.28515625" style="27" customWidth="1"/>
    <col min="6" max="6" width="5.140625" style="20" customWidth="1"/>
    <col min="7" max="7" width="6.140625" style="20" hidden="1" customWidth="1"/>
    <col min="8" max="273" width="7.42578125" style="20" hidden="1" customWidth="1"/>
    <col min="274" max="286" width="6.28515625" style="20" hidden="1" customWidth="1"/>
    <col min="287" max="288" width="6.28515625" style="20" customWidth="1"/>
    <col min="289" max="289" width="10.85546875" style="20" bestFit="1" customWidth="1"/>
    <col min="290" max="291" width="6.28515625" style="20" customWidth="1"/>
    <col min="292" max="292" width="5.7109375" style="20" customWidth="1"/>
    <col min="293" max="309" width="6.28515625" style="20" customWidth="1"/>
    <col min="310" max="310" width="5" style="20" bestFit="1" customWidth="1"/>
    <col min="311" max="371" width="6.28515625" style="20" customWidth="1"/>
    <col min="372" max="372" width="5.85546875" style="20" customWidth="1"/>
    <col min="373" max="373" width="4.85546875" style="20" bestFit="1" customWidth="1"/>
    <col min="374" max="374" width="5.28515625" style="20" customWidth="1"/>
    <col min="375" max="375" width="5.140625" style="20" customWidth="1"/>
    <col min="376" max="376" width="7" style="20" customWidth="1"/>
    <col min="377" max="377" width="5.7109375" style="20" bestFit="1" customWidth="1"/>
    <col min="378" max="378" width="5.42578125" style="20" bestFit="1" customWidth="1"/>
    <col min="379" max="379" width="6.140625" style="20" customWidth="1"/>
    <col min="380" max="381" width="4.85546875" style="20" bestFit="1" customWidth="1"/>
    <col min="382" max="382" width="5.7109375" style="20" customWidth="1"/>
    <col min="383" max="383" width="6.5703125" style="20" customWidth="1"/>
    <col min="384" max="16384" width="50.7109375" style="20"/>
  </cols>
  <sheetData>
    <row r="1" spans="1:383" ht="31.5" customHeight="1" x14ac:dyDescent="0.25">
      <c r="A1" s="79" t="s">
        <v>7</v>
      </c>
      <c r="B1" s="82">
        <v>2018</v>
      </c>
      <c r="C1" s="116"/>
      <c r="D1" s="116"/>
      <c r="E1" s="116"/>
      <c r="F1" s="116"/>
      <c r="KD1" s="93"/>
    </row>
    <row r="2" spans="1:383" ht="11.25" customHeight="1" thickBot="1" x14ac:dyDescent="0.3">
      <c r="A2" s="44"/>
      <c r="B2" s="70">
        <f>B1+1</f>
        <v>2019</v>
      </c>
      <c r="C2" s="44"/>
      <c r="D2" s="44"/>
      <c r="E2" s="44"/>
      <c r="F2" s="44"/>
      <c r="G2" s="21"/>
    </row>
    <row r="3" spans="1:383" ht="63.75" thickBot="1" x14ac:dyDescent="0.3">
      <c r="A3" s="104" t="s">
        <v>60</v>
      </c>
      <c r="B3" s="105"/>
      <c r="C3" s="105"/>
      <c r="D3" s="105"/>
      <c r="E3" s="105"/>
      <c r="F3" s="106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  <c r="IR3" s="99"/>
      <c r="IS3" s="99"/>
      <c r="IT3" s="99"/>
      <c r="IU3" s="99"/>
      <c r="IV3" s="99"/>
      <c r="IW3" s="99"/>
      <c r="IX3" s="99"/>
      <c r="IY3" s="99"/>
      <c r="IZ3" s="99"/>
      <c r="JA3" s="99"/>
      <c r="JB3" s="99"/>
      <c r="JC3" s="99"/>
      <c r="JD3" s="99"/>
      <c r="JE3" s="99"/>
      <c r="JF3" s="99"/>
      <c r="JG3" s="99"/>
      <c r="JH3" s="99"/>
      <c r="JI3" s="99"/>
      <c r="JJ3" s="99"/>
      <c r="JK3" s="99"/>
      <c r="JL3" s="99"/>
      <c r="JM3" s="99"/>
      <c r="JN3" s="99"/>
      <c r="JO3" s="99"/>
      <c r="JP3" s="99"/>
      <c r="JQ3" s="99"/>
      <c r="JR3" s="99"/>
      <c r="JS3" s="99"/>
      <c r="JT3" s="99"/>
      <c r="JU3" s="99"/>
      <c r="JV3" s="99"/>
      <c r="JW3" s="99"/>
      <c r="JX3" s="99"/>
      <c r="JY3" s="99"/>
      <c r="JZ3" s="99"/>
      <c r="KA3" s="100" t="str">
        <f t="array" aca="1" ref="KA3" ca="1">RegroupeTexte(IF(IF(Tableau4[Début]&lt;=KA5,1,0)*IF(Tableau4[Fin]&gt;=KA5,1,0)=1,Tableau4[Salariés],""))</f>
        <v/>
      </c>
      <c r="KB3" s="100" t="str">
        <f t="array" aca="1" ref="KB3" ca="1">RegroupeTexte(IF(IF(Tableau4[Début]&lt;=KB5,1,0)*IF(Tableau4[Fin]&gt;=KB5,1,0)=1,Tableau4[Salariés],""))</f>
        <v/>
      </c>
      <c r="KC3" s="100" t="str">
        <f t="array" aca="1" ref="KC3" ca="1">RegroupeTexte(IF(IF(Tableau4[Début]&lt;=KC5,1,0)*IF(Tableau4[Fin]&gt;=KC5,1,0)=1,Tableau4[Salariés],""))</f>
        <v/>
      </c>
      <c r="KD3" s="100" t="str">
        <f t="array" aca="1" ref="KD3" ca="1">RegroupeTexte(IF(IF(Tableau4[Début]&lt;=KD5,1,0)*IF(Tableau4[Fin]&gt;=KD5,1,0)=1,Tableau4[Salariés],""))</f>
        <v/>
      </c>
      <c r="KE3" s="100" t="str">
        <f t="array" aca="1" ref="KE3" ca="1">RegroupeTexte(IF(IF(Tableau4[Début]&lt;=KE5,1,0)*IF(Tableau4[Fin]&gt;=KE5,1,0)=1,Tableau4[Salariés],""))</f>
        <v/>
      </c>
      <c r="KF3" s="100" t="str">
        <f t="array" aca="1" ref="KF3" ca="1">RegroupeTexte(IF(IF(Tableau4[Début]&lt;=KF5,1,0)*IF(Tableau4[Fin]&gt;=KF5,1,0)=1,Tableau4[Salariés],""))</f>
        <v/>
      </c>
      <c r="KG3" s="100" t="str">
        <f t="array" aca="1" ref="KG3" ca="1">RegroupeTexte(IF(IF(Tableau4[Début]&lt;=KG5,1,0)*IF(Tableau4[Fin]&gt;=KG5,1,0)=1,Tableau4[Salariés],""))</f>
        <v/>
      </c>
      <c r="KH3" s="100" t="str">
        <f t="array" aca="1" ref="KH3" ca="1">RegroupeTexte(IF(IF(Tableau4[Début]&lt;=KH5,1,0)*IF(Tableau4[Fin]&gt;=KH5,1,0)=1,Tableau4[Salariés],""))</f>
        <v/>
      </c>
      <c r="KI3" s="100" t="str">
        <f t="array" aca="1" ref="KI3" ca="1">RegroupeTexte(IF(IF(Tableau4[Début]&lt;=KI5,1,0)*IF(Tableau4[Fin]&gt;=KI5,1,0)=1,Tableau4[Salariés],""))</f>
        <v/>
      </c>
      <c r="KJ3" s="100" t="str">
        <f t="array" aca="1" ref="KJ3" ca="1">RegroupeTexte(IF(IF(Tableau4[Début]&lt;=KJ5,1,0)*IF(Tableau4[Fin]&gt;=KJ5,1,0)=1,Tableau4[Salariés],""))</f>
        <v/>
      </c>
      <c r="KK3" s="100" t="str">
        <f t="array" aca="1" ref="KK3" ca="1">RegroupeTexte(IF(IF(Tableau4[Début]&lt;=KK5,1,0)*IF(Tableau4[Fin]&gt;=KK5,1,0)=1,Tableau4[Salariés],""))</f>
        <v/>
      </c>
      <c r="KL3" s="100" t="str">
        <f t="array" aca="1" ref="KL3" ca="1">RegroupeTexte(IF(IF(Tableau4[Début]&lt;=KL5,1,0)*IF(Tableau4[Fin]&gt;=KL5,1,0)=1,Tableau4[Salariés],""))</f>
        <v/>
      </c>
      <c r="KM3" s="100" t="str">
        <f t="array" aca="1" ref="KM3" ca="1">RegroupeTexte(IF(IF(Tableau4[Début]&lt;=KM5,1,0)*IF(Tableau4[Fin]&gt;=KM5,1,0)=1,Tableau4[Salariés],""))</f>
        <v/>
      </c>
      <c r="KN3" s="100" t="str">
        <f t="array" aca="1" ref="KN3" ca="1">RegroupeTexte(IF(IF(Tableau4[Début]&lt;=KN5,1,0)*IF(Tableau4[Fin]&gt;=KN5,1,0)=1,Tableau4[Salariés],""))</f>
        <v/>
      </c>
      <c r="KO3" s="100" t="str">
        <f t="array" aca="1" ref="KO3" ca="1">RegroupeTexte(IF(IF(Tableau4[Début]&lt;=KO5,1,0)*IF(Tableau4[Fin]&gt;=KO5,1,0)=1,Tableau4[Salariés],""))</f>
        <v/>
      </c>
      <c r="KP3" s="100" t="str">
        <f t="array" aca="1" ref="KP3" ca="1">RegroupeTexte(IF(IF(Tableau4[Début]&lt;=KP5,1,0)*IF(Tableau4[Fin]&gt;=KP5,1,0)=1,Tableau4[Salariés],""))</f>
        <v/>
      </c>
      <c r="KQ3" s="100" t="str">
        <f t="array" aca="1" ref="KQ3" ca="1">RegroupeTexte(IF(IF(Tableau4[Début]&lt;=KQ5,1,0)*IF(Tableau4[Fin]&gt;=KQ5,1,0)=1,Tableau4[Salariés],""))</f>
        <v/>
      </c>
      <c r="KR3" s="100" t="str">
        <f t="array" aca="1" ref="KR3" ca="1">RegroupeTexte(IF(IF(Tableau4[Début]&lt;=KR5,1,0)*IF(Tableau4[Fin]&gt;=KR5,1,0)=1,Tableau4[Salariés],""))</f>
        <v/>
      </c>
      <c r="KS3" s="100" t="str">
        <f t="array" aca="1" ref="KS3" ca="1">RegroupeTexte(IF(IF(Tableau4[Début]&lt;=KS5,1,0)*IF(Tableau4[Fin]&gt;=KS5,1,0)=1,Tableau4[Salariés],""))</f>
        <v/>
      </c>
      <c r="KT3" s="100" t="str">
        <f t="array" aca="1" ref="KT3" ca="1">RegroupeTexte(IF(IF(Tableau4[Début]&lt;=KT5,1,0)*IF(Tableau4[Fin]&gt;=KT5,1,0)=1,Tableau4[Salariés],""))</f>
        <v/>
      </c>
      <c r="KU3" s="100" t="str">
        <f t="array" aca="1" ref="KU3" ca="1">RegroupeTexte(IF(IF(Tableau4[Début]&lt;=KU5,1,0)*IF(Tableau4[Fin]&gt;=KU5,1,0)=1,Tableau4[Salariés],""))</f>
        <v/>
      </c>
      <c r="KV3" s="100" t="str">
        <f t="array" aca="1" ref="KV3" ca="1">RegroupeTexte(IF(IF(Tableau4[Début]&lt;=KV5,1,0)*IF(Tableau4[Fin]&gt;=KV5,1,0)=1,Tableau4[Salariés],""))</f>
        <v/>
      </c>
      <c r="KW3" s="100" t="str">
        <f t="array" aca="1" ref="KW3" ca="1">RegroupeTexte(IF(IF(Tableau4[Début]&lt;=KW5,1,0)*IF(Tableau4[Fin]&gt;=KW5,1,0)=1,Tableau4[Salariés],""))</f>
        <v/>
      </c>
      <c r="KX3" s="100" t="str">
        <f t="array" aca="1" ref="KX3" ca="1">RegroupeTexte(IF(IF(Tableau4[Début]&lt;=KX5,1,0)*IF(Tableau4[Fin]&gt;=KX5,1,0)=1,Tableau4[Salariés],""))</f>
        <v/>
      </c>
      <c r="KY3" s="100" t="str">
        <f t="array" aca="1" ref="KY3" ca="1">RegroupeTexte(IF(IF(Tableau4[Début]&lt;=KY5,1,0)*IF(Tableau4[Fin]&gt;=KY5,1,0)=1,Tableau4[Salariés],""))</f>
        <v/>
      </c>
      <c r="KZ3" s="100" t="str">
        <f t="array" aca="1" ref="KZ3" ca="1">RegroupeTexte(IF(IF(Tableau4[Début]&lt;=KZ5,1,0)*IF(Tableau4[Fin]&gt;=KZ5,1,0)=1,Tableau4[Salariés],""))</f>
        <v/>
      </c>
      <c r="LA3" s="100" t="str">
        <f t="array" aca="1" ref="LA3" ca="1">RegroupeTexte(IF(IF(Tableau4[Début]&lt;=LA5,1,0)*IF(Tableau4[Fin]&gt;=LA5,1,0)=1,Tableau4[Salariés],""))</f>
        <v/>
      </c>
      <c r="LB3" s="100" t="str">
        <f t="array" aca="1" ref="LB3" ca="1">RegroupeTexte(IF(IF(Tableau4[Début]&lt;=LB5,1,0)*IF(Tableau4[Fin]&gt;=LB5,1,0)=1,Tableau4[Salariés],""))</f>
        <v/>
      </c>
      <c r="LC3" s="100" t="str">
        <f t="array" aca="1" ref="LC3" ca="1">RegroupeTexte(IF(IF(Tableau4[Début]&lt;=LC5,1,0)*IF(Tableau4[Fin]&gt;=LC5,1,0)=1,Tableau4[Salariés],""))</f>
        <v/>
      </c>
      <c r="LD3" s="100" t="str">
        <f t="array" aca="1" ref="LD3" ca="1">RegroupeTexte(IF(IF(Tableau4[Début]&lt;=LD5,1,0)*IF(Tableau4[Fin]&gt;=LD5,1,0)=1,Tableau4[Salariés],""))</f>
        <v/>
      </c>
      <c r="LE3" s="100" t="str">
        <f t="array" aca="1" ref="LE3" ca="1">RegroupeTexte(IF(IF(Tableau4[Début]&lt;=LE5,1,0)*IF(Tableau4[Fin]&gt;=LE5,1,0)=1,Tableau4[Salariés],""))</f>
        <v/>
      </c>
      <c r="LF3" s="100" t="str">
        <f t="array" aca="1" ref="LF3" ca="1">RegroupeTexte(IF(IF(Tableau4[Début]&lt;=LF5,1,0)*IF(Tableau4[Fin]&gt;=LF5,1,0)=1,Tableau4[Salariés],""))</f>
        <v/>
      </c>
      <c r="LG3" s="100" t="str">
        <f t="array" aca="1" ref="LG3" ca="1">RegroupeTexte(IF(IF(Tableau4[Début]&lt;=LG5,1,0)*IF(Tableau4[Fin]&gt;=LG5,1,0)=1,Tableau4[Salariés],""))</f>
        <v/>
      </c>
      <c r="LH3" s="100" t="str">
        <f t="array" aca="1" ref="LH3" ca="1">RegroupeTexte(IF(IF(Tableau4[Début]&lt;=LH5,1,0)*IF(Tableau4[Fin]&gt;=LH5,1,0)=1,Tableau4[Salariés],""))</f>
        <v/>
      </c>
      <c r="LI3" s="100" t="str">
        <f t="array" aca="1" ref="LI3" ca="1">RegroupeTexte(IF(IF(Tableau4[Début]&lt;=LI5,1,0)*IF(Tableau4[Fin]&gt;=LI5,1,0)=1,Tableau4[Salariés],""))</f>
        <v/>
      </c>
      <c r="LJ3" s="100" t="str">
        <f t="array" aca="1" ref="LJ3" ca="1">RegroupeTexte(IF(IF(Tableau4[Début]&lt;=LJ5,1,0)*IF(Tableau4[Fin]&gt;=LJ5,1,0)=1,Tableau4[Salariés],""))</f>
        <v/>
      </c>
      <c r="LK3" s="100" t="str">
        <f t="array" aca="1" ref="LK3" ca="1">RegroupeTexte(IF(IF(Tableau4[Début]&lt;=LK5,1,0)*IF(Tableau4[Fin]&gt;=LK5,1,0)=1,Tableau4[Salariés],""))</f>
        <v/>
      </c>
      <c r="LL3" s="100" t="str">
        <f t="array" aca="1" ref="LL3" ca="1">RegroupeTexte(IF(IF(Tableau4[Début]&lt;=LL5,1,0)*IF(Tableau4[Fin]&gt;=LL5,1,0)=1,Tableau4[Salariés],""))</f>
        <v/>
      </c>
      <c r="LM3" s="100" t="str">
        <f t="array" aca="1" ref="LM3" ca="1">RegroupeTexte(IF(IF(Tableau4[Début]&lt;=LM5,1,0)*IF(Tableau4[Fin]&gt;=LM5,1,0)=1,Tableau4[Salariés],""))</f>
        <v/>
      </c>
      <c r="LN3" s="100" t="str">
        <f t="array" aca="1" ref="LN3" ca="1">RegroupeTexte(IF(IF(Tableau4[Début]&lt;=LN5,1,0)*IF(Tableau4[Fin]&gt;=LN5,1,0)=1,Tableau4[Salariés],""))</f>
        <v/>
      </c>
      <c r="LO3" s="100" t="str">
        <f t="array" aca="1" ref="LO3" ca="1">RegroupeTexte(IF(IF(Tableau4[Début]&lt;=LO5,1,0)*IF(Tableau4[Fin]&gt;=LO5,1,0)=1,Tableau4[Salariés],""))</f>
        <v/>
      </c>
      <c r="LP3" s="100" t="str">
        <f t="array" aca="1" ref="LP3" ca="1">RegroupeTexte(IF(IF(Tableau4[Début]&lt;=LP5,1,0)*IF(Tableau4[Fin]&gt;=LP5,1,0)=1,Tableau4[Salariés],""))</f>
        <v/>
      </c>
      <c r="LQ3" s="100" t="str">
        <f t="array" aca="1" ref="LQ3" ca="1">RegroupeTexte(IF(IF(Tableau4[Début]&lt;=LQ5,1,0)*IF(Tableau4[Fin]&gt;=LQ5,1,0)=1,Tableau4[Salariés],""))</f>
        <v/>
      </c>
      <c r="LR3" s="100" t="str">
        <f t="array" aca="1" ref="LR3" ca="1">RegroupeTexte(IF(IF(Tableau4[Début]&lt;=LR5,1,0)*IF(Tableau4[Fin]&gt;=LR5,1,0)=1,Tableau4[Salariés],""))</f>
        <v/>
      </c>
      <c r="LS3" s="100" t="str">
        <f t="array" aca="1" ref="LS3" ca="1">RegroupeTexte(IF(IF(Tableau4[Début]&lt;=LS5,1,0)*IF(Tableau4[Fin]&gt;=LS5,1,0)=1,Tableau4[Salariés],""))</f>
        <v/>
      </c>
      <c r="LT3" s="100" t="str">
        <f t="array" aca="1" ref="LT3" ca="1">RegroupeTexte(IF(IF(Tableau4[Début]&lt;=LT5,1,0)*IF(Tableau4[Fin]&gt;=LT5,1,0)=1,Tableau4[Salariés],""))</f>
        <v/>
      </c>
      <c r="LU3" s="100" t="str">
        <f t="array" aca="1" ref="LU3" ca="1">RegroupeTexte(IF(IF(Tableau4[Début]&lt;=LU5,1,0)*IF(Tableau4[Fin]&gt;=LU5,1,0)=1,Tableau4[Salariés],""))</f>
        <v/>
      </c>
      <c r="LV3" s="100" t="str">
        <f t="array" aca="1" ref="LV3" ca="1">RegroupeTexte(IF(IF(Tableau4[Début]&lt;=LV5,1,0)*IF(Tableau4[Fin]&gt;=LV5,1,0)=1,Tableau4[Salariés],""))</f>
        <v/>
      </c>
      <c r="LW3" s="100" t="str">
        <f t="array" aca="1" ref="LW3" ca="1">RegroupeTexte(IF(IF(Tableau4[Début]&lt;=LW5,1,0)*IF(Tableau4[Fin]&gt;=LW5,1,0)=1,Tableau4[Salariés],""))</f>
        <v/>
      </c>
      <c r="LX3" s="100" t="str">
        <f t="array" aca="1" ref="LX3" ca="1">RegroupeTexte(IF(IF(Tableau4[Début]&lt;=LX5,1,0)*IF(Tableau4[Fin]&gt;=LX5,1,0)=1,Tableau4[Salariés],""))</f>
        <v/>
      </c>
      <c r="LY3" s="100" t="str">
        <f t="array" aca="1" ref="LY3" ca="1">RegroupeTexte(IF(IF(Tableau4[Début]&lt;=LY5,1,0)*IF(Tableau4[Fin]&gt;=LY5,1,0)=1,Tableau4[Salariés],""))</f>
        <v/>
      </c>
      <c r="LZ3" s="100" t="str">
        <f t="array" aca="1" ref="LZ3" ca="1">RegroupeTexte(IF(IF(Tableau4[Début]&lt;=LZ5,1,0)*IF(Tableau4[Fin]&gt;=LZ5,1,0)=1,Tableau4[Salariés],""))</f>
        <v/>
      </c>
      <c r="MA3" s="100" t="str">
        <f t="array" aca="1" ref="MA3" ca="1">RegroupeTexte(IF(IF(Tableau4[Début]&lt;=MA5,1,0)*IF(Tableau4[Fin]&gt;=MA5,1,0)=1,Tableau4[Salariés],""))</f>
        <v/>
      </c>
      <c r="MB3" s="100" t="str">
        <f t="array" aca="1" ref="MB3" ca="1">RegroupeTexte(IF(IF(Tableau4[Début]&lt;=MB5,1,0)*IF(Tableau4[Fin]&gt;=MB5,1,0)=1,Tableau4[Salariés],""))</f>
        <v/>
      </c>
      <c r="MC3" s="100" t="str">
        <f t="array" aca="1" ref="MC3" ca="1">RegroupeTexte(IF(IF(Tableau4[Début]&lt;=MC5,1,0)*IF(Tableau4[Fin]&gt;=MC5,1,0)=1,Tableau4[Salariés],""))</f>
        <v/>
      </c>
      <c r="MD3" s="100" t="str">
        <f t="array" aca="1" ref="MD3" ca="1">RegroupeTexte(IF(IF(Tableau4[Début]&lt;=MD5,1,0)*IF(Tableau4[Fin]&gt;=MD5,1,0)=1,Tableau4[Salariés],""))</f>
        <v/>
      </c>
      <c r="ME3" s="100" t="str">
        <f t="array" aca="1" ref="ME3" ca="1">RegroupeTexte(IF(IF(Tableau4[Début]&lt;=ME5,1,0)*IF(Tableau4[Fin]&gt;=ME5,1,0)=1,Tableau4[Salariés],""))</f>
        <v/>
      </c>
      <c r="MF3" s="100" t="str">
        <f t="array" aca="1" ref="MF3" ca="1">RegroupeTexte(IF(IF(Tableau4[Début]&lt;=MF5,1,0)*IF(Tableau4[Fin]&gt;=MF5,1,0)=1,Tableau4[Salariés],""))</f>
        <v/>
      </c>
      <c r="MG3" s="100" t="str">
        <f t="array" aca="1" ref="MG3" ca="1">RegroupeTexte(IF(IF(Tableau4[Début]&lt;=MG5,1,0)*IF(Tableau4[Fin]&gt;=MG5,1,0)=1,Tableau4[Salariés],""))</f>
        <v/>
      </c>
      <c r="MH3" s="100" t="str">
        <f t="array" aca="1" ref="MH3" ca="1">RegroupeTexte(IF(IF(Tableau4[Début]&lt;=MH5,1,0)*IF(Tableau4[Fin]&gt;=MH5,1,0)=1,Tableau4[Salariés],""))</f>
        <v/>
      </c>
      <c r="MI3" s="100" t="str">
        <f t="array" aca="1" ref="MI3" ca="1">RegroupeTexte(IF(IF(Tableau4[Début]&lt;=MI5,1,0)*IF(Tableau4[Fin]&gt;=MI5,1,0)=1,Tableau4[Salariés],""))</f>
        <v/>
      </c>
      <c r="MJ3" s="100" t="str">
        <f t="array" aca="1" ref="MJ3" ca="1">RegroupeTexte(IF(IF(Tableau4[Début]&lt;=MJ5,1,0)*IF(Tableau4[Fin]&gt;=MJ5,1,0)=1,Tableau4[Salariés],""))</f>
        <v/>
      </c>
      <c r="MK3" s="100" t="str">
        <f t="array" aca="1" ref="MK3" ca="1">RegroupeTexte(IF(IF(Tableau4[Début]&lt;=MK5,1,0)*IF(Tableau4[Fin]&gt;=MK5,1,0)=1,Tableau4[Salariés],""))</f>
        <v/>
      </c>
      <c r="ML3" s="100" t="str">
        <f t="array" aca="1" ref="ML3" ca="1">RegroupeTexte(IF(IF(Tableau4[Début]&lt;=ML5,1,0)*IF(Tableau4[Fin]&gt;=ML5,1,0)=1,Tableau4[Salariés],""))</f>
        <v/>
      </c>
      <c r="MM3" s="100" t="str">
        <f t="array" aca="1" ref="MM3" ca="1">RegroupeTexte(IF(IF(Tableau4[Début]&lt;=MM5,1,0)*IF(Tableau4[Fin]&gt;=MM5,1,0)=1,Tableau4[Salariés],""))</f>
        <v/>
      </c>
      <c r="MN3" s="100" t="str">
        <f t="array" aca="1" ref="MN3" ca="1">RegroupeTexte(IF(IF(Tableau4[Début]&lt;=MN5,1,0)*IF(Tableau4[Fin]&gt;=MN5,1,0)=1,Tableau4[Salariés],""))</f>
        <v/>
      </c>
      <c r="MO3" s="100" t="str">
        <f t="array" aca="1" ref="MO3" ca="1">RegroupeTexte(IF(IF(Tableau4[Début]&lt;=MO5,1,0)*IF(Tableau4[Fin]&gt;=MO5,1,0)=1,Tableau4[Salariés],""))</f>
        <v/>
      </c>
      <c r="MP3" s="100" t="str">
        <f t="array" aca="1" ref="MP3" ca="1">RegroupeTexte(IF(IF(Tableau4[Début]&lt;=MP5,1,0)*IF(Tableau4[Fin]&gt;=MP5,1,0)=1,Tableau4[Salariés],""))</f>
        <v/>
      </c>
      <c r="MQ3" s="100" t="str">
        <f t="array" aca="1" ref="MQ3" ca="1">RegroupeTexte(IF(IF(Tableau4[Début]&lt;=MQ5,1,0)*IF(Tableau4[Fin]&gt;=MQ5,1,0)=1,Tableau4[Salariés],""))</f>
        <v/>
      </c>
      <c r="MR3" s="100" t="str">
        <f t="array" aca="1" ref="MR3" ca="1">RegroupeTexte(IF(IF(Tableau4[Début]&lt;=MR5,1,0)*IF(Tableau4[Fin]&gt;=MR5,1,0)=1,Tableau4[Salariés],""))</f>
        <v/>
      </c>
      <c r="MS3" s="100" t="str">
        <f t="array" aca="1" ref="MS3" ca="1">RegroupeTexte(IF(IF(Tableau4[Début]&lt;=MS5,1,0)*IF(Tableau4[Fin]&gt;=MS5,1,0)=1,Tableau4[Salariés],""))</f>
        <v/>
      </c>
      <c r="MT3" s="100" t="str">
        <f t="array" aca="1" ref="MT3" ca="1">RegroupeTexte(IF(IF(Tableau4[Début]&lt;=MT5,1,0)*IF(Tableau4[Fin]&gt;=MT5,1,0)=1,Tableau4[Salariés],""))</f>
        <v/>
      </c>
      <c r="MU3" s="100" t="str">
        <f t="array" aca="1" ref="MU3" ca="1">RegroupeTexte(IF(IF(Tableau4[Début]&lt;=MU5,1,0)*IF(Tableau4[Fin]&gt;=MU5,1,0)=1,Tableau4[Salariés],""))</f>
        <v/>
      </c>
      <c r="MV3" s="100" t="str">
        <f t="array" aca="1" ref="MV3" ca="1">RegroupeTexte(IF(IF(Tableau4[Début]&lt;=MV5,1,0)*IF(Tableau4[Fin]&gt;=MV5,1,0)=1,Tableau4[Salariés],""))</f>
        <v/>
      </c>
      <c r="MW3" s="100" t="str">
        <f t="array" aca="1" ref="MW3" ca="1">RegroupeTexte(IF(IF(Tableau4[Début]&lt;=MW5,1,0)*IF(Tableau4[Fin]&gt;=MW5,1,0)=1,Tableau4[Salariés],""))</f>
        <v/>
      </c>
      <c r="MX3" s="100" t="str">
        <f t="array" aca="1" ref="MX3" ca="1">RegroupeTexte(IF(IF(Tableau4[Début]&lt;=MX5,1,0)*IF(Tableau4[Fin]&gt;=MX5,1,0)=1,Tableau4[Salariés],""))</f>
        <v/>
      </c>
      <c r="MY3" s="100" t="str">
        <f t="array" aca="1" ref="MY3" ca="1">RegroupeTexte(IF(IF(Tableau4[Début]&lt;=MY5,1,0)*IF(Tableau4[Fin]&gt;=MY5,1,0)=1,Tableau4[Salariés],""))</f>
        <v/>
      </c>
      <c r="MZ3" s="100" t="str">
        <f t="array" aca="1" ref="MZ3" ca="1">RegroupeTexte(IF(IF(Tableau4[Début]&lt;=MZ5,1,0)*IF(Tableau4[Fin]&gt;=MZ5,1,0)=1,Tableau4[Salariés],""))</f>
        <v>Michèle
Thomas B</v>
      </c>
      <c r="NA3" s="100" t="str">
        <f t="array" aca="1" ref="NA3" ca="1">RegroupeTexte(IF(IF(Tableau4[Début]&lt;=NA5,1,0)*IF(Tableau4[Fin]&gt;=NA5,1,0)=1,Tableau4[Salariés],""))</f>
        <v>Michèle
Thomas B</v>
      </c>
      <c r="NB3" s="100" t="str">
        <f t="array" aca="1" ref="NB3" ca="1">RegroupeTexte(IF(IF(Tableau4[Début]&lt;=NB5,1,0)*IF(Tableau4[Fin]&gt;=NB5,1,0)=1,Tableau4[Salariés],""))</f>
        <v>Michèle
Thomas B</v>
      </c>
      <c r="NC3" s="100" t="str">
        <f t="array" aca="1" ref="NC3" ca="1">RegroupeTexte(IF(IF(Tableau4[Début]&lt;=NC5,1,0)*IF(Tableau4[Fin]&gt;=NC5,1,0)=1,Tableau4[Salariés],""))</f>
        <v>Thomas B</v>
      </c>
      <c r="ND3" s="100" t="str">
        <f t="array" aca="1" ref="ND3" ca="1">RegroupeTexte(IF(IF(Tableau4[Début]&lt;=ND5,1,0)*IF(Tableau4[Fin]&gt;=ND5,1,0)=1,Tableau4[Salariés],""))</f>
        <v>Thomas B</v>
      </c>
      <c r="NE3" s="100" t="str">
        <f t="array" aca="1" ref="NE3" ca="1">RegroupeTexte(IF(IF(Tableau4[Début]&lt;=NE5,1,0)*IF(Tableau4[Fin]&gt;=NE5,1,0)=1,Tableau4[Salariés],""))</f>
        <v>Thomas B</v>
      </c>
      <c r="NF3" s="100" t="str">
        <f t="array" aca="1" ref="NF3" ca="1">RegroupeTexte(IF(IF(Tableau4[Début]&lt;=NF5,1,0)*IF(Tableau4[Fin]&gt;=NF5,1,0)=1,Tableau4[Salariés],""))</f>
        <v>Thomas B</v>
      </c>
      <c r="NG3" s="100" t="str">
        <f t="array" aca="1" ref="NG3" ca="1">RegroupeTexte(IF(IF(Tableau4[Début]&lt;=NG5,1,0)*IF(Tableau4[Fin]&gt;=NG5,1,0)=1,Tableau4[Salariés],""))</f>
        <v>Sylvie
Thomas B</v>
      </c>
      <c r="NH3" s="100" t="str">
        <f t="array" aca="1" ref="NH3" ca="1">RegroupeTexte(IF(IF(Tableau4[Début]&lt;=NH5,1,0)*IF(Tableau4[Fin]&gt;=NH5,1,0)=1,Tableau4[Salariés],""))</f>
        <v>Sylvie</v>
      </c>
      <c r="NI3" s="100" t="str">
        <f t="array" aca="1" ref="NI3" ca="1">RegroupeTexte(IF(IF(Tableau4[Début]&lt;=NI5,1,0)*IF(Tableau4[Fin]&gt;=NI5,1,0)=1,Tableau4[Salariés],""))</f>
        <v>Sylvie</v>
      </c>
      <c r="NJ3" s="100" t="str">
        <f t="array" aca="1" ref="NJ3" ca="1">RegroupeTexte(IF(IF(Tableau4[Début]&lt;=NJ5,1,0)*IF(Tableau4[Fin]&gt;=NJ5,1,0)=1,Tableau4[Salariés],""))</f>
        <v>Sylvie</v>
      </c>
      <c r="NK3" s="100" t="str">
        <f t="array" aca="1" ref="NK3" ca="1">RegroupeTexte(IF(IF(Tableau4[Début]&lt;=NK5,1,0)*IF(Tableau4[Fin]&gt;=NK5,1,0)=1,Tableau4[Salariés],""))</f>
        <v>Sylvie</v>
      </c>
      <c r="NL3" s="100" t="str">
        <f t="array" aca="1" ref="NL3" ca="1">RegroupeTexte(IF(IF(Tableau4[Début]&lt;=NL5,1,0)*IF(Tableau4[Fin]&gt;=NL5,1,0)=1,Tableau4[Salariés],""))</f>
        <v/>
      </c>
      <c r="NM3" s="100" t="str">
        <f t="array" aca="1" ref="NM3" ca="1">RegroupeTexte(IF(IF(Tableau4[Début]&lt;=NM5,1,0)*IF(Tableau4[Fin]&gt;=NM5,1,0)=1,Tableau4[Salariés],""))</f>
        <v/>
      </c>
      <c r="NN3" s="100" t="str">
        <f t="array" aca="1" ref="NN3" ca="1">RegroupeTexte(IF(IF(Tableau4[Début]&lt;=NN5,1,0)*IF(Tableau4[Fin]&gt;=NN5,1,0)=1,Tableau4[Salariés],""))</f>
        <v/>
      </c>
      <c r="NO3" s="100" t="str">
        <f t="array" aca="1" ref="NO3" ca="1">RegroupeTexte(IF(IF(Tableau4[Début]&lt;=NO5,1,0)*IF(Tableau4[Fin]&gt;=NO5,1,0)=1,Tableau4[Salariés],""))</f>
        <v/>
      </c>
      <c r="NP3" s="100" t="str">
        <f t="array" aca="1" ref="NP3" ca="1">RegroupeTexte(IF(IF(Tableau4[Début]&lt;=NP5,1,0)*IF(Tableau4[Fin]&gt;=NP5,1,0)=1,Tableau4[Salariés],""))</f>
        <v/>
      </c>
      <c r="NQ3" s="100" t="str">
        <f t="array" aca="1" ref="NQ3" ca="1">RegroupeTexte(IF(IF(Tableau4[Début]&lt;=NQ5,1,0)*IF(Tableau4[Fin]&gt;=NQ5,1,0)=1,Tableau4[Salariés],""))</f>
        <v/>
      </c>
      <c r="NR3" s="100" t="str">
        <f t="array" aca="1" ref="NR3" ca="1">RegroupeTexte(IF(IF(Tableau4[Début]&lt;=NR5,1,0)*IF(Tableau4[Fin]&gt;=NR5,1,0)=1,Tableau4[Salariés],""))</f>
        <v/>
      </c>
      <c r="NS3" s="100" t="str">
        <f t="array" aca="1" ref="NS3" ca="1">RegroupeTexte(IF(IF(Tableau4[Début]&lt;=NS5,1,0)*IF(Tableau4[Fin]&gt;=NS5,1,0)=1,Tableau4[Salariés],""))</f>
        <v/>
      </c>
    </row>
    <row r="4" spans="1:383" ht="31.5" x14ac:dyDescent="0.25">
      <c r="A4" s="107" t="s">
        <v>50</v>
      </c>
      <c r="B4" s="108"/>
      <c r="C4" s="108"/>
      <c r="D4" s="108"/>
      <c r="E4" s="108"/>
      <c r="F4" s="109"/>
      <c r="G4" s="103">
        <v>43101</v>
      </c>
      <c r="H4" s="101"/>
      <c r="I4" s="101"/>
      <c r="J4" s="101"/>
      <c r="K4" s="101"/>
      <c r="L4" s="101"/>
      <c r="M4" s="101"/>
      <c r="N4" s="103">
        <v>43101</v>
      </c>
      <c r="O4" s="101"/>
      <c r="P4" s="101"/>
      <c r="Q4" s="101"/>
      <c r="R4" s="101"/>
      <c r="S4" s="101"/>
      <c r="T4" s="101"/>
      <c r="U4" s="103">
        <v>43101</v>
      </c>
      <c r="V4" s="101"/>
      <c r="W4" s="101"/>
      <c r="X4" s="101"/>
      <c r="Y4" s="101"/>
      <c r="Z4" s="101"/>
      <c r="AA4" s="101"/>
      <c r="AB4" s="103">
        <v>43101</v>
      </c>
      <c r="AC4" s="101"/>
      <c r="AD4" s="101"/>
      <c r="AE4" s="101"/>
      <c r="AF4" s="101"/>
      <c r="AG4" s="101"/>
      <c r="AH4" s="101"/>
      <c r="AI4" s="101">
        <v>43101</v>
      </c>
      <c r="AJ4" s="101"/>
      <c r="AK4" s="101"/>
      <c r="AL4" s="101">
        <v>43132</v>
      </c>
      <c r="AM4" s="101"/>
      <c r="AN4" s="101"/>
      <c r="AO4" s="101"/>
      <c r="AP4" s="101">
        <v>43132</v>
      </c>
      <c r="AQ4" s="101"/>
      <c r="AR4" s="101"/>
      <c r="AS4" s="101"/>
      <c r="AT4" s="101"/>
      <c r="AU4" s="101"/>
      <c r="AV4" s="101"/>
      <c r="AW4" s="101">
        <v>43132</v>
      </c>
      <c r="AX4" s="101"/>
      <c r="AY4" s="101"/>
      <c r="AZ4" s="101"/>
      <c r="BA4" s="101"/>
      <c r="BB4" s="101"/>
      <c r="BC4" s="101"/>
      <c r="BD4" s="101">
        <v>43132</v>
      </c>
      <c r="BE4" s="101"/>
      <c r="BF4" s="101"/>
      <c r="BG4" s="101"/>
      <c r="BH4" s="101"/>
      <c r="BI4" s="101"/>
      <c r="BJ4" s="101"/>
      <c r="BK4" s="101">
        <v>43132</v>
      </c>
      <c r="BL4" s="101"/>
      <c r="BM4" s="101"/>
      <c r="BN4" s="101">
        <v>43160</v>
      </c>
      <c r="BO4" s="101"/>
      <c r="BP4" s="101"/>
      <c r="BQ4" s="101"/>
      <c r="BR4" s="101">
        <v>43160</v>
      </c>
      <c r="BS4" s="101"/>
      <c r="BT4" s="101"/>
      <c r="BU4" s="101"/>
      <c r="BV4" s="101"/>
      <c r="BW4" s="101"/>
      <c r="BX4" s="101"/>
      <c r="BY4" s="101">
        <v>43160</v>
      </c>
      <c r="BZ4" s="101"/>
      <c r="CA4" s="101"/>
      <c r="CB4" s="101"/>
      <c r="CC4" s="101"/>
      <c r="CD4" s="101"/>
      <c r="CE4" s="101"/>
      <c r="CF4" s="101">
        <v>43160</v>
      </c>
      <c r="CG4" s="101"/>
      <c r="CH4" s="101"/>
      <c r="CI4" s="101"/>
      <c r="CJ4" s="101"/>
      <c r="CK4" s="101"/>
      <c r="CL4" s="101"/>
      <c r="CM4" s="101">
        <v>43160</v>
      </c>
      <c r="CN4" s="101"/>
      <c r="CO4" s="101"/>
      <c r="CP4" s="101"/>
      <c r="CQ4" s="101"/>
      <c r="CR4" s="101"/>
      <c r="CS4" s="101">
        <v>43191</v>
      </c>
      <c r="CT4" s="101"/>
      <c r="CU4" s="101"/>
      <c r="CV4" s="101"/>
      <c r="CW4" s="101"/>
      <c r="CX4" s="101"/>
      <c r="CY4" s="101"/>
      <c r="CZ4" s="101"/>
      <c r="DA4" s="101">
        <v>43191</v>
      </c>
      <c r="DB4" s="101"/>
      <c r="DC4" s="101"/>
      <c r="DD4" s="101"/>
      <c r="DE4" s="101"/>
      <c r="DF4" s="101"/>
      <c r="DG4" s="101"/>
      <c r="DH4" s="101">
        <v>43191</v>
      </c>
      <c r="DI4" s="101"/>
      <c r="DJ4" s="101"/>
      <c r="DK4" s="101"/>
      <c r="DL4" s="101"/>
      <c r="DM4" s="101"/>
      <c r="DN4" s="101"/>
      <c r="DO4" s="101">
        <v>43191</v>
      </c>
      <c r="DP4" s="101"/>
      <c r="DQ4" s="101"/>
      <c r="DR4" s="101"/>
      <c r="DS4" s="101"/>
      <c r="DT4" s="101"/>
      <c r="DU4" s="101"/>
      <c r="DV4" s="101"/>
      <c r="DW4" s="101">
        <v>43221</v>
      </c>
      <c r="DX4" s="101"/>
      <c r="DY4" s="101"/>
      <c r="DZ4" s="101"/>
      <c r="EA4" s="101"/>
      <c r="EB4" s="101"/>
      <c r="EC4" s="101">
        <v>43221</v>
      </c>
      <c r="ED4" s="101"/>
      <c r="EE4" s="101"/>
      <c r="EF4" s="101"/>
      <c r="EG4" s="101"/>
      <c r="EH4" s="101"/>
      <c r="EI4" s="101"/>
      <c r="EJ4" s="101">
        <v>43221</v>
      </c>
      <c r="EK4" s="101"/>
      <c r="EL4" s="101"/>
      <c r="EM4" s="101"/>
      <c r="EN4" s="101"/>
      <c r="EO4" s="101"/>
      <c r="EP4" s="101"/>
      <c r="EQ4" s="101">
        <v>43221</v>
      </c>
      <c r="ER4" s="101"/>
      <c r="ES4" s="101"/>
      <c r="ET4" s="101"/>
      <c r="EU4" s="101"/>
      <c r="EV4" s="101"/>
      <c r="EW4" s="101"/>
      <c r="EX4" s="101">
        <v>43221</v>
      </c>
      <c r="EY4" s="101"/>
      <c r="EZ4" s="101"/>
      <c r="FA4" s="101"/>
      <c r="FB4" s="101">
        <v>43252</v>
      </c>
      <c r="FC4" s="101"/>
      <c r="FD4" s="101"/>
      <c r="FE4" s="101">
        <v>43252</v>
      </c>
      <c r="FF4" s="101"/>
      <c r="FG4" s="101"/>
      <c r="FH4" s="101"/>
      <c r="FI4" s="101"/>
      <c r="FJ4" s="101"/>
      <c r="FK4" s="101"/>
      <c r="FL4" s="101">
        <v>43252</v>
      </c>
      <c r="FM4" s="101"/>
      <c r="FN4" s="101"/>
      <c r="FO4" s="101"/>
      <c r="FP4" s="101"/>
      <c r="FQ4" s="101"/>
      <c r="FR4" s="101"/>
      <c r="FS4" s="101">
        <v>43252</v>
      </c>
      <c r="FT4" s="101"/>
      <c r="FU4" s="101"/>
      <c r="FV4" s="101"/>
      <c r="FW4" s="101"/>
      <c r="FX4" s="101"/>
      <c r="FY4" s="101"/>
      <c r="FZ4" s="101">
        <v>43252</v>
      </c>
      <c r="GA4" s="101"/>
      <c r="GB4" s="101"/>
      <c r="GC4" s="101"/>
      <c r="GD4" s="101"/>
      <c r="GE4" s="101"/>
      <c r="GF4" s="101">
        <v>43282</v>
      </c>
      <c r="GG4" s="101"/>
      <c r="GH4" s="101"/>
      <c r="GI4" s="101"/>
      <c r="GJ4" s="101"/>
      <c r="GK4" s="101"/>
      <c r="GL4" s="101"/>
      <c r="GM4" s="101"/>
      <c r="GN4" s="101">
        <v>43282</v>
      </c>
      <c r="GO4" s="101"/>
      <c r="GP4" s="101"/>
      <c r="GQ4" s="101"/>
      <c r="GR4" s="101"/>
      <c r="GS4" s="101"/>
      <c r="GT4" s="101"/>
      <c r="GU4" s="101">
        <v>43282</v>
      </c>
      <c r="GV4" s="101"/>
      <c r="GW4" s="101"/>
      <c r="GX4" s="101"/>
      <c r="GY4" s="101"/>
      <c r="GZ4" s="101"/>
      <c r="HA4" s="101"/>
      <c r="HB4" s="101">
        <v>43282</v>
      </c>
      <c r="HC4" s="101"/>
      <c r="HD4" s="101"/>
      <c r="HE4" s="101"/>
      <c r="HF4" s="101"/>
      <c r="HG4" s="101"/>
      <c r="HH4" s="101"/>
      <c r="HI4" s="101"/>
      <c r="HJ4" s="101"/>
      <c r="HK4" s="101">
        <v>43313</v>
      </c>
      <c r="HL4" s="101"/>
      <c r="HM4" s="101"/>
      <c r="HN4" s="101"/>
      <c r="HO4" s="101"/>
      <c r="HP4" s="101">
        <v>43313</v>
      </c>
      <c r="HQ4" s="101"/>
      <c r="HR4" s="101"/>
      <c r="HS4" s="101"/>
      <c r="HT4" s="101"/>
      <c r="HU4" s="101"/>
      <c r="HV4" s="101"/>
      <c r="HW4" s="101">
        <v>43313</v>
      </c>
      <c r="HX4" s="101"/>
      <c r="HY4" s="101"/>
      <c r="HZ4" s="101"/>
      <c r="IA4" s="101"/>
      <c r="IB4" s="101"/>
      <c r="IC4" s="101"/>
      <c r="ID4" s="101">
        <v>43313</v>
      </c>
      <c r="IE4" s="101"/>
      <c r="IF4" s="101"/>
      <c r="IG4" s="101"/>
      <c r="IH4" s="101"/>
      <c r="II4" s="101"/>
      <c r="IJ4" s="101"/>
      <c r="IK4" s="101">
        <v>43313</v>
      </c>
      <c r="IL4" s="101"/>
      <c r="IM4" s="101"/>
      <c r="IN4" s="101"/>
      <c r="IO4" s="101"/>
      <c r="IP4" s="101">
        <v>43344</v>
      </c>
      <c r="IQ4" s="101"/>
      <c r="IR4" s="101"/>
      <c r="IS4" s="101"/>
      <c r="IT4" s="101"/>
      <c r="IU4" s="101"/>
      <c r="IV4" s="101"/>
      <c r="IW4" s="101"/>
      <c r="IX4" s="101">
        <v>43344</v>
      </c>
      <c r="IY4" s="101"/>
      <c r="IZ4" s="101"/>
      <c r="JA4" s="101"/>
      <c r="JB4" s="101"/>
      <c r="JC4" s="101"/>
      <c r="JD4" s="101"/>
      <c r="JE4" s="101">
        <v>43344</v>
      </c>
      <c r="JF4" s="101"/>
      <c r="JG4" s="101"/>
      <c r="JH4" s="101"/>
      <c r="JI4" s="101"/>
      <c r="JJ4" s="101"/>
      <c r="JK4" s="101"/>
      <c r="JL4" s="101"/>
      <c r="JM4" s="101">
        <v>43344</v>
      </c>
      <c r="JN4" s="101"/>
      <c r="JO4" s="101"/>
      <c r="JP4" s="101"/>
      <c r="JQ4" s="101"/>
      <c r="JR4" s="101"/>
      <c r="JS4" s="101"/>
      <c r="JT4" s="101">
        <v>43374</v>
      </c>
      <c r="JU4" s="101"/>
      <c r="JV4" s="101"/>
      <c r="JW4" s="101"/>
      <c r="JX4" s="101"/>
      <c r="JY4" s="101"/>
      <c r="JZ4" s="101"/>
      <c r="KA4" s="101">
        <v>43374</v>
      </c>
      <c r="KB4" s="101"/>
      <c r="KC4" s="101"/>
      <c r="KD4" s="101"/>
      <c r="KE4" s="101"/>
      <c r="KF4" s="101"/>
      <c r="KG4" s="101"/>
      <c r="KH4" s="101">
        <v>43374</v>
      </c>
      <c r="KI4" s="101"/>
      <c r="KJ4" s="101"/>
      <c r="KK4" s="101"/>
      <c r="KL4" s="101"/>
      <c r="KM4" s="101"/>
      <c r="KN4" s="101"/>
      <c r="KO4" s="101">
        <v>43374</v>
      </c>
      <c r="KP4" s="101"/>
      <c r="KQ4" s="101"/>
      <c r="KR4" s="101"/>
      <c r="KS4" s="101"/>
      <c r="KT4" s="101"/>
      <c r="KU4" s="101"/>
      <c r="KV4" s="101">
        <v>43374</v>
      </c>
      <c r="KW4" s="101"/>
      <c r="KX4" s="101"/>
      <c r="KY4" s="101">
        <v>43405</v>
      </c>
      <c r="KZ4" s="101"/>
      <c r="LA4" s="101"/>
      <c r="LB4" s="101"/>
      <c r="LC4" s="101">
        <v>43405</v>
      </c>
      <c r="LD4" s="101"/>
      <c r="LE4" s="101"/>
      <c r="LF4" s="101"/>
      <c r="LG4" s="101"/>
      <c r="LH4" s="101"/>
      <c r="LI4" s="101"/>
      <c r="LJ4" s="101">
        <v>43405</v>
      </c>
      <c r="LK4" s="101"/>
      <c r="LL4" s="101"/>
      <c r="LM4" s="101"/>
      <c r="LN4" s="101"/>
      <c r="LO4" s="101"/>
      <c r="LP4" s="101"/>
      <c r="LQ4" s="101">
        <v>43405</v>
      </c>
      <c r="LR4" s="101"/>
      <c r="LS4" s="101"/>
      <c r="LT4" s="101"/>
      <c r="LU4" s="101"/>
      <c r="LV4" s="101"/>
      <c r="LW4" s="101"/>
      <c r="LX4" s="101">
        <v>43405</v>
      </c>
      <c r="LY4" s="101"/>
      <c r="LZ4" s="101"/>
      <c r="MA4" s="101"/>
      <c r="MB4" s="101"/>
      <c r="MC4" s="101">
        <v>43435</v>
      </c>
      <c r="MD4" s="101"/>
      <c r="ME4" s="101"/>
      <c r="MF4" s="101"/>
      <c r="MG4" s="101"/>
      <c r="MH4" s="101"/>
      <c r="MI4" s="101"/>
      <c r="MJ4" s="101"/>
      <c r="MK4" s="101">
        <v>43435</v>
      </c>
      <c r="ML4" s="101"/>
      <c r="MM4" s="101"/>
      <c r="MN4" s="101"/>
      <c r="MO4" s="101"/>
      <c r="MP4" s="101"/>
      <c r="MQ4" s="101"/>
      <c r="MR4" s="101"/>
      <c r="MS4" s="101">
        <v>43435</v>
      </c>
      <c r="MT4" s="101"/>
      <c r="MU4" s="101"/>
      <c r="MV4" s="101"/>
      <c r="MW4" s="101"/>
      <c r="MX4" s="101"/>
      <c r="MY4" s="101"/>
      <c r="MZ4" s="101">
        <v>43435</v>
      </c>
      <c r="NA4" s="101"/>
      <c r="NB4" s="101"/>
      <c r="NC4" s="101"/>
      <c r="ND4" s="101"/>
      <c r="NE4" s="101"/>
      <c r="NF4" s="101"/>
      <c r="NG4" s="102"/>
      <c r="NH4" s="113" t="s">
        <v>48</v>
      </c>
      <c r="NI4" s="114"/>
      <c r="NJ4" s="114"/>
      <c r="NK4" s="114"/>
      <c r="NL4" s="114"/>
      <c r="NM4" s="114"/>
      <c r="NN4" s="114"/>
      <c r="NO4" s="114"/>
      <c r="NP4" s="114"/>
      <c r="NQ4" s="114"/>
      <c r="NR4" s="114"/>
      <c r="NS4" s="115"/>
    </row>
    <row r="5" spans="1:383" ht="16.5" thickBot="1" x14ac:dyDescent="0.3">
      <c r="A5" s="110"/>
      <c r="B5" s="111"/>
      <c r="C5" s="111"/>
      <c r="D5" s="111"/>
      <c r="E5" s="111"/>
      <c r="F5" s="112"/>
      <c r="G5" s="22">
        <f t="array" ref="G5:NG5">DATE(Ref_Année,1,COLUMN(1:372))</f>
        <v>43101</v>
      </c>
      <c r="H5" s="23">
        <v>43102</v>
      </c>
      <c r="I5" s="23">
        <v>43103</v>
      </c>
      <c r="J5" s="23">
        <v>43104</v>
      </c>
      <c r="K5" s="23">
        <v>43105</v>
      </c>
      <c r="L5" s="23">
        <v>43106</v>
      </c>
      <c r="M5" s="23">
        <v>43107</v>
      </c>
      <c r="N5" s="23">
        <v>43108</v>
      </c>
      <c r="O5" s="23">
        <v>43109</v>
      </c>
      <c r="P5" s="23">
        <v>43110</v>
      </c>
      <c r="Q5" s="23">
        <v>43111</v>
      </c>
      <c r="R5" s="23">
        <v>43112</v>
      </c>
      <c r="S5" s="23">
        <v>43113</v>
      </c>
      <c r="T5" s="23">
        <v>43114</v>
      </c>
      <c r="U5" s="23">
        <v>43115</v>
      </c>
      <c r="V5" s="23">
        <v>43116</v>
      </c>
      <c r="W5" s="23">
        <v>43117</v>
      </c>
      <c r="X5" s="23">
        <v>43118</v>
      </c>
      <c r="Y5" s="23">
        <v>43119</v>
      </c>
      <c r="Z5" s="23">
        <v>43120</v>
      </c>
      <c r="AA5" s="23">
        <v>43121</v>
      </c>
      <c r="AB5" s="23">
        <v>43122</v>
      </c>
      <c r="AC5" s="23">
        <v>43123</v>
      </c>
      <c r="AD5" s="23">
        <v>43124</v>
      </c>
      <c r="AE5" s="23">
        <v>43125</v>
      </c>
      <c r="AF5" s="23">
        <v>43126</v>
      </c>
      <c r="AG5" s="23">
        <v>43127</v>
      </c>
      <c r="AH5" s="23">
        <v>43128</v>
      </c>
      <c r="AI5" s="23">
        <v>43129</v>
      </c>
      <c r="AJ5" s="23">
        <v>43130</v>
      </c>
      <c r="AK5" s="23">
        <v>43131</v>
      </c>
      <c r="AL5" s="23">
        <v>43132</v>
      </c>
      <c r="AM5" s="23">
        <v>43133</v>
      </c>
      <c r="AN5" s="23">
        <v>43134</v>
      </c>
      <c r="AO5" s="23">
        <v>43135</v>
      </c>
      <c r="AP5" s="23">
        <v>43136</v>
      </c>
      <c r="AQ5" s="23">
        <v>43137</v>
      </c>
      <c r="AR5" s="23">
        <v>43138</v>
      </c>
      <c r="AS5" s="23">
        <v>43139</v>
      </c>
      <c r="AT5" s="23">
        <v>43140</v>
      </c>
      <c r="AU5" s="23">
        <v>43141</v>
      </c>
      <c r="AV5" s="23">
        <v>43142</v>
      </c>
      <c r="AW5" s="23">
        <v>43143</v>
      </c>
      <c r="AX5" s="23">
        <v>43144</v>
      </c>
      <c r="AY5" s="23">
        <v>43145</v>
      </c>
      <c r="AZ5" s="23">
        <v>43146</v>
      </c>
      <c r="BA5" s="23">
        <v>43147</v>
      </c>
      <c r="BB5" s="23">
        <v>43148</v>
      </c>
      <c r="BC5" s="23">
        <v>43149</v>
      </c>
      <c r="BD5" s="23">
        <v>43150</v>
      </c>
      <c r="BE5" s="23">
        <v>43151</v>
      </c>
      <c r="BF5" s="23">
        <v>43152</v>
      </c>
      <c r="BG5" s="23">
        <v>43153</v>
      </c>
      <c r="BH5" s="23">
        <v>43154</v>
      </c>
      <c r="BI5" s="23">
        <v>43155</v>
      </c>
      <c r="BJ5" s="23">
        <v>43156</v>
      </c>
      <c r="BK5" s="23">
        <v>43157</v>
      </c>
      <c r="BL5" s="23">
        <v>43158</v>
      </c>
      <c r="BM5" s="23">
        <v>43159</v>
      </c>
      <c r="BN5" s="23">
        <v>43160</v>
      </c>
      <c r="BO5" s="23">
        <v>43161</v>
      </c>
      <c r="BP5" s="23">
        <v>43162</v>
      </c>
      <c r="BQ5" s="23">
        <v>43163</v>
      </c>
      <c r="BR5" s="23">
        <v>43164</v>
      </c>
      <c r="BS5" s="23">
        <v>43165</v>
      </c>
      <c r="BT5" s="23">
        <v>43166</v>
      </c>
      <c r="BU5" s="23">
        <v>43167</v>
      </c>
      <c r="BV5" s="23">
        <v>43168</v>
      </c>
      <c r="BW5" s="23">
        <v>43169</v>
      </c>
      <c r="BX5" s="23">
        <v>43170</v>
      </c>
      <c r="BY5" s="23">
        <v>43171</v>
      </c>
      <c r="BZ5" s="23">
        <v>43172</v>
      </c>
      <c r="CA5" s="23">
        <v>43173</v>
      </c>
      <c r="CB5" s="23">
        <v>43174</v>
      </c>
      <c r="CC5" s="23">
        <v>43175</v>
      </c>
      <c r="CD5" s="23">
        <v>43176</v>
      </c>
      <c r="CE5" s="23">
        <v>43177</v>
      </c>
      <c r="CF5" s="23">
        <v>43178</v>
      </c>
      <c r="CG5" s="23">
        <v>43179</v>
      </c>
      <c r="CH5" s="23">
        <v>43180</v>
      </c>
      <c r="CI5" s="23">
        <v>43181</v>
      </c>
      <c r="CJ5" s="23">
        <v>43182</v>
      </c>
      <c r="CK5" s="23">
        <v>43183</v>
      </c>
      <c r="CL5" s="23">
        <v>43184</v>
      </c>
      <c r="CM5" s="23">
        <v>43185</v>
      </c>
      <c r="CN5" s="23">
        <v>43186</v>
      </c>
      <c r="CO5" s="23">
        <v>43187</v>
      </c>
      <c r="CP5" s="23">
        <v>43188</v>
      </c>
      <c r="CQ5" s="23">
        <v>43189</v>
      </c>
      <c r="CR5" s="23">
        <v>43190</v>
      </c>
      <c r="CS5" s="23">
        <v>43191</v>
      </c>
      <c r="CT5" s="23">
        <v>43192</v>
      </c>
      <c r="CU5" s="23">
        <v>43193</v>
      </c>
      <c r="CV5" s="23">
        <v>43194</v>
      </c>
      <c r="CW5" s="23">
        <v>43195</v>
      </c>
      <c r="CX5" s="23">
        <v>43196</v>
      </c>
      <c r="CY5" s="23">
        <v>43197</v>
      </c>
      <c r="CZ5" s="23">
        <v>43198</v>
      </c>
      <c r="DA5" s="23">
        <v>43199</v>
      </c>
      <c r="DB5" s="23">
        <v>43200</v>
      </c>
      <c r="DC5" s="23">
        <v>43201</v>
      </c>
      <c r="DD5" s="23">
        <v>43202</v>
      </c>
      <c r="DE5" s="23">
        <v>43203</v>
      </c>
      <c r="DF5" s="23">
        <v>43204</v>
      </c>
      <c r="DG5" s="23">
        <v>43205</v>
      </c>
      <c r="DH5" s="23">
        <v>43206</v>
      </c>
      <c r="DI5" s="23">
        <v>43207</v>
      </c>
      <c r="DJ5" s="23">
        <v>43208</v>
      </c>
      <c r="DK5" s="23">
        <v>43209</v>
      </c>
      <c r="DL5" s="23">
        <v>43210</v>
      </c>
      <c r="DM5" s="23">
        <v>43211</v>
      </c>
      <c r="DN5" s="23">
        <v>43212</v>
      </c>
      <c r="DO5" s="23">
        <v>43213</v>
      </c>
      <c r="DP5" s="23">
        <v>43214</v>
      </c>
      <c r="DQ5" s="23">
        <v>43215</v>
      </c>
      <c r="DR5" s="23">
        <v>43216</v>
      </c>
      <c r="DS5" s="23">
        <v>43217</v>
      </c>
      <c r="DT5" s="23">
        <v>43218</v>
      </c>
      <c r="DU5" s="23">
        <v>43219</v>
      </c>
      <c r="DV5" s="23">
        <v>43220</v>
      </c>
      <c r="DW5" s="23">
        <v>43221</v>
      </c>
      <c r="DX5" s="23">
        <v>43222</v>
      </c>
      <c r="DY5" s="23">
        <v>43223</v>
      </c>
      <c r="DZ5" s="23">
        <v>43224</v>
      </c>
      <c r="EA5" s="23">
        <v>43225</v>
      </c>
      <c r="EB5" s="23">
        <v>43226</v>
      </c>
      <c r="EC5" s="23">
        <v>43227</v>
      </c>
      <c r="ED5" s="23">
        <v>43228</v>
      </c>
      <c r="EE5" s="23">
        <v>43229</v>
      </c>
      <c r="EF5" s="23">
        <v>43230</v>
      </c>
      <c r="EG5" s="23">
        <v>43231</v>
      </c>
      <c r="EH5" s="23">
        <v>43232</v>
      </c>
      <c r="EI5" s="23">
        <v>43233</v>
      </c>
      <c r="EJ5" s="23">
        <v>43234</v>
      </c>
      <c r="EK5" s="23">
        <v>43235</v>
      </c>
      <c r="EL5" s="23">
        <v>43236</v>
      </c>
      <c r="EM5" s="23">
        <v>43237</v>
      </c>
      <c r="EN5" s="23">
        <v>43238</v>
      </c>
      <c r="EO5" s="23">
        <v>43239</v>
      </c>
      <c r="EP5" s="23">
        <v>43240</v>
      </c>
      <c r="EQ5" s="23">
        <v>43241</v>
      </c>
      <c r="ER5" s="23">
        <v>43242</v>
      </c>
      <c r="ES5" s="23">
        <v>43243</v>
      </c>
      <c r="ET5" s="23">
        <v>43244</v>
      </c>
      <c r="EU5" s="23">
        <v>43245</v>
      </c>
      <c r="EV5" s="23">
        <v>43246</v>
      </c>
      <c r="EW5" s="23">
        <v>43247</v>
      </c>
      <c r="EX5" s="23">
        <v>43248</v>
      </c>
      <c r="EY5" s="23">
        <v>43249</v>
      </c>
      <c r="EZ5" s="23">
        <v>43250</v>
      </c>
      <c r="FA5" s="23">
        <v>43251</v>
      </c>
      <c r="FB5" s="23">
        <v>43252</v>
      </c>
      <c r="FC5" s="23">
        <v>43253</v>
      </c>
      <c r="FD5" s="23">
        <v>43254</v>
      </c>
      <c r="FE5" s="23">
        <v>43255</v>
      </c>
      <c r="FF5" s="23">
        <v>43256</v>
      </c>
      <c r="FG5" s="23">
        <v>43257</v>
      </c>
      <c r="FH5" s="23">
        <v>43258</v>
      </c>
      <c r="FI5" s="23">
        <v>43259</v>
      </c>
      <c r="FJ5" s="23">
        <v>43260</v>
      </c>
      <c r="FK5" s="23">
        <v>43261</v>
      </c>
      <c r="FL5" s="23">
        <v>43262</v>
      </c>
      <c r="FM5" s="23">
        <v>43263</v>
      </c>
      <c r="FN5" s="23">
        <v>43264</v>
      </c>
      <c r="FO5" s="23">
        <v>43265</v>
      </c>
      <c r="FP5" s="23">
        <v>43266</v>
      </c>
      <c r="FQ5" s="23">
        <v>43267</v>
      </c>
      <c r="FR5" s="23">
        <v>43268</v>
      </c>
      <c r="FS5" s="23">
        <v>43269</v>
      </c>
      <c r="FT5" s="23">
        <v>43270</v>
      </c>
      <c r="FU5" s="23">
        <v>43271</v>
      </c>
      <c r="FV5" s="23">
        <v>43272</v>
      </c>
      <c r="FW5" s="23">
        <v>43273</v>
      </c>
      <c r="FX5" s="23">
        <v>43274</v>
      </c>
      <c r="FY5" s="23">
        <v>43275</v>
      </c>
      <c r="FZ5" s="23">
        <v>43276</v>
      </c>
      <c r="GA5" s="23">
        <v>43277</v>
      </c>
      <c r="GB5" s="23">
        <v>43278</v>
      </c>
      <c r="GC5" s="23">
        <v>43279</v>
      </c>
      <c r="GD5" s="23">
        <v>43280</v>
      </c>
      <c r="GE5" s="23">
        <v>43281</v>
      </c>
      <c r="GF5" s="23">
        <v>43282</v>
      </c>
      <c r="GG5" s="23">
        <v>43283</v>
      </c>
      <c r="GH5" s="23">
        <v>43284</v>
      </c>
      <c r="GI5" s="23">
        <v>43285</v>
      </c>
      <c r="GJ5" s="23">
        <v>43286</v>
      </c>
      <c r="GK5" s="23">
        <v>43287</v>
      </c>
      <c r="GL5" s="23">
        <v>43288</v>
      </c>
      <c r="GM5" s="23">
        <v>43289</v>
      </c>
      <c r="GN5" s="23">
        <v>43290</v>
      </c>
      <c r="GO5" s="23">
        <v>43291</v>
      </c>
      <c r="GP5" s="23">
        <v>43292</v>
      </c>
      <c r="GQ5" s="23">
        <v>43293</v>
      </c>
      <c r="GR5" s="23">
        <v>43294</v>
      </c>
      <c r="GS5" s="23">
        <v>43295</v>
      </c>
      <c r="GT5" s="23">
        <v>43296</v>
      </c>
      <c r="GU5" s="23">
        <v>43297</v>
      </c>
      <c r="GV5" s="23">
        <v>43298</v>
      </c>
      <c r="GW5" s="23">
        <v>43299</v>
      </c>
      <c r="GX5" s="23">
        <v>43300</v>
      </c>
      <c r="GY5" s="23">
        <v>43301</v>
      </c>
      <c r="GZ5" s="23">
        <v>43302</v>
      </c>
      <c r="HA5" s="23">
        <v>43303</v>
      </c>
      <c r="HB5" s="23">
        <v>43304</v>
      </c>
      <c r="HC5" s="23">
        <v>43305</v>
      </c>
      <c r="HD5" s="23">
        <v>43306</v>
      </c>
      <c r="HE5" s="23">
        <v>43307</v>
      </c>
      <c r="HF5" s="23">
        <v>43308</v>
      </c>
      <c r="HG5" s="23">
        <v>43309</v>
      </c>
      <c r="HH5" s="23">
        <v>43310</v>
      </c>
      <c r="HI5" s="23">
        <v>43311</v>
      </c>
      <c r="HJ5" s="23">
        <v>43312</v>
      </c>
      <c r="HK5" s="23">
        <v>43313</v>
      </c>
      <c r="HL5" s="23">
        <v>43314</v>
      </c>
      <c r="HM5" s="23">
        <v>43315</v>
      </c>
      <c r="HN5" s="23">
        <v>43316</v>
      </c>
      <c r="HO5" s="23">
        <v>43317</v>
      </c>
      <c r="HP5" s="23">
        <v>43318</v>
      </c>
      <c r="HQ5" s="23">
        <v>43319</v>
      </c>
      <c r="HR5" s="23">
        <v>43320</v>
      </c>
      <c r="HS5" s="23">
        <v>43321</v>
      </c>
      <c r="HT5" s="23">
        <v>43322</v>
      </c>
      <c r="HU5" s="23">
        <v>43323</v>
      </c>
      <c r="HV5" s="23">
        <v>43324</v>
      </c>
      <c r="HW5" s="23">
        <v>43325</v>
      </c>
      <c r="HX5" s="23">
        <v>43326</v>
      </c>
      <c r="HY5" s="23">
        <v>43327</v>
      </c>
      <c r="HZ5" s="23">
        <v>43328</v>
      </c>
      <c r="IA5" s="23">
        <v>43329</v>
      </c>
      <c r="IB5" s="23">
        <v>43330</v>
      </c>
      <c r="IC5" s="23">
        <v>43331</v>
      </c>
      <c r="ID5" s="23">
        <v>43332</v>
      </c>
      <c r="IE5" s="23">
        <v>43333</v>
      </c>
      <c r="IF5" s="23">
        <v>43334</v>
      </c>
      <c r="IG5" s="23">
        <v>43335</v>
      </c>
      <c r="IH5" s="23">
        <v>43336</v>
      </c>
      <c r="II5" s="23">
        <v>43337</v>
      </c>
      <c r="IJ5" s="23">
        <v>43338</v>
      </c>
      <c r="IK5" s="23">
        <v>43339</v>
      </c>
      <c r="IL5" s="23">
        <v>43340</v>
      </c>
      <c r="IM5" s="23">
        <v>43341</v>
      </c>
      <c r="IN5" s="23">
        <v>43342</v>
      </c>
      <c r="IO5" s="23">
        <v>43343</v>
      </c>
      <c r="IP5" s="23">
        <v>43344</v>
      </c>
      <c r="IQ5" s="23">
        <v>43345</v>
      </c>
      <c r="IR5" s="23">
        <v>43346</v>
      </c>
      <c r="IS5" s="23">
        <v>43347</v>
      </c>
      <c r="IT5" s="23">
        <v>43348</v>
      </c>
      <c r="IU5" s="23">
        <v>43349</v>
      </c>
      <c r="IV5" s="23">
        <v>43350</v>
      </c>
      <c r="IW5" s="23">
        <v>43351</v>
      </c>
      <c r="IX5" s="23">
        <v>43352</v>
      </c>
      <c r="IY5" s="23">
        <v>43353</v>
      </c>
      <c r="IZ5" s="23">
        <v>43354</v>
      </c>
      <c r="JA5" s="23">
        <v>43355</v>
      </c>
      <c r="JB5" s="23">
        <v>43356</v>
      </c>
      <c r="JC5" s="23">
        <v>43357</v>
      </c>
      <c r="JD5" s="23">
        <v>43358</v>
      </c>
      <c r="JE5" s="23">
        <v>43359</v>
      </c>
      <c r="JF5" s="23">
        <v>43360</v>
      </c>
      <c r="JG5" s="23">
        <v>43361</v>
      </c>
      <c r="JH5" s="23">
        <v>43362</v>
      </c>
      <c r="JI5" s="23">
        <v>43363</v>
      </c>
      <c r="JJ5" s="23">
        <v>43364</v>
      </c>
      <c r="JK5" s="23">
        <v>43365</v>
      </c>
      <c r="JL5" s="23">
        <v>43366</v>
      </c>
      <c r="JM5" s="23">
        <v>43367</v>
      </c>
      <c r="JN5" s="23">
        <v>43368</v>
      </c>
      <c r="JO5" s="23">
        <v>43369</v>
      </c>
      <c r="JP5" s="23">
        <v>43370</v>
      </c>
      <c r="JQ5" s="23">
        <v>43371</v>
      </c>
      <c r="JR5" s="23">
        <v>43372</v>
      </c>
      <c r="JS5" s="23">
        <v>43373</v>
      </c>
      <c r="JT5" s="23">
        <v>43374</v>
      </c>
      <c r="JU5" s="23">
        <v>43375</v>
      </c>
      <c r="JV5" s="23">
        <v>43376</v>
      </c>
      <c r="JW5" s="23">
        <v>43377</v>
      </c>
      <c r="JX5" s="23">
        <v>43378</v>
      </c>
      <c r="JY5" s="23">
        <v>43379</v>
      </c>
      <c r="JZ5" s="23">
        <v>43380</v>
      </c>
      <c r="KA5" s="23">
        <v>43381</v>
      </c>
      <c r="KB5" s="23">
        <v>43382</v>
      </c>
      <c r="KC5" s="23">
        <v>43383</v>
      </c>
      <c r="KD5" s="23">
        <v>43384</v>
      </c>
      <c r="KE5" s="23">
        <v>43385</v>
      </c>
      <c r="KF5" s="23">
        <v>43386</v>
      </c>
      <c r="KG5" s="23">
        <v>43387</v>
      </c>
      <c r="KH5" s="23">
        <v>43388</v>
      </c>
      <c r="KI5" s="23">
        <v>43389</v>
      </c>
      <c r="KJ5" s="23">
        <v>43390</v>
      </c>
      <c r="KK5" s="23">
        <v>43391</v>
      </c>
      <c r="KL5" s="23">
        <v>43392</v>
      </c>
      <c r="KM5" s="23">
        <v>43393</v>
      </c>
      <c r="KN5" s="23">
        <v>43394</v>
      </c>
      <c r="KO5" s="23">
        <v>43395</v>
      </c>
      <c r="KP5" s="23">
        <v>43396</v>
      </c>
      <c r="KQ5" s="23">
        <v>43397</v>
      </c>
      <c r="KR5" s="23">
        <v>43398</v>
      </c>
      <c r="KS5" s="23">
        <v>43399</v>
      </c>
      <c r="KT5" s="23">
        <v>43400</v>
      </c>
      <c r="KU5" s="23">
        <v>43401</v>
      </c>
      <c r="KV5" s="23">
        <v>43402</v>
      </c>
      <c r="KW5" s="23">
        <v>43403</v>
      </c>
      <c r="KX5" s="23">
        <v>43404</v>
      </c>
      <c r="KY5" s="23">
        <v>43405</v>
      </c>
      <c r="KZ5" s="23">
        <v>43406</v>
      </c>
      <c r="LA5" s="23">
        <v>43407</v>
      </c>
      <c r="LB5" s="23">
        <v>43408</v>
      </c>
      <c r="LC5" s="23">
        <v>43409</v>
      </c>
      <c r="LD5" s="23">
        <v>43410</v>
      </c>
      <c r="LE5" s="23">
        <v>43411</v>
      </c>
      <c r="LF5" s="23">
        <v>43412</v>
      </c>
      <c r="LG5" s="23">
        <v>43413</v>
      </c>
      <c r="LH5" s="23">
        <v>43414</v>
      </c>
      <c r="LI5" s="23">
        <v>43415</v>
      </c>
      <c r="LJ5" s="23">
        <v>43416</v>
      </c>
      <c r="LK5" s="23">
        <v>43417</v>
      </c>
      <c r="LL5" s="23">
        <v>43418</v>
      </c>
      <c r="LM5" s="23">
        <v>43419</v>
      </c>
      <c r="LN5" s="23">
        <v>43420</v>
      </c>
      <c r="LO5" s="23">
        <v>43421</v>
      </c>
      <c r="LP5" s="23">
        <v>43422</v>
      </c>
      <c r="LQ5" s="23">
        <v>43423</v>
      </c>
      <c r="LR5" s="23">
        <v>43424</v>
      </c>
      <c r="LS5" s="23">
        <v>43425</v>
      </c>
      <c r="LT5" s="23">
        <v>43426</v>
      </c>
      <c r="LU5" s="23">
        <v>43427</v>
      </c>
      <c r="LV5" s="23">
        <v>43428</v>
      </c>
      <c r="LW5" s="23">
        <v>43429</v>
      </c>
      <c r="LX5" s="23">
        <v>43430</v>
      </c>
      <c r="LY5" s="23">
        <v>43431</v>
      </c>
      <c r="LZ5" s="23">
        <v>43432</v>
      </c>
      <c r="MA5" s="23">
        <v>43433</v>
      </c>
      <c r="MB5" s="23">
        <v>43434</v>
      </c>
      <c r="MC5" s="23">
        <v>43435</v>
      </c>
      <c r="MD5" s="23">
        <v>43436</v>
      </c>
      <c r="ME5" s="23">
        <v>43437</v>
      </c>
      <c r="MF5" s="23">
        <v>43438</v>
      </c>
      <c r="MG5" s="23">
        <v>43439</v>
      </c>
      <c r="MH5" s="23">
        <v>43440</v>
      </c>
      <c r="MI5" s="23">
        <v>43441</v>
      </c>
      <c r="MJ5" s="23">
        <v>43442</v>
      </c>
      <c r="MK5" s="23">
        <v>43443</v>
      </c>
      <c r="ML5" s="23">
        <v>43444</v>
      </c>
      <c r="MM5" s="23">
        <v>43445</v>
      </c>
      <c r="MN5" s="23">
        <v>43446</v>
      </c>
      <c r="MO5" s="23">
        <v>43447</v>
      </c>
      <c r="MP5" s="23">
        <v>43448</v>
      </c>
      <c r="MQ5" s="23">
        <v>43449</v>
      </c>
      <c r="MR5" s="23">
        <v>43450</v>
      </c>
      <c r="MS5" s="23">
        <v>43451</v>
      </c>
      <c r="MT5" s="23">
        <v>43452</v>
      </c>
      <c r="MU5" s="23">
        <v>43453</v>
      </c>
      <c r="MV5" s="23">
        <v>43454</v>
      </c>
      <c r="MW5" s="23">
        <v>43455</v>
      </c>
      <c r="MX5" s="23">
        <v>43456</v>
      </c>
      <c r="MY5" s="23">
        <v>43457</v>
      </c>
      <c r="MZ5" s="23">
        <v>43458</v>
      </c>
      <c r="NA5" s="23">
        <v>43459</v>
      </c>
      <c r="NB5" s="23">
        <v>43460</v>
      </c>
      <c r="NC5" s="23">
        <v>43461</v>
      </c>
      <c r="ND5" s="23">
        <v>43462</v>
      </c>
      <c r="NE5" s="23">
        <v>43463</v>
      </c>
      <c r="NF5" s="23">
        <v>43464</v>
      </c>
      <c r="NG5" s="55">
        <v>43465</v>
      </c>
      <c r="NH5" s="67">
        <f>DATE(B2,1,1)</f>
        <v>43466</v>
      </c>
      <c r="NI5" s="54">
        <f>NH5+1</f>
        <v>43467</v>
      </c>
      <c r="NJ5" s="54">
        <f t="shared" ref="NJ5:NS5" si="0">NI5+1</f>
        <v>43468</v>
      </c>
      <c r="NK5" s="54">
        <f t="shared" si="0"/>
        <v>43469</v>
      </c>
      <c r="NL5" s="54">
        <f t="shared" si="0"/>
        <v>43470</v>
      </c>
      <c r="NM5" s="54">
        <f t="shared" si="0"/>
        <v>43471</v>
      </c>
      <c r="NN5" s="54">
        <f t="shared" si="0"/>
        <v>43472</v>
      </c>
      <c r="NO5" s="54">
        <f t="shared" si="0"/>
        <v>43473</v>
      </c>
      <c r="NP5" s="54">
        <f t="shared" si="0"/>
        <v>43474</v>
      </c>
      <c r="NQ5" s="54">
        <f t="shared" si="0"/>
        <v>43475</v>
      </c>
      <c r="NR5" s="54">
        <f t="shared" si="0"/>
        <v>43476</v>
      </c>
      <c r="NS5" s="55">
        <f t="shared" si="0"/>
        <v>43477</v>
      </c>
    </row>
    <row r="6" spans="1:383" ht="22.5" customHeight="1" thickBot="1" x14ac:dyDescent="0.3">
      <c r="A6" s="87"/>
      <c r="B6" s="49" t="s">
        <v>44</v>
      </c>
      <c r="C6" s="50" t="s">
        <v>45</v>
      </c>
      <c r="D6" s="51" t="s">
        <v>0</v>
      </c>
      <c r="E6" s="52" t="s">
        <v>46</v>
      </c>
      <c r="F6" s="81" t="s">
        <v>1</v>
      </c>
      <c r="G6" s="24">
        <f t="array" ref="G6:NG6">DATE(B1,1,COLUMN(1:372))</f>
        <v>43101</v>
      </c>
      <c r="H6" s="25">
        <v>43102</v>
      </c>
      <c r="I6" s="25">
        <v>43103</v>
      </c>
      <c r="J6" s="25">
        <v>43104</v>
      </c>
      <c r="K6" s="25">
        <v>43105</v>
      </c>
      <c r="L6" s="25">
        <v>43106</v>
      </c>
      <c r="M6" s="25">
        <v>43107</v>
      </c>
      <c r="N6" s="25">
        <v>43108</v>
      </c>
      <c r="O6" s="25">
        <v>43109</v>
      </c>
      <c r="P6" s="25">
        <v>43110</v>
      </c>
      <c r="Q6" s="25">
        <v>43111</v>
      </c>
      <c r="R6" s="25">
        <v>43112</v>
      </c>
      <c r="S6" s="25">
        <v>43113</v>
      </c>
      <c r="T6" s="25">
        <v>43114</v>
      </c>
      <c r="U6" s="25">
        <v>43115</v>
      </c>
      <c r="V6" s="25">
        <v>43116</v>
      </c>
      <c r="W6" s="25">
        <v>43117</v>
      </c>
      <c r="X6" s="25">
        <v>43118</v>
      </c>
      <c r="Y6" s="25">
        <v>43119</v>
      </c>
      <c r="Z6" s="25">
        <v>43120</v>
      </c>
      <c r="AA6" s="25">
        <v>43121</v>
      </c>
      <c r="AB6" s="25">
        <v>43122</v>
      </c>
      <c r="AC6" s="25">
        <v>43123</v>
      </c>
      <c r="AD6" s="25">
        <v>43124</v>
      </c>
      <c r="AE6" s="25">
        <v>43125</v>
      </c>
      <c r="AF6" s="25">
        <v>43126</v>
      </c>
      <c r="AG6" s="25">
        <v>43127</v>
      </c>
      <c r="AH6" s="25">
        <v>43128</v>
      </c>
      <c r="AI6" s="25">
        <v>43129</v>
      </c>
      <c r="AJ6" s="25">
        <v>43130</v>
      </c>
      <c r="AK6" s="25">
        <v>43131</v>
      </c>
      <c r="AL6" s="25">
        <v>43132</v>
      </c>
      <c r="AM6" s="25">
        <v>43133</v>
      </c>
      <c r="AN6" s="25">
        <v>43134</v>
      </c>
      <c r="AO6" s="25">
        <v>43135</v>
      </c>
      <c r="AP6" s="25">
        <v>43136</v>
      </c>
      <c r="AQ6" s="25">
        <v>43137</v>
      </c>
      <c r="AR6" s="25">
        <v>43138</v>
      </c>
      <c r="AS6" s="25">
        <v>43139</v>
      </c>
      <c r="AT6" s="25">
        <v>43140</v>
      </c>
      <c r="AU6" s="25">
        <v>43141</v>
      </c>
      <c r="AV6" s="25">
        <v>43142</v>
      </c>
      <c r="AW6" s="25">
        <v>43143</v>
      </c>
      <c r="AX6" s="25">
        <v>43144</v>
      </c>
      <c r="AY6" s="25">
        <v>43145</v>
      </c>
      <c r="AZ6" s="25">
        <v>43146</v>
      </c>
      <c r="BA6" s="25">
        <v>43147</v>
      </c>
      <c r="BB6" s="25">
        <v>43148</v>
      </c>
      <c r="BC6" s="25">
        <v>43149</v>
      </c>
      <c r="BD6" s="25">
        <v>43150</v>
      </c>
      <c r="BE6" s="25">
        <v>43151</v>
      </c>
      <c r="BF6" s="25">
        <v>43152</v>
      </c>
      <c r="BG6" s="25">
        <v>43153</v>
      </c>
      <c r="BH6" s="25">
        <v>43154</v>
      </c>
      <c r="BI6" s="25">
        <v>43155</v>
      </c>
      <c r="BJ6" s="25">
        <v>43156</v>
      </c>
      <c r="BK6" s="25">
        <v>43157</v>
      </c>
      <c r="BL6" s="25">
        <v>43158</v>
      </c>
      <c r="BM6" s="25">
        <v>43159</v>
      </c>
      <c r="BN6" s="25">
        <v>43160</v>
      </c>
      <c r="BO6" s="25">
        <v>43161</v>
      </c>
      <c r="BP6" s="25">
        <v>43162</v>
      </c>
      <c r="BQ6" s="25">
        <v>43163</v>
      </c>
      <c r="BR6" s="25">
        <v>43164</v>
      </c>
      <c r="BS6" s="25">
        <v>43165</v>
      </c>
      <c r="BT6" s="25">
        <v>43166</v>
      </c>
      <c r="BU6" s="25">
        <v>43167</v>
      </c>
      <c r="BV6" s="25">
        <v>43168</v>
      </c>
      <c r="BW6" s="25">
        <v>43169</v>
      </c>
      <c r="BX6" s="25">
        <v>43170</v>
      </c>
      <c r="BY6" s="25">
        <v>43171</v>
      </c>
      <c r="BZ6" s="25">
        <v>43172</v>
      </c>
      <c r="CA6" s="25">
        <v>43173</v>
      </c>
      <c r="CB6" s="25">
        <v>43174</v>
      </c>
      <c r="CC6" s="25">
        <v>43175</v>
      </c>
      <c r="CD6" s="25">
        <v>43176</v>
      </c>
      <c r="CE6" s="25">
        <v>43177</v>
      </c>
      <c r="CF6" s="25">
        <v>43178</v>
      </c>
      <c r="CG6" s="25">
        <v>43179</v>
      </c>
      <c r="CH6" s="25">
        <v>43180</v>
      </c>
      <c r="CI6" s="25">
        <v>43181</v>
      </c>
      <c r="CJ6" s="25">
        <v>43182</v>
      </c>
      <c r="CK6" s="25">
        <v>43183</v>
      </c>
      <c r="CL6" s="25">
        <v>43184</v>
      </c>
      <c r="CM6" s="25">
        <v>43185</v>
      </c>
      <c r="CN6" s="25">
        <v>43186</v>
      </c>
      <c r="CO6" s="25">
        <v>43187</v>
      </c>
      <c r="CP6" s="25">
        <v>43188</v>
      </c>
      <c r="CQ6" s="25">
        <v>43189</v>
      </c>
      <c r="CR6" s="25">
        <v>43190</v>
      </c>
      <c r="CS6" s="25">
        <v>43191</v>
      </c>
      <c r="CT6" s="25">
        <v>43192</v>
      </c>
      <c r="CU6" s="25">
        <v>43193</v>
      </c>
      <c r="CV6" s="25">
        <v>43194</v>
      </c>
      <c r="CW6" s="25">
        <v>43195</v>
      </c>
      <c r="CX6" s="25">
        <v>43196</v>
      </c>
      <c r="CY6" s="25">
        <v>43197</v>
      </c>
      <c r="CZ6" s="25">
        <v>43198</v>
      </c>
      <c r="DA6" s="25">
        <v>43199</v>
      </c>
      <c r="DB6" s="25">
        <v>43200</v>
      </c>
      <c r="DC6" s="25">
        <v>43201</v>
      </c>
      <c r="DD6" s="25">
        <v>43202</v>
      </c>
      <c r="DE6" s="25">
        <v>43203</v>
      </c>
      <c r="DF6" s="25">
        <v>43204</v>
      </c>
      <c r="DG6" s="25">
        <v>43205</v>
      </c>
      <c r="DH6" s="25">
        <v>43206</v>
      </c>
      <c r="DI6" s="25">
        <v>43207</v>
      </c>
      <c r="DJ6" s="25">
        <v>43208</v>
      </c>
      <c r="DK6" s="25">
        <v>43209</v>
      </c>
      <c r="DL6" s="25">
        <v>43210</v>
      </c>
      <c r="DM6" s="25">
        <v>43211</v>
      </c>
      <c r="DN6" s="25">
        <v>43212</v>
      </c>
      <c r="DO6" s="25">
        <v>43213</v>
      </c>
      <c r="DP6" s="25">
        <v>43214</v>
      </c>
      <c r="DQ6" s="25">
        <v>43215</v>
      </c>
      <c r="DR6" s="25">
        <v>43216</v>
      </c>
      <c r="DS6" s="25">
        <v>43217</v>
      </c>
      <c r="DT6" s="25">
        <v>43218</v>
      </c>
      <c r="DU6" s="25">
        <v>43219</v>
      </c>
      <c r="DV6" s="25">
        <v>43220</v>
      </c>
      <c r="DW6" s="25">
        <v>43221</v>
      </c>
      <c r="DX6" s="25">
        <v>43222</v>
      </c>
      <c r="DY6" s="25">
        <v>43223</v>
      </c>
      <c r="DZ6" s="25">
        <v>43224</v>
      </c>
      <c r="EA6" s="25">
        <v>43225</v>
      </c>
      <c r="EB6" s="25">
        <v>43226</v>
      </c>
      <c r="EC6" s="25">
        <v>43227</v>
      </c>
      <c r="ED6" s="25">
        <v>43228</v>
      </c>
      <c r="EE6" s="25">
        <v>43229</v>
      </c>
      <c r="EF6" s="25">
        <v>43230</v>
      </c>
      <c r="EG6" s="25">
        <v>43231</v>
      </c>
      <c r="EH6" s="25">
        <v>43232</v>
      </c>
      <c r="EI6" s="25">
        <v>43233</v>
      </c>
      <c r="EJ6" s="25">
        <v>43234</v>
      </c>
      <c r="EK6" s="25">
        <v>43235</v>
      </c>
      <c r="EL6" s="25">
        <v>43236</v>
      </c>
      <c r="EM6" s="25">
        <v>43237</v>
      </c>
      <c r="EN6" s="25">
        <v>43238</v>
      </c>
      <c r="EO6" s="25">
        <v>43239</v>
      </c>
      <c r="EP6" s="25">
        <v>43240</v>
      </c>
      <c r="EQ6" s="25">
        <v>43241</v>
      </c>
      <c r="ER6" s="25">
        <v>43242</v>
      </c>
      <c r="ES6" s="25">
        <v>43243</v>
      </c>
      <c r="ET6" s="25">
        <v>43244</v>
      </c>
      <c r="EU6" s="25">
        <v>43245</v>
      </c>
      <c r="EV6" s="25">
        <v>43246</v>
      </c>
      <c r="EW6" s="25">
        <v>43247</v>
      </c>
      <c r="EX6" s="25">
        <v>43248</v>
      </c>
      <c r="EY6" s="25">
        <v>43249</v>
      </c>
      <c r="EZ6" s="25">
        <v>43250</v>
      </c>
      <c r="FA6" s="25">
        <v>43251</v>
      </c>
      <c r="FB6" s="25">
        <v>43252</v>
      </c>
      <c r="FC6" s="25">
        <v>43253</v>
      </c>
      <c r="FD6" s="25">
        <v>43254</v>
      </c>
      <c r="FE6" s="25">
        <v>43255</v>
      </c>
      <c r="FF6" s="25">
        <v>43256</v>
      </c>
      <c r="FG6" s="25">
        <v>43257</v>
      </c>
      <c r="FH6" s="25">
        <v>43258</v>
      </c>
      <c r="FI6" s="25">
        <v>43259</v>
      </c>
      <c r="FJ6" s="25">
        <v>43260</v>
      </c>
      <c r="FK6" s="25">
        <v>43261</v>
      </c>
      <c r="FL6" s="25">
        <v>43262</v>
      </c>
      <c r="FM6" s="25">
        <v>43263</v>
      </c>
      <c r="FN6" s="25">
        <v>43264</v>
      </c>
      <c r="FO6" s="25">
        <v>43265</v>
      </c>
      <c r="FP6" s="25">
        <v>43266</v>
      </c>
      <c r="FQ6" s="25">
        <v>43267</v>
      </c>
      <c r="FR6" s="25">
        <v>43268</v>
      </c>
      <c r="FS6" s="25">
        <v>43269</v>
      </c>
      <c r="FT6" s="25">
        <v>43270</v>
      </c>
      <c r="FU6" s="25">
        <v>43271</v>
      </c>
      <c r="FV6" s="25">
        <v>43272</v>
      </c>
      <c r="FW6" s="25">
        <v>43273</v>
      </c>
      <c r="FX6" s="25">
        <v>43274</v>
      </c>
      <c r="FY6" s="25">
        <v>43275</v>
      </c>
      <c r="FZ6" s="25">
        <v>43276</v>
      </c>
      <c r="GA6" s="25">
        <v>43277</v>
      </c>
      <c r="GB6" s="25">
        <v>43278</v>
      </c>
      <c r="GC6" s="25">
        <v>43279</v>
      </c>
      <c r="GD6" s="25">
        <v>43280</v>
      </c>
      <c r="GE6" s="25">
        <v>43281</v>
      </c>
      <c r="GF6" s="25">
        <v>43282</v>
      </c>
      <c r="GG6" s="25">
        <v>43283</v>
      </c>
      <c r="GH6" s="25">
        <v>43284</v>
      </c>
      <c r="GI6" s="25">
        <v>43285</v>
      </c>
      <c r="GJ6" s="25">
        <v>43286</v>
      </c>
      <c r="GK6" s="25">
        <v>43287</v>
      </c>
      <c r="GL6" s="25">
        <v>43288</v>
      </c>
      <c r="GM6" s="25">
        <v>43289</v>
      </c>
      <c r="GN6" s="25">
        <v>43290</v>
      </c>
      <c r="GO6" s="25">
        <v>43291</v>
      </c>
      <c r="GP6" s="25">
        <v>43292</v>
      </c>
      <c r="GQ6" s="25">
        <v>43293</v>
      </c>
      <c r="GR6" s="25">
        <v>43294</v>
      </c>
      <c r="GS6" s="25">
        <v>43295</v>
      </c>
      <c r="GT6" s="25">
        <v>43296</v>
      </c>
      <c r="GU6" s="25">
        <v>43297</v>
      </c>
      <c r="GV6" s="25">
        <v>43298</v>
      </c>
      <c r="GW6" s="25">
        <v>43299</v>
      </c>
      <c r="GX6" s="25">
        <v>43300</v>
      </c>
      <c r="GY6" s="25">
        <v>43301</v>
      </c>
      <c r="GZ6" s="25">
        <v>43302</v>
      </c>
      <c r="HA6" s="25">
        <v>43303</v>
      </c>
      <c r="HB6" s="25">
        <v>43304</v>
      </c>
      <c r="HC6" s="25">
        <v>43305</v>
      </c>
      <c r="HD6" s="25">
        <v>43306</v>
      </c>
      <c r="HE6" s="25">
        <v>43307</v>
      </c>
      <c r="HF6" s="25">
        <v>43308</v>
      </c>
      <c r="HG6" s="25">
        <v>43309</v>
      </c>
      <c r="HH6" s="25">
        <v>43310</v>
      </c>
      <c r="HI6" s="25">
        <v>43311</v>
      </c>
      <c r="HJ6" s="25">
        <v>43312</v>
      </c>
      <c r="HK6" s="25">
        <v>43313</v>
      </c>
      <c r="HL6" s="25">
        <v>43314</v>
      </c>
      <c r="HM6" s="25">
        <v>43315</v>
      </c>
      <c r="HN6" s="25">
        <v>43316</v>
      </c>
      <c r="HO6" s="25">
        <v>43317</v>
      </c>
      <c r="HP6" s="25">
        <v>43318</v>
      </c>
      <c r="HQ6" s="25">
        <v>43319</v>
      </c>
      <c r="HR6" s="25">
        <v>43320</v>
      </c>
      <c r="HS6" s="25">
        <v>43321</v>
      </c>
      <c r="HT6" s="25">
        <v>43322</v>
      </c>
      <c r="HU6" s="25">
        <v>43323</v>
      </c>
      <c r="HV6" s="25">
        <v>43324</v>
      </c>
      <c r="HW6" s="25">
        <v>43325</v>
      </c>
      <c r="HX6" s="25">
        <v>43326</v>
      </c>
      <c r="HY6" s="25">
        <v>43327</v>
      </c>
      <c r="HZ6" s="25">
        <v>43328</v>
      </c>
      <c r="IA6" s="25">
        <v>43329</v>
      </c>
      <c r="IB6" s="25">
        <v>43330</v>
      </c>
      <c r="IC6" s="25">
        <v>43331</v>
      </c>
      <c r="ID6" s="25">
        <v>43332</v>
      </c>
      <c r="IE6" s="25">
        <v>43333</v>
      </c>
      <c r="IF6" s="25">
        <v>43334</v>
      </c>
      <c r="IG6" s="25">
        <v>43335</v>
      </c>
      <c r="IH6" s="25">
        <v>43336</v>
      </c>
      <c r="II6" s="25">
        <v>43337</v>
      </c>
      <c r="IJ6" s="25">
        <v>43338</v>
      </c>
      <c r="IK6" s="25">
        <v>43339</v>
      </c>
      <c r="IL6" s="25">
        <v>43340</v>
      </c>
      <c r="IM6" s="25">
        <v>43341</v>
      </c>
      <c r="IN6" s="25">
        <v>43342</v>
      </c>
      <c r="IO6" s="25">
        <v>43343</v>
      </c>
      <c r="IP6" s="25">
        <v>43344</v>
      </c>
      <c r="IQ6" s="25">
        <v>43345</v>
      </c>
      <c r="IR6" s="25">
        <v>43346</v>
      </c>
      <c r="IS6" s="25">
        <v>43347</v>
      </c>
      <c r="IT6" s="25">
        <v>43348</v>
      </c>
      <c r="IU6" s="25">
        <v>43349</v>
      </c>
      <c r="IV6" s="25">
        <v>43350</v>
      </c>
      <c r="IW6" s="25">
        <v>43351</v>
      </c>
      <c r="IX6" s="25">
        <v>43352</v>
      </c>
      <c r="IY6" s="25">
        <v>43353</v>
      </c>
      <c r="IZ6" s="25">
        <v>43354</v>
      </c>
      <c r="JA6" s="25">
        <v>43355</v>
      </c>
      <c r="JB6" s="25">
        <v>43356</v>
      </c>
      <c r="JC6" s="25">
        <v>43357</v>
      </c>
      <c r="JD6" s="25">
        <v>43358</v>
      </c>
      <c r="JE6" s="25">
        <v>43359</v>
      </c>
      <c r="JF6" s="25">
        <v>43360</v>
      </c>
      <c r="JG6" s="25">
        <v>43361</v>
      </c>
      <c r="JH6" s="25">
        <v>43362</v>
      </c>
      <c r="JI6" s="25">
        <v>43363</v>
      </c>
      <c r="JJ6" s="25">
        <v>43364</v>
      </c>
      <c r="JK6" s="25">
        <v>43365</v>
      </c>
      <c r="JL6" s="25">
        <v>43366</v>
      </c>
      <c r="JM6" s="25">
        <v>43367</v>
      </c>
      <c r="JN6" s="25">
        <v>43368</v>
      </c>
      <c r="JO6" s="25">
        <v>43369</v>
      </c>
      <c r="JP6" s="25">
        <v>43370</v>
      </c>
      <c r="JQ6" s="25">
        <v>43371</v>
      </c>
      <c r="JR6" s="25">
        <v>43372</v>
      </c>
      <c r="JS6" s="25">
        <v>43373</v>
      </c>
      <c r="JT6" s="25">
        <v>43374</v>
      </c>
      <c r="JU6" s="25">
        <v>43375</v>
      </c>
      <c r="JV6" s="25">
        <v>43376</v>
      </c>
      <c r="JW6" s="25">
        <v>43377</v>
      </c>
      <c r="JX6" s="25">
        <v>43378</v>
      </c>
      <c r="JY6" s="25">
        <v>43379</v>
      </c>
      <c r="JZ6" s="25">
        <v>43380</v>
      </c>
      <c r="KA6" s="25">
        <v>43381</v>
      </c>
      <c r="KB6" s="25">
        <v>43382</v>
      </c>
      <c r="KC6" s="25">
        <v>43383</v>
      </c>
      <c r="KD6" s="25">
        <v>43384</v>
      </c>
      <c r="KE6" s="25">
        <v>43385</v>
      </c>
      <c r="KF6" s="25">
        <v>43386</v>
      </c>
      <c r="KG6" s="25">
        <v>43387</v>
      </c>
      <c r="KH6" s="25">
        <v>43388</v>
      </c>
      <c r="KI6" s="25">
        <v>43389</v>
      </c>
      <c r="KJ6" s="25">
        <v>43390</v>
      </c>
      <c r="KK6" s="25">
        <v>43391</v>
      </c>
      <c r="KL6" s="25">
        <v>43392</v>
      </c>
      <c r="KM6" s="25">
        <v>43393</v>
      </c>
      <c r="KN6" s="25">
        <v>43394</v>
      </c>
      <c r="KO6" s="25">
        <v>43395</v>
      </c>
      <c r="KP6" s="25">
        <v>43396</v>
      </c>
      <c r="KQ6" s="25">
        <v>43397</v>
      </c>
      <c r="KR6" s="25">
        <v>43398</v>
      </c>
      <c r="KS6" s="25">
        <v>43399</v>
      </c>
      <c r="KT6" s="25">
        <v>43400</v>
      </c>
      <c r="KU6" s="25">
        <v>43401</v>
      </c>
      <c r="KV6" s="25">
        <v>43402</v>
      </c>
      <c r="KW6" s="25">
        <v>43403</v>
      </c>
      <c r="KX6" s="25">
        <v>43404</v>
      </c>
      <c r="KY6" s="25">
        <v>43405</v>
      </c>
      <c r="KZ6" s="25">
        <v>43406</v>
      </c>
      <c r="LA6" s="25">
        <v>43407</v>
      </c>
      <c r="LB6" s="25">
        <v>43408</v>
      </c>
      <c r="LC6" s="25">
        <v>43409</v>
      </c>
      <c r="LD6" s="25">
        <v>43410</v>
      </c>
      <c r="LE6" s="25">
        <v>43411</v>
      </c>
      <c r="LF6" s="25">
        <v>43412</v>
      </c>
      <c r="LG6" s="25">
        <v>43413</v>
      </c>
      <c r="LH6" s="25">
        <v>43414</v>
      </c>
      <c r="LI6" s="25">
        <v>43415</v>
      </c>
      <c r="LJ6" s="25">
        <v>43416</v>
      </c>
      <c r="LK6" s="25">
        <v>43417</v>
      </c>
      <c r="LL6" s="25">
        <v>43418</v>
      </c>
      <c r="LM6" s="25">
        <v>43419</v>
      </c>
      <c r="LN6" s="25">
        <v>43420</v>
      </c>
      <c r="LO6" s="25">
        <v>43421</v>
      </c>
      <c r="LP6" s="25">
        <v>43422</v>
      </c>
      <c r="LQ6" s="25">
        <v>43423</v>
      </c>
      <c r="LR6" s="25">
        <v>43424</v>
      </c>
      <c r="LS6" s="25">
        <v>43425</v>
      </c>
      <c r="LT6" s="25">
        <v>43426</v>
      </c>
      <c r="LU6" s="25">
        <v>43427</v>
      </c>
      <c r="LV6" s="25">
        <v>43428</v>
      </c>
      <c r="LW6" s="25">
        <v>43429</v>
      </c>
      <c r="LX6" s="25">
        <v>43430</v>
      </c>
      <c r="LY6" s="25">
        <v>43431</v>
      </c>
      <c r="LZ6" s="25">
        <v>43432</v>
      </c>
      <c r="MA6" s="25">
        <v>43433</v>
      </c>
      <c r="MB6" s="25">
        <v>43434</v>
      </c>
      <c r="MC6" s="25">
        <v>43435</v>
      </c>
      <c r="MD6" s="25">
        <v>43436</v>
      </c>
      <c r="ME6" s="25">
        <v>43437</v>
      </c>
      <c r="MF6" s="25">
        <v>43438</v>
      </c>
      <c r="MG6" s="25">
        <v>43439</v>
      </c>
      <c r="MH6" s="25">
        <v>43440</v>
      </c>
      <c r="MI6" s="25">
        <v>43441</v>
      </c>
      <c r="MJ6" s="25">
        <v>43442</v>
      </c>
      <c r="MK6" s="25">
        <v>43443</v>
      </c>
      <c r="ML6" s="25">
        <v>43444</v>
      </c>
      <c r="MM6" s="25">
        <v>43445</v>
      </c>
      <c r="MN6" s="25">
        <v>43446</v>
      </c>
      <c r="MO6" s="25">
        <v>43447</v>
      </c>
      <c r="MP6" s="25">
        <v>43448</v>
      </c>
      <c r="MQ6" s="25">
        <v>43449</v>
      </c>
      <c r="MR6" s="25">
        <v>43450</v>
      </c>
      <c r="MS6" s="25">
        <v>43451</v>
      </c>
      <c r="MT6" s="25">
        <v>43452</v>
      </c>
      <c r="MU6" s="25">
        <v>43453</v>
      </c>
      <c r="MV6" s="25">
        <v>43454</v>
      </c>
      <c r="MW6" s="25">
        <v>43455</v>
      </c>
      <c r="MX6" s="25">
        <v>43456</v>
      </c>
      <c r="MY6" s="25">
        <v>43457</v>
      </c>
      <c r="MZ6" s="25">
        <v>43458</v>
      </c>
      <c r="NA6" s="25">
        <v>43459</v>
      </c>
      <c r="NB6" s="25">
        <v>43460</v>
      </c>
      <c r="NC6" s="25">
        <v>43461</v>
      </c>
      <c r="ND6" s="25">
        <v>43462</v>
      </c>
      <c r="NE6" s="25">
        <v>43463</v>
      </c>
      <c r="NF6" s="25">
        <v>43464</v>
      </c>
      <c r="NG6" s="26">
        <v>43465</v>
      </c>
      <c r="NH6" s="68">
        <v>1</v>
      </c>
      <c r="NI6" s="69">
        <v>2</v>
      </c>
      <c r="NJ6" s="69">
        <v>3</v>
      </c>
      <c r="NK6" s="69">
        <v>4</v>
      </c>
      <c r="NL6" s="69">
        <v>5</v>
      </c>
      <c r="NM6" s="69">
        <v>6</v>
      </c>
      <c r="NN6" s="69">
        <v>7</v>
      </c>
      <c r="NO6" s="69">
        <v>8</v>
      </c>
      <c r="NP6" s="69">
        <v>9</v>
      </c>
      <c r="NQ6" s="56">
        <v>10</v>
      </c>
      <c r="NR6" s="56">
        <v>11</v>
      </c>
      <c r="NS6" s="57">
        <v>12</v>
      </c>
    </row>
    <row r="7" spans="1:383" s="13" customFormat="1" ht="20.25" customHeight="1" x14ac:dyDescent="0.35">
      <c r="A7" s="88" t="s">
        <v>2</v>
      </c>
      <c r="B7" s="45">
        <v>8</v>
      </c>
      <c r="C7" s="46" t="s">
        <v>24</v>
      </c>
      <c r="D7" s="47">
        <v>8000</v>
      </c>
      <c r="E7" s="48">
        <f t="shared" ref="E7:E38" si="1">IFERROR(INDEX(calendrier,6,MATCH("Dep",INDEX(calendrier,ROW(E7),),0)),"")</f>
        <v>43388</v>
      </c>
      <c r="F7" s="53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 t="s">
        <v>47</v>
      </c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29"/>
      <c r="LC7" s="29"/>
      <c r="LD7" s="29"/>
      <c r="LE7" s="29"/>
      <c r="LF7" s="29"/>
      <c r="LG7" s="29"/>
      <c r="LH7" s="29"/>
      <c r="LI7" s="29"/>
      <c r="LJ7" s="29"/>
      <c r="LK7" s="29"/>
      <c r="LL7" s="29"/>
      <c r="LM7" s="29"/>
      <c r="LN7" s="29"/>
      <c r="LO7" s="29"/>
      <c r="LP7" s="29"/>
      <c r="LQ7" s="29"/>
      <c r="LR7" s="29"/>
      <c r="LS7" s="29"/>
      <c r="LT7" s="29"/>
      <c r="LU7" s="29"/>
      <c r="LV7" s="29"/>
      <c r="LW7" s="29"/>
      <c r="LX7" s="29"/>
      <c r="LY7" s="29"/>
      <c r="LZ7" s="29"/>
      <c r="MA7" s="29"/>
      <c r="MB7" s="29"/>
      <c r="MC7" s="29"/>
      <c r="MD7" s="29"/>
      <c r="ME7" s="29"/>
      <c r="MF7" s="29"/>
      <c r="MG7" s="29"/>
      <c r="MH7" s="29"/>
      <c r="MI7" s="29"/>
      <c r="MJ7" s="29"/>
      <c r="MK7" s="29"/>
      <c r="ML7" s="29"/>
      <c r="MM7" s="29"/>
      <c r="MN7" s="29"/>
      <c r="MO7" s="29"/>
      <c r="MP7" s="29"/>
      <c r="MQ7" s="29"/>
      <c r="MR7" s="29"/>
      <c r="MS7" s="29"/>
      <c r="MT7" s="29"/>
      <c r="MU7" s="29"/>
      <c r="MV7" s="29"/>
      <c r="MW7" s="29"/>
      <c r="MX7" s="29"/>
      <c r="MY7" s="29"/>
      <c r="MZ7" s="29"/>
      <c r="NA7" s="29"/>
      <c r="NB7" s="29"/>
      <c r="NC7" s="29"/>
      <c r="ND7" s="29"/>
      <c r="NE7" s="29"/>
      <c r="NF7" s="29"/>
      <c r="NG7" s="31"/>
      <c r="NH7" s="58"/>
      <c r="NI7" s="59"/>
      <c r="NJ7" s="59"/>
      <c r="NK7" s="59"/>
      <c r="NL7" s="59"/>
      <c r="NM7" s="59"/>
      <c r="NN7" s="59"/>
      <c r="NO7" s="59"/>
      <c r="NP7" s="59"/>
      <c r="NQ7" s="59"/>
      <c r="NR7" s="59"/>
      <c r="NS7" s="60"/>
    </row>
    <row r="8" spans="1:383" s="13" customFormat="1" ht="20.25" customHeight="1" x14ac:dyDescent="0.35">
      <c r="A8" s="89" t="s">
        <v>5</v>
      </c>
      <c r="B8" s="43">
        <v>10</v>
      </c>
      <c r="C8" s="9" t="s">
        <v>26</v>
      </c>
      <c r="D8" s="10">
        <v>10000</v>
      </c>
      <c r="E8" s="11">
        <f t="shared" si="1"/>
        <v>43385</v>
      </c>
      <c r="F8" s="12"/>
      <c r="G8" s="2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 t="s">
        <v>47</v>
      </c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31"/>
      <c r="NH8" s="61"/>
      <c r="NI8" s="62"/>
      <c r="NJ8" s="62"/>
      <c r="NK8" s="62"/>
      <c r="NL8" s="62"/>
      <c r="NM8" s="62"/>
      <c r="NN8" s="62"/>
      <c r="NO8" s="62"/>
      <c r="NP8" s="62"/>
      <c r="NQ8" s="62"/>
      <c r="NR8" s="62"/>
      <c r="NS8" s="63"/>
    </row>
    <row r="9" spans="1:383" s="13" customFormat="1" ht="20.25" customHeight="1" x14ac:dyDescent="0.35">
      <c r="A9" s="89" t="s">
        <v>4</v>
      </c>
      <c r="B9" s="43">
        <v>13</v>
      </c>
      <c r="C9" s="9" t="s">
        <v>28</v>
      </c>
      <c r="D9" s="10">
        <v>13000</v>
      </c>
      <c r="E9" s="11">
        <f t="shared" si="1"/>
        <v>43384</v>
      </c>
      <c r="F9" s="12"/>
      <c r="G9" s="28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 t="s">
        <v>47</v>
      </c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  <c r="NE9" s="29"/>
      <c r="NF9" s="29"/>
      <c r="NG9" s="31"/>
      <c r="NH9" s="61"/>
      <c r="NI9" s="62"/>
      <c r="NJ9" s="62"/>
      <c r="NK9" s="62"/>
      <c r="NL9" s="62"/>
      <c r="NM9" s="62"/>
      <c r="NN9" s="62"/>
      <c r="NO9" s="62"/>
      <c r="NP9" s="62"/>
      <c r="NQ9" s="62"/>
      <c r="NR9" s="62"/>
      <c r="NS9" s="63"/>
    </row>
    <row r="10" spans="1:383" s="13" customFormat="1" ht="20.25" customHeight="1" x14ac:dyDescent="0.35">
      <c r="A10" s="89" t="s">
        <v>2</v>
      </c>
      <c r="B10" s="43">
        <v>9</v>
      </c>
      <c r="C10" s="9" t="s">
        <v>25</v>
      </c>
      <c r="D10" s="10">
        <v>9000</v>
      </c>
      <c r="E10" s="11">
        <f t="shared" si="1"/>
        <v>43385</v>
      </c>
      <c r="F10" s="12"/>
      <c r="G10" s="28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 t="s">
        <v>47</v>
      </c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  <c r="NE10" s="29"/>
      <c r="NF10" s="29"/>
      <c r="NG10" s="31"/>
      <c r="NH10" s="61"/>
      <c r="NI10" s="62"/>
      <c r="NJ10" s="62"/>
      <c r="NK10" s="62"/>
      <c r="NL10" s="62"/>
      <c r="NM10" s="62"/>
      <c r="NN10" s="62"/>
      <c r="NO10" s="62"/>
      <c r="NP10" s="62"/>
      <c r="NQ10" s="62"/>
      <c r="NR10" s="62"/>
      <c r="NS10" s="63"/>
    </row>
    <row r="11" spans="1:383" s="13" customFormat="1" ht="20.25" customHeight="1" x14ac:dyDescent="0.35">
      <c r="A11" s="89" t="s">
        <v>4</v>
      </c>
      <c r="B11" s="43">
        <v>3</v>
      </c>
      <c r="C11" s="9" t="s">
        <v>30</v>
      </c>
      <c r="D11" s="10">
        <v>3000</v>
      </c>
      <c r="E11" s="11">
        <f t="shared" si="1"/>
        <v>43388</v>
      </c>
      <c r="F11" s="12"/>
      <c r="G11" s="28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 t="s">
        <v>47</v>
      </c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29"/>
      <c r="LC11" s="29"/>
      <c r="LD11" s="29"/>
      <c r="LE11" s="29"/>
      <c r="LF11" s="29"/>
      <c r="LG11" s="29"/>
      <c r="LH11" s="29"/>
      <c r="LI11" s="29"/>
      <c r="LJ11" s="29"/>
      <c r="LK11" s="29"/>
      <c r="LL11" s="29"/>
      <c r="LM11" s="29"/>
      <c r="LN11" s="29"/>
      <c r="LO11" s="29"/>
      <c r="LP11" s="29"/>
      <c r="LQ11" s="29"/>
      <c r="LR11" s="29"/>
      <c r="LS11" s="29"/>
      <c r="LT11" s="29"/>
      <c r="LU11" s="29"/>
      <c r="LV11" s="29"/>
      <c r="LW11" s="29"/>
      <c r="LX11" s="29"/>
      <c r="LY11" s="29"/>
      <c r="LZ11" s="29"/>
      <c r="MA11" s="29"/>
      <c r="MB11" s="29"/>
      <c r="MC11" s="29"/>
      <c r="MD11" s="29"/>
      <c r="ME11" s="29"/>
      <c r="MF11" s="29"/>
      <c r="MG11" s="29"/>
      <c r="MH11" s="29"/>
      <c r="MI11" s="29"/>
      <c r="MJ11" s="29"/>
      <c r="MK11" s="29"/>
      <c r="ML11" s="29"/>
      <c r="MM11" s="29"/>
      <c r="MN11" s="29"/>
      <c r="MO11" s="29"/>
      <c r="MP11" s="29"/>
      <c r="MQ11" s="29"/>
      <c r="MR11" s="29"/>
      <c r="MS11" s="29"/>
      <c r="MT11" s="29"/>
      <c r="MU11" s="29"/>
      <c r="MV11" s="29"/>
      <c r="MW11" s="29"/>
      <c r="MX11" s="29"/>
      <c r="MY11" s="29"/>
      <c r="MZ11" s="29"/>
      <c r="NA11" s="29"/>
      <c r="NB11" s="29"/>
      <c r="NC11" s="29"/>
      <c r="ND11" s="29"/>
      <c r="NE11" s="29"/>
      <c r="NF11" s="29"/>
      <c r="NG11" s="31"/>
      <c r="NH11" s="61"/>
      <c r="NI11" s="62"/>
      <c r="NJ11" s="62"/>
      <c r="NK11" s="62"/>
      <c r="NL11" s="62"/>
      <c r="NM11" s="62"/>
      <c r="NN11" s="62"/>
      <c r="NO11" s="62"/>
      <c r="NP11" s="62"/>
      <c r="NQ11" s="62"/>
      <c r="NR11" s="62"/>
      <c r="NS11" s="63"/>
    </row>
    <row r="12" spans="1:383" s="13" customFormat="1" ht="20.25" customHeight="1" x14ac:dyDescent="0.35">
      <c r="A12" s="89" t="s">
        <v>4</v>
      </c>
      <c r="B12" s="43">
        <v>5</v>
      </c>
      <c r="C12" s="9" t="s">
        <v>21</v>
      </c>
      <c r="D12" s="10">
        <v>5000</v>
      </c>
      <c r="E12" s="11">
        <f t="shared" si="1"/>
        <v>43389</v>
      </c>
      <c r="F12" s="12"/>
      <c r="G12" s="28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29"/>
      <c r="JE12" s="29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29"/>
      <c r="JQ12" s="29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29"/>
      <c r="KC12" s="29"/>
      <c r="KD12" s="29"/>
      <c r="KE12" s="29"/>
      <c r="KF12" s="29"/>
      <c r="KG12" s="29"/>
      <c r="KH12" s="29"/>
      <c r="KI12" s="29" t="s">
        <v>47</v>
      </c>
      <c r="KJ12" s="29"/>
      <c r="KK12" s="29"/>
      <c r="KL12" s="29"/>
      <c r="KM12" s="29"/>
      <c r="KN12" s="29"/>
      <c r="KO12" s="29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29"/>
      <c r="LA12" s="29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29"/>
      <c r="LM12" s="29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29"/>
      <c r="LY12" s="29"/>
      <c r="LZ12" s="29"/>
      <c r="MA12" s="29"/>
      <c r="MB12" s="29"/>
      <c r="MC12" s="29"/>
      <c r="MD12" s="29"/>
      <c r="ME12" s="29"/>
      <c r="MF12" s="29"/>
      <c r="MG12" s="29"/>
      <c r="MH12" s="29"/>
      <c r="MI12" s="29"/>
      <c r="MJ12" s="29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29"/>
      <c r="MV12" s="29"/>
      <c r="MW12" s="29"/>
      <c r="MX12" s="29"/>
      <c r="MY12" s="29"/>
      <c r="MZ12" s="29"/>
      <c r="NA12" s="29"/>
      <c r="NB12" s="29"/>
      <c r="NC12" s="29"/>
      <c r="ND12" s="29"/>
      <c r="NE12" s="29"/>
      <c r="NF12" s="29"/>
      <c r="NG12" s="31"/>
      <c r="NH12" s="61"/>
      <c r="NI12" s="62"/>
      <c r="NJ12" s="62"/>
      <c r="NK12" s="62"/>
      <c r="NL12" s="62"/>
      <c r="NM12" s="62"/>
      <c r="NN12" s="62"/>
      <c r="NO12" s="62"/>
      <c r="NP12" s="62"/>
      <c r="NQ12" s="62"/>
      <c r="NR12" s="62"/>
      <c r="NS12" s="63"/>
    </row>
    <row r="13" spans="1:383" s="13" customFormat="1" ht="20.25" customHeight="1" x14ac:dyDescent="0.35">
      <c r="A13" s="89" t="s">
        <v>2</v>
      </c>
      <c r="B13" s="43">
        <v>12</v>
      </c>
      <c r="C13" s="9" t="s">
        <v>27</v>
      </c>
      <c r="D13" s="10">
        <v>12000</v>
      </c>
      <c r="E13" s="11">
        <f t="shared" si="1"/>
        <v>43390</v>
      </c>
      <c r="F13" s="12"/>
      <c r="G13" s="28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29"/>
      <c r="JE13" s="29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29"/>
      <c r="JQ13" s="29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29"/>
      <c r="KC13" s="29"/>
      <c r="KD13" s="29"/>
      <c r="KE13" s="29"/>
      <c r="KF13" s="29"/>
      <c r="KG13" s="29"/>
      <c r="KH13" s="29"/>
      <c r="KI13" s="29"/>
      <c r="KJ13" s="29" t="s">
        <v>47</v>
      </c>
      <c r="KK13" s="29"/>
      <c r="KL13" s="29"/>
      <c r="KM13" s="29"/>
      <c r="KN13" s="29"/>
      <c r="KO13" s="29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29"/>
      <c r="LA13" s="29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29"/>
      <c r="LM13" s="29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29"/>
      <c r="LY13" s="29"/>
      <c r="LZ13" s="29"/>
      <c r="MA13" s="29"/>
      <c r="MB13" s="29"/>
      <c r="MC13" s="29"/>
      <c r="MD13" s="29"/>
      <c r="ME13" s="29"/>
      <c r="MF13" s="29"/>
      <c r="MG13" s="29"/>
      <c r="MH13" s="29"/>
      <c r="MI13" s="29"/>
      <c r="MJ13" s="29"/>
      <c r="MK13" s="29"/>
      <c r="ML13" s="29"/>
      <c r="MM13" s="29"/>
      <c r="MN13" s="29"/>
      <c r="MO13" s="29"/>
      <c r="MP13" s="29"/>
      <c r="MQ13" s="29"/>
      <c r="MR13" s="29"/>
      <c r="MS13" s="29"/>
      <c r="MT13" s="29"/>
      <c r="MU13" s="29"/>
      <c r="MV13" s="29"/>
      <c r="MW13" s="29"/>
      <c r="MX13" s="29"/>
      <c r="MY13" s="29"/>
      <c r="MZ13" s="29"/>
      <c r="NA13" s="29"/>
      <c r="NB13" s="29"/>
      <c r="NC13" s="29"/>
      <c r="ND13" s="29"/>
      <c r="NE13" s="29"/>
      <c r="NF13" s="29"/>
      <c r="NG13" s="31"/>
      <c r="NH13" s="61"/>
      <c r="NI13" s="62"/>
      <c r="NJ13" s="62"/>
      <c r="NK13" s="62"/>
      <c r="NL13" s="62"/>
      <c r="NM13" s="62"/>
      <c r="NN13" s="62"/>
      <c r="NO13" s="62"/>
      <c r="NP13" s="62"/>
      <c r="NQ13" s="62"/>
      <c r="NR13" s="62"/>
      <c r="NS13" s="63"/>
    </row>
    <row r="14" spans="1:383" s="13" customFormat="1" ht="20.25" customHeight="1" x14ac:dyDescent="0.35">
      <c r="A14" s="89" t="s">
        <v>2</v>
      </c>
      <c r="B14" s="43">
        <v>1</v>
      </c>
      <c r="C14" s="9" t="s">
        <v>29</v>
      </c>
      <c r="D14" s="10">
        <v>1000</v>
      </c>
      <c r="E14" s="11">
        <f t="shared" si="1"/>
        <v>43384</v>
      </c>
      <c r="F14" s="12"/>
      <c r="G14" s="28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29"/>
      <c r="GL14" s="29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29"/>
      <c r="GX14" s="29"/>
      <c r="GY14" s="29"/>
      <c r="GZ14" s="29"/>
      <c r="HA14" s="29"/>
      <c r="HB14" s="29"/>
      <c r="HC14" s="29"/>
      <c r="HD14" s="29"/>
      <c r="HE14" s="29"/>
      <c r="HF14" s="29"/>
      <c r="HG14" s="29"/>
      <c r="HH14" s="29"/>
      <c r="HI14" s="29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29"/>
      <c r="HU14" s="29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29"/>
      <c r="IG14" s="29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  <c r="IW14" s="29"/>
      <c r="IX14" s="29"/>
      <c r="IY14" s="29"/>
      <c r="IZ14" s="29"/>
      <c r="JA14" s="29"/>
      <c r="JB14" s="29"/>
      <c r="JC14" s="29"/>
      <c r="JD14" s="29"/>
      <c r="JE14" s="29"/>
      <c r="JF14" s="29"/>
      <c r="JG14" s="29"/>
      <c r="JH14" s="29"/>
      <c r="JI14" s="29"/>
      <c r="JJ14" s="29"/>
      <c r="JK14" s="29"/>
      <c r="JL14" s="29"/>
      <c r="JM14" s="29"/>
      <c r="JN14" s="29"/>
      <c r="JO14" s="29"/>
      <c r="JP14" s="29"/>
      <c r="JQ14" s="29"/>
      <c r="JR14" s="29"/>
      <c r="JS14" s="29"/>
      <c r="JT14" s="29"/>
      <c r="JU14" s="29"/>
      <c r="JV14" s="29"/>
      <c r="JW14" s="29"/>
      <c r="JX14" s="29"/>
      <c r="JY14" s="29"/>
      <c r="JZ14" s="29"/>
      <c r="KA14" s="29"/>
      <c r="KB14" s="29"/>
      <c r="KC14" s="29"/>
      <c r="KD14" s="29" t="s">
        <v>47</v>
      </c>
      <c r="KE14" s="29"/>
      <c r="KF14" s="29"/>
      <c r="KG14" s="29"/>
      <c r="KH14" s="29"/>
      <c r="KI14" s="29"/>
      <c r="KJ14" s="29"/>
      <c r="KK14" s="29"/>
      <c r="KL14" s="29"/>
      <c r="KM14" s="29"/>
      <c r="KN14" s="29"/>
      <c r="KO14" s="29"/>
      <c r="KP14" s="29"/>
      <c r="KQ14" s="29"/>
      <c r="KR14" s="29"/>
      <c r="KS14" s="29"/>
      <c r="KT14" s="29"/>
      <c r="KU14" s="29"/>
      <c r="KV14" s="29"/>
      <c r="KW14" s="29"/>
      <c r="KX14" s="29"/>
      <c r="KY14" s="29"/>
      <c r="KZ14" s="29"/>
      <c r="LA14" s="29"/>
      <c r="LB14" s="29"/>
      <c r="LC14" s="29"/>
      <c r="LD14" s="29"/>
      <c r="LE14" s="29"/>
      <c r="LF14" s="29"/>
      <c r="LG14" s="29"/>
      <c r="LH14" s="29"/>
      <c r="LI14" s="29"/>
      <c r="LJ14" s="29"/>
      <c r="LK14" s="29"/>
      <c r="LL14" s="29"/>
      <c r="LM14" s="29"/>
      <c r="LN14" s="29"/>
      <c r="LO14" s="29"/>
      <c r="LP14" s="29"/>
      <c r="LQ14" s="29"/>
      <c r="LR14" s="29"/>
      <c r="LS14" s="29"/>
      <c r="LT14" s="29"/>
      <c r="LU14" s="29"/>
      <c r="LV14" s="29"/>
      <c r="LW14" s="29"/>
      <c r="LX14" s="29"/>
      <c r="LY14" s="29"/>
      <c r="LZ14" s="29"/>
      <c r="MA14" s="29"/>
      <c r="MB14" s="29"/>
      <c r="MC14" s="29"/>
      <c r="MD14" s="29"/>
      <c r="ME14" s="29"/>
      <c r="MF14" s="29"/>
      <c r="MG14" s="29"/>
      <c r="MH14" s="29"/>
      <c r="MI14" s="29"/>
      <c r="MJ14" s="29"/>
      <c r="MK14" s="29"/>
      <c r="ML14" s="29"/>
      <c r="MM14" s="29"/>
      <c r="MN14" s="29"/>
      <c r="MO14" s="29"/>
      <c r="MP14" s="29"/>
      <c r="MQ14" s="29"/>
      <c r="MR14" s="29"/>
      <c r="MS14" s="29"/>
      <c r="MT14" s="29"/>
      <c r="MU14" s="29"/>
      <c r="MV14" s="29"/>
      <c r="MW14" s="29"/>
      <c r="MX14" s="29"/>
      <c r="MY14" s="29"/>
      <c r="MZ14" s="29"/>
      <c r="NA14" s="29"/>
      <c r="NB14" s="29"/>
      <c r="NC14" s="29"/>
      <c r="ND14" s="29"/>
      <c r="NE14" s="29"/>
      <c r="NF14" s="29"/>
      <c r="NG14" s="31"/>
      <c r="NH14" s="61"/>
      <c r="NI14" s="62"/>
      <c r="NJ14" s="62"/>
      <c r="NK14" s="62"/>
      <c r="NL14" s="62"/>
      <c r="NM14" s="62"/>
      <c r="NN14" s="62"/>
      <c r="NO14" s="62"/>
      <c r="NP14" s="62"/>
      <c r="NQ14" s="62"/>
      <c r="NR14" s="62"/>
      <c r="NS14" s="63"/>
    </row>
    <row r="15" spans="1:383" s="13" customFormat="1" ht="20.25" customHeight="1" x14ac:dyDescent="0.35">
      <c r="A15" s="89" t="s">
        <v>3</v>
      </c>
      <c r="B15" s="43">
        <v>4</v>
      </c>
      <c r="C15" s="9" t="s">
        <v>31</v>
      </c>
      <c r="D15" s="10">
        <v>4000</v>
      </c>
      <c r="E15" s="11">
        <f t="shared" si="1"/>
        <v>43385</v>
      </c>
      <c r="F15" s="12"/>
      <c r="G15" s="28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  <c r="IW15" s="29"/>
      <c r="IX15" s="29"/>
      <c r="IY15" s="29"/>
      <c r="IZ15" s="29"/>
      <c r="JA15" s="29"/>
      <c r="JB15" s="29"/>
      <c r="JC15" s="29"/>
      <c r="JD15" s="29"/>
      <c r="JE15" s="29"/>
      <c r="JF15" s="29"/>
      <c r="JG15" s="29"/>
      <c r="JH15" s="29"/>
      <c r="JI15" s="29"/>
      <c r="JJ15" s="29"/>
      <c r="JK15" s="29"/>
      <c r="JL15" s="29"/>
      <c r="JM15" s="29"/>
      <c r="JN15" s="29"/>
      <c r="JO15" s="29"/>
      <c r="JP15" s="29"/>
      <c r="JQ15" s="29"/>
      <c r="JR15" s="29"/>
      <c r="JS15" s="29"/>
      <c r="JT15" s="29"/>
      <c r="JU15" s="29"/>
      <c r="JV15" s="29"/>
      <c r="JW15" s="29"/>
      <c r="JX15" s="29"/>
      <c r="JY15" s="29"/>
      <c r="JZ15" s="29"/>
      <c r="KA15" s="29"/>
      <c r="KB15" s="29"/>
      <c r="KC15" s="29"/>
      <c r="KD15" s="29"/>
      <c r="KE15" s="29" t="s">
        <v>47</v>
      </c>
      <c r="KF15" s="29"/>
      <c r="KG15" s="29"/>
      <c r="KH15" s="29"/>
      <c r="KI15" s="29"/>
      <c r="KJ15" s="29"/>
      <c r="KK15" s="29"/>
      <c r="KL15" s="29"/>
      <c r="KM15" s="29"/>
      <c r="KN15" s="29"/>
      <c r="KO15" s="29"/>
      <c r="KP15" s="29"/>
      <c r="KQ15" s="29"/>
      <c r="KR15" s="29"/>
      <c r="KS15" s="29"/>
      <c r="KT15" s="29"/>
      <c r="KU15" s="29"/>
      <c r="KV15" s="29"/>
      <c r="KW15" s="29"/>
      <c r="KX15" s="29"/>
      <c r="KY15" s="29"/>
      <c r="KZ15" s="29"/>
      <c r="LA15" s="29"/>
      <c r="LB15" s="29"/>
      <c r="LC15" s="29"/>
      <c r="LD15" s="29"/>
      <c r="LE15" s="29"/>
      <c r="LF15" s="29"/>
      <c r="LG15" s="29"/>
      <c r="LH15" s="29"/>
      <c r="LI15" s="29"/>
      <c r="LJ15" s="29"/>
      <c r="LK15" s="29"/>
      <c r="LL15" s="29"/>
      <c r="LM15" s="29"/>
      <c r="LN15" s="29"/>
      <c r="LO15" s="29"/>
      <c r="LP15" s="29"/>
      <c r="LQ15" s="29"/>
      <c r="LR15" s="29"/>
      <c r="LS15" s="29"/>
      <c r="LT15" s="29"/>
      <c r="LU15" s="29"/>
      <c r="LV15" s="29"/>
      <c r="LW15" s="29"/>
      <c r="LX15" s="29"/>
      <c r="LY15" s="29"/>
      <c r="LZ15" s="29"/>
      <c r="MA15" s="29"/>
      <c r="MB15" s="29"/>
      <c r="MC15" s="29"/>
      <c r="MD15" s="29"/>
      <c r="ME15" s="29"/>
      <c r="MF15" s="29"/>
      <c r="MG15" s="29"/>
      <c r="MH15" s="29"/>
      <c r="MI15" s="29"/>
      <c r="MJ15" s="29"/>
      <c r="MK15" s="29"/>
      <c r="ML15" s="29"/>
      <c r="MM15" s="29"/>
      <c r="MN15" s="29"/>
      <c r="MO15" s="29"/>
      <c r="MP15" s="29"/>
      <c r="MQ15" s="29"/>
      <c r="MR15" s="29"/>
      <c r="MS15" s="29"/>
      <c r="MT15" s="29"/>
      <c r="MU15" s="29"/>
      <c r="MV15" s="29"/>
      <c r="MW15" s="29"/>
      <c r="MX15" s="29"/>
      <c r="MY15" s="29"/>
      <c r="MZ15" s="29"/>
      <c r="NA15" s="29"/>
      <c r="NB15" s="29"/>
      <c r="NC15" s="29"/>
      <c r="ND15" s="29"/>
      <c r="NE15" s="29"/>
      <c r="NF15" s="29"/>
      <c r="NG15" s="31"/>
      <c r="NH15" s="61"/>
      <c r="NI15" s="62"/>
      <c r="NJ15" s="62"/>
      <c r="NK15" s="62"/>
      <c r="NL15" s="62"/>
      <c r="NM15" s="62"/>
      <c r="NN15" s="62"/>
      <c r="NO15" s="62"/>
      <c r="NP15" s="62"/>
      <c r="NQ15" s="62"/>
      <c r="NR15" s="62"/>
      <c r="NS15" s="63"/>
    </row>
    <row r="16" spans="1:383" s="13" customFormat="1" ht="20.25" customHeight="1" x14ac:dyDescent="0.35">
      <c r="A16" s="89"/>
      <c r="B16" s="43"/>
      <c r="C16" s="9"/>
      <c r="D16" s="10"/>
      <c r="E16" s="11" t="str">
        <f t="shared" si="1"/>
        <v/>
      </c>
      <c r="F16" s="12"/>
      <c r="G16" s="28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/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29"/>
      <c r="ML16" s="29"/>
      <c r="MM16" s="29"/>
      <c r="MN16" s="29"/>
      <c r="MO16" s="29"/>
      <c r="MP16" s="29"/>
      <c r="MQ16" s="29"/>
      <c r="MR16" s="29"/>
      <c r="MS16" s="29"/>
      <c r="MT16" s="29"/>
      <c r="MU16" s="29"/>
      <c r="MV16" s="29"/>
      <c r="MW16" s="29"/>
      <c r="MX16" s="29"/>
      <c r="MY16" s="29"/>
      <c r="MZ16" s="29"/>
      <c r="NA16" s="29"/>
      <c r="NB16" s="29"/>
      <c r="NC16" s="29"/>
      <c r="ND16" s="29"/>
      <c r="NE16" s="29"/>
      <c r="NF16" s="29"/>
      <c r="NG16" s="31"/>
      <c r="NH16" s="61"/>
      <c r="NI16" s="62"/>
      <c r="NJ16" s="62"/>
      <c r="NK16" s="62"/>
      <c r="NL16" s="62"/>
      <c r="NM16" s="62"/>
      <c r="NN16" s="62"/>
      <c r="NO16" s="62"/>
      <c r="NP16" s="62"/>
      <c r="NQ16" s="62"/>
      <c r="NR16" s="62"/>
      <c r="NS16" s="63"/>
    </row>
    <row r="17" spans="1:383" s="13" customFormat="1" ht="20.25" customHeight="1" x14ac:dyDescent="0.35">
      <c r="A17" s="89"/>
      <c r="B17" s="43"/>
      <c r="C17" s="9"/>
      <c r="D17" s="10"/>
      <c r="E17" s="11" t="str">
        <f t="shared" si="1"/>
        <v/>
      </c>
      <c r="F17" s="12"/>
      <c r="G17" s="28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29"/>
      <c r="LC17" s="29"/>
      <c r="LD17" s="29"/>
      <c r="LE17" s="29"/>
      <c r="LF17" s="29"/>
      <c r="LG17" s="29"/>
      <c r="LH17" s="29"/>
      <c r="LI17" s="29"/>
      <c r="LJ17" s="29"/>
      <c r="LK17" s="29"/>
      <c r="LL17" s="29"/>
      <c r="LM17" s="29"/>
      <c r="LN17" s="29"/>
      <c r="LO17" s="29"/>
      <c r="LP17" s="29"/>
      <c r="LQ17" s="29"/>
      <c r="LR17" s="29"/>
      <c r="LS17" s="29"/>
      <c r="LT17" s="29"/>
      <c r="LU17" s="29"/>
      <c r="LV17" s="29"/>
      <c r="LW17" s="29"/>
      <c r="LX17" s="29"/>
      <c r="LY17" s="29"/>
      <c r="LZ17" s="29"/>
      <c r="MA17" s="29"/>
      <c r="MB17" s="29"/>
      <c r="MC17" s="29"/>
      <c r="MD17" s="29"/>
      <c r="ME17" s="29"/>
      <c r="MF17" s="29"/>
      <c r="MG17" s="29"/>
      <c r="MH17" s="29"/>
      <c r="MI17" s="29"/>
      <c r="MJ17" s="29"/>
      <c r="MK17" s="29"/>
      <c r="ML17" s="29"/>
      <c r="MM17" s="29"/>
      <c r="MN17" s="29"/>
      <c r="MO17" s="29"/>
      <c r="MP17" s="29"/>
      <c r="MQ17" s="29"/>
      <c r="MR17" s="29"/>
      <c r="MS17" s="29"/>
      <c r="MT17" s="29"/>
      <c r="MU17" s="29"/>
      <c r="MV17" s="29"/>
      <c r="MW17" s="29"/>
      <c r="MX17" s="29"/>
      <c r="MY17" s="29"/>
      <c r="MZ17" s="29"/>
      <c r="NA17" s="29"/>
      <c r="NB17" s="29"/>
      <c r="NC17" s="29"/>
      <c r="ND17" s="29"/>
      <c r="NE17" s="29"/>
      <c r="NF17" s="29"/>
      <c r="NG17" s="31"/>
      <c r="NH17" s="61"/>
      <c r="NI17" s="62"/>
      <c r="NJ17" s="62"/>
      <c r="NK17" s="62"/>
      <c r="NL17" s="62"/>
      <c r="NM17" s="62"/>
      <c r="NN17" s="62"/>
      <c r="NO17" s="62"/>
      <c r="NP17" s="62"/>
      <c r="NQ17" s="62"/>
      <c r="NR17" s="62"/>
      <c r="NS17" s="63"/>
    </row>
    <row r="18" spans="1:383" s="13" customFormat="1" ht="20.25" customHeight="1" x14ac:dyDescent="0.35">
      <c r="A18" s="89"/>
      <c r="B18" s="43"/>
      <c r="C18" s="9"/>
      <c r="D18" s="10"/>
      <c r="E18" s="11" t="str">
        <f t="shared" si="1"/>
        <v/>
      </c>
      <c r="F18" s="12"/>
      <c r="G18" s="28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29"/>
      <c r="NF18" s="29"/>
      <c r="NG18" s="31"/>
      <c r="NH18" s="61"/>
      <c r="NI18" s="62"/>
      <c r="NJ18" s="62"/>
      <c r="NK18" s="62"/>
      <c r="NL18" s="62"/>
      <c r="NM18" s="62"/>
      <c r="NN18" s="62"/>
      <c r="NO18" s="62"/>
      <c r="NP18" s="62"/>
      <c r="NQ18" s="62"/>
      <c r="NR18" s="62"/>
      <c r="NS18" s="63"/>
    </row>
    <row r="19" spans="1:383" s="13" customFormat="1" ht="20.25" customHeight="1" x14ac:dyDescent="0.35">
      <c r="A19" s="89"/>
      <c r="B19" s="43"/>
      <c r="C19" s="9"/>
      <c r="D19" s="10"/>
      <c r="E19" s="11" t="str">
        <f t="shared" si="1"/>
        <v/>
      </c>
      <c r="F19" s="12"/>
      <c r="G19" s="28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29"/>
      <c r="LL19" s="29"/>
      <c r="LM19" s="29"/>
      <c r="LN19" s="29"/>
      <c r="LO19" s="29"/>
      <c r="LP19" s="29"/>
      <c r="LQ19" s="29"/>
      <c r="LR19" s="29"/>
      <c r="LS19" s="29"/>
      <c r="LT19" s="29"/>
      <c r="LU19" s="29"/>
      <c r="LV19" s="29"/>
      <c r="LW19" s="29"/>
      <c r="LX19" s="29"/>
      <c r="LY19" s="29"/>
      <c r="LZ19" s="29"/>
      <c r="MA19" s="29"/>
      <c r="MB19" s="29"/>
      <c r="MC19" s="29"/>
      <c r="MD19" s="29"/>
      <c r="ME19" s="29"/>
      <c r="MF19" s="29"/>
      <c r="MG19" s="29"/>
      <c r="MH19" s="29"/>
      <c r="MI19" s="29"/>
      <c r="MJ19" s="29"/>
      <c r="MK19" s="29"/>
      <c r="ML19" s="29"/>
      <c r="MM19" s="29"/>
      <c r="MN19" s="29"/>
      <c r="MO19" s="29"/>
      <c r="MP19" s="29"/>
      <c r="MQ19" s="29"/>
      <c r="MR19" s="29"/>
      <c r="MS19" s="29"/>
      <c r="MT19" s="29"/>
      <c r="MU19" s="29"/>
      <c r="MV19" s="29"/>
      <c r="MW19" s="29"/>
      <c r="MX19" s="29"/>
      <c r="MY19" s="29"/>
      <c r="MZ19" s="29"/>
      <c r="NA19" s="29"/>
      <c r="NB19" s="29"/>
      <c r="NC19" s="29"/>
      <c r="ND19" s="29"/>
      <c r="NE19" s="29"/>
      <c r="NF19" s="29"/>
      <c r="NG19" s="31"/>
      <c r="NH19" s="61"/>
      <c r="NI19" s="62"/>
      <c r="NJ19" s="62"/>
      <c r="NK19" s="62"/>
      <c r="NL19" s="62"/>
      <c r="NM19" s="62"/>
      <c r="NN19" s="62"/>
      <c r="NO19" s="62"/>
      <c r="NP19" s="62"/>
      <c r="NQ19" s="62"/>
      <c r="NR19" s="62"/>
      <c r="NS19" s="63"/>
    </row>
    <row r="20" spans="1:383" s="13" customFormat="1" ht="20.25" customHeight="1" x14ac:dyDescent="0.35">
      <c r="A20" s="89"/>
      <c r="B20" s="43"/>
      <c r="C20" s="9"/>
      <c r="D20" s="10"/>
      <c r="E20" s="11" t="str">
        <f t="shared" si="1"/>
        <v/>
      </c>
      <c r="F20" s="12"/>
      <c r="G20" s="28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31"/>
      <c r="NH20" s="61"/>
      <c r="NI20" s="62"/>
      <c r="NJ20" s="62"/>
      <c r="NK20" s="62"/>
      <c r="NL20" s="62"/>
      <c r="NM20" s="62"/>
      <c r="NN20" s="62"/>
      <c r="NO20" s="62"/>
      <c r="NP20" s="62"/>
      <c r="NQ20" s="62"/>
      <c r="NR20" s="62"/>
      <c r="NS20" s="63"/>
    </row>
    <row r="21" spans="1:383" s="13" customFormat="1" ht="20.25" customHeight="1" x14ac:dyDescent="0.35">
      <c r="A21" s="89"/>
      <c r="B21" s="43"/>
      <c r="C21" s="9"/>
      <c r="D21" s="10"/>
      <c r="E21" s="11" t="str">
        <f t="shared" si="1"/>
        <v/>
      </c>
      <c r="F21" s="12"/>
      <c r="G21" s="28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31"/>
      <c r="NH21" s="61"/>
      <c r="NI21" s="62"/>
      <c r="NJ21" s="62"/>
      <c r="NK21" s="62"/>
      <c r="NL21" s="62"/>
      <c r="NM21" s="62"/>
      <c r="NN21" s="62"/>
      <c r="NO21" s="62"/>
      <c r="NP21" s="62"/>
      <c r="NQ21" s="62"/>
      <c r="NR21" s="62"/>
      <c r="NS21" s="63"/>
    </row>
    <row r="22" spans="1:383" s="13" customFormat="1" ht="20.25" customHeight="1" x14ac:dyDescent="0.35">
      <c r="A22" s="89"/>
      <c r="B22" s="43"/>
      <c r="C22" s="9"/>
      <c r="D22" s="10"/>
      <c r="E22" s="11" t="str">
        <f t="shared" si="1"/>
        <v/>
      </c>
      <c r="F22" s="12"/>
      <c r="G22" s="28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31"/>
      <c r="NH22" s="61"/>
      <c r="NI22" s="62"/>
      <c r="NJ22" s="62"/>
      <c r="NK22" s="62"/>
      <c r="NL22" s="62"/>
      <c r="NM22" s="62"/>
      <c r="NN22" s="62"/>
      <c r="NO22" s="62"/>
      <c r="NP22" s="62"/>
      <c r="NQ22" s="62"/>
      <c r="NR22" s="62"/>
      <c r="NS22" s="63"/>
    </row>
    <row r="23" spans="1:383" s="13" customFormat="1" ht="20.25" customHeight="1" x14ac:dyDescent="0.35">
      <c r="A23" s="89"/>
      <c r="B23" s="43"/>
      <c r="C23" s="9"/>
      <c r="D23" s="10"/>
      <c r="E23" s="11" t="str">
        <f t="shared" si="1"/>
        <v/>
      </c>
      <c r="F23" s="12"/>
      <c r="G23" s="28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31"/>
      <c r="NH23" s="61"/>
      <c r="NI23" s="62"/>
      <c r="NJ23" s="62"/>
      <c r="NK23" s="62"/>
      <c r="NL23" s="62"/>
      <c r="NM23" s="62"/>
      <c r="NN23" s="62"/>
      <c r="NO23" s="62"/>
      <c r="NP23" s="62"/>
      <c r="NQ23" s="62"/>
      <c r="NR23" s="62"/>
      <c r="NS23" s="63"/>
    </row>
    <row r="24" spans="1:383" s="13" customFormat="1" ht="20.25" customHeight="1" x14ac:dyDescent="0.35">
      <c r="A24" s="83"/>
      <c r="B24" s="43"/>
      <c r="C24" s="9"/>
      <c r="D24" s="10"/>
      <c r="E24" s="11" t="str">
        <f t="shared" si="1"/>
        <v/>
      </c>
      <c r="F24" s="14"/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5"/>
      <c r="NH24" s="61"/>
      <c r="NI24" s="62"/>
      <c r="NJ24" s="62"/>
      <c r="NK24" s="62"/>
      <c r="NL24" s="62"/>
      <c r="NM24" s="62"/>
      <c r="NN24" s="62"/>
      <c r="NO24" s="62"/>
      <c r="NP24" s="62"/>
      <c r="NQ24" s="62"/>
      <c r="NR24" s="62"/>
      <c r="NS24" s="63"/>
    </row>
    <row r="25" spans="1:383" s="13" customFormat="1" ht="20.25" customHeight="1" x14ac:dyDescent="0.35">
      <c r="A25" s="83"/>
      <c r="B25" s="43"/>
      <c r="C25" s="9"/>
      <c r="D25" s="10"/>
      <c r="E25" s="11" t="str">
        <f t="shared" si="1"/>
        <v/>
      </c>
      <c r="F25" s="14"/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/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/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/>
      <c r="LE25" s="33"/>
      <c r="LF25" s="33"/>
      <c r="LG25" s="33"/>
      <c r="LH25" s="33"/>
      <c r="LI25" s="33"/>
      <c r="LJ25" s="33"/>
      <c r="LK25" s="33"/>
      <c r="LL25" s="33"/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/>
      <c r="MG25" s="33"/>
      <c r="MH25" s="33"/>
      <c r="MI25" s="33"/>
      <c r="MJ25" s="33"/>
      <c r="MK25" s="33"/>
      <c r="ML25" s="33"/>
      <c r="MM25" s="33"/>
      <c r="MN25" s="33"/>
      <c r="MO25" s="33"/>
      <c r="MP25" s="33"/>
      <c r="MQ25" s="33"/>
      <c r="MR25" s="33"/>
      <c r="MS25" s="33"/>
      <c r="MT25" s="33"/>
      <c r="MU25" s="33"/>
      <c r="MV25" s="33"/>
      <c r="MW25" s="33"/>
      <c r="MX25" s="33"/>
      <c r="MY25" s="33"/>
      <c r="MZ25" s="33"/>
      <c r="NA25" s="33"/>
      <c r="NB25" s="33"/>
      <c r="NC25" s="33"/>
      <c r="ND25" s="33"/>
      <c r="NE25" s="33"/>
      <c r="NF25" s="33"/>
      <c r="NG25" s="35"/>
      <c r="NH25" s="61"/>
      <c r="NI25" s="62"/>
      <c r="NJ25" s="62"/>
      <c r="NK25" s="62"/>
      <c r="NL25" s="62"/>
      <c r="NM25" s="62"/>
      <c r="NN25" s="62"/>
      <c r="NO25" s="62"/>
      <c r="NP25" s="62"/>
      <c r="NQ25" s="62"/>
      <c r="NR25" s="62"/>
      <c r="NS25" s="63"/>
    </row>
    <row r="26" spans="1:383" s="13" customFormat="1" ht="20.25" customHeight="1" x14ac:dyDescent="0.35">
      <c r="A26" s="83"/>
      <c r="B26" s="43"/>
      <c r="C26" s="9"/>
      <c r="D26" s="10"/>
      <c r="E26" s="11" t="str">
        <f t="shared" si="1"/>
        <v/>
      </c>
      <c r="F26" s="1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  <c r="IP26" s="33"/>
      <c r="IQ26" s="33"/>
      <c r="IR26" s="33"/>
      <c r="IS26" s="33"/>
      <c r="IT26" s="33"/>
      <c r="IU26" s="33"/>
      <c r="IV26" s="33"/>
      <c r="IW26" s="33"/>
      <c r="IX26" s="33"/>
      <c r="IY26" s="33"/>
      <c r="IZ26" s="33"/>
      <c r="JA26" s="33"/>
      <c r="JB26" s="33"/>
      <c r="JC26" s="33"/>
      <c r="JD26" s="33"/>
      <c r="JE26" s="33"/>
      <c r="JF26" s="33"/>
      <c r="JG26" s="33"/>
      <c r="JH26" s="33"/>
      <c r="JI26" s="33"/>
      <c r="JJ26" s="33"/>
      <c r="JK26" s="33"/>
      <c r="JL26" s="33"/>
      <c r="JM26" s="33"/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/>
      <c r="KJ26" s="33"/>
      <c r="KK26" s="33"/>
      <c r="KL26" s="33"/>
      <c r="KM26" s="33"/>
      <c r="KN26" s="33"/>
      <c r="KO26" s="33"/>
      <c r="KP26" s="33"/>
      <c r="KQ26" s="33"/>
      <c r="KR26" s="33"/>
      <c r="KS26" s="33"/>
      <c r="KT26" s="33"/>
      <c r="KU26" s="33"/>
      <c r="KV26" s="33"/>
      <c r="KW26" s="33"/>
      <c r="KX26" s="33"/>
      <c r="KY26" s="33"/>
      <c r="KZ26" s="33"/>
      <c r="LA26" s="33"/>
      <c r="LB26" s="33"/>
      <c r="LC26" s="33"/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/>
      <c r="LS26" s="33"/>
      <c r="LT26" s="33"/>
      <c r="LU26" s="33"/>
      <c r="LV26" s="33"/>
      <c r="LW26" s="33"/>
      <c r="LX26" s="33"/>
      <c r="LY26" s="33"/>
      <c r="LZ26" s="33"/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/>
      <c r="MN26" s="33"/>
      <c r="MO26" s="33"/>
      <c r="MP26" s="33"/>
      <c r="MQ26" s="33"/>
      <c r="MR26" s="33"/>
      <c r="MS26" s="33"/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5"/>
      <c r="NH26" s="61"/>
      <c r="NI26" s="62"/>
      <c r="NJ26" s="62"/>
      <c r="NK26" s="62"/>
      <c r="NL26" s="62"/>
      <c r="NM26" s="62"/>
      <c r="NN26" s="62"/>
      <c r="NO26" s="62"/>
      <c r="NP26" s="62"/>
      <c r="NQ26" s="62"/>
      <c r="NR26" s="62"/>
      <c r="NS26" s="63"/>
    </row>
    <row r="27" spans="1:383" s="13" customFormat="1" ht="20.25" customHeight="1" x14ac:dyDescent="0.35">
      <c r="A27" s="83"/>
      <c r="B27" s="43"/>
      <c r="C27" s="9"/>
      <c r="D27" s="10"/>
      <c r="E27" s="11" t="str">
        <f t="shared" si="1"/>
        <v/>
      </c>
      <c r="F27" s="14"/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3"/>
      <c r="LU27" s="33"/>
      <c r="LV27" s="33"/>
      <c r="LW27" s="33"/>
      <c r="LX27" s="33"/>
      <c r="LY27" s="33"/>
      <c r="LZ27" s="33"/>
      <c r="MA27" s="33"/>
      <c r="MB27" s="33"/>
      <c r="MC27" s="33"/>
      <c r="MD27" s="33"/>
      <c r="ME27" s="33"/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/>
      <c r="MR27" s="33"/>
      <c r="MS27" s="33"/>
      <c r="MT27" s="33"/>
      <c r="MU27" s="33"/>
      <c r="MV27" s="33"/>
      <c r="MW27" s="33"/>
      <c r="MX27" s="33"/>
      <c r="MY27" s="33"/>
      <c r="MZ27" s="33"/>
      <c r="NA27" s="33"/>
      <c r="NB27" s="33"/>
      <c r="NC27" s="33"/>
      <c r="ND27" s="33"/>
      <c r="NE27" s="33"/>
      <c r="NF27" s="33"/>
      <c r="NG27" s="35"/>
      <c r="NH27" s="61"/>
      <c r="NI27" s="62"/>
      <c r="NJ27" s="62"/>
      <c r="NK27" s="62"/>
      <c r="NL27" s="62"/>
      <c r="NM27" s="62"/>
      <c r="NN27" s="62"/>
      <c r="NO27" s="62"/>
      <c r="NP27" s="62"/>
      <c r="NQ27" s="62"/>
      <c r="NR27" s="62"/>
      <c r="NS27" s="63"/>
    </row>
    <row r="28" spans="1:383" s="13" customFormat="1" ht="20.25" customHeight="1" x14ac:dyDescent="0.35">
      <c r="A28" s="83"/>
      <c r="B28" s="43"/>
      <c r="C28" s="9"/>
      <c r="D28" s="10"/>
      <c r="E28" s="11" t="str">
        <f t="shared" si="1"/>
        <v/>
      </c>
      <c r="F28" s="14"/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  <c r="IW28" s="33"/>
      <c r="IX28" s="33"/>
      <c r="IY28" s="33"/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/>
      <c r="JL28" s="33"/>
      <c r="JM28" s="33"/>
      <c r="JN28" s="33"/>
      <c r="JO28" s="33"/>
      <c r="JP28" s="33"/>
      <c r="JQ28" s="33"/>
      <c r="JR28" s="33"/>
      <c r="JS28" s="33"/>
      <c r="JT28" s="33"/>
      <c r="JU28" s="33"/>
      <c r="JV28" s="33"/>
      <c r="JW28" s="33"/>
      <c r="JX28" s="33"/>
      <c r="JY28" s="33"/>
      <c r="JZ28" s="33"/>
      <c r="KA28" s="33"/>
      <c r="KB28" s="33"/>
      <c r="KC28" s="33"/>
      <c r="KD28" s="33"/>
      <c r="KE28" s="33"/>
      <c r="KF28" s="33"/>
      <c r="KG28" s="33"/>
      <c r="KH28" s="33"/>
      <c r="KI28" s="33"/>
      <c r="KJ28" s="33"/>
      <c r="KK28" s="33"/>
      <c r="KL28" s="33"/>
      <c r="KM28" s="33"/>
      <c r="KN28" s="33"/>
      <c r="KO28" s="33"/>
      <c r="KP28" s="33"/>
      <c r="KQ28" s="33"/>
      <c r="KR28" s="33"/>
      <c r="KS28" s="33"/>
      <c r="KT28" s="33"/>
      <c r="KU28" s="33"/>
      <c r="KV28" s="33"/>
      <c r="KW28" s="33"/>
      <c r="KX28" s="33"/>
      <c r="KY28" s="33"/>
      <c r="KZ28" s="33"/>
      <c r="LA28" s="33"/>
      <c r="LB28" s="33"/>
      <c r="LC28" s="33"/>
      <c r="LD28" s="33"/>
      <c r="LE28" s="33"/>
      <c r="LF28" s="33"/>
      <c r="LG28" s="33"/>
      <c r="LH28" s="33"/>
      <c r="LI28" s="33"/>
      <c r="LJ28" s="33"/>
      <c r="LK28" s="33"/>
      <c r="LL28" s="33"/>
      <c r="LM28" s="33"/>
      <c r="LN28" s="33"/>
      <c r="LO28" s="33"/>
      <c r="LP28" s="33"/>
      <c r="LQ28" s="33"/>
      <c r="LR28" s="33"/>
      <c r="LS28" s="33"/>
      <c r="LT28" s="33"/>
      <c r="LU28" s="33"/>
      <c r="LV28" s="33"/>
      <c r="LW28" s="33"/>
      <c r="LX28" s="33"/>
      <c r="LY28" s="33"/>
      <c r="LZ28" s="33"/>
      <c r="MA28" s="33"/>
      <c r="MB28" s="33"/>
      <c r="MC28" s="33"/>
      <c r="MD28" s="33"/>
      <c r="ME28" s="33"/>
      <c r="MF28" s="33"/>
      <c r="MG28" s="33"/>
      <c r="MH28" s="33"/>
      <c r="MI28" s="33"/>
      <c r="MJ28" s="33"/>
      <c r="MK28" s="33"/>
      <c r="ML28" s="33"/>
      <c r="MM28" s="33"/>
      <c r="MN28" s="33"/>
      <c r="MO28" s="33"/>
      <c r="MP28" s="33"/>
      <c r="MQ28" s="33"/>
      <c r="MR28" s="33"/>
      <c r="MS28" s="33"/>
      <c r="MT28" s="33"/>
      <c r="MU28" s="33"/>
      <c r="MV28" s="33"/>
      <c r="MW28" s="33"/>
      <c r="MX28" s="33"/>
      <c r="MY28" s="33"/>
      <c r="MZ28" s="33"/>
      <c r="NA28" s="33"/>
      <c r="NB28" s="33"/>
      <c r="NC28" s="33"/>
      <c r="ND28" s="33"/>
      <c r="NE28" s="33"/>
      <c r="NF28" s="33"/>
      <c r="NG28" s="35"/>
      <c r="NH28" s="61"/>
      <c r="NI28" s="62"/>
      <c r="NJ28" s="62"/>
      <c r="NK28" s="62"/>
      <c r="NL28" s="62"/>
      <c r="NM28" s="62"/>
      <c r="NN28" s="62"/>
      <c r="NO28" s="62"/>
      <c r="NP28" s="62"/>
      <c r="NQ28" s="62"/>
      <c r="NR28" s="62"/>
      <c r="NS28" s="63"/>
    </row>
    <row r="29" spans="1:383" s="13" customFormat="1" ht="20.25" customHeight="1" x14ac:dyDescent="0.35">
      <c r="A29" s="83"/>
      <c r="B29" s="43"/>
      <c r="C29" s="9"/>
      <c r="D29" s="10"/>
      <c r="E29" s="11" t="str">
        <f t="shared" si="1"/>
        <v/>
      </c>
      <c r="F29" s="14"/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  <c r="IC29" s="33"/>
      <c r="ID29" s="33"/>
      <c r="IE29" s="33"/>
      <c r="IF29" s="33"/>
      <c r="IG29" s="33"/>
      <c r="IH29" s="33"/>
      <c r="II29" s="33"/>
      <c r="IJ29" s="33"/>
      <c r="IK29" s="33"/>
      <c r="IL29" s="33"/>
      <c r="IM29" s="33"/>
      <c r="IN29" s="33"/>
      <c r="IO29" s="33"/>
      <c r="IP29" s="33"/>
      <c r="IQ29" s="33"/>
      <c r="IR29" s="33"/>
      <c r="IS29" s="33"/>
      <c r="IT29" s="33"/>
      <c r="IU29" s="33"/>
      <c r="IV29" s="33"/>
      <c r="IW29" s="33"/>
      <c r="IX29" s="33"/>
      <c r="IY29" s="33"/>
      <c r="IZ29" s="33"/>
      <c r="JA29" s="33"/>
      <c r="JB29" s="33"/>
      <c r="JC29" s="33"/>
      <c r="JD29" s="33"/>
      <c r="JE29" s="33"/>
      <c r="JF29" s="33"/>
      <c r="JG29" s="33"/>
      <c r="JH29" s="33"/>
      <c r="JI29" s="33"/>
      <c r="JJ29" s="33"/>
      <c r="JK29" s="33"/>
      <c r="JL29" s="33"/>
      <c r="JM29" s="33"/>
      <c r="JN29" s="33"/>
      <c r="JO29" s="33"/>
      <c r="JP29" s="33"/>
      <c r="JQ29" s="33"/>
      <c r="JR29" s="33"/>
      <c r="JS29" s="33"/>
      <c r="JT29" s="33"/>
      <c r="JU29" s="33"/>
      <c r="JV29" s="33"/>
      <c r="JW29" s="33"/>
      <c r="JX29" s="33"/>
      <c r="JY29" s="33"/>
      <c r="JZ29" s="33"/>
      <c r="KA29" s="33"/>
      <c r="KB29" s="33"/>
      <c r="KC29" s="33"/>
      <c r="KD29" s="33"/>
      <c r="KE29" s="33"/>
      <c r="KF29" s="33"/>
      <c r="KG29" s="33"/>
      <c r="KH29" s="33"/>
      <c r="KI29" s="33"/>
      <c r="KJ29" s="33"/>
      <c r="KK29" s="33"/>
      <c r="KL29" s="33"/>
      <c r="KM29" s="33"/>
      <c r="KN29" s="33"/>
      <c r="KO29" s="33"/>
      <c r="KP29" s="33"/>
      <c r="KQ29" s="33"/>
      <c r="KR29" s="33"/>
      <c r="KS29" s="33"/>
      <c r="KT29" s="33"/>
      <c r="KU29" s="33"/>
      <c r="KV29" s="33"/>
      <c r="KW29" s="33"/>
      <c r="KX29" s="33"/>
      <c r="KY29" s="33"/>
      <c r="KZ29" s="33"/>
      <c r="LA29" s="33"/>
      <c r="LB29" s="33"/>
      <c r="LC29" s="33"/>
      <c r="LD29" s="33"/>
      <c r="LE29" s="33"/>
      <c r="LF29" s="33"/>
      <c r="LG29" s="33"/>
      <c r="LH29" s="33"/>
      <c r="LI29" s="33"/>
      <c r="LJ29" s="33"/>
      <c r="LK29" s="33"/>
      <c r="LL29" s="33"/>
      <c r="LM29" s="33"/>
      <c r="LN29" s="33"/>
      <c r="LO29" s="33"/>
      <c r="LP29" s="33"/>
      <c r="LQ29" s="33"/>
      <c r="LR29" s="33"/>
      <c r="LS29" s="33"/>
      <c r="LT29" s="33"/>
      <c r="LU29" s="33"/>
      <c r="LV29" s="33"/>
      <c r="LW29" s="33"/>
      <c r="LX29" s="33"/>
      <c r="LY29" s="33"/>
      <c r="LZ29" s="33"/>
      <c r="MA29" s="33"/>
      <c r="MB29" s="33"/>
      <c r="MC29" s="33"/>
      <c r="MD29" s="33"/>
      <c r="ME29" s="33"/>
      <c r="MF29" s="33"/>
      <c r="MG29" s="33"/>
      <c r="MH29" s="33"/>
      <c r="MI29" s="33"/>
      <c r="MJ29" s="33"/>
      <c r="MK29" s="33"/>
      <c r="ML29" s="33"/>
      <c r="MM29" s="33"/>
      <c r="MN29" s="33"/>
      <c r="MO29" s="33"/>
      <c r="MP29" s="33"/>
      <c r="MQ29" s="33"/>
      <c r="MR29" s="33"/>
      <c r="MS29" s="33"/>
      <c r="MT29" s="33"/>
      <c r="MU29" s="33"/>
      <c r="MV29" s="33"/>
      <c r="MW29" s="33"/>
      <c r="MX29" s="33"/>
      <c r="MY29" s="33"/>
      <c r="MZ29" s="33"/>
      <c r="NA29" s="33"/>
      <c r="NB29" s="33"/>
      <c r="NC29" s="33"/>
      <c r="ND29" s="33"/>
      <c r="NE29" s="33"/>
      <c r="NF29" s="33"/>
      <c r="NG29" s="35"/>
      <c r="NH29" s="61"/>
      <c r="NI29" s="62"/>
      <c r="NJ29" s="62"/>
      <c r="NK29" s="62"/>
      <c r="NL29" s="62"/>
      <c r="NM29" s="62"/>
      <c r="NN29" s="62"/>
      <c r="NO29" s="62"/>
      <c r="NP29" s="62"/>
      <c r="NQ29" s="62"/>
      <c r="NR29" s="62"/>
      <c r="NS29" s="63"/>
    </row>
    <row r="30" spans="1:383" s="13" customFormat="1" ht="20.25" customHeight="1" x14ac:dyDescent="0.35">
      <c r="A30" s="83"/>
      <c r="B30" s="43"/>
      <c r="C30" s="9"/>
      <c r="D30" s="10"/>
      <c r="E30" s="11" t="str">
        <f t="shared" si="1"/>
        <v/>
      </c>
      <c r="F30" s="14"/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/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/>
      <c r="NC30" s="33"/>
      <c r="ND30" s="33"/>
      <c r="NE30" s="33"/>
      <c r="NF30" s="33"/>
      <c r="NG30" s="35"/>
      <c r="NH30" s="61"/>
      <c r="NI30" s="62"/>
      <c r="NJ30" s="62"/>
      <c r="NK30" s="62"/>
      <c r="NL30" s="62"/>
      <c r="NM30" s="62"/>
      <c r="NN30" s="62"/>
      <c r="NO30" s="62"/>
      <c r="NP30" s="62"/>
      <c r="NQ30" s="62"/>
      <c r="NR30" s="62"/>
      <c r="NS30" s="63"/>
    </row>
    <row r="31" spans="1:383" s="13" customFormat="1" ht="20.25" customHeight="1" x14ac:dyDescent="0.35">
      <c r="A31" s="83"/>
      <c r="B31" s="43"/>
      <c r="C31" s="9"/>
      <c r="D31" s="10"/>
      <c r="E31" s="11" t="str">
        <f t="shared" si="1"/>
        <v/>
      </c>
      <c r="F31" s="14"/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  <c r="ME31" s="33"/>
      <c r="MF31" s="33"/>
      <c r="MG31" s="33"/>
      <c r="MH31" s="33"/>
      <c r="MI31" s="33"/>
      <c r="MJ31" s="33"/>
      <c r="MK31" s="33"/>
      <c r="ML31" s="33"/>
      <c r="MM31" s="33"/>
      <c r="MN31" s="33"/>
      <c r="MO31" s="33"/>
      <c r="MP31" s="33"/>
      <c r="MQ31" s="33"/>
      <c r="MR31" s="33"/>
      <c r="MS31" s="33"/>
      <c r="MT31" s="33"/>
      <c r="MU31" s="33"/>
      <c r="MV31" s="33"/>
      <c r="MW31" s="33"/>
      <c r="MX31" s="33"/>
      <c r="MY31" s="33"/>
      <c r="MZ31" s="33"/>
      <c r="NA31" s="33"/>
      <c r="NB31" s="33"/>
      <c r="NC31" s="33"/>
      <c r="ND31" s="33"/>
      <c r="NE31" s="33"/>
      <c r="NF31" s="33"/>
      <c r="NG31" s="35"/>
      <c r="NH31" s="61"/>
      <c r="NI31" s="62"/>
      <c r="NJ31" s="62"/>
      <c r="NK31" s="62"/>
      <c r="NL31" s="62"/>
      <c r="NM31" s="62"/>
      <c r="NN31" s="62"/>
      <c r="NO31" s="62"/>
      <c r="NP31" s="62"/>
      <c r="NQ31" s="62"/>
      <c r="NR31" s="62"/>
      <c r="NS31" s="63"/>
    </row>
    <row r="32" spans="1:383" s="13" customFormat="1" ht="20.25" customHeight="1" x14ac:dyDescent="0.35">
      <c r="A32" s="83"/>
      <c r="B32" s="43"/>
      <c r="C32" s="9"/>
      <c r="D32" s="10"/>
      <c r="E32" s="11" t="str">
        <f t="shared" si="1"/>
        <v/>
      </c>
      <c r="F32" s="14"/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/>
      <c r="MK32" s="33"/>
      <c r="ML32" s="33"/>
      <c r="MM32" s="33"/>
      <c r="MN32" s="33"/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5"/>
      <c r="NH32" s="61"/>
      <c r="NI32" s="62"/>
      <c r="NJ32" s="62"/>
      <c r="NK32" s="62"/>
      <c r="NL32" s="62"/>
      <c r="NM32" s="62"/>
      <c r="NN32" s="62"/>
      <c r="NO32" s="62"/>
      <c r="NP32" s="62"/>
      <c r="NQ32" s="62"/>
      <c r="NR32" s="62"/>
      <c r="NS32" s="63"/>
    </row>
    <row r="33" spans="1:383" s="13" customFormat="1" ht="20.25" customHeight="1" x14ac:dyDescent="0.35">
      <c r="A33" s="83"/>
      <c r="B33" s="43"/>
      <c r="C33" s="9"/>
      <c r="D33" s="10"/>
      <c r="E33" s="11" t="str">
        <f t="shared" si="1"/>
        <v/>
      </c>
      <c r="F33" s="14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5"/>
      <c r="NH33" s="61"/>
      <c r="NI33" s="62"/>
      <c r="NJ33" s="62"/>
      <c r="NK33" s="62"/>
      <c r="NL33" s="62"/>
      <c r="NM33" s="62"/>
      <c r="NN33" s="62"/>
      <c r="NO33" s="62"/>
      <c r="NP33" s="62"/>
      <c r="NQ33" s="62"/>
      <c r="NR33" s="62"/>
      <c r="NS33" s="63"/>
    </row>
    <row r="34" spans="1:383" s="13" customFormat="1" ht="20.25" customHeight="1" x14ac:dyDescent="0.35">
      <c r="A34" s="83"/>
      <c r="B34" s="43"/>
      <c r="C34" s="9"/>
      <c r="D34" s="10"/>
      <c r="E34" s="11" t="str">
        <f t="shared" si="1"/>
        <v/>
      </c>
      <c r="F34" s="14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5"/>
      <c r="NH34" s="61"/>
      <c r="NI34" s="62"/>
      <c r="NJ34" s="62"/>
      <c r="NK34" s="62"/>
      <c r="NL34" s="62"/>
      <c r="NM34" s="62"/>
      <c r="NN34" s="62"/>
      <c r="NO34" s="62"/>
      <c r="NP34" s="62"/>
      <c r="NQ34" s="62"/>
      <c r="NR34" s="62"/>
      <c r="NS34" s="63"/>
    </row>
    <row r="35" spans="1:383" s="13" customFormat="1" ht="20.25" customHeight="1" x14ac:dyDescent="0.35">
      <c r="A35" s="83"/>
      <c r="B35" s="43"/>
      <c r="C35" s="9"/>
      <c r="D35" s="10"/>
      <c r="E35" s="11" t="str">
        <f t="shared" si="1"/>
        <v/>
      </c>
      <c r="F35" s="14"/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5"/>
      <c r="NH35" s="61"/>
      <c r="NI35" s="62"/>
      <c r="NJ35" s="62"/>
      <c r="NK35" s="62"/>
      <c r="NL35" s="62"/>
      <c r="NM35" s="62"/>
      <c r="NN35" s="62"/>
      <c r="NO35" s="62"/>
      <c r="NP35" s="62"/>
      <c r="NQ35" s="62"/>
      <c r="NR35" s="62"/>
      <c r="NS35" s="63"/>
    </row>
    <row r="36" spans="1:383" s="13" customFormat="1" ht="20.25" customHeight="1" x14ac:dyDescent="0.35">
      <c r="A36" s="83"/>
      <c r="B36" s="43"/>
      <c r="C36" s="9"/>
      <c r="D36" s="15"/>
      <c r="E36" s="11" t="str">
        <f t="shared" si="1"/>
        <v/>
      </c>
      <c r="F36" s="14"/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5"/>
      <c r="NH36" s="61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3"/>
    </row>
    <row r="37" spans="1:383" s="13" customFormat="1" ht="20.25" customHeight="1" x14ac:dyDescent="0.35">
      <c r="A37" s="90"/>
      <c r="B37" s="43"/>
      <c r="C37" s="9"/>
      <c r="D37" s="16"/>
      <c r="E37" s="11" t="str">
        <f t="shared" si="1"/>
        <v/>
      </c>
      <c r="F37" s="17"/>
      <c r="G37" s="36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  <c r="MG37" s="37"/>
      <c r="MH37" s="37"/>
      <c r="MI37" s="37"/>
      <c r="MJ37" s="37"/>
      <c r="MK37" s="37"/>
      <c r="ML37" s="37"/>
      <c r="MM37" s="37"/>
      <c r="MN37" s="37"/>
      <c r="MO37" s="37"/>
      <c r="MP37" s="37"/>
      <c r="MQ37" s="37"/>
      <c r="MR37" s="37"/>
      <c r="MS37" s="37"/>
      <c r="MT37" s="37"/>
      <c r="MU37" s="37"/>
      <c r="MV37" s="37"/>
      <c r="MW37" s="37"/>
      <c r="MX37" s="37"/>
      <c r="MY37" s="37"/>
      <c r="MZ37" s="37"/>
      <c r="NA37" s="37"/>
      <c r="NB37" s="37"/>
      <c r="NC37" s="37"/>
      <c r="ND37" s="37"/>
      <c r="NE37" s="37"/>
      <c r="NF37" s="37"/>
      <c r="NG37" s="38"/>
      <c r="NH37" s="61"/>
      <c r="NI37" s="62"/>
      <c r="NJ37" s="62"/>
      <c r="NK37" s="62"/>
      <c r="NL37" s="62"/>
      <c r="NM37" s="62"/>
      <c r="NN37" s="62"/>
      <c r="NO37" s="62"/>
      <c r="NP37" s="62"/>
      <c r="NQ37" s="62"/>
      <c r="NR37" s="62"/>
      <c r="NS37" s="63"/>
    </row>
    <row r="38" spans="1:383" s="13" customFormat="1" ht="20.25" customHeight="1" x14ac:dyDescent="0.35">
      <c r="A38" s="90"/>
      <c r="B38" s="43"/>
      <c r="C38" s="9"/>
      <c r="D38" s="16"/>
      <c r="E38" s="11" t="str">
        <f t="shared" si="1"/>
        <v/>
      </c>
      <c r="F38" s="17"/>
      <c r="G38" s="36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8"/>
      <c r="NH38" s="61"/>
      <c r="NI38" s="62"/>
      <c r="NJ38" s="62"/>
      <c r="NK38" s="62"/>
      <c r="NL38" s="62"/>
      <c r="NM38" s="62"/>
      <c r="NN38" s="62"/>
      <c r="NO38" s="62"/>
      <c r="NP38" s="62"/>
      <c r="NQ38" s="62"/>
      <c r="NR38" s="62"/>
      <c r="NS38" s="63"/>
    </row>
    <row r="39" spans="1:383" s="13" customFormat="1" ht="20.25" customHeight="1" x14ac:dyDescent="0.35">
      <c r="A39" s="90"/>
      <c r="B39" s="43"/>
      <c r="C39" s="9"/>
      <c r="D39" s="16"/>
      <c r="E39" s="11" t="str">
        <f t="shared" ref="E39:E70" si="2">IFERROR(INDEX(calendrier,6,MATCH("Dep",INDEX(calendrier,ROW(E39),),0)),"")</f>
        <v/>
      </c>
      <c r="F39" s="17"/>
      <c r="G39" s="36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  <c r="MG39" s="37"/>
      <c r="MH39" s="37"/>
      <c r="MI39" s="37"/>
      <c r="MJ39" s="37"/>
      <c r="MK39" s="37"/>
      <c r="ML39" s="37"/>
      <c r="MM39" s="37"/>
      <c r="MN39" s="37"/>
      <c r="MO39" s="37"/>
      <c r="MP39" s="37"/>
      <c r="MQ39" s="37"/>
      <c r="MR39" s="37"/>
      <c r="MS39" s="37"/>
      <c r="MT39" s="37"/>
      <c r="MU39" s="37"/>
      <c r="MV39" s="37"/>
      <c r="MW39" s="37"/>
      <c r="MX39" s="37"/>
      <c r="MY39" s="37"/>
      <c r="MZ39" s="37"/>
      <c r="NA39" s="37"/>
      <c r="NB39" s="37"/>
      <c r="NC39" s="37"/>
      <c r="ND39" s="37"/>
      <c r="NE39" s="37"/>
      <c r="NF39" s="37"/>
      <c r="NG39" s="38"/>
      <c r="NH39" s="61"/>
      <c r="NI39" s="62"/>
      <c r="NJ39" s="62"/>
      <c r="NK39" s="62"/>
      <c r="NL39" s="62"/>
      <c r="NM39" s="62"/>
      <c r="NN39" s="62"/>
      <c r="NO39" s="62"/>
      <c r="NP39" s="62"/>
      <c r="NQ39" s="62"/>
      <c r="NR39" s="62"/>
      <c r="NS39" s="63"/>
    </row>
    <row r="40" spans="1:383" s="13" customFormat="1" ht="20.25" customHeight="1" x14ac:dyDescent="0.35">
      <c r="A40" s="90"/>
      <c r="B40" s="43"/>
      <c r="C40" s="9"/>
      <c r="D40" s="16"/>
      <c r="E40" s="11" t="str">
        <f t="shared" si="2"/>
        <v/>
      </c>
      <c r="F40" s="17"/>
      <c r="G40" s="36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7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7"/>
      <c r="MV40" s="37"/>
      <c r="MW40" s="37"/>
      <c r="MX40" s="37"/>
      <c r="MY40" s="37"/>
      <c r="MZ40" s="37"/>
      <c r="NA40" s="37"/>
      <c r="NB40" s="37"/>
      <c r="NC40" s="37"/>
      <c r="ND40" s="37"/>
      <c r="NE40" s="37"/>
      <c r="NF40" s="37"/>
      <c r="NG40" s="38"/>
      <c r="NH40" s="61"/>
      <c r="NI40" s="62"/>
      <c r="NJ40" s="62"/>
      <c r="NK40" s="62"/>
      <c r="NL40" s="62"/>
      <c r="NM40" s="62"/>
      <c r="NN40" s="62"/>
      <c r="NO40" s="62"/>
      <c r="NP40" s="62"/>
      <c r="NQ40" s="62"/>
      <c r="NR40" s="62"/>
      <c r="NS40" s="63"/>
    </row>
    <row r="41" spans="1:383" s="13" customFormat="1" ht="20.25" customHeight="1" x14ac:dyDescent="0.35">
      <c r="A41" s="90"/>
      <c r="B41" s="43"/>
      <c r="C41" s="9"/>
      <c r="D41" s="16"/>
      <c r="E41" s="11" t="str">
        <f t="shared" si="2"/>
        <v/>
      </c>
      <c r="F41" s="17"/>
      <c r="G41" s="36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  <c r="MG41" s="37"/>
      <c r="MH41" s="37"/>
      <c r="MI41" s="37"/>
      <c r="MJ41" s="37"/>
      <c r="MK41" s="37"/>
      <c r="ML41" s="37"/>
      <c r="MM41" s="37"/>
      <c r="MN41" s="37"/>
      <c r="MO41" s="37"/>
      <c r="MP41" s="37"/>
      <c r="MQ41" s="37"/>
      <c r="MR41" s="37"/>
      <c r="MS41" s="37"/>
      <c r="MT41" s="37"/>
      <c r="MU41" s="37"/>
      <c r="MV41" s="37"/>
      <c r="MW41" s="37"/>
      <c r="MX41" s="37"/>
      <c r="MY41" s="37"/>
      <c r="MZ41" s="37"/>
      <c r="NA41" s="37"/>
      <c r="NB41" s="37"/>
      <c r="NC41" s="37"/>
      <c r="ND41" s="37"/>
      <c r="NE41" s="37"/>
      <c r="NF41" s="37"/>
      <c r="NG41" s="38"/>
      <c r="NH41" s="61"/>
      <c r="NI41" s="62"/>
      <c r="NJ41" s="62"/>
      <c r="NK41" s="62"/>
      <c r="NL41" s="62"/>
      <c r="NM41" s="62"/>
      <c r="NN41" s="62"/>
      <c r="NO41" s="62"/>
      <c r="NP41" s="62"/>
      <c r="NQ41" s="62"/>
      <c r="NR41" s="62"/>
      <c r="NS41" s="63"/>
    </row>
    <row r="42" spans="1:383" s="13" customFormat="1" ht="20.25" customHeight="1" x14ac:dyDescent="0.35">
      <c r="A42" s="90"/>
      <c r="B42" s="43"/>
      <c r="C42" s="9"/>
      <c r="D42" s="16"/>
      <c r="E42" s="11" t="str">
        <f t="shared" si="2"/>
        <v/>
      </c>
      <c r="F42" s="17"/>
      <c r="G42" s="36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8"/>
      <c r="NH42" s="61"/>
      <c r="NI42" s="62"/>
      <c r="NJ42" s="62"/>
      <c r="NK42" s="62"/>
      <c r="NL42" s="62"/>
      <c r="NM42" s="62"/>
      <c r="NN42" s="62"/>
      <c r="NO42" s="62"/>
      <c r="NP42" s="62"/>
      <c r="NQ42" s="62"/>
      <c r="NR42" s="62"/>
      <c r="NS42" s="63"/>
    </row>
    <row r="43" spans="1:383" s="13" customFormat="1" ht="20.25" customHeight="1" x14ac:dyDescent="0.35">
      <c r="A43" s="90"/>
      <c r="B43" s="43"/>
      <c r="C43" s="9"/>
      <c r="D43" s="16"/>
      <c r="E43" s="11" t="str">
        <f t="shared" si="2"/>
        <v/>
      </c>
      <c r="F43" s="17"/>
      <c r="G43" s="36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  <c r="MG43" s="37"/>
      <c r="MH43" s="37"/>
      <c r="MI43" s="37"/>
      <c r="MJ43" s="37"/>
      <c r="MK43" s="37"/>
      <c r="ML43" s="37"/>
      <c r="MM43" s="37"/>
      <c r="MN43" s="37"/>
      <c r="MO43" s="37"/>
      <c r="MP43" s="37"/>
      <c r="MQ43" s="37"/>
      <c r="MR43" s="37"/>
      <c r="MS43" s="37"/>
      <c r="MT43" s="37"/>
      <c r="MU43" s="37"/>
      <c r="MV43" s="37"/>
      <c r="MW43" s="37"/>
      <c r="MX43" s="37"/>
      <c r="MY43" s="37"/>
      <c r="MZ43" s="37"/>
      <c r="NA43" s="37"/>
      <c r="NB43" s="37"/>
      <c r="NC43" s="37"/>
      <c r="ND43" s="37"/>
      <c r="NE43" s="37"/>
      <c r="NF43" s="37"/>
      <c r="NG43" s="38"/>
      <c r="NH43" s="61"/>
      <c r="NI43" s="62"/>
      <c r="NJ43" s="62"/>
      <c r="NK43" s="62"/>
      <c r="NL43" s="62"/>
      <c r="NM43" s="62"/>
      <c r="NN43" s="62"/>
      <c r="NO43" s="62"/>
      <c r="NP43" s="62"/>
      <c r="NQ43" s="62"/>
      <c r="NR43" s="62"/>
      <c r="NS43" s="63"/>
    </row>
    <row r="44" spans="1:383" s="13" customFormat="1" ht="20.25" customHeight="1" x14ac:dyDescent="0.35">
      <c r="A44" s="90"/>
      <c r="B44" s="43"/>
      <c r="C44" s="9"/>
      <c r="D44" s="16"/>
      <c r="E44" s="11" t="str">
        <f t="shared" si="2"/>
        <v/>
      </c>
      <c r="F44" s="17"/>
      <c r="G44" s="36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8"/>
      <c r="NH44" s="61"/>
      <c r="NI44" s="62"/>
      <c r="NJ44" s="62"/>
      <c r="NK44" s="62"/>
      <c r="NL44" s="62"/>
      <c r="NM44" s="62"/>
      <c r="NN44" s="62"/>
      <c r="NO44" s="62"/>
      <c r="NP44" s="62"/>
      <c r="NQ44" s="62"/>
      <c r="NR44" s="62"/>
      <c r="NS44" s="63"/>
    </row>
    <row r="45" spans="1:383" s="13" customFormat="1" ht="20.25" customHeight="1" x14ac:dyDescent="0.35">
      <c r="A45" s="90"/>
      <c r="B45" s="43"/>
      <c r="C45" s="9"/>
      <c r="D45" s="16"/>
      <c r="E45" s="11" t="str">
        <f t="shared" si="2"/>
        <v/>
      </c>
      <c r="F45" s="17"/>
      <c r="G45" s="36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  <c r="MG45" s="37"/>
      <c r="MH45" s="37"/>
      <c r="MI45" s="37"/>
      <c r="MJ45" s="37"/>
      <c r="MK45" s="37"/>
      <c r="ML45" s="37"/>
      <c r="MM45" s="37"/>
      <c r="MN45" s="37"/>
      <c r="MO45" s="37"/>
      <c r="MP45" s="37"/>
      <c r="MQ45" s="37"/>
      <c r="MR45" s="37"/>
      <c r="MS45" s="37"/>
      <c r="MT45" s="37"/>
      <c r="MU45" s="37"/>
      <c r="MV45" s="37"/>
      <c r="MW45" s="37"/>
      <c r="MX45" s="37"/>
      <c r="MY45" s="37"/>
      <c r="MZ45" s="37"/>
      <c r="NA45" s="37"/>
      <c r="NB45" s="37"/>
      <c r="NC45" s="37"/>
      <c r="ND45" s="37"/>
      <c r="NE45" s="37"/>
      <c r="NF45" s="37"/>
      <c r="NG45" s="38"/>
      <c r="NH45" s="61"/>
      <c r="NI45" s="62"/>
      <c r="NJ45" s="62"/>
      <c r="NK45" s="62"/>
      <c r="NL45" s="62"/>
      <c r="NM45" s="62"/>
      <c r="NN45" s="62"/>
      <c r="NO45" s="62"/>
      <c r="NP45" s="62"/>
      <c r="NQ45" s="62"/>
      <c r="NR45" s="62"/>
      <c r="NS45" s="63"/>
    </row>
    <row r="46" spans="1:383" s="13" customFormat="1" ht="20.25" customHeight="1" x14ac:dyDescent="0.35">
      <c r="A46" s="90"/>
      <c r="B46" s="43"/>
      <c r="C46" s="9"/>
      <c r="D46" s="16"/>
      <c r="E46" s="11" t="str">
        <f t="shared" si="2"/>
        <v/>
      </c>
      <c r="F46" s="17"/>
      <c r="G46" s="36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  <c r="MG46" s="37"/>
      <c r="MH46" s="37"/>
      <c r="MI46" s="37"/>
      <c r="MJ46" s="37"/>
      <c r="MK46" s="37"/>
      <c r="ML46" s="37"/>
      <c r="MM46" s="37"/>
      <c r="MN46" s="37"/>
      <c r="MO46" s="37"/>
      <c r="MP46" s="37"/>
      <c r="MQ46" s="37"/>
      <c r="MR46" s="37"/>
      <c r="MS46" s="37"/>
      <c r="MT46" s="37"/>
      <c r="MU46" s="37"/>
      <c r="MV46" s="37"/>
      <c r="MW46" s="37"/>
      <c r="MX46" s="37"/>
      <c r="MY46" s="37"/>
      <c r="MZ46" s="37"/>
      <c r="NA46" s="37"/>
      <c r="NB46" s="37"/>
      <c r="NC46" s="37"/>
      <c r="ND46" s="37"/>
      <c r="NE46" s="37"/>
      <c r="NF46" s="37"/>
      <c r="NG46" s="38"/>
      <c r="NH46" s="61"/>
      <c r="NI46" s="62"/>
      <c r="NJ46" s="62"/>
      <c r="NK46" s="62"/>
      <c r="NL46" s="62"/>
      <c r="NM46" s="62"/>
      <c r="NN46" s="62"/>
      <c r="NO46" s="62"/>
      <c r="NP46" s="62"/>
      <c r="NQ46" s="62"/>
      <c r="NR46" s="62"/>
      <c r="NS46" s="63"/>
    </row>
    <row r="47" spans="1:383" s="13" customFormat="1" ht="20.25" customHeight="1" x14ac:dyDescent="0.35">
      <c r="A47" s="90"/>
      <c r="B47" s="43"/>
      <c r="C47" s="9"/>
      <c r="D47" s="16"/>
      <c r="E47" s="11" t="str">
        <f t="shared" si="2"/>
        <v/>
      </c>
      <c r="F47" s="17"/>
      <c r="G47" s="36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  <c r="MG47" s="37"/>
      <c r="MH47" s="37"/>
      <c r="MI47" s="37"/>
      <c r="MJ47" s="37"/>
      <c r="MK47" s="37"/>
      <c r="ML47" s="37"/>
      <c r="MM47" s="37"/>
      <c r="MN47" s="37"/>
      <c r="MO47" s="37"/>
      <c r="MP47" s="37"/>
      <c r="MQ47" s="37"/>
      <c r="MR47" s="37"/>
      <c r="MS47" s="37"/>
      <c r="MT47" s="37"/>
      <c r="MU47" s="37"/>
      <c r="MV47" s="37"/>
      <c r="MW47" s="37"/>
      <c r="MX47" s="37"/>
      <c r="MY47" s="37"/>
      <c r="MZ47" s="37"/>
      <c r="NA47" s="37"/>
      <c r="NB47" s="37"/>
      <c r="NC47" s="37"/>
      <c r="ND47" s="37"/>
      <c r="NE47" s="37"/>
      <c r="NF47" s="37"/>
      <c r="NG47" s="38"/>
      <c r="NH47" s="61"/>
      <c r="NI47" s="62"/>
      <c r="NJ47" s="62"/>
      <c r="NK47" s="62"/>
      <c r="NL47" s="62"/>
      <c r="NM47" s="62"/>
      <c r="NN47" s="62"/>
      <c r="NO47" s="62"/>
      <c r="NP47" s="62"/>
      <c r="NQ47" s="62"/>
      <c r="NR47" s="62"/>
      <c r="NS47" s="63"/>
    </row>
    <row r="48" spans="1:383" s="13" customFormat="1" ht="20.25" customHeight="1" x14ac:dyDescent="0.35">
      <c r="A48" s="90"/>
      <c r="B48" s="43"/>
      <c r="C48" s="9"/>
      <c r="D48" s="16"/>
      <c r="E48" s="11" t="str">
        <f t="shared" si="2"/>
        <v/>
      </c>
      <c r="F48" s="17"/>
      <c r="G48" s="36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37"/>
      <c r="NC48" s="37"/>
      <c r="ND48" s="37"/>
      <c r="NE48" s="37"/>
      <c r="NF48" s="37"/>
      <c r="NG48" s="38"/>
      <c r="NH48" s="61"/>
      <c r="NI48" s="62"/>
      <c r="NJ48" s="62"/>
      <c r="NK48" s="62"/>
      <c r="NL48" s="62"/>
      <c r="NM48" s="62"/>
      <c r="NN48" s="62"/>
      <c r="NO48" s="62"/>
      <c r="NP48" s="62"/>
      <c r="NQ48" s="62"/>
      <c r="NR48" s="62"/>
      <c r="NS48" s="63"/>
    </row>
    <row r="49" spans="1:383" s="13" customFormat="1" ht="20.25" customHeight="1" x14ac:dyDescent="0.35">
      <c r="A49" s="90"/>
      <c r="B49" s="43"/>
      <c r="C49" s="9"/>
      <c r="D49" s="16"/>
      <c r="E49" s="11" t="str">
        <f t="shared" si="2"/>
        <v/>
      </c>
      <c r="F49" s="17"/>
      <c r="G49" s="36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  <c r="MG49" s="37"/>
      <c r="MH49" s="37"/>
      <c r="MI49" s="37"/>
      <c r="MJ49" s="37"/>
      <c r="MK49" s="37"/>
      <c r="ML49" s="37"/>
      <c r="MM49" s="37"/>
      <c r="MN49" s="37"/>
      <c r="MO49" s="37"/>
      <c r="MP49" s="37"/>
      <c r="MQ49" s="37"/>
      <c r="MR49" s="37"/>
      <c r="MS49" s="37"/>
      <c r="MT49" s="37"/>
      <c r="MU49" s="37"/>
      <c r="MV49" s="37"/>
      <c r="MW49" s="37"/>
      <c r="MX49" s="37"/>
      <c r="MY49" s="37"/>
      <c r="MZ49" s="37"/>
      <c r="NA49" s="37"/>
      <c r="NB49" s="37"/>
      <c r="NC49" s="37"/>
      <c r="ND49" s="37"/>
      <c r="NE49" s="37"/>
      <c r="NF49" s="37"/>
      <c r="NG49" s="38"/>
      <c r="NH49" s="61"/>
      <c r="NI49" s="62"/>
      <c r="NJ49" s="62"/>
      <c r="NK49" s="62"/>
      <c r="NL49" s="62"/>
      <c r="NM49" s="62"/>
      <c r="NN49" s="62"/>
      <c r="NO49" s="62"/>
      <c r="NP49" s="62"/>
      <c r="NQ49" s="62"/>
      <c r="NR49" s="62"/>
      <c r="NS49" s="63"/>
    </row>
    <row r="50" spans="1:383" s="13" customFormat="1" ht="20.25" customHeight="1" x14ac:dyDescent="0.35">
      <c r="A50" s="90"/>
      <c r="B50" s="43"/>
      <c r="C50" s="9"/>
      <c r="D50" s="16"/>
      <c r="E50" s="11" t="str">
        <f t="shared" si="2"/>
        <v/>
      </c>
      <c r="F50" s="17"/>
      <c r="G50" s="36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37"/>
      <c r="NC50" s="37"/>
      <c r="ND50" s="37"/>
      <c r="NE50" s="37"/>
      <c r="NF50" s="37"/>
      <c r="NG50" s="38"/>
      <c r="NH50" s="61"/>
      <c r="NI50" s="62"/>
      <c r="NJ50" s="62"/>
      <c r="NK50" s="62"/>
      <c r="NL50" s="62"/>
      <c r="NM50" s="62"/>
      <c r="NN50" s="62"/>
      <c r="NO50" s="62"/>
      <c r="NP50" s="62"/>
      <c r="NQ50" s="62"/>
      <c r="NR50" s="62"/>
      <c r="NS50" s="63"/>
    </row>
    <row r="51" spans="1:383" s="13" customFormat="1" ht="20.25" customHeight="1" x14ac:dyDescent="0.35">
      <c r="A51" s="90"/>
      <c r="B51" s="43"/>
      <c r="C51" s="9"/>
      <c r="D51" s="16"/>
      <c r="E51" s="11" t="str">
        <f t="shared" si="2"/>
        <v/>
      </c>
      <c r="F51" s="17"/>
      <c r="G51" s="36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  <c r="KQ51" s="37"/>
      <c r="KR51" s="37"/>
      <c r="KS51" s="37"/>
      <c r="KT51" s="37"/>
      <c r="KU51" s="37"/>
      <c r="KV51" s="37"/>
      <c r="KW51" s="37"/>
      <c r="KX51" s="37"/>
      <c r="KY51" s="37"/>
      <c r="KZ51" s="37"/>
      <c r="LA51" s="37"/>
      <c r="LB51" s="37"/>
      <c r="LC51" s="37"/>
      <c r="LD51" s="37"/>
      <c r="LE51" s="37"/>
      <c r="LF51" s="37"/>
      <c r="LG51" s="37"/>
      <c r="LH51" s="37"/>
      <c r="LI51" s="37"/>
      <c r="LJ51" s="37"/>
      <c r="LK51" s="37"/>
      <c r="LL51" s="37"/>
      <c r="LM51" s="37"/>
      <c r="LN51" s="37"/>
      <c r="LO51" s="37"/>
      <c r="LP51" s="37"/>
      <c r="LQ51" s="37"/>
      <c r="LR51" s="37"/>
      <c r="LS51" s="37"/>
      <c r="LT51" s="37"/>
      <c r="LU51" s="37"/>
      <c r="LV51" s="37"/>
      <c r="LW51" s="37"/>
      <c r="LX51" s="37"/>
      <c r="LY51" s="37"/>
      <c r="LZ51" s="37"/>
      <c r="MA51" s="37"/>
      <c r="MB51" s="37"/>
      <c r="MC51" s="37"/>
      <c r="MD51" s="37"/>
      <c r="ME51" s="37"/>
      <c r="MF51" s="37"/>
      <c r="MG51" s="37"/>
      <c r="MH51" s="37"/>
      <c r="MI51" s="37"/>
      <c r="MJ51" s="37"/>
      <c r="MK51" s="37"/>
      <c r="ML51" s="37"/>
      <c r="MM51" s="37"/>
      <c r="MN51" s="37"/>
      <c r="MO51" s="37"/>
      <c r="MP51" s="37"/>
      <c r="MQ51" s="37"/>
      <c r="MR51" s="37"/>
      <c r="MS51" s="37"/>
      <c r="MT51" s="37"/>
      <c r="MU51" s="37"/>
      <c r="MV51" s="37"/>
      <c r="MW51" s="37"/>
      <c r="MX51" s="37"/>
      <c r="MY51" s="37"/>
      <c r="MZ51" s="37"/>
      <c r="NA51" s="37"/>
      <c r="NB51" s="37"/>
      <c r="NC51" s="37"/>
      <c r="ND51" s="37"/>
      <c r="NE51" s="37"/>
      <c r="NF51" s="37"/>
      <c r="NG51" s="38"/>
      <c r="NH51" s="61"/>
      <c r="NI51" s="62"/>
      <c r="NJ51" s="62"/>
      <c r="NK51" s="62"/>
      <c r="NL51" s="62"/>
      <c r="NM51" s="62"/>
      <c r="NN51" s="62"/>
      <c r="NO51" s="62"/>
      <c r="NP51" s="62"/>
      <c r="NQ51" s="62"/>
      <c r="NR51" s="62"/>
      <c r="NS51" s="63"/>
    </row>
    <row r="52" spans="1:383" s="13" customFormat="1" ht="20.25" customHeight="1" x14ac:dyDescent="0.35">
      <c r="A52" s="90"/>
      <c r="B52" s="43"/>
      <c r="C52" s="9"/>
      <c r="D52" s="16"/>
      <c r="E52" s="11" t="str">
        <f t="shared" si="2"/>
        <v/>
      </c>
      <c r="F52" s="17"/>
      <c r="G52" s="36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37"/>
      <c r="KT52" s="37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37"/>
      <c r="LX52" s="37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37"/>
      <c r="NC52" s="37"/>
      <c r="ND52" s="37"/>
      <c r="NE52" s="37"/>
      <c r="NF52" s="37"/>
      <c r="NG52" s="38"/>
      <c r="NH52" s="61"/>
      <c r="NI52" s="62"/>
      <c r="NJ52" s="62"/>
      <c r="NK52" s="62"/>
      <c r="NL52" s="62"/>
      <c r="NM52" s="62"/>
      <c r="NN52" s="62"/>
      <c r="NO52" s="62"/>
      <c r="NP52" s="62"/>
      <c r="NQ52" s="62"/>
      <c r="NR52" s="62"/>
      <c r="NS52" s="63"/>
    </row>
    <row r="53" spans="1:383" s="13" customFormat="1" ht="20.25" customHeight="1" x14ac:dyDescent="0.35">
      <c r="A53" s="90"/>
      <c r="B53" s="43"/>
      <c r="C53" s="9"/>
      <c r="D53" s="16"/>
      <c r="E53" s="11" t="str">
        <f t="shared" si="2"/>
        <v/>
      </c>
      <c r="F53" s="17"/>
      <c r="G53" s="36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  <c r="HF53" s="37"/>
      <c r="HG53" s="37"/>
      <c r="HH53" s="37"/>
      <c r="HI53" s="37"/>
      <c r="HJ53" s="37"/>
      <c r="HK53" s="37"/>
      <c r="HL53" s="37"/>
      <c r="HM53" s="37"/>
      <c r="HN53" s="37"/>
      <c r="HO53" s="37"/>
      <c r="HP53" s="37"/>
      <c r="HQ53" s="37"/>
      <c r="HR53" s="37"/>
      <c r="HS53" s="37"/>
      <c r="HT53" s="37"/>
      <c r="HU53" s="37"/>
      <c r="HV53" s="37"/>
      <c r="HW53" s="37"/>
      <c r="HX53" s="37"/>
      <c r="HY53" s="37"/>
      <c r="HZ53" s="37"/>
      <c r="IA53" s="37"/>
      <c r="IB53" s="37"/>
      <c r="IC53" s="37"/>
      <c r="ID53" s="37"/>
      <c r="IE53" s="37"/>
      <c r="IF53" s="37"/>
      <c r="IG53" s="37"/>
      <c r="IH53" s="37"/>
      <c r="II53" s="37"/>
      <c r="IJ53" s="37"/>
      <c r="IK53" s="37"/>
      <c r="IL53" s="37"/>
      <c r="IM53" s="37"/>
      <c r="IN53" s="37"/>
      <c r="IO53" s="37"/>
      <c r="IP53" s="37"/>
      <c r="IQ53" s="37"/>
      <c r="IR53" s="37"/>
      <c r="IS53" s="37"/>
      <c r="IT53" s="37"/>
      <c r="IU53" s="37"/>
      <c r="IV53" s="37"/>
      <c r="IW53" s="37"/>
      <c r="IX53" s="37"/>
      <c r="IY53" s="37"/>
      <c r="IZ53" s="37"/>
      <c r="JA53" s="37"/>
      <c r="JB53" s="37"/>
      <c r="JC53" s="37"/>
      <c r="JD53" s="37"/>
      <c r="JE53" s="37"/>
      <c r="JF53" s="37"/>
      <c r="JG53" s="37"/>
      <c r="JH53" s="37"/>
      <c r="JI53" s="37"/>
      <c r="JJ53" s="37"/>
      <c r="JK53" s="37"/>
      <c r="JL53" s="37"/>
      <c r="JM53" s="37"/>
      <c r="JN53" s="37"/>
      <c r="JO53" s="37"/>
      <c r="JP53" s="37"/>
      <c r="JQ53" s="37"/>
      <c r="JR53" s="37"/>
      <c r="JS53" s="37"/>
      <c r="JT53" s="37"/>
      <c r="JU53" s="37"/>
      <c r="JV53" s="37"/>
      <c r="JW53" s="37"/>
      <c r="JX53" s="37"/>
      <c r="JY53" s="37"/>
      <c r="JZ53" s="37"/>
      <c r="KA53" s="37"/>
      <c r="KB53" s="37"/>
      <c r="KC53" s="37"/>
      <c r="KD53" s="37"/>
      <c r="KE53" s="37"/>
      <c r="KF53" s="37"/>
      <c r="KG53" s="37"/>
      <c r="KH53" s="37"/>
      <c r="KI53" s="37"/>
      <c r="KJ53" s="37"/>
      <c r="KK53" s="37"/>
      <c r="KL53" s="37"/>
      <c r="KM53" s="37"/>
      <c r="KN53" s="37"/>
      <c r="KO53" s="37"/>
      <c r="KP53" s="37"/>
      <c r="KQ53" s="37"/>
      <c r="KR53" s="37"/>
      <c r="KS53" s="37"/>
      <c r="KT53" s="37"/>
      <c r="KU53" s="37"/>
      <c r="KV53" s="37"/>
      <c r="KW53" s="37"/>
      <c r="KX53" s="37"/>
      <c r="KY53" s="37"/>
      <c r="KZ53" s="37"/>
      <c r="LA53" s="37"/>
      <c r="LB53" s="37"/>
      <c r="LC53" s="37"/>
      <c r="LD53" s="37"/>
      <c r="LE53" s="37"/>
      <c r="LF53" s="37"/>
      <c r="LG53" s="37"/>
      <c r="LH53" s="37"/>
      <c r="LI53" s="37"/>
      <c r="LJ53" s="37"/>
      <c r="LK53" s="37"/>
      <c r="LL53" s="37"/>
      <c r="LM53" s="37"/>
      <c r="LN53" s="37"/>
      <c r="LO53" s="37"/>
      <c r="LP53" s="37"/>
      <c r="LQ53" s="37"/>
      <c r="LR53" s="37"/>
      <c r="LS53" s="37"/>
      <c r="LT53" s="37"/>
      <c r="LU53" s="37"/>
      <c r="LV53" s="37"/>
      <c r="LW53" s="37"/>
      <c r="LX53" s="37"/>
      <c r="LY53" s="37"/>
      <c r="LZ53" s="37"/>
      <c r="MA53" s="37"/>
      <c r="MB53" s="37"/>
      <c r="MC53" s="37"/>
      <c r="MD53" s="37"/>
      <c r="ME53" s="37"/>
      <c r="MF53" s="37"/>
      <c r="MG53" s="37"/>
      <c r="MH53" s="37"/>
      <c r="MI53" s="37"/>
      <c r="MJ53" s="37"/>
      <c r="MK53" s="37"/>
      <c r="ML53" s="37"/>
      <c r="MM53" s="37"/>
      <c r="MN53" s="37"/>
      <c r="MO53" s="37"/>
      <c r="MP53" s="37"/>
      <c r="MQ53" s="37"/>
      <c r="MR53" s="37"/>
      <c r="MS53" s="37"/>
      <c r="MT53" s="37"/>
      <c r="MU53" s="37"/>
      <c r="MV53" s="37"/>
      <c r="MW53" s="37"/>
      <c r="MX53" s="37"/>
      <c r="MY53" s="37"/>
      <c r="MZ53" s="37"/>
      <c r="NA53" s="37"/>
      <c r="NB53" s="37"/>
      <c r="NC53" s="37"/>
      <c r="ND53" s="37"/>
      <c r="NE53" s="37"/>
      <c r="NF53" s="37"/>
      <c r="NG53" s="38"/>
      <c r="NH53" s="61"/>
      <c r="NI53" s="62"/>
      <c r="NJ53" s="62"/>
      <c r="NK53" s="62"/>
      <c r="NL53" s="62"/>
      <c r="NM53" s="62"/>
      <c r="NN53" s="62"/>
      <c r="NO53" s="62"/>
      <c r="NP53" s="62"/>
      <c r="NQ53" s="62"/>
      <c r="NR53" s="62"/>
      <c r="NS53" s="63"/>
    </row>
    <row r="54" spans="1:383" s="13" customFormat="1" ht="20.25" customHeight="1" x14ac:dyDescent="0.35">
      <c r="A54" s="90"/>
      <c r="B54" s="43"/>
      <c r="C54" s="9"/>
      <c r="D54" s="16"/>
      <c r="E54" s="11" t="str">
        <f t="shared" si="2"/>
        <v/>
      </c>
      <c r="F54" s="17"/>
      <c r="G54" s="36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  <c r="KQ54" s="37"/>
      <c r="KR54" s="37"/>
      <c r="KS54" s="37"/>
      <c r="KT54" s="37"/>
      <c r="KU54" s="37"/>
      <c r="KV54" s="37"/>
      <c r="KW54" s="37"/>
      <c r="KX54" s="37"/>
      <c r="KY54" s="37"/>
      <c r="KZ54" s="37"/>
      <c r="LA54" s="37"/>
      <c r="LB54" s="37"/>
      <c r="LC54" s="37"/>
      <c r="LD54" s="37"/>
      <c r="LE54" s="37"/>
      <c r="LF54" s="37"/>
      <c r="LG54" s="37"/>
      <c r="LH54" s="37"/>
      <c r="LI54" s="37"/>
      <c r="LJ54" s="37"/>
      <c r="LK54" s="37"/>
      <c r="LL54" s="37"/>
      <c r="LM54" s="37"/>
      <c r="LN54" s="37"/>
      <c r="LO54" s="37"/>
      <c r="LP54" s="37"/>
      <c r="LQ54" s="37"/>
      <c r="LR54" s="37"/>
      <c r="LS54" s="37"/>
      <c r="LT54" s="37"/>
      <c r="LU54" s="37"/>
      <c r="LV54" s="37"/>
      <c r="LW54" s="37"/>
      <c r="LX54" s="37"/>
      <c r="LY54" s="37"/>
      <c r="LZ54" s="37"/>
      <c r="MA54" s="37"/>
      <c r="MB54" s="37"/>
      <c r="MC54" s="37"/>
      <c r="MD54" s="37"/>
      <c r="ME54" s="37"/>
      <c r="MF54" s="37"/>
      <c r="MG54" s="37"/>
      <c r="MH54" s="37"/>
      <c r="MI54" s="37"/>
      <c r="MJ54" s="37"/>
      <c r="MK54" s="37"/>
      <c r="ML54" s="37"/>
      <c r="MM54" s="37"/>
      <c r="MN54" s="37"/>
      <c r="MO54" s="37"/>
      <c r="MP54" s="37"/>
      <c r="MQ54" s="37"/>
      <c r="MR54" s="37"/>
      <c r="MS54" s="37"/>
      <c r="MT54" s="37"/>
      <c r="MU54" s="37"/>
      <c r="MV54" s="37"/>
      <c r="MW54" s="37"/>
      <c r="MX54" s="37"/>
      <c r="MY54" s="37"/>
      <c r="MZ54" s="37"/>
      <c r="NA54" s="37"/>
      <c r="NB54" s="37"/>
      <c r="NC54" s="37"/>
      <c r="ND54" s="37"/>
      <c r="NE54" s="37"/>
      <c r="NF54" s="37"/>
      <c r="NG54" s="38"/>
      <c r="NH54" s="61"/>
      <c r="NI54" s="62"/>
      <c r="NJ54" s="62"/>
      <c r="NK54" s="62"/>
      <c r="NL54" s="62"/>
      <c r="NM54" s="62"/>
      <c r="NN54" s="62"/>
      <c r="NO54" s="62"/>
      <c r="NP54" s="62"/>
      <c r="NQ54" s="62"/>
      <c r="NR54" s="62"/>
      <c r="NS54" s="63"/>
    </row>
    <row r="55" spans="1:383" s="13" customFormat="1" ht="20.25" customHeight="1" x14ac:dyDescent="0.35">
      <c r="A55" s="90"/>
      <c r="B55" s="43"/>
      <c r="C55" s="9"/>
      <c r="D55" s="16"/>
      <c r="E55" s="11" t="str">
        <f t="shared" si="2"/>
        <v/>
      </c>
      <c r="F55" s="17"/>
      <c r="G55" s="36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  <c r="KK55" s="37"/>
      <c r="KL55" s="37"/>
      <c r="KM55" s="37"/>
      <c r="KN55" s="37"/>
      <c r="KO55" s="37"/>
      <c r="KP55" s="37"/>
      <c r="KQ55" s="37"/>
      <c r="KR55" s="37"/>
      <c r="KS55" s="37"/>
      <c r="KT55" s="37"/>
      <c r="KU55" s="37"/>
      <c r="KV55" s="37"/>
      <c r="KW55" s="37"/>
      <c r="KX55" s="37"/>
      <c r="KY55" s="37"/>
      <c r="KZ55" s="37"/>
      <c r="LA55" s="37"/>
      <c r="LB55" s="37"/>
      <c r="LC55" s="37"/>
      <c r="LD55" s="37"/>
      <c r="LE55" s="37"/>
      <c r="LF55" s="37"/>
      <c r="LG55" s="37"/>
      <c r="LH55" s="37"/>
      <c r="LI55" s="37"/>
      <c r="LJ55" s="37"/>
      <c r="LK55" s="37"/>
      <c r="LL55" s="37"/>
      <c r="LM55" s="37"/>
      <c r="LN55" s="37"/>
      <c r="LO55" s="37"/>
      <c r="LP55" s="37"/>
      <c r="LQ55" s="37"/>
      <c r="LR55" s="37"/>
      <c r="LS55" s="37"/>
      <c r="LT55" s="37"/>
      <c r="LU55" s="37"/>
      <c r="LV55" s="37"/>
      <c r="LW55" s="37"/>
      <c r="LX55" s="37"/>
      <c r="LY55" s="37"/>
      <c r="LZ55" s="37"/>
      <c r="MA55" s="37"/>
      <c r="MB55" s="37"/>
      <c r="MC55" s="37"/>
      <c r="MD55" s="37"/>
      <c r="ME55" s="37"/>
      <c r="MF55" s="37"/>
      <c r="MG55" s="37"/>
      <c r="MH55" s="37"/>
      <c r="MI55" s="37"/>
      <c r="MJ55" s="37"/>
      <c r="MK55" s="37"/>
      <c r="ML55" s="37"/>
      <c r="MM55" s="37"/>
      <c r="MN55" s="37"/>
      <c r="MO55" s="37"/>
      <c r="MP55" s="37"/>
      <c r="MQ55" s="37"/>
      <c r="MR55" s="37"/>
      <c r="MS55" s="37"/>
      <c r="MT55" s="37"/>
      <c r="MU55" s="37"/>
      <c r="MV55" s="37"/>
      <c r="MW55" s="37"/>
      <c r="MX55" s="37"/>
      <c r="MY55" s="37"/>
      <c r="MZ55" s="37"/>
      <c r="NA55" s="37"/>
      <c r="NB55" s="37"/>
      <c r="NC55" s="37"/>
      <c r="ND55" s="37"/>
      <c r="NE55" s="37"/>
      <c r="NF55" s="37"/>
      <c r="NG55" s="38"/>
      <c r="NH55" s="61"/>
      <c r="NI55" s="62"/>
      <c r="NJ55" s="62"/>
      <c r="NK55" s="62"/>
      <c r="NL55" s="62"/>
      <c r="NM55" s="62"/>
      <c r="NN55" s="62"/>
      <c r="NO55" s="62"/>
      <c r="NP55" s="62"/>
      <c r="NQ55" s="62"/>
      <c r="NR55" s="62"/>
      <c r="NS55" s="63"/>
    </row>
    <row r="56" spans="1:383" s="13" customFormat="1" ht="20.25" customHeight="1" x14ac:dyDescent="0.35">
      <c r="A56" s="90"/>
      <c r="B56" s="43"/>
      <c r="C56" s="9"/>
      <c r="D56" s="16"/>
      <c r="E56" s="11" t="str">
        <f t="shared" si="2"/>
        <v/>
      </c>
      <c r="F56" s="17"/>
      <c r="G56" s="36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  <c r="KQ56" s="37"/>
      <c r="KR56" s="37"/>
      <c r="KS56" s="37"/>
      <c r="KT56" s="37"/>
      <c r="KU56" s="37"/>
      <c r="KV56" s="37"/>
      <c r="KW56" s="37"/>
      <c r="KX56" s="37"/>
      <c r="KY56" s="37"/>
      <c r="KZ56" s="37"/>
      <c r="LA56" s="37"/>
      <c r="LB56" s="37"/>
      <c r="LC56" s="37"/>
      <c r="LD56" s="37"/>
      <c r="LE56" s="37"/>
      <c r="LF56" s="37"/>
      <c r="LG56" s="37"/>
      <c r="LH56" s="37"/>
      <c r="LI56" s="37"/>
      <c r="LJ56" s="37"/>
      <c r="LK56" s="37"/>
      <c r="LL56" s="37"/>
      <c r="LM56" s="37"/>
      <c r="LN56" s="37"/>
      <c r="LO56" s="37"/>
      <c r="LP56" s="37"/>
      <c r="LQ56" s="37"/>
      <c r="LR56" s="37"/>
      <c r="LS56" s="37"/>
      <c r="LT56" s="37"/>
      <c r="LU56" s="37"/>
      <c r="LV56" s="37"/>
      <c r="LW56" s="37"/>
      <c r="LX56" s="37"/>
      <c r="LY56" s="37"/>
      <c r="LZ56" s="37"/>
      <c r="MA56" s="37"/>
      <c r="MB56" s="37"/>
      <c r="MC56" s="37"/>
      <c r="MD56" s="37"/>
      <c r="ME56" s="37"/>
      <c r="MF56" s="37"/>
      <c r="MG56" s="37"/>
      <c r="MH56" s="37"/>
      <c r="MI56" s="37"/>
      <c r="MJ56" s="37"/>
      <c r="MK56" s="37"/>
      <c r="ML56" s="37"/>
      <c r="MM56" s="37"/>
      <c r="MN56" s="37"/>
      <c r="MO56" s="37"/>
      <c r="MP56" s="37"/>
      <c r="MQ56" s="37"/>
      <c r="MR56" s="37"/>
      <c r="MS56" s="37"/>
      <c r="MT56" s="37"/>
      <c r="MU56" s="37"/>
      <c r="MV56" s="37"/>
      <c r="MW56" s="37"/>
      <c r="MX56" s="37"/>
      <c r="MY56" s="37"/>
      <c r="MZ56" s="37"/>
      <c r="NA56" s="37"/>
      <c r="NB56" s="37"/>
      <c r="NC56" s="37"/>
      <c r="ND56" s="37"/>
      <c r="NE56" s="37"/>
      <c r="NF56" s="37"/>
      <c r="NG56" s="38"/>
      <c r="NH56" s="61"/>
      <c r="NI56" s="62"/>
      <c r="NJ56" s="62"/>
      <c r="NK56" s="62"/>
      <c r="NL56" s="62"/>
      <c r="NM56" s="62"/>
      <c r="NN56" s="62"/>
      <c r="NO56" s="62"/>
      <c r="NP56" s="62"/>
      <c r="NQ56" s="62"/>
      <c r="NR56" s="62"/>
      <c r="NS56" s="63"/>
    </row>
    <row r="57" spans="1:383" s="13" customFormat="1" ht="20.25" customHeight="1" x14ac:dyDescent="0.35">
      <c r="A57" s="90"/>
      <c r="B57" s="43"/>
      <c r="C57" s="9"/>
      <c r="D57" s="16"/>
      <c r="E57" s="11" t="str">
        <f t="shared" si="2"/>
        <v/>
      </c>
      <c r="F57" s="17"/>
      <c r="G57" s="36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  <c r="KK57" s="37"/>
      <c r="KL57" s="37"/>
      <c r="KM57" s="37"/>
      <c r="KN57" s="37"/>
      <c r="KO57" s="37"/>
      <c r="KP57" s="37"/>
      <c r="KQ57" s="37"/>
      <c r="KR57" s="37"/>
      <c r="KS57" s="37"/>
      <c r="KT57" s="37"/>
      <c r="KU57" s="37"/>
      <c r="KV57" s="37"/>
      <c r="KW57" s="37"/>
      <c r="KX57" s="37"/>
      <c r="KY57" s="37"/>
      <c r="KZ57" s="37"/>
      <c r="LA57" s="37"/>
      <c r="LB57" s="37"/>
      <c r="LC57" s="37"/>
      <c r="LD57" s="37"/>
      <c r="LE57" s="37"/>
      <c r="LF57" s="37"/>
      <c r="LG57" s="37"/>
      <c r="LH57" s="37"/>
      <c r="LI57" s="37"/>
      <c r="LJ57" s="37"/>
      <c r="LK57" s="37"/>
      <c r="LL57" s="37"/>
      <c r="LM57" s="37"/>
      <c r="LN57" s="37"/>
      <c r="LO57" s="37"/>
      <c r="LP57" s="37"/>
      <c r="LQ57" s="37"/>
      <c r="LR57" s="37"/>
      <c r="LS57" s="37"/>
      <c r="LT57" s="37"/>
      <c r="LU57" s="37"/>
      <c r="LV57" s="37"/>
      <c r="LW57" s="37"/>
      <c r="LX57" s="37"/>
      <c r="LY57" s="37"/>
      <c r="LZ57" s="37"/>
      <c r="MA57" s="37"/>
      <c r="MB57" s="37"/>
      <c r="MC57" s="37"/>
      <c r="MD57" s="37"/>
      <c r="ME57" s="37"/>
      <c r="MF57" s="37"/>
      <c r="MG57" s="37"/>
      <c r="MH57" s="37"/>
      <c r="MI57" s="37"/>
      <c r="MJ57" s="37"/>
      <c r="MK57" s="37"/>
      <c r="ML57" s="37"/>
      <c r="MM57" s="37"/>
      <c r="MN57" s="37"/>
      <c r="MO57" s="37"/>
      <c r="MP57" s="37"/>
      <c r="MQ57" s="37"/>
      <c r="MR57" s="37"/>
      <c r="MS57" s="37"/>
      <c r="MT57" s="37"/>
      <c r="MU57" s="37"/>
      <c r="MV57" s="37"/>
      <c r="MW57" s="37"/>
      <c r="MX57" s="37"/>
      <c r="MY57" s="37"/>
      <c r="MZ57" s="37"/>
      <c r="NA57" s="37"/>
      <c r="NB57" s="37"/>
      <c r="NC57" s="37"/>
      <c r="ND57" s="37"/>
      <c r="NE57" s="37"/>
      <c r="NF57" s="37"/>
      <c r="NG57" s="38"/>
      <c r="NH57" s="61"/>
      <c r="NI57" s="62"/>
      <c r="NJ57" s="62"/>
      <c r="NK57" s="62"/>
      <c r="NL57" s="62"/>
      <c r="NM57" s="62"/>
      <c r="NN57" s="62"/>
      <c r="NO57" s="62"/>
      <c r="NP57" s="62"/>
      <c r="NQ57" s="62"/>
      <c r="NR57" s="62"/>
      <c r="NS57" s="63"/>
    </row>
    <row r="58" spans="1:383" s="13" customFormat="1" ht="20.25" customHeight="1" x14ac:dyDescent="0.35">
      <c r="A58" s="90"/>
      <c r="B58" s="43"/>
      <c r="C58" s="9"/>
      <c r="D58" s="16"/>
      <c r="E58" s="11" t="str">
        <f t="shared" si="2"/>
        <v/>
      </c>
      <c r="F58" s="17"/>
      <c r="G58" s="36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  <c r="KK58" s="37"/>
      <c r="KL58" s="37"/>
      <c r="KM58" s="37"/>
      <c r="KN58" s="37"/>
      <c r="KO58" s="37"/>
      <c r="KP58" s="37"/>
      <c r="KQ58" s="37"/>
      <c r="KR58" s="37"/>
      <c r="KS58" s="37"/>
      <c r="KT58" s="37"/>
      <c r="KU58" s="37"/>
      <c r="KV58" s="37"/>
      <c r="KW58" s="37"/>
      <c r="KX58" s="37"/>
      <c r="KY58" s="37"/>
      <c r="KZ58" s="37"/>
      <c r="LA58" s="37"/>
      <c r="LB58" s="37"/>
      <c r="LC58" s="37"/>
      <c r="LD58" s="37"/>
      <c r="LE58" s="37"/>
      <c r="LF58" s="37"/>
      <c r="LG58" s="37"/>
      <c r="LH58" s="37"/>
      <c r="LI58" s="37"/>
      <c r="LJ58" s="37"/>
      <c r="LK58" s="37"/>
      <c r="LL58" s="37"/>
      <c r="LM58" s="37"/>
      <c r="LN58" s="37"/>
      <c r="LO58" s="37"/>
      <c r="LP58" s="37"/>
      <c r="LQ58" s="37"/>
      <c r="LR58" s="37"/>
      <c r="LS58" s="37"/>
      <c r="LT58" s="37"/>
      <c r="LU58" s="37"/>
      <c r="LV58" s="37"/>
      <c r="LW58" s="37"/>
      <c r="LX58" s="37"/>
      <c r="LY58" s="37"/>
      <c r="LZ58" s="37"/>
      <c r="MA58" s="37"/>
      <c r="MB58" s="37"/>
      <c r="MC58" s="37"/>
      <c r="MD58" s="37"/>
      <c r="ME58" s="37"/>
      <c r="MF58" s="37"/>
      <c r="MG58" s="37"/>
      <c r="MH58" s="37"/>
      <c r="MI58" s="37"/>
      <c r="MJ58" s="37"/>
      <c r="MK58" s="37"/>
      <c r="ML58" s="37"/>
      <c r="MM58" s="37"/>
      <c r="MN58" s="37"/>
      <c r="MO58" s="37"/>
      <c r="MP58" s="37"/>
      <c r="MQ58" s="37"/>
      <c r="MR58" s="37"/>
      <c r="MS58" s="37"/>
      <c r="MT58" s="37"/>
      <c r="MU58" s="37"/>
      <c r="MV58" s="37"/>
      <c r="MW58" s="37"/>
      <c r="MX58" s="37"/>
      <c r="MY58" s="37"/>
      <c r="MZ58" s="37"/>
      <c r="NA58" s="37"/>
      <c r="NB58" s="37"/>
      <c r="NC58" s="37"/>
      <c r="ND58" s="37"/>
      <c r="NE58" s="37"/>
      <c r="NF58" s="37"/>
      <c r="NG58" s="38"/>
      <c r="NH58" s="61"/>
      <c r="NI58" s="62"/>
      <c r="NJ58" s="62"/>
      <c r="NK58" s="62"/>
      <c r="NL58" s="62"/>
      <c r="NM58" s="62"/>
      <c r="NN58" s="62"/>
      <c r="NO58" s="62"/>
      <c r="NP58" s="62"/>
      <c r="NQ58" s="62"/>
      <c r="NR58" s="62"/>
      <c r="NS58" s="63"/>
    </row>
    <row r="59" spans="1:383" s="13" customFormat="1" ht="20.25" customHeight="1" x14ac:dyDescent="0.35">
      <c r="A59" s="90"/>
      <c r="B59" s="43"/>
      <c r="C59" s="9"/>
      <c r="D59" s="16"/>
      <c r="E59" s="11" t="str">
        <f t="shared" si="2"/>
        <v/>
      </c>
      <c r="F59" s="17"/>
      <c r="G59" s="36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  <c r="KK59" s="37"/>
      <c r="KL59" s="37"/>
      <c r="KM59" s="37"/>
      <c r="KN59" s="37"/>
      <c r="KO59" s="37"/>
      <c r="KP59" s="37"/>
      <c r="KQ59" s="37"/>
      <c r="KR59" s="37"/>
      <c r="KS59" s="37"/>
      <c r="KT59" s="37"/>
      <c r="KU59" s="37"/>
      <c r="KV59" s="37"/>
      <c r="KW59" s="37"/>
      <c r="KX59" s="37"/>
      <c r="KY59" s="37"/>
      <c r="KZ59" s="37"/>
      <c r="LA59" s="37"/>
      <c r="LB59" s="37"/>
      <c r="LC59" s="37"/>
      <c r="LD59" s="37"/>
      <c r="LE59" s="37"/>
      <c r="LF59" s="37"/>
      <c r="LG59" s="37"/>
      <c r="LH59" s="37"/>
      <c r="LI59" s="37"/>
      <c r="LJ59" s="37"/>
      <c r="LK59" s="37"/>
      <c r="LL59" s="37"/>
      <c r="LM59" s="37"/>
      <c r="LN59" s="37"/>
      <c r="LO59" s="37"/>
      <c r="LP59" s="37"/>
      <c r="LQ59" s="37"/>
      <c r="LR59" s="37"/>
      <c r="LS59" s="37"/>
      <c r="LT59" s="37"/>
      <c r="LU59" s="37"/>
      <c r="LV59" s="37"/>
      <c r="LW59" s="37"/>
      <c r="LX59" s="37"/>
      <c r="LY59" s="37"/>
      <c r="LZ59" s="37"/>
      <c r="MA59" s="37"/>
      <c r="MB59" s="37"/>
      <c r="MC59" s="37"/>
      <c r="MD59" s="37"/>
      <c r="ME59" s="37"/>
      <c r="MF59" s="37"/>
      <c r="MG59" s="37"/>
      <c r="MH59" s="37"/>
      <c r="MI59" s="37"/>
      <c r="MJ59" s="37"/>
      <c r="MK59" s="37"/>
      <c r="ML59" s="37"/>
      <c r="MM59" s="37"/>
      <c r="MN59" s="37"/>
      <c r="MO59" s="37"/>
      <c r="MP59" s="37"/>
      <c r="MQ59" s="37"/>
      <c r="MR59" s="37"/>
      <c r="MS59" s="37"/>
      <c r="MT59" s="37"/>
      <c r="MU59" s="37"/>
      <c r="MV59" s="37"/>
      <c r="MW59" s="37"/>
      <c r="MX59" s="37"/>
      <c r="MY59" s="37"/>
      <c r="MZ59" s="37"/>
      <c r="NA59" s="37"/>
      <c r="NB59" s="37"/>
      <c r="NC59" s="37"/>
      <c r="ND59" s="37"/>
      <c r="NE59" s="37"/>
      <c r="NF59" s="37"/>
      <c r="NG59" s="38"/>
      <c r="NH59" s="61"/>
      <c r="NI59" s="62"/>
      <c r="NJ59" s="62"/>
      <c r="NK59" s="62"/>
      <c r="NL59" s="62"/>
      <c r="NM59" s="62"/>
      <c r="NN59" s="62"/>
      <c r="NO59" s="62"/>
      <c r="NP59" s="62"/>
      <c r="NQ59" s="62"/>
      <c r="NR59" s="62"/>
      <c r="NS59" s="63"/>
    </row>
    <row r="60" spans="1:383" s="13" customFormat="1" ht="20.25" customHeight="1" x14ac:dyDescent="0.35">
      <c r="A60" s="90"/>
      <c r="B60" s="43"/>
      <c r="C60" s="9"/>
      <c r="D60" s="16"/>
      <c r="E60" s="11" t="str">
        <f t="shared" si="2"/>
        <v/>
      </c>
      <c r="F60" s="17"/>
      <c r="G60" s="36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  <c r="KK60" s="37"/>
      <c r="KL60" s="37"/>
      <c r="KM60" s="37"/>
      <c r="KN60" s="37"/>
      <c r="KO60" s="37"/>
      <c r="KP60" s="37"/>
      <c r="KQ60" s="37"/>
      <c r="KR60" s="37"/>
      <c r="KS60" s="37"/>
      <c r="KT60" s="37"/>
      <c r="KU60" s="37"/>
      <c r="KV60" s="37"/>
      <c r="KW60" s="37"/>
      <c r="KX60" s="37"/>
      <c r="KY60" s="37"/>
      <c r="KZ60" s="37"/>
      <c r="LA60" s="37"/>
      <c r="LB60" s="37"/>
      <c r="LC60" s="37"/>
      <c r="LD60" s="37"/>
      <c r="LE60" s="37"/>
      <c r="LF60" s="37"/>
      <c r="LG60" s="37"/>
      <c r="LH60" s="37"/>
      <c r="LI60" s="37"/>
      <c r="LJ60" s="37"/>
      <c r="LK60" s="37"/>
      <c r="LL60" s="37"/>
      <c r="LM60" s="37"/>
      <c r="LN60" s="37"/>
      <c r="LO60" s="37"/>
      <c r="LP60" s="37"/>
      <c r="LQ60" s="37"/>
      <c r="LR60" s="37"/>
      <c r="LS60" s="37"/>
      <c r="LT60" s="37"/>
      <c r="LU60" s="37"/>
      <c r="LV60" s="37"/>
      <c r="LW60" s="37"/>
      <c r="LX60" s="37"/>
      <c r="LY60" s="37"/>
      <c r="LZ60" s="37"/>
      <c r="MA60" s="37"/>
      <c r="MB60" s="37"/>
      <c r="MC60" s="37"/>
      <c r="MD60" s="37"/>
      <c r="ME60" s="37"/>
      <c r="MF60" s="37"/>
      <c r="MG60" s="37"/>
      <c r="MH60" s="37"/>
      <c r="MI60" s="37"/>
      <c r="MJ60" s="37"/>
      <c r="MK60" s="37"/>
      <c r="ML60" s="37"/>
      <c r="MM60" s="37"/>
      <c r="MN60" s="37"/>
      <c r="MO60" s="37"/>
      <c r="MP60" s="37"/>
      <c r="MQ60" s="37"/>
      <c r="MR60" s="37"/>
      <c r="MS60" s="37"/>
      <c r="MT60" s="37"/>
      <c r="MU60" s="37"/>
      <c r="MV60" s="37"/>
      <c r="MW60" s="37"/>
      <c r="MX60" s="37"/>
      <c r="MY60" s="37"/>
      <c r="MZ60" s="37"/>
      <c r="NA60" s="37"/>
      <c r="NB60" s="37"/>
      <c r="NC60" s="37"/>
      <c r="ND60" s="37"/>
      <c r="NE60" s="37"/>
      <c r="NF60" s="37"/>
      <c r="NG60" s="38"/>
      <c r="NH60" s="61"/>
      <c r="NI60" s="62"/>
      <c r="NJ60" s="62"/>
      <c r="NK60" s="62"/>
      <c r="NL60" s="62"/>
      <c r="NM60" s="62"/>
      <c r="NN60" s="62"/>
      <c r="NO60" s="62"/>
      <c r="NP60" s="62"/>
      <c r="NQ60" s="62"/>
      <c r="NR60" s="62"/>
      <c r="NS60" s="63"/>
    </row>
    <row r="61" spans="1:383" s="13" customFormat="1" ht="20.25" customHeight="1" x14ac:dyDescent="0.35">
      <c r="A61" s="90"/>
      <c r="B61" s="43"/>
      <c r="C61" s="9"/>
      <c r="D61" s="16"/>
      <c r="E61" s="11" t="str">
        <f t="shared" si="2"/>
        <v/>
      </c>
      <c r="F61" s="17"/>
      <c r="G61" s="36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  <c r="KQ61" s="37"/>
      <c r="KR61" s="37"/>
      <c r="KS61" s="37"/>
      <c r="KT61" s="37"/>
      <c r="KU61" s="37"/>
      <c r="KV61" s="37"/>
      <c r="KW61" s="37"/>
      <c r="KX61" s="37"/>
      <c r="KY61" s="37"/>
      <c r="KZ61" s="37"/>
      <c r="LA61" s="37"/>
      <c r="LB61" s="37"/>
      <c r="LC61" s="37"/>
      <c r="LD61" s="37"/>
      <c r="LE61" s="37"/>
      <c r="LF61" s="37"/>
      <c r="LG61" s="37"/>
      <c r="LH61" s="37"/>
      <c r="LI61" s="37"/>
      <c r="LJ61" s="37"/>
      <c r="LK61" s="37"/>
      <c r="LL61" s="37"/>
      <c r="LM61" s="37"/>
      <c r="LN61" s="37"/>
      <c r="LO61" s="37"/>
      <c r="LP61" s="37"/>
      <c r="LQ61" s="37"/>
      <c r="LR61" s="37"/>
      <c r="LS61" s="37"/>
      <c r="LT61" s="37"/>
      <c r="LU61" s="37"/>
      <c r="LV61" s="37"/>
      <c r="LW61" s="37"/>
      <c r="LX61" s="37"/>
      <c r="LY61" s="37"/>
      <c r="LZ61" s="37"/>
      <c r="MA61" s="37"/>
      <c r="MB61" s="37"/>
      <c r="MC61" s="37"/>
      <c r="MD61" s="37"/>
      <c r="ME61" s="37"/>
      <c r="MF61" s="37"/>
      <c r="MG61" s="37"/>
      <c r="MH61" s="37"/>
      <c r="MI61" s="37"/>
      <c r="MJ61" s="37"/>
      <c r="MK61" s="37"/>
      <c r="ML61" s="37"/>
      <c r="MM61" s="37"/>
      <c r="MN61" s="37"/>
      <c r="MO61" s="37"/>
      <c r="MP61" s="37"/>
      <c r="MQ61" s="37"/>
      <c r="MR61" s="37"/>
      <c r="MS61" s="37"/>
      <c r="MT61" s="37"/>
      <c r="MU61" s="37"/>
      <c r="MV61" s="37"/>
      <c r="MW61" s="37"/>
      <c r="MX61" s="37"/>
      <c r="MY61" s="37"/>
      <c r="MZ61" s="37"/>
      <c r="NA61" s="37"/>
      <c r="NB61" s="37"/>
      <c r="NC61" s="37"/>
      <c r="ND61" s="37"/>
      <c r="NE61" s="37"/>
      <c r="NF61" s="37"/>
      <c r="NG61" s="38"/>
      <c r="NH61" s="61"/>
      <c r="NI61" s="62"/>
      <c r="NJ61" s="62"/>
      <c r="NK61" s="62"/>
      <c r="NL61" s="62"/>
      <c r="NM61" s="62"/>
      <c r="NN61" s="62"/>
      <c r="NO61" s="62"/>
      <c r="NP61" s="62"/>
      <c r="NQ61" s="62"/>
      <c r="NR61" s="62"/>
      <c r="NS61" s="63"/>
    </row>
    <row r="62" spans="1:383" s="13" customFormat="1" ht="20.25" customHeight="1" x14ac:dyDescent="0.35">
      <c r="A62" s="90"/>
      <c r="B62" s="43"/>
      <c r="C62" s="9"/>
      <c r="D62" s="16"/>
      <c r="E62" s="11" t="str">
        <f t="shared" si="2"/>
        <v/>
      </c>
      <c r="F62" s="17"/>
      <c r="G62" s="36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  <c r="KQ62" s="37"/>
      <c r="KR62" s="37"/>
      <c r="KS62" s="37"/>
      <c r="KT62" s="37"/>
      <c r="KU62" s="37"/>
      <c r="KV62" s="37"/>
      <c r="KW62" s="37"/>
      <c r="KX62" s="37"/>
      <c r="KY62" s="37"/>
      <c r="KZ62" s="37"/>
      <c r="LA62" s="37"/>
      <c r="LB62" s="37"/>
      <c r="LC62" s="37"/>
      <c r="LD62" s="37"/>
      <c r="LE62" s="37"/>
      <c r="LF62" s="37"/>
      <c r="LG62" s="37"/>
      <c r="LH62" s="37"/>
      <c r="LI62" s="37"/>
      <c r="LJ62" s="37"/>
      <c r="LK62" s="37"/>
      <c r="LL62" s="37"/>
      <c r="LM62" s="37"/>
      <c r="LN62" s="37"/>
      <c r="LO62" s="37"/>
      <c r="LP62" s="37"/>
      <c r="LQ62" s="37"/>
      <c r="LR62" s="37"/>
      <c r="LS62" s="37"/>
      <c r="LT62" s="37"/>
      <c r="LU62" s="37"/>
      <c r="LV62" s="37"/>
      <c r="LW62" s="37"/>
      <c r="LX62" s="37"/>
      <c r="LY62" s="37"/>
      <c r="LZ62" s="37"/>
      <c r="MA62" s="37"/>
      <c r="MB62" s="37"/>
      <c r="MC62" s="37"/>
      <c r="MD62" s="37"/>
      <c r="ME62" s="37"/>
      <c r="MF62" s="37"/>
      <c r="MG62" s="37"/>
      <c r="MH62" s="37"/>
      <c r="MI62" s="37"/>
      <c r="MJ62" s="37"/>
      <c r="MK62" s="37"/>
      <c r="ML62" s="37"/>
      <c r="MM62" s="37"/>
      <c r="MN62" s="37"/>
      <c r="MO62" s="37"/>
      <c r="MP62" s="37"/>
      <c r="MQ62" s="37"/>
      <c r="MR62" s="37"/>
      <c r="MS62" s="37"/>
      <c r="MT62" s="37"/>
      <c r="MU62" s="37"/>
      <c r="MV62" s="37"/>
      <c r="MW62" s="37"/>
      <c r="MX62" s="37"/>
      <c r="MY62" s="37"/>
      <c r="MZ62" s="37"/>
      <c r="NA62" s="37"/>
      <c r="NB62" s="37"/>
      <c r="NC62" s="37"/>
      <c r="ND62" s="37"/>
      <c r="NE62" s="37"/>
      <c r="NF62" s="37"/>
      <c r="NG62" s="38"/>
      <c r="NH62" s="61"/>
      <c r="NI62" s="62"/>
      <c r="NJ62" s="62"/>
      <c r="NK62" s="62"/>
      <c r="NL62" s="62"/>
      <c r="NM62" s="62"/>
      <c r="NN62" s="62"/>
      <c r="NO62" s="62"/>
      <c r="NP62" s="62"/>
      <c r="NQ62" s="62"/>
      <c r="NR62" s="62"/>
      <c r="NS62" s="63"/>
    </row>
    <row r="63" spans="1:383" s="13" customFormat="1" ht="20.25" customHeight="1" x14ac:dyDescent="0.35">
      <c r="A63" s="90"/>
      <c r="B63" s="43"/>
      <c r="C63" s="9"/>
      <c r="D63" s="16"/>
      <c r="E63" s="11" t="str">
        <f t="shared" si="2"/>
        <v/>
      </c>
      <c r="F63" s="17"/>
      <c r="G63" s="36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  <c r="KQ63" s="37"/>
      <c r="KR63" s="37"/>
      <c r="KS63" s="37"/>
      <c r="KT63" s="37"/>
      <c r="KU63" s="37"/>
      <c r="KV63" s="37"/>
      <c r="KW63" s="37"/>
      <c r="KX63" s="37"/>
      <c r="KY63" s="37"/>
      <c r="KZ63" s="37"/>
      <c r="LA63" s="37"/>
      <c r="LB63" s="37"/>
      <c r="LC63" s="37"/>
      <c r="LD63" s="37"/>
      <c r="LE63" s="37"/>
      <c r="LF63" s="37"/>
      <c r="LG63" s="37"/>
      <c r="LH63" s="37"/>
      <c r="LI63" s="37"/>
      <c r="LJ63" s="37"/>
      <c r="LK63" s="37"/>
      <c r="LL63" s="37"/>
      <c r="LM63" s="37"/>
      <c r="LN63" s="37"/>
      <c r="LO63" s="37"/>
      <c r="LP63" s="37"/>
      <c r="LQ63" s="37"/>
      <c r="LR63" s="37"/>
      <c r="LS63" s="37"/>
      <c r="LT63" s="37"/>
      <c r="LU63" s="37"/>
      <c r="LV63" s="37"/>
      <c r="LW63" s="37"/>
      <c r="LX63" s="37"/>
      <c r="LY63" s="37"/>
      <c r="LZ63" s="37"/>
      <c r="MA63" s="37"/>
      <c r="MB63" s="37"/>
      <c r="MC63" s="37"/>
      <c r="MD63" s="37"/>
      <c r="ME63" s="37"/>
      <c r="MF63" s="37"/>
      <c r="MG63" s="37"/>
      <c r="MH63" s="37"/>
      <c r="MI63" s="37"/>
      <c r="MJ63" s="37"/>
      <c r="MK63" s="37"/>
      <c r="ML63" s="37"/>
      <c r="MM63" s="37"/>
      <c r="MN63" s="37"/>
      <c r="MO63" s="37"/>
      <c r="MP63" s="37"/>
      <c r="MQ63" s="37"/>
      <c r="MR63" s="37"/>
      <c r="MS63" s="37"/>
      <c r="MT63" s="37"/>
      <c r="MU63" s="37"/>
      <c r="MV63" s="37"/>
      <c r="MW63" s="37"/>
      <c r="MX63" s="37"/>
      <c r="MY63" s="37"/>
      <c r="MZ63" s="37"/>
      <c r="NA63" s="37"/>
      <c r="NB63" s="37"/>
      <c r="NC63" s="37"/>
      <c r="ND63" s="37"/>
      <c r="NE63" s="37"/>
      <c r="NF63" s="37"/>
      <c r="NG63" s="38"/>
      <c r="NH63" s="61"/>
      <c r="NI63" s="62"/>
      <c r="NJ63" s="62"/>
      <c r="NK63" s="62"/>
      <c r="NL63" s="62"/>
      <c r="NM63" s="62"/>
      <c r="NN63" s="62"/>
      <c r="NO63" s="62"/>
      <c r="NP63" s="62"/>
      <c r="NQ63" s="62"/>
      <c r="NR63" s="62"/>
      <c r="NS63" s="63"/>
    </row>
    <row r="64" spans="1:383" s="13" customFormat="1" ht="20.25" customHeight="1" x14ac:dyDescent="0.35">
      <c r="A64" s="90"/>
      <c r="B64" s="43"/>
      <c r="C64" s="9"/>
      <c r="D64" s="16"/>
      <c r="E64" s="11" t="str">
        <f t="shared" si="2"/>
        <v/>
      </c>
      <c r="F64" s="17"/>
      <c r="G64" s="36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  <c r="HF64" s="37"/>
      <c r="HG64" s="37"/>
      <c r="HH64" s="37"/>
      <c r="HI64" s="37"/>
      <c r="HJ64" s="37"/>
      <c r="HK64" s="37"/>
      <c r="HL64" s="37"/>
      <c r="HM64" s="37"/>
      <c r="HN64" s="37"/>
      <c r="HO64" s="37"/>
      <c r="HP64" s="37"/>
      <c r="HQ64" s="37"/>
      <c r="HR64" s="37"/>
      <c r="HS64" s="37"/>
      <c r="HT64" s="37"/>
      <c r="HU64" s="37"/>
      <c r="HV64" s="37"/>
      <c r="HW64" s="37"/>
      <c r="HX64" s="37"/>
      <c r="HY64" s="37"/>
      <c r="HZ64" s="37"/>
      <c r="IA64" s="37"/>
      <c r="IB64" s="37"/>
      <c r="IC64" s="37"/>
      <c r="ID64" s="37"/>
      <c r="IE64" s="37"/>
      <c r="IF64" s="37"/>
      <c r="IG64" s="37"/>
      <c r="IH64" s="37"/>
      <c r="II64" s="37"/>
      <c r="IJ64" s="37"/>
      <c r="IK64" s="37"/>
      <c r="IL64" s="37"/>
      <c r="IM64" s="37"/>
      <c r="IN64" s="37"/>
      <c r="IO64" s="37"/>
      <c r="IP64" s="37"/>
      <c r="IQ64" s="37"/>
      <c r="IR64" s="37"/>
      <c r="IS64" s="37"/>
      <c r="IT64" s="37"/>
      <c r="IU64" s="37"/>
      <c r="IV64" s="37"/>
      <c r="IW64" s="37"/>
      <c r="IX64" s="37"/>
      <c r="IY64" s="37"/>
      <c r="IZ64" s="37"/>
      <c r="JA64" s="37"/>
      <c r="JB64" s="37"/>
      <c r="JC64" s="37"/>
      <c r="JD64" s="37"/>
      <c r="JE64" s="37"/>
      <c r="JF64" s="37"/>
      <c r="JG64" s="37"/>
      <c r="JH64" s="37"/>
      <c r="JI64" s="37"/>
      <c r="JJ64" s="37"/>
      <c r="JK64" s="37"/>
      <c r="JL64" s="37"/>
      <c r="JM64" s="37"/>
      <c r="JN64" s="37"/>
      <c r="JO64" s="37"/>
      <c r="JP64" s="37"/>
      <c r="JQ64" s="37"/>
      <c r="JR64" s="37"/>
      <c r="JS64" s="37"/>
      <c r="JT64" s="37"/>
      <c r="JU64" s="37"/>
      <c r="JV64" s="37"/>
      <c r="JW64" s="37"/>
      <c r="JX64" s="37"/>
      <c r="JY64" s="37"/>
      <c r="JZ64" s="37"/>
      <c r="KA64" s="37"/>
      <c r="KB64" s="37"/>
      <c r="KC64" s="37"/>
      <c r="KD64" s="37"/>
      <c r="KE64" s="37"/>
      <c r="KF64" s="37"/>
      <c r="KG64" s="37"/>
      <c r="KH64" s="37"/>
      <c r="KI64" s="37"/>
      <c r="KJ64" s="37"/>
      <c r="KK64" s="37"/>
      <c r="KL64" s="37"/>
      <c r="KM64" s="37"/>
      <c r="KN64" s="37"/>
      <c r="KO64" s="37"/>
      <c r="KP64" s="37"/>
      <c r="KQ64" s="37"/>
      <c r="KR64" s="37"/>
      <c r="KS64" s="37"/>
      <c r="KT64" s="37"/>
      <c r="KU64" s="37"/>
      <c r="KV64" s="37"/>
      <c r="KW64" s="37"/>
      <c r="KX64" s="37"/>
      <c r="KY64" s="37"/>
      <c r="KZ64" s="37"/>
      <c r="LA64" s="37"/>
      <c r="LB64" s="37"/>
      <c r="LC64" s="37"/>
      <c r="LD64" s="37"/>
      <c r="LE64" s="37"/>
      <c r="LF64" s="37"/>
      <c r="LG64" s="37"/>
      <c r="LH64" s="37"/>
      <c r="LI64" s="37"/>
      <c r="LJ64" s="37"/>
      <c r="LK64" s="37"/>
      <c r="LL64" s="37"/>
      <c r="LM64" s="37"/>
      <c r="LN64" s="37"/>
      <c r="LO64" s="37"/>
      <c r="LP64" s="37"/>
      <c r="LQ64" s="37"/>
      <c r="LR64" s="37"/>
      <c r="LS64" s="37"/>
      <c r="LT64" s="37"/>
      <c r="LU64" s="37"/>
      <c r="LV64" s="37"/>
      <c r="LW64" s="37"/>
      <c r="LX64" s="37"/>
      <c r="LY64" s="37"/>
      <c r="LZ64" s="37"/>
      <c r="MA64" s="37"/>
      <c r="MB64" s="37"/>
      <c r="MC64" s="37"/>
      <c r="MD64" s="37"/>
      <c r="ME64" s="37"/>
      <c r="MF64" s="37"/>
      <c r="MG64" s="37"/>
      <c r="MH64" s="37"/>
      <c r="MI64" s="37"/>
      <c r="MJ64" s="37"/>
      <c r="MK64" s="37"/>
      <c r="ML64" s="37"/>
      <c r="MM64" s="37"/>
      <c r="MN64" s="37"/>
      <c r="MO64" s="37"/>
      <c r="MP64" s="37"/>
      <c r="MQ64" s="37"/>
      <c r="MR64" s="37"/>
      <c r="MS64" s="37"/>
      <c r="MT64" s="37"/>
      <c r="MU64" s="37"/>
      <c r="MV64" s="37"/>
      <c r="MW64" s="37"/>
      <c r="MX64" s="37"/>
      <c r="MY64" s="37"/>
      <c r="MZ64" s="37"/>
      <c r="NA64" s="37"/>
      <c r="NB64" s="37"/>
      <c r="NC64" s="37"/>
      <c r="ND64" s="37"/>
      <c r="NE64" s="37"/>
      <c r="NF64" s="37"/>
      <c r="NG64" s="38"/>
      <c r="NH64" s="61"/>
      <c r="NI64" s="62"/>
      <c r="NJ64" s="62"/>
      <c r="NK64" s="62"/>
      <c r="NL64" s="62"/>
      <c r="NM64" s="62"/>
      <c r="NN64" s="62"/>
      <c r="NO64" s="62"/>
      <c r="NP64" s="62"/>
      <c r="NQ64" s="62"/>
      <c r="NR64" s="62"/>
      <c r="NS64" s="63"/>
    </row>
    <row r="65" spans="1:383" s="13" customFormat="1" ht="20.25" customHeight="1" x14ac:dyDescent="0.35">
      <c r="A65" s="90"/>
      <c r="B65" s="43"/>
      <c r="C65" s="9"/>
      <c r="D65" s="16"/>
      <c r="E65" s="11" t="str">
        <f t="shared" si="2"/>
        <v/>
      </c>
      <c r="F65" s="17"/>
      <c r="G65" s="36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  <c r="KQ65" s="37"/>
      <c r="KR65" s="37"/>
      <c r="KS65" s="37"/>
      <c r="KT65" s="37"/>
      <c r="KU65" s="37"/>
      <c r="KV65" s="37"/>
      <c r="KW65" s="37"/>
      <c r="KX65" s="37"/>
      <c r="KY65" s="37"/>
      <c r="KZ65" s="37"/>
      <c r="LA65" s="37"/>
      <c r="LB65" s="37"/>
      <c r="LC65" s="37"/>
      <c r="LD65" s="37"/>
      <c r="LE65" s="37"/>
      <c r="LF65" s="37"/>
      <c r="LG65" s="37"/>
      <c r="LH65" s="37"/>
      <c r="LI65" s="37"/>
      <c r="LJ65" s="37"/>
      <c r="LK65" s="37"/>
      <c r="LL65" s="37"/>
      <c r="LM65" s="37"/>
      <c r="LN65" s="37"/>
      <c r="LO65" s="37"/>
      <c r="LP65" s="37"/>
      <c r="LQ65" s="37"/>
      <c r="LR65" s="37"/>
      <c r="LS65" s="37"/>
      <c r="LT65" s="37"/>
      <c r="LU65" s="37"/>
      <c r="LV65" s="37"/>
      <c r="LW65" s="37"/>
      <c r="LX65" s="37"/>
      <c r="LY65" s="37"/>
      <c r="LZ65" s="37"/>
      <c r="MA65" s="37"/>
      <c r="MB65" s="37"/>
      <c r="MC65" s="37"/>
      <c r="MD65" s="37"/>
      <c r="ME65" s="37"/>
      <c r="MF65" s="37"/>
      <c r="MG65" s="37"/>
      <c r="MH65" s="37"/>
      <c r="MI65" s="37"/>
      <c r="MJ65" s="37"/>
      <c r="MK65" s="37"/>
      <c r="ML65" s="37"/>
      <c r="MM65" s="37"/>
      <c r="MN65" s="37"/>
      <c r="MO65" s="37"/>
      <c r="MP65" s="37"/>
      <c r="MQ65" s="37"/>
      <c r="MR65" s="37"/>
      <c r="MS65" s="37"/>
      <c r="MT65" s="37"/>
      <c r="MU65" s="37"/>
      <c r="MV65" s="37"/>
      <c r="MW65" s="37"/>
      <c r="MX65" s="37"/>
      <c r="MY65" s="37"/>
      <c r="MZ65" s="37"/>
      <c r="NA65" s="37"/>
      <c r="NB65" s="37"/>
      <c r="NC65" s="37"/>
      <c r="ND65" s="37"/>
      <c r="NE65" s="37"/>
      <c r="NF65" s="37"/>
      <c r="NG65" s="38"/>
      <c r="NH65" s="61"/>
      <c r="NI65" s="62"/>
      <c r="NJ65" s="62"/>
      <c r="NK65" s="62"/>
      <c r="NL65" s="62"/>
      <c r="NM65" s="62"/>
      <c r="NN65" s="62"/>
      <c r="NO65" s="62"/>
      <c r="NP65" s="62"/>
      <c r="NQ65" s="62"/>
      <c r="NR65" s="62"/>
      <c r="NS65" s="63"/>
    </row>
    <row r="66" spans="1:383" s="13" customFormat="1" ht="20.25" customHeight="1" x14ac:dyDescent="0.35">
      <c r="A66" s="90"/>
      <c r="B66" s="43"/>
      <c r="C66" s="9"/>
      <c r="D66" s="16"/>
      <c r="E66" s="11" t="str">
        <f t="shared" si="2"/>
        <v/>
      </c>
      <c r="F66" s="17"/>
      <c r="G66" s="36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  <c r="KQ66" s="37"/>
      <c r="KR66" s="37"/>
      <c r="KS66" s="37"/>
      <c r="KT66" s="37"/>
      <c r="KU66" s="37"/>
      <c r="KV66" s="37"/>
      <c r="KW66" s="37"/>
      <c r="KX66" s="37"/>
      <c r="KY66" s="37"/>
      <c r="KZ66" s="37"/>
      <c r="LA66" s="37"/>
      <c r="LB66" s="37"/>
      <c r="LC66" s="37"/>
      <c r="LD66" s="37"/>
      <c r="LE66" s="37"/>
      <c r="LF66" s="37"/>
      <c r="LG66" s="37"/>
      <c r="LH66" s="37"/>
      <c r="LI66" s="37"/>
      <c r="LJ66" s="37"/>
      <c r="LK66" s="37"/>
      <c r="LL66" s="37"/>
      <c r="LM66" s="37"/>
      <c r="LN66" s="37"/>
      <c r="LO66" s="37"/>
      <c r="LP66" s="37"/>
      <c r="LQ66" s="37"/>
      <c r="LR66" s="37"/>
      <c r="LS66" s="37"/>
      <c r="LT66" s="37"/>
      <c r="LU66" s="37"/>
      <c r="LV66" s="37"/>
      <c r="LW66" s="37"/>
      <c r="LX66" s="37"/>
      <c r="LY66" s="37"/>
      <c r="LZ66" s="37"/>
      <c r="MA66" s="37"/>
      <c r="MB66" s="37"/>
      <c r="MC66" s="37"/>
      <c r="MD66" s="37"/>
      <c r="ME66" s="37"/>
      <c r="MF66" s="37"/>
      <c r="MG66" s="37"/>
      <c r="MH66" s="37"/>
      <c r="MI66" s="37"/>
      <c r="MJ66" s="37"/>
      <c r="MK66" s="37"/>
      <c r="ML66" s="37"/>
      <c r="MM66" s="37"/>
      <c r="MN66" s="37"/>
      <c r="MO66" s="37"/>
      <c r="MP66" s="37"/>
      <c r="MQ66" s="37"/>
      <c r="MR66" s="37"/>
      <c r="MS66" s="37"/>
      <c r="MT66" s="37"/>
      <c r="MU66" s="37"/>
      <c r="MV66" s="37"/>
      <c r="MW66" s="37"/>
      <c r="MX66" s="37"/>
      <c r="MY66" s="37"/>
      <c r="MZ66" s="37"/>
      <c r="NA66" s="37"/>
      <c r="NB66" s="37"/>
      <c r="NC66" s="37"/>
      <c r="ND66" s="37"/>
      <c r="NE66" s="37"/>
      <c r="NF66" s="37"/>
      <c r="NG66" s="38"/>
      <c r="NH66" s="61"/>
      <c r="NI66" s="62"/>
      <c r="NJ66" s="62"/>
      <c r="NK66" s="62"/>
      <c r="NL66" s="62"/>
      <c r="NM66" s="62"/>
      <c r="NN66" s="62"/>
      <c r="NO66" s="62"/>
      <c r="NP66" s="62"/>
      <c r="NQ66" s="62"/>
      <c r="NR66" s="62"/>
      <c r="NS66" s="63"/>
    </row>
    <row r="67" spans="1:383" s="13" customFormat="1" ht="20.25" customHeight="1" x14ac:dyDescent="0.35">
      <c r="A67" s="90"/>
      <c r="B67" s="43"/>
      <c r="C67" s="9"/>
      <c r="D67" s="16"/>
      <c r="E67" s="11" t="str">
        <f t="shared" si="2"/>
        <v/>
      </c>
      <c r="F67" s="17"/>
      <c r="G67" s="36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  <c r="KQ67" s="37"/>
      <c r="KR67" s="37"/>
      <c r="KS67" s="37"/>
      <c r="KT67" s="37"/>
      <c r="KU67" s="37"/>
      <c r="KV67" s="37"/>
      <c r="KW67" s="37"/>
      <c r="KX67" s="37"/>
      <c r="KY67" s="37"/>
      <c r="KZ67" s="37"/>
      <c r="LA67" s="37"/>
      <c r="LB67" s="37"/>
      <c r="LC67" s="37"/>
      <c r="LD67" s="37"/>
      <c r="LE67" s="37"/>
      <c r="LF67" s="37"/>
      <c r="LG67" s="37"/>
      <c r="LH67" s="37"/>
      <c r="LI67" s="37"/>
      <c r="LJ67" s="37"/>
      <c r="LK67" s="37"/>
      <c r="LL67" s="37"/>
      <c r="LM67" s="37"/>
      <c r="LN67" s="37"/>
      <c r="LO67" s="37"/>
      <c r="LP67" s="37"/>
      <c r="LQ67" s="37"/>
      <c r="LR67" s="37"/>
      <c r="LS67" s="37"/>
      <c r="LT67" s="37"/>
      <c r="LU67" s="37"/>
      <c r="LV67" s="37"/>
      <c r="LW67" s="37"/>
      <c r="LX67" s="37"/>
      <c r="LY67" s="37"/>
      <c r="LZ67" s="37"/>
      <c r="MA67" s="37"/>
      <c r="MB67" s="37"/>
      <c r="MC67" s="37"/>
      <c r="MD67" s="37"/>
      <c r="ME67" s="37"/>
      <c r="MF67" s="37"/>
      <c r="MG67" s="37"/>
      <c r="MH67" s="37"/>
      <c r="MI67" s="37"/>
      <c r="MJ67" s="37"/>
      <c r="MK67" s="37"/>
      <c r="ML67" s="37"/>
      <c r="MM67" s="37"/>
      <c r="MN67" s="37"/>
      <c r="MO67" s="37"/>
      <c r="MP67" s="37"/>
      <c r="MQ67" s="37"/>
      <c r="MR67" s="37"/>
      <c r="MS67" s="37"/>
      <c r="MT67" s="37"/>
      <c r="MU67" s="37"/>
      <c r="MV67" s="37"/>
      <c r="MW67" s="37"/>
      <c r="MX67" s="37"/>
      <c r="MY67" s="37"/>
      <c r="MZ67" s="37"/>
      <c r="NA67" s="37"/>
      <c r="NB67" s="37"/>
      <c r="NC67" s="37"/>
      <c r="ND67" s="37"/>
      <c r="NE67" s="37"/>
      <c r="NF67" s="37"/>
      <c r="NG67" s="38"/>
      <c r="NH67" s="61"/>
      <c r="NI67" s="62"/>
      <c r="NJ67" s="62"/>
      <c r="NK67" s="62"/>
      <c r="NL67" s="62"/>
      <c r="NM67" s="62"/>
      <c r="NN67" s="62"/>
      <c r="NO67" s="62"/>
      <c r="NP67" s="62"/>
      <c r="NQ67" s="62"/>
      <c r="NR67" s="62"/>
      <c r="NS67" s="63"/>
    </row>
    <row r="68" spans="1:383" s="13" customFormat="1" ht="20.25" customHeight="1" x14ac:dyDescent="0.35">
      <c r="A68" s="90"/>
      <c r="B68" s="43"/>
      <c r="C68" s="9"/>
      <c r="D68" s="16"/>
      <c r="E68" s="11" t="str">
        <f t="shared" si="2"/>
        <v/>
      </c>
      <c r="F68" s="17"/>
      <c r="G68" s="36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  <c r="KK68" s="37"/>
      <c r="KL68" s="37"/>
      <c r="KM68" s="37"/>
      <c r="KN68" s="37"/>
      <c r="KO68" s="37"/>
      <c r="KP68" s="37"/>
      <c r="KQ68" s="37"/>
      <c r="KR68" s="37"/>
      <c r="KS68" s="37"/>
      <c r="KT68" s="37"/>
      <c r="KU68" s="37"/>
      <c r="KV68" s="37"/>
      <c r="KW68" s="37"/>
      <c r="KX68" s="37"/>
      <c r="KY68" s="37"/>
      <c r="KZ68" s="37"/>
      <c r="LA68" s="37"/>
      <c r="LB68" s="37"/>
      <c r="LC68" s="37"/>
      <c r="LD68" s="37"/>
      <c r="LE68" s="37"/>
      <c r="LF68" s="37"/>
      <c r="LG68" s="37"/>
      <c r="LH68" s="37"/>
      <c r="LI68" s="37"/>
      <c r="LJ68" s="37"/>
      <c r="LK68" s="37"/>
      <c r="LL68" s="37"/>
      <c r="LM68" s="37"/>
      <c r="LN68" s="37"/>
      <c r="LO68" s="37"/>
      <c r="LP68" s="37"/>
      <c r="LQ68" s="37"/>
      <c r="LR68" s="37"/>
      <c r="LS68" s="37"/>
      <c r="LT68" s="37"/>
      <c r="LU68" s="37"/>
      <c r="LV68" s="37"/>
      <c r="LW68" s="37"/>
      <c r="LX68" s="37"/>
      <c r="LY68" s="37"/>
      <c r="LZ68" s="37"/>
      <c r="MA68" s="37"/>
      <c r="MB68" s="37"/>
      <c r="MC68" s="37"/>
      <c r="MD68" s="37"/>
      <c r="ME68" s="37"/>
      <c r="MF68" s="37"/>
      <c r="MG68" s="37"/>
      <c r="MH68" s="37"/>
      <c r="MI68" s="37"/>
      <c r="MJ68" s="37"/>
      <c r="MK68" s="37"/>
      <c r="ML68" s="37"/>
      <c r="MM68" s="37"/>
      <c r="MN68" s="37"/>
      <c r="MO68" s="37"/>
      <c r="MP68" s="37"/>
      <c r="MQ68" s="37"/>
      <c r="MR68" s="37"/>
      <c r="MS68" s="37"/>
      <c r="MT68" s="37"/>
      <c r="MU68" s="37"/>
      <c r="MV68" s="37"/>
      <c r="MW68" s="37"/>
      <c r="MX68" s="37"/>
      <c r="MY68" s="37"/>
      <c r="MZ68" s="37"/>
      <c r="NA68" s="37"/>
      <c r="NB68" s="37"/>
      <c r="NC68" s="37"/>
      <c r="ND68" s="37"/>
      <c r="NE68" s="37"/>
      <c r="NF68" s="37"/>
      <c r="NG68" s="38"/>
      <c r="NH68" s="61"/>
      <c r="NI68" s="62"/>
      <c r="NJ68" s="62"/>
      <c r="NK68" s="62"/>
      <c r="NL68" s="62"/>
      <c r="NM68" s="62"/>
      <c r="NN68" s="62"/>
      <c r="NO68" s="62"/>
      <c r="NP68" s="62"/>
      <c r="NQ68" s="62"/>
      <c r="NR68" s="62"/>
      <c r="NS68" s="63"/>
    </row>
    <row r="69" spans="1:383" s="13" customFormat="1" ht="20.25" customHeight="1" x14ac:dyDescent="0.35">
      <c r="A69" s="90"/>
      <c r="B69" s="43"/>
      <c r="C69" s="9"/>
      <c r="D69" s="16"/>
      <c r="E69" s="11" t="str">
        <f t="shared" si="2"/>
        <v/>
      </c>
      <c r="F69" s="17"/>
      <c r="G69" s="36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  <c r="HF69" s="37"/>
      <c r="HG69" s="37"/>
      <c r="HH69" s="37"/>
      <c r="HI69" s="37"/>
      <c r="HJ69" s="37"/>
      <c r="HK69" s="37"/>
      <c r="HL69" s="37"/>
      <c r="HM69" s="37"/>
      <c r="HN69" s="37"/>
      <c r="HO69" s="37"/>
      <c r="HP69" s="37"/>
      <c r="HQ69" s="37"/>
      <c r="HR69" s="37"/>
      <c r="HS69" s="37"/>
      <c r="HT69" s="37"/>
      <c r="HU69" s="37"/>
      <c r="HV69" s="37"/>
      <c r="HW69" s="37"/>
      <c r="HX69" s="37"/>
      <c r="HY69" s="37"/>
      <c r="HZ69" s="37"/>
      <c r="IA69" s="37"/>
      <c r="IB69" s="37"/>
      <c r="IC69" s="37"/>
      <c r="ID69" s="37"/>
      <c r="IE69" s="37"/>
      <c r="IF69" s="37"/>
      <c r="IG69" s="37"/>
      <c r="IH69" s="37"/>
      <c r="II69" s="37"/>
      <c r="IJ69" s="37"/>
      <c r="IK69" s="37"/>
      <c r="IL69" s="37"/>
      <c r="IM69" s="37"/>
      <c r="IN69" s="37"/>
      <c r="IO69" s="37"/>
      <c r="IP69" s="37"/>
      <c r="IQ69" s="37"/>
      <c r="IR69" s="37"/>
      <c r="IS69" s="37"/>
      <c r="IT69" s="37"/>
      <c r="IU69" s="37"/>
      <c r="IV69" s="37"/>
      <c r="IW69" s="37"/>
      <c r="IX69" s="37"/>
      <c r="IY69" s="37"/>
      <c r="IZ69" s="37"/>
      <c r="JA69" s="37"/>
      <c r="JB69" s="37"/>
      <c r="JC69" s="37"/>
      <c r="JD69" s="37"/>
      <c r="JE69" s="37"/>
      <c r="JF69" s="37"/>
      <c r="JG69" s="37"/>
      <c r="JH69" s="37"/>
      <c r="JI69" s="37"/>
      <c r="JJ69" s="37"/>
      <c r="JK69" s="37"/>
      <c r="JL69" s="37"/>
      <c r="JM69" s="37"/>
      <c r="JN69" s="37"/>
      <c r="JO69" s="37"/>
      <c r="JP69" s="37"/>
      <c r="JQ69" s="37"/>
      <c r="JR69" s="37"/>
      <c r="JS69" s="37"/>
      <c r="JT69" s="37"/>
      <c r="JU69" s="37"/>
      <c r="JV69" s="37"/>
      <c r="JW69" s="37"/>
      <c r="JX69" s="37"/>
      <c r="JY69" s="37"/>
      <c r="JZ69" s="37"/>
      <c r="KA69" s="37"/>
      <c r="KB69" s="37"/>
      <c r="KC69" s="37"/>
      <c r="KD69" s="37"/>
      <c r="KE69" s="37"/>
      <c r="KF69" s="37"/>
      <c r="KG69" s="37"/>
      <c r="KH69" s="37"/>
      <c r="KI69" s="37"/>
      <c r="KJ69" s="37"/>
      <c r="KK69" s="37"/>
      <c r="KL69" s="37"/>
      <c r="KM69" s="37"/>
      <c r="KN69" s="37"/>
      <c r="KO69" s="37"/>
      <c r="KP69" s="37"/>
      <c r="KQ69" s="37"/>
      <c r="KR69" s="37"/>
      <c r="KS69" s="37"/>
      <c r="KT69" s="37"/>
      <c r="KU69" s="37"/>
      <c r="KV69" s="37"/>
      <c r="KW69" s="37"/>
      <c r="KX69" s="37"/>
      <c r="KY69" s="37"/>
      <c r="KZ69" s="37"/>
      <c r="LA69" s="37"/>
      <c r="LB69" s="37"/>
      <c r="LC69" s="37"/>
      <c r="LD69" s="37"/>
      <c r="LE69" s="37"/>
      <c r="LF69" s="37"/>
      <c r="LG69" s="37"/>
      <c r="LH69" s="37"/>
      <c r="LI69" s="37"/>
      <c r="LJ69" s="37"/>
      <c r="LK69" s="37"/>
      <c r="LL69" s="37"/>
      <c r="LM69" s="37"/>
      <c r="LN69" s="37"/>
      <c r="LO69" s="37"/>
      <c r="LP69" s="37"/>
      <c r="LQ69" s="37"/>
      <c r="LR69" s="37"/>
      <c r="LS69" s="37"/>
      <c r="LT69" s="37"/>
      <c r="LU69" s="37"/>
      <c r="LV69" s="37"/>
      <c r="LW69" s="37"/>
      <c r="LX69" s="37"/>
      <c r="LY69" s="37"/>
      <c r="LZ69" s="37"/>
      <c r="MA69" s="37"/>
      <c r="MB69" s="37"/>
      <c r="MC69" s="37"/>
      <c r="MD69" s="37"/>
      <c r="ME69" s="37"/>
      <c r="MF69" s="37"/>
      <c r="MG69" s="37"/>
      <c r="MH69" s="37"/>
      <c r="MI69" s="37"/>
      <c r="MJ69" s="37"/>
      <c r="MK69" s="37"/>
      <c r="ML69" s="37"/>
      <c r="MM69" s="37"/>
      <c r="MN69" s="37"/>
      <c r="MO69" s="37"/>
      <c r="MP69" s="37"/>
      <c r="MQ69" s="37"/>
      <c r="MR69" s="37"/>
      <c r="MS69" s="37"/>
      <c r="MT69" s="37"/>
      <c r="MU69" s="37"/>
      <c r="MV69" s="37"/>
      <c r="MW69" s="37"/>
      <c r="MX69" s="37"/>
      <c r="MY69" s="37"/>
      <c r="MZ69" s="37"/>
      <c r="NA69" s="37"/>
      <c r="NB69" s="37"/>
      <c r="NC69" s="37"/>
      <c r="ND69" s="37"/>
      <c r="NE69" s="37"/>
      <c r="NF69" s="37"/>
      <c r="NG69" s="38"/>
      <c r="NH69" s="61"/>
      <c r="NI69" s="62"/>
      <c r="NJ69" s="62"/>
      <c r="NK69" s="62"/>
      <c r="NL69" s="62"/>
      <c r="NM69" s="62"/>
      <c r="NN69" s="62"/>
      <c r="NO69" s="62"/>
      <c r="NP69" s="62"/>
      <c r="NQ69" s="62"/>
      <c r="NR69" s="62"/>
      <c r="NS69" s="63"/>
    </row>
    <row r="70" spans="1:383" s="13" customFormat="1" ht="20.25" customHeight="1" x14ac:dyDescent="0.35">
      <c r="A70" s="90"/>
      <c r="B70" s="43"/>
      <c r="C70" s="9"/>
      <c r="D70" s="16"/>
      <c r="E70" s="11" t="str">
        <f t="shared" si="2"/>
        <v/>
      </c>
      <c r="F70" s="17"/>
      <c r="G70" s="36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  <c r="KK70" s="37"/>
      <c r="KL70" s="37"/>
      <c r="KM70" s="37"/>
      <c r="KN70" s="37"/>
      <c r="KO70" s="37"/>
      <c r="KP70" s="37"/>
      <c r="KQ70" s="37"/>
      <c r="KR70" s="37"/>
      <c r="KS70" s="37"/>
      <c r="KT70" s="37"/>
      <c r="KU70" s="37"/>
      <c r="KV70" s="37"/>
      <c r="KW70" s="37"/>
      <c r="KX70" s="37"/>
      <c r="KY70" s="37"/>
      <c r="KZ70" s="37"/>
      <c r="LA70" s="37"/>
      <c r="LB70" s="37"/>
      <c r="LC70" s="37"/>
      <c r="LD70" s="37"/>
      <c r="LE70" s="37"/>
      <c r="LF70" s="37"/>
      <c r="LG70" s="37"/>
      <c r="LH70" s="37"/>
      <c r="LI70" s="37"/>
      <c r="LJ70" s="37"/>
      <c r="LK70" s="37"/>
      <c r="LL70" s="37"/>
      <c r="LM70" s="37"/>
      <c r="LN70" s="37"/>
      <c r="LO70" s="37"/>
      <c r="LP70" s="37"/>
      <c r="LQ70" s="37"/>
      <c r="LR70" s="37"/>
      <c r="LS70" s="37"/>
      <c r="LT70" s="37"/>
      <c r="LU70" s="37"/>
      <c r="LV70" s="37"/>
      <c r="LW70" s="37"/>
      <c r="LX70" s="37"/>
      <c r="LY70" s="37"/>
      <c r="LZ70" s="37"/>
      <c r="MA70" s="37"/>
      <c r="MB70" s="37"/>
      <c r="MC70" s="37"/>
      <c r="MD70" s="37"/>
      <c r="ME70" s="37"/>
      <c r="MF70" s="37"/>
      <c r="MG70" s="37"/>
      <c r="MH70" s="37"/>
      <c r="MI70" s="37"/>
      <c r="MJ70" s="37"/>
      <c r="MK70" s="37"/>
      <c r="ML70" s="37"/>
      <c r="MM70" s="37"/>
      <c r="MN70" s="37"/>
      <c r="MO70" s="37"/>
      <c r="MP70" s="37"/>
      <c r="MQ70" s="37"/>
      <c r="MR70" s="37"/>
      <c r="MS70" s="37"/>
      <c r="MT70" s="37"/>
      <c r="MU70" s="37"/>
      <c r="MV70" s="37"/>
      <c r="MW70" s="37"/>
      <c r="MX70" s="37"/>
      <c r="MY70" s="37"/>
      <c r="MZ70" s="37"/>
      <c r="NA70" s="37"/>
      <c r="NB70" s="37"/>
      <c r="NC70" s="37"/>
      <c r="ND70" s="37"/>
      <c r="NE70" s="37"/>
      <c r="NF70" s="37"/>
      <c r="NG70" s="38"/>
      <c r="NH70" s="61"/>
      <c r="NI70" s="62"/>
      <c r="NJ70" s="62"/>
      <c r="NK70" s="62"/>
      <c r="NL70" s="62"/>
      <c r="NM70" s="62"/>
      <c r="NN70" s="62"/>
      <c r="NO70" s="62"/>
      <c r="NP70" s="62"/>
      <c r="NQ70" s="62"/>
      <c r="NR70" s="62"/>
      <c r="NS70" s="63"/>
    </row>
    <row r="71" spans="1:383" s="13" customFormat="1" ht="20.25" customHeight="1" x14ac:dyDescent="0.35">
      <c r="A71" s="90"/>
      <c r="B71" s="43"/>
      <c r="C71" s="9"/>
      <c r="D71" s="16"/>
      <c r="E71" s="11" t="str">
        <f t="shared" ref="E71:E81" si="3">IFERROR(INDEX(calendrier,6,MATCH("Dep",INDEX(calendrier,ROW(E71),),0)),"")</f>
        <v/>
      </c>
      <c r="F71" s="17"/>
      <c r="G71" s="36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  <c r="KQ71" s="37"/>
      <c r="KR71" s="37"/>
      <c r="KS71" s="37"/>
      <c r="KT71" s="37"/>
      <c r="KU71" s="37"/>
      <c r="KV71" s="37"/>
      <c r="KW71" s="37"/>
      <c r="KX71" s="37"/>
      <c r="KY71" s="37"/>
      <c r="KZ71" s="37"/>
      <c r="LA71" s="37"/>
      <c r="LB71" s="37"/>
      <c r="LC71" s="37"/>
      <c r="LD71" s="37"/>
      <c r="LE71" s="37"/>
      <c r="LF71" s="37"/>
      <c r="LG71" s="37"/>
      <c r="LH71" s="37"/>
      <c r="LI71" s="37"/>
      <c r="LJ71" s="37"/>
      <c r="LK71" s="37"/>
      <c r="LL71" s="37"/>
      <c r="LM71" s="37"/>
      <c r="LN71" s="37"/>
      <c r="LO71" s="37"/>
      <c r="LP71" s="37"/>
      <c r="LQ71" s="37"/>
      <c r="LR71" s="37"/>
      <c r="LS71" s="37"/>
      <c r="LT71" s="37"/>
      <c r="LU71" s="37"/>
      <c r="LV71" s="37"/>
      <c r="LW71" s="37"/>
      <c r="LX71" s="37"/>
      <c r="LY71" s="37"/>
      <c r="LZ71" s="37"/>
      <c r="MA71" s="37"/>
      <c r="MB71" s="37"/>
      <c r="MC71" s="37"/>
      <c r="MD71" s="37"/>
      <c r="ME71" s="37"/>
      <c r="MF71" s="37"/>
      <c r="MG71" s="37"/>
      <c r="MH71" s="37"/>
      <c r="MI71" s="37"/>
      <c r="MJ71" s="37"/>
      <c r="MK71" s="37"/>
      <c r="ML71" s="37"/>
      <c r="MM71" s="37"/>
      <c r="MN71" s="37"/>
      <c r="MO71" s="37"/>
      <c r="MP71" s="37"/>
      <c r="MQ71" s="37"/>
      <c r="MR71" s="37"/>
      <c r="MS71" s="37"/>
      <c r="MT71" s="37"/>
      <c r="MU71" s="37"/>
      <c r="MV71" s="37"/>
      <c r="MW71" s="37"/>
      <c r="MX71" s="37"/>
      <c r="MY71" s="37"/>
      <c r="MZ71" s="37"/>
      <c r="NA71" s="37"/>
      <c r="NB71" s="37"/>
      <c r="NC71" s="37"/>
      <c r="ND71" s="37"/>
      <c r="NE71" s="37"/>
      <c r="NF71" s="37"/>
      <c r="NG71" s="38"/>
      <c r="NH71" s="61"/>
      <c r="NI71" s="62"/>
      <c r="NJ71" s="62"/>
      <c r="NK71" s="62"/>
      <c r="NL71" s="62"/>
      <c r="NM71" s="62"/>
      <c r="NN71" s="62"/>
      <c r="NO71" s="62"/>
      <c r="NP71" s="62"/>
      <c r="NQ71" s="62"/>
      <c r="NR71" s="62"/>
      <c r="NS71" s="63"/>
    </row>
    <row r="72" spans="1:383" s="13" customFormat="1" ht="20.25" customHeight="1" x14ac:dyDescent="0.35">
      <c r="A72" s="90"/>
      <c r="B72" s="43"/>
      <c r="C72" s="9"/>
      <c r="D72" s="16"/>
      <c r="E72" s="11" t="str">
        <f t="shared" si="3"/>
        <v/>
      </c>
      <c r="F72" s="17"/>
      <c r="G72" s="36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  <c r="KK72" s="37"/>
      <c r="KL72" s="37"/>
      <c r="KM72" s="37"/>
      <c r="KN72" s="37"/>
      <c r="KO72" s="37"/>
      <c r="KP72" s="37"/>
      <c r="KQ72" s="37"/>
      <c r="KR72" s="37"/>
      <c r="KS72" s="37"/>
      <c r="KT72" s="37"/>
      <c r="KU72" s="37"/>
      <c r="KV72" s="37"/>
      <c r="KW72" s="37"/>
      <c r="KX72" s="37"/>
      <c r="KY72" s="37"/>
      <c r="KZ72" s="37"/>
      <c r="LA72" s="37"/>
      <c r="LB72" s="37"/>
      <c r="LC72" s="37"/>
      <c r="LD72" s="37"/>
      <c r="LE72" s="37"/>
      <c r="LF72" s="37"/>
      <c r="LG72" s="37"/>
      <c r="LH72" s="37"/>
      <c r="LI72" s="37"/>
      <c r="LJ72" s="37"/>
      <c r="LK72" s="37"/>
      <c r="LL72" s="37"/>
      <c r="LM72" s="37"/>
      <c r="LN72" s="37"/>
      <c r="LO72" s="37"/>
      <c r="LP72" s="37"/>
      <c r="LQ72" s="37"/>
      <c r="LR72" s="37"/>
      <c r="LS72" s="37"/>
      <c r="LT72" s="37"/>
      <c r="LU72" s="37"/>
      <c r="LV72" s="37"/>
      <c r="LW72" s="37"/>
      <c r="LX72" s="37"/>
      <c r="LY72" s="37"/>
      <c r="LZ72" s="37"/>
      <c r="MA72" s="37"/>
      <c r="MB72" s="37"/>
      <c r="MC72" s="37"/>
      <c r="MD72" s="37"/>
      <c r="ME72" s="37"/>
      <c r="MF72" s="37"/>
      <c r="MG72" s="37"/>
      <c r="MH72" s="37"/>
      <c r="MI72" s="37"/>
      <c r="MJ72" s="37"/>
      <c r="MK72" s="37"/>
      <c r="ML72" s="37"/>
      <c r="MM72" s="37"/>
      <c r="MN72" s="37"/>
      <c r="MO72" s="37"/>
      <c r="MP72" s="37"/>
      <c r="MQ72" s="37"/>
      <c r="MR72" s="37"/>
      <c r="MS72" s="37"/>
      <c r="MT72" s="37"/>
      <c r="MU72" s="37"/>
      <c r="MV72" s="37"/>
      <c r="MW72" s="37"/>
      <c r="MX72" s="37"/>
      <c r="MY72" s="37"/>
      <c r="MZ72" s="37"/>
      <c r="NA72" s="37"/>
      <c r="NB72" s="37"/>
      <c r="NC72" s="37"/>
      <c r="ND72" s="37"/>
      <c r="NE72" s="37"/>
      <c r="NF72" s="37"/>
      <c r="NG72" s="38"/>
      <c r="NH72" s="61"/>
      <c r="NI72" s="62"/>
      <c r="NJ72" s="62"/>
      <c r="NK72" s="62"/>
      <c r="NL72" s="62"/>
      <c r="NM72" s="62"/>
      <c r="NN72" s="62"/>
      <c r="NO72" s="62"/>
      <c r="NP72" s="62"/>
      <c r="NQ72" s="62"/>
      <c r="NR72" s="62"/>
      <c r="NS72" s="63"/>
    </row>
    <row r="73" spans="1:383" s="13" customFormat="1" ht="20.25" customHeight="1" x14ac:dyDescent="0.35">
      <c r="A73" s="90"/>
      <c r="B73" s="43"/>
      <c r="C73" s="9"/>
      <c r="D73" s="16"/>
      <c r="E73" s="11" t="str">
        <f t="shared" si="3"/>
        <v/>
      </c>
      <c r="F73" s="17"/>
      <c r="G73" s="36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  <c r="KQ73" s="37"/>
      <c r="KR73" s="37"/>
      <c r="KS73" s="37"/>
      <c r="KT73" s="37"/>
      <c r="KU73" s="37"/>
      <c r="KV73" s="37"/>
      <c r="KW73" s="37"/>
      <c r="KX73" s="37"/>
      <c r="KY73" s="37"/>
      <c r="KZ73" s="37"/>
      <c r="LA73" s="37"/>
      <c r="LB73" s="37"/>
      <c r="LC73" s="37"/>
      <c r="LD73" s="37"/>
      <c r="LE73" s="37"/>
      <c r="LF73" s="37"/>
      <c r="LG73" s="37"/>
      <c r="LH73" s="37"/>
      <c r="LI73" s="37"/>
      <c r="LJ73" s="37"/>
      <c r="LK73" s="37"/>
      <c r="LL73" s="37"/>
      <c r="LM73" s="37"/>
      <c r="LN73" s="37"/>
      <c r="LO73" s="37"/>
      <c r="LP73" s="37"/>
      <c r="LQ73" s="37"/>
      <c r="LR73" s="37"/>
      <c r="LS73" s="37"/>
      <c r="LT73" s="37"/>
      <c r="LU73" s="37"/>
      <c r="LV73" s="37"/>
      <c r="LW73" s="37"/>
      <c r="LX73" s="37"/>
      <c r="LY73" s="37"/>
      <c r="LZ73" s="37"/>
      <c r="MA73" s="37"/>
      <c r="MB73" s="37"/>
      <c r="MC73" s="37"/>
      <c r="MD73" s="37"/>
      <c r="ME73" s="37"/>
      <c r="MF73" s="37"/>
      <c r="MG73" s="37"/>
      <c r="MH73" s="37"/>
      <c r="MI73" s="37"/>
      <c r="MJ73" s="37"/>
      <c r="MK73" s="37"/>
      <c r="ML73" s="37"/>
      <c r="MM73" s="37"/>
      <c r="MN73" s="37"/>
      <c r="MO73" s="37"/>
      <c r="MP73" s="37"/>
      <c r="MQ73" s="37"/>
      <c r="MR73" s="37"/>
      <c r="MS73" s="37"/>
      <c r="MT73" s="37"/>
      <c r="MU73" s="37"/>
      <c r="MV73" s="37"/>
      <c r="MW73" s="37"/>
      <c r="MX73" s="37"/>
      <c r="MY73" s="37"/>
      <c r="MZ73" s="37"/>
      <c r="NA73" s="37"/>
      <c r="NB73" s="37"/>
      <c r="NC73" s="37"/>
      <c r="ND73" s="37"/>
      <c r="NE73" s="37"/>
      <c r="NF73" s="37"/>
      <c r="NG73" s="38"/>
      <c r="NH73" s="61"/>
      <c r="NI73" s="62"/>
      <c r="NJ73" s="62"/>
      <c r="NK73" s="62"/>
      <c r="NL73" s="62"/>
      <c r="NM73" s="62"/>
      <c r="NN73" s="62"/>
      <c r="NO73" s="62"/>
      <c r="NP73" s="62"/>
      <c r="NQ73" s="62"/>
      <c r="NR73" s="62"/>
      <c r="NS73" s="63"/>
    </row>
    <row r="74" spans="1:383" s="13" customFormat="1" ht="20.25" customHeight="1" x14ac:dyDescent="0.35">
      <c r="A74" s="90"/>
      <c r="B74" s="43"/>
      <c r="C74" s="9"/>
      <c r="D74" s="16"/>
      <c r="E74" s="11" t="str">
        <f t="shared" si="3"/>
        <v/>
      </c>
      <c r="F74" s="17"/>
      <c r="G74" s="36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  <c r="KK74" s="37"/>
      <c r="KL74" s="37"/>
      <c r="KM74" s="37"/>
      <c r="KN74" s="37"/>
      <c r="KO74" s="37"/>
      <c r="KP74" s="37"/>
      <c r="KQ74" s="37"/>
      <c r="KR74" s="37"/>
      <c r="KS74" s="37"/>
      <c r="KT74" s="37"/>
      <c r="KU74" s="37"/>
      <c r="KV74" s="37"/>
      <c r="KW74" s="37"/>
      <c r="KX74" s="37"/>
      <c r="KY74" s="37"/>
      <c r="KZ74" s="37"/>
      <c r="LA74" s="37"/>
      <c r="LB74" s="37"/>
      <c r="LC74" s="37"/>
      <c r="LD74" s="37"/>
      <c r="LE74" s="37"/>
      <c r="LF74" s="37"/>
      <c r="LG74" s="37"/>
      <c r="LH74" s="37"/>
      <c r="LI74" s="37"/>
      <c r="LJ74" s="37"/>
      <c r="LK74" s="37"/>
      <c r="LL74" s="37"/>
      <c r="LM74" s="37"/>
      <c r="LN74" s="37"/>
      <c r="LO74" s="37"/>
      <c r="LP74" s="37"/>
      <c r="LQ74" s="37"/>
      <c r="LR74" s="37"/>
      <c r="LS74" s="37"/>
      <c r="LT74" s="37"/>
      <c r="LU74" s="37"/>
      <c r="LV74" s="37"/>
      <c r="LW74" s="37"/>
      <c r="LX74" s="37"/>
      <c r="LY74" s="37"/>
      <c r="LZ74" s="37"/>
      <c r="MA74" s="37"/>
      <c r="MB74" s="37"/>
      <c r="MC74" s="37"/>
      <c r="MD74" s="37"/>
      <c r="ME74" s="37"/>
      <c r="MF74" s="37"/>
      <c r="MG74" s="37"/>
      <c r="MH74" s="37"/>
      <c r="MI74" s="37"/>
      <c r="MJ74" s="37"/>
      <c r="MK74" s="37"/>
      <c r="ML74" s="37"/>
      <c r="MM74" s="37"/>
      <c r="MN74" s="37"/>
      <c r="MO74" s="37"/>
      <c r="MP74" s="37"/>
      <c r="MQ74" s="37"/>
      <c r="MR74" s="37"/>
      <c r="MS74" s="37"/>
      <c r="MT74" s="37"/>
      <c r="MU74" s="37"/>
      <c r="MV74" s="37"/>
      <c r="MW74" s="37"/>
      <c r="MX74" s="37"/>
      <c r="MY74" s="37"/>
      <c r="MZ74" s="37"/>
      <c r="NA74" s="37"/>
      <c r="NB74" s="37"/>
      <c r="NC74" s="37"/>
      <c r="ND74" s="37"/>
      <c r="NE74" s="37"/>
      <c r="NF74" s="37"/>
      <c r="NG74" s="38"/>
      <c r="NH74" s="61"/>
      <c r="NI74" s="62"/>
      <c r="NJ74" s="62"/>
      <c r="NK74" s="62"/>
      <c r="NL74" s="62"/>
      <c r="NM74" s="62"/>
      <c r="NN74" s="62"/>
      <c r="NO74" s="62"/>
      <c r="NP74" s="62"/>
      <c r="NQ74" s="62"/>
      <c r="NR74" s="62"/>
      <c r="NS74" s="63"/>
    </row>
    <row r="75" spans="1:383" s="13" customFormat="1" ht="20.25" customHeight="1" x14ac:dyDescent="0.35">
      <c r="A75" s="90"/>
      <c r="B75" s="43"/>
      <c r="C75" s="9"/>
      <c r="D75" s="16"/>
      <c r="E75" s="11" t="str">
        <f t="shared" si="3"/>
        <v/>
      </c>
      <c r="F75" s="17"/>
      <c r="G75" s="36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  <c r="KQ75" s="37"/>
      <c r="KR75" s="37"/>
      <c r="KS75" s="37"/>
      <c r="KT75" s="37"/>
      <c r="KU75" s="37"/>
      <c r="KV75" s="37"/>
      <c r="KW75" s="37"/>
      <c r="KX75" s="37"/>
      <c r="KY75" s="37"/>
      <c r="KZ75" s="37"/>
      <c r="LA75" s="37"/>
      <c r="LB75" s="37"/>
      <c r="LC75" s="37"/>
      <c r="LD75" s="37"/>
      <c r="LE75" s="37"/>
      <c r="LF75" s="37"/>
      <c r="LG75" s="37"/>
      <c r="LH75" s="37"/>
      <c r="LI75" s="37"/>
      <c r="LJ75" s="37"/>
      <c r="LK75" s="37"/>
      <c r="LL75" s="37"/>
      <c r="LM75" s="37"/>
      <c r="LN75" s="37"/>
      <c r="LO75" s="37"/>
      <c r="LP75" s="37"/>
      <c r="LQ75" s="37"/>
      <c r="LR75" s="37"/>
      <c r="LS75" s="37"/>
      <c r="LT75" s="37"/>
      <c r="LU75" s="37"/>
      <c r="LV75" s="37"/>
      <c r="LW75" s="37"/>
      <c r="LX75" s="37"/>
      <c r="LY75" s="37"/>
      <c r="LZ75" s="37"/>
      <c r="MA75" s="37"/>
      <c r="MB75" s="37"/>
      <c r="MC75" s="37"/>
      <c r="MD75" s="37"/>
      <c r="ME75" s="37"/>
      <c r="MF75" s="37"/>
      <c r="MG75" s="37"/>
      <c r="MH75" s="37"/>
      <c r="MI75" s="37"/>
      <c r="MJ75" s="37"/>
      <c r="MK75" s="37"/>
      <c r="ML75" s="37"/>
      <c r="MM75" s="37"/>
      <c r="MN75" s="37"/>
      <c r="MO75" s="37"/>
      <c r="MP75" s="37"/>
      <c r="MQ75" s="37"/>
      <c r="MR75" s="37"/>
      <c r="MS75" s="37"/>
      <c r="MT75" s="37"/>
      <c r="MU75" s="37"/>
      <c r="MV75" s="37"/>
      <c r="MW75" s="37"/>
      <c r="MX75" s="37"/>
      <c r="MY75" s="37"/>
      <c r="MZ75" s="37"/>
      <c r="NA75" s="37"/>
      <c r="NB75" s="37"/>
      <c r="NC75" s="37"/>
      <c r="ND75" s="37"/>
      <c r="NE75" s="37"/>
      <c r="NF75" s="37"/>
      <c r="NG75" s="38"/>
      <c r="NH75" s="61"/>
      <c r="NI75" s="62"/>
      <c r="NJ75" s="62"/>
      <c r="NK75" s="62"/>
      <c r="NL75" s="62"/>
      <c r="NM75" s="62"/>
      <c r="NN75" s="62"/>
      <c r="NO75" s="62"/>
      <c r="NP75" s="62"/>
      <c r="NQ75" s="62"/>
      <c r="NR75" s="62"/>
      <c r="NS75" s="63"/>
    </row>
    <row r="76" spans="1:383" s="13" customFormat="1" ht="20.25" customHeight="1" x14ac:dyDescent="0.35">
      <c r="A76" s="90"/>
      <c r="B76" s="43"/>
      <c r="C76" s="9"/>
      <c r="D76" s="16"/>
      <c r="E76" s="11" t="str">
        <f t="shared" si="3"/>
        <v/>
      </c>
      <c r="F76" s="17"/>
      <c r="G76" s="36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  <c r="KK76" s="37"/>
      <c r="KL76" s="37"/>
      <c r="KM76" s="37"/>
      <c r="KN76" s="37"/>
      <c r="KO76" s="37"/>
      <c r="KP76" s="37"/>
      <c r="KQ76" s="37"/>
      <c r="KR76" s="37"/>
      <c r="KS76" s="37"/>
      <c r="KT76" s="37"/>
      <c r="KU76" s="37"/>
      <c r="KV76" s="37"/>
      <c r="KW76" s="37"/>
      <c r="KX76" s="37"/>
      <c r="KY76" s="37"/>
      <c r="KZ76" s="37"/>
      <c r="LA76" s="37"/>
      <c r="LB76" s="37"/>
      <c r="LC76" s="37"/>
      <c r="LD76" s="37"/>
      <c r="LE76" s="37"/>
      <c r="LF76" s="37"/>
      <c r="LG76" s="37"/>
      <c r="LH76" s="37"/>
      <c r="LI76" s="37"/>
      <c r="LJ76" s="37"/>
      <c r="LK76" s="37"/>
      <c r="LL76" s="37"/>
      <c r="LM76" s="37"/>
      <c r="LN76" s="37"/>
      <c r="LO76" s="37"/>
      <c r="LP76" s="37"/>
      <c r="LQ76" s="37"/>
      <c r="LR76" s="37"/>
      <c r="LS76" s="37"/>
      <c r="LT76" s="37"/>
      <c r="LU76" s="37"/>
      <c r="LV76" s="37"/>
      <c r="LW76" s="37"/>
      <c r="LX76" s="37"/>
      <c r="LY76" s="37"/>
      <c r="LZ76" s="37"/>
      <c r="MA76" s="37"/>
      <c r="MB76" s="37"/>
      <c r="MC76" s="37"/>
      <c r="MD76" s="37"/>
      <c r="ME76" s="37"/>
      <c r="MF76" s="37"/>
      <c r="MG76" s="37"/>
      <c r="MH76" s="37"/>
      <c r="MI76" s="37"/>
      <c r="MJ76" s="37"/>
      <c r="MK76" s="37"/>
      <c r="ML76" s="37"/>
      <c r="MM76" s="37"/>
      <c r="MN76" s="37"/>
      <c r="MO76" s="37"/>
      <c r="MP76" s="37"/>
      <c r="MQ76" s="37"/>
      <c r="MR76" s="37"/>
      <c r="MS76" s="37"/>
      <c r="MT76" s="37"/>
      <c r="MU76" s="37"/>
      <c r="MV76" s="37"/>
      <c r="MW76" s="37"/>
      <c r="MX76" s="37"/>
      <c r="MY76" s="37"/>
      <c r="MZ76" s="37"/>
      <c r="NA76" s="37"/>
      <c r="NB76" s="37"/>
      <c r="NC76" s="37"/>
      <c r="ND76" s="37"/>
      <c r="NE76" s="37"/>
      <c r="NF76" s="37"/>
      <c r="NG76" s="38"/>
      <c r="NH76" s="61"/>
      <c r="NI76" s="62"/>
      <c r="NJ76" s="62"/>
      <c r="NK76" s="62"/>
      <c r="NL76" s="62"/>
      <c r="NM76" s="62"/>
      <c r="NN76" s="62"/>
      <c r="NO76" s="62"/>
      <c r="NP76" s="62"/>
      <c r="NQ76" s="62"/>
      <c r="NR76" s="62"/>
      <c r="NS76" s="63"/>
    </row>
    <row r="77" spans="1:383" s="13" customFormat="1" ht="20.25" customHeight="1" x14ac:dyDescent="0.35">
      <c r="A77" s="90"/>
      <c r="B77" s="43"/>
      <c r="C77" s="9"/>
      <c r="D77" s="16"/>
      <c r="E77" s="11" t="str">
        <f t="shared" si="3"/>
        <v/>
      </c>
      <c r="F77" s="17"/>
      <c r="G77" s="36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  <c r="KQ77" s="37"/>
      <c r="KR77" s="37"/>
      <c r="KS77" s="37"/>
      <c r="KT77" s="37"/>
      <c r="KU77" s="37"/>
      <c r="KV77" s="37"/>
      <c r="KW77" s="37"/>
      <c r="KX77" s="37"/>
      <c r="KY77" s="37"/>
      <c r="KZ77" s="37"/>
      <c r="LA77" s="37"/>
      <c r="LB77" s="37"/>
      <c r="LC77" s="37"/>
      <c r="LD77" s="37"/>
      <c r="LE77" s="37"/>
      <c r="LF77" s="37"/>
      <c r="LG77" s="37"/>
      <c r="LH77" s="37"/>
      <c r="LI77" s="37"/>
      <c r="LJ77" s="37"/>
      <c r="LK77" s="37"/>
      <c r="LL77" s="37"/>
      <c r="LM77" s="37"/>
      <c r="LN77" s="37"/>
      <c r="LO77" s="37"/>
      <c r="LP77" s="37"/>
      <c r="LQ77" s="37"/>
      <c r="LR77" s="37"/>
      <c r="LS77" s="37"/>
      <c r="LT77" s="37"/>
      <c r="LU77" s="37"/>
      <c r="LV77" s="37"/>
      <c r="LW77" s="37"/>
      <c r="LX77" s="37"/>
      <c r="LY77" s="37"/>
      <c r="LZ77" s="37"/>
      <c r="MA77" s="37"/>
      <c r="MB77" s="37"/>
      <c r="MC77" s="37"/>
      <c r="MD77" s="37"/>
      <c r="ME77" s="37"/>
      <c r="MF77" s="37"/>
      <c r="MG77" s="37"/>
      <c r="MH77" s="37"/>
      <c r="MI77" s="37"/>
      <c r="MJ77" s="37"/>
      <c r="MK77" s="37"/>
      <c r="ML77" s="37"/>
      <c r="MM77" s="37"/>
      <c r="MN77" s="37"/>
      <c r="MO77" s="37"/>
      <c r="MP77" s="37"/>
      <c r="MQ77" s="37"/>
      <c r="MR77" s="37"/>
      <c r="MS77" s="37"/>
      <c r="MT77" s="37"/>
      <c r="MU77" s="37"/>
      <c r="MV77" s="37"/>
      <c r="MW77" s="37"/>
      <c r="MX77" s="37"/>
      <c r="MY77" s="37"/>
      <c r="MZ77" s="37"/>
      <c r="NA77" s="37"/>
      <c r="NB77" s="37"/>
      <c r="NC77" s="37"/>
      <c r="ND77" s="37"/>
      <c r="NE77" s="37"/>
      <c r="NF77" s="37"/>
      <c r="NG77" s="38"/>
      <c r="NH77" s="61"/>
      <c r="NI77" s="62"/>
      <c r="NJ77" s="62"/>
      <c r="NK77" s="62"/>
      <c r="NL77" s="62"/>
      <c r="NM77" s="62"/>
      <c r="NN77" s="62"/>
      <c r="NO77" s="62"/>
      <c r="NP77" s="62"/>
      <c r="NQ77" s="62"/>
      <c r="NR77" s="62"/>
      <c r="NS77" s="63"/>
    </row>
    <row r="78" spans="1:383" s="13" customFormat="1" ht="20.25" customHeight="1" x14ac:dyDescent="0.35">
      <c r="A78" s="90"/>
      <c r="B78" s="43"/>
      <c r="C78" s="9"/>
      <c r="D78" s="16"/>
      <c r="E78" s="11" t="str">
        <f t="shared" si="3"/>
        <v/>
      </c>
      <c r="F78" s="17"/>
      <c r="G78" s="36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  <c r="KK78" s="37"/>
      <c r="KL78" s="37"/>
      <c r="KM78" s="37"/>
      <c r="KN78" s="37"/>
      <c r="KO78" s="37"/>
      <c r="KP78" s="37"/>
      <c r="KQ78" s="37"/>
      <c r="KR78" s="37"/>
      <c r="KS78" s="37"/>
      <c r="KT78" s="37"/>
      <c r="KU78" s="37"/>
      <c r="KV78" s="37"/>
      <c r="KW78" s="37"/>
      <c r="KX78" s="37"/>
      <c r="KY78" s="37"/>
      <c r="KZ78" s="37"/>
      <c r="LA78" s="37"/>
      <c r="LB78" s="37"/>
      <c r="LC78" s="37"/>
      <c r="LD78" s="37"/>
      <c r="LE78" s="37"/>
      <c r="LF78" s="37"/>
      <c r="LG78" s="37"/>
      <c r="LH78" s="37"/>
      <c r="LI78" s="37"/>
      <c r="LJ78" s="37"/>
      <c r="LK78" s="37"/>
      <c r="LL78" s="37"/>
      <c r="LM78" s="37"/>
      <c r="LN78" s="37"/>
      <c r="LO78" s="37"/>
      <c r="LP78" s="37"/>
      <c r="LQ78" s="37"/>
      <c r="LR78" s="37"/>
      <c r="LS78" s="37"/>
      <c r="LT78" s="37"/>
      <c r="LU78" s="37"/>
      <c r="LV78" s="37"/>
      <c r="LW78" s="37"/>
      <c r="LX78" s="37"/>
      <c r="LY78" s="37"/>
      <c r="LZ78" s="37"/>
      <c r="MA78" s="37"/>
      <c r="MB78" s="37"/>
      <c r="MC78" s="37"/>
      <c r="MD78" s="37"/>
      <c r="ME78" s="37"/>
      <c r="MF78" s="37"/>
      <c r="MG78" s="37"/>
      <c r="MH78" s="37"/>
      <c r="MI78" s="37"/>
      <c r="MJ78" s="37"/>
      <c r="MK78" s="37"/>
      <c r="ML78" s="37"/>
      <c r="MM78" s="37"/>
      <c r="MN78" s="37"/>
      <c r="MO78" s="37"/>
      <c r="MP78" s="37"/>
      <c r="MQ78" s="37"/>
      <c r="MR78" s="37"/>
      <c r="MS78" s="37"/>
      <c r="MT78" s="37"/>
      <c r="MU78" s="37"/>
      <c r="MV78" s="37"/>
      <c r="MW78" s="37"/>
      <c r="MX78" s="37"/>
      <c r="MY78" s="37"/>
      <c r="MZ78" s="37"/>
      <c r="NA78" s="37"/>
      <c r="NB78" s="37"/>
      <c r="NC78" s="37"/>
      <c r="ND78" s="37"/>
      <c r="NE78" s="37"/>
      <c r="NF78" s="37"/>
      <c r="NG78" s="38"/>
      <c r="NH78" s="61"/>
      <c r="NI78" s="62"/>
      <c r="NJ78" s="62"/>
      <c r="NK78" s="62"/>
      <c r="NL78" s="62"/>
      <c r="NM78" s="62"/>
      <c r="NN78" s="62"/>
      <c r="NO78" s="62"/>
      <c r="NP78" s="62"/>
      <c r="NQ78" s="62"/>
      <c r="NR78" s="62"/>
      <c r="NS78" s="63"/>
    </row>
    <row r="79" spans="1:383" s="13" customFormat="1" ht="20.25" customHeight="1" x14ac:dyDescent="0.35">
      <c r="A79" s="90"/>
      <c r="B79" s="43"/>
      <c r="C79" s="9"/>
      <c r="D79" s="16"/>
      <c r="E79" s="11" t="str">
        <f t="shared" si="3"/>
        <v/>
      </c>
      <c r="F79" s="17"/>
      <c r="G79" s="36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  <c r="KK79" s="37"/>
      <c r="KL79" s="37"/>
      <c r="KM79" s="37"/>
      <c r="KN79" s="37"/>
      <c r="KO79" s="37"/>
      <c r="KP79" s="37"/>
      <c r="KQ79" s="37"/>
      <c r="KR79" s="37"/>
      <c r="KS79" s="37"/>
      <c r="KT79" s="37"/>
      <c r="KU79" s="37"/>
      <c r="KV79" s="37"/>
      <c r="KW79" s="37"/>
      <c r="KX79" s="37"/>
      <c r="KY79" s="37"/>
      <c r="KZ79" s="37"/>
      <c r="LA79" s="37"/>
      <c r="LB79" s="37"/>
      <c r="LC79" s="37"/>
      <c r="LD79" s="37"/>
      <c r="LE79" s="37"/>
      <c r="LF79" s="37"/>
      <c r="LG79" s="37"/>
      <c r="LH79" s="37"/>
      <c r="LI79" s="37"/>
      <c r="LJ79" s="37"/>
      <c r="LK79" s="37"/>
      <c r="LL79" s="37"/>
      <c r="LM79" s="37"/>
      <c r="LN79" s="37"/>
      <c r="LO79" s="37"/>
      <c r="LP79" s="37"/>
      <c r="LQ79" s="37"/>
      <c r="LR79" s="37"/>
      <c r="LS79" s="37"/>
      <c r="LT79" s="37"/>
      <c r="LU79" s="37"/>
      <c r="LV79" s="37"/>
      <c r="LW79" s="37"/>
      <c r="LX79" s="37"/>
      <c r="LY79" s="37"/>
      <c r="LZ79" s="37"/>
      <c r="MA79" s="37"/>
      <c r="MB79" s="37"/>
      <c r="MC79" s="37"/>
      <c r="MD79" s="37"/>
      <c r="ME79" s="37"/>
      <c r="MF79" s="37"/>
      <c r="MG79" s="37"/>
      <c r="MH79" s="37"/>
      <c r="MI79" s="37"/>
      <c r="MJ79" s="37"/>
      <c r="MK79" s="37"/>
      <c r="ML79" s="37"/>
      <c r="MM79" s="37"/>
      <c r="MN79" s="37"/>
      <c r="MO79" s="37"/>
      <c r="MP79" s="37"/>
      <c r="MQ79" s="37"/>
      <c r="MR79" s="37"/>
      <c r="MS79" s="37"/>
      <c r="MT79" s="37"/>
      <c r="MU79" s="37"/>
      <c r="MV79" s="37"/>
      <c r="MW79" s="37"/>
      <c r="MX79" s="37"/>
      <c r="MY79" s="37"/>
      <c r="MZ79" s="37"/>
      <c r="NA79" s="37"/>
      <c r="NB79" s="37"/>
      <c r="NC79" s="37"/>
      <c r="ND79" s="37"/>
      <c r="NE79" s="37"/>
      <c r="NF79" s="37"/>
      <c r="NG79" s="38"/>
      <c r="NH79" s="61"/>
      <c r="NI79" s="62"/>
      <c r="NJ79" s="62"/>
      <c r="NK79" s="62"/>
      <c r="NL79" s="62"/>
      <c r="NM79" s="62"/>
      <c r="NN79" s="62"/>
      <c r="NO79" s="62"/>
      <c r="NP79" s="62"/>
      <c r="NQ79" s="62"/>
      <c r="NR79" s="62"/>
      <c r="NS79" s="63"/>
    </row>
    <row r="80" spans="1:383" s="13" customFormat="1" ht="20.25" customHeight="1" x14ac:dyDescent="0.35">
      <c r="A80" s="91"/>
      <c r="B80" s="43"/>
      <c r="C80" s="9"/>
      <c r="D80" s="71"/>
      <c r="E80" s="11" t="str">
        <f t="shared" si="3"/>
        <v/>
      </c>
      <c r="F80" s="72"/>
      <c r="G80" s="73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  <c r="DI80" s="74"/>
      <c r="DJ80" s="74"/>
      <c r="DK80" s="74"/>
      <c r="DL80" s="74"/>
      <c r="DM80" s="74"/>
      <c r="DN80" s="74"/>
      <c r="DO80" s="74"/>
      <c r="DP80" s="74"/>
      <c r="DQ80" s="74"/>
      <c r="DR80" s="74"/>
      <c r="DS80" s="74"/>
      <c r="DT80" s="74"/>
      <c r="DU80" s="74"/>
      <c r="DV80" s="74"/>
      <c r="DW80" s="74"/>
      <c r="DX80" s="74"/>
      <c r="DY80" s="74"/>
      <c r="DZ80" s="74"/>
      <c r="EA80" s="74"/>
      <c r="EB80" s="74"/>
      <c r="EC80" s="74"/>
      <c r="ED80" s="74"/>
      <c r="EE80" s="74"/>
      <c r="EF80" s="74"/>
      <c r="EG80" s="74"/>
      <c r="EH80" s="74"/>
      <c r="EI80" s="74"/>
      <c r="EJ80" s="74"/>
      <c r="EK80" s="74"/>
      <c r="EL80" s="74"/>
      <c r="EM80" s="74"/>
      <c r="EN80" s="74"/>
      <c r="EO80" s="74"/>
      <c r="EP80" s="74"/>
      <c r="EQ80" s="74"/>
      <c r="ER80" s="74"/>
      <c r="ES80" s="74"/>
      <c r="ET80" s="74"/>
      <c r="EU80" s="74"/>
      <c r="EV80" s="74"/>
      <c r="EW80" s="74"/>
      <c r="EX80" s="74"/>
      <c r="EY80" s="74"/>
      <c r="EZ80" s="74"/>
      <c r="FA80" s="74"/>
      <c r="FB80" s="74"/>
      <c r="FC80" s="74"/>
      <c r="FD80" s="74"/>
      <c r="FE80" s="74"/>
      <c r="FF80" s="74"/>
      <c r="FG80" s="74"/>
      <c r="FH80" s="74"/>
      <c r="FI80" s="74"/>
      <c r="FJ80" s="74"/>
      <c r="FK80" s="74"/>
      <c r="FL80" s="74"/>
      <c r="FM80" s="74"/>
      <c r="FN80" s="74"/>
      <c r="FO80" s="74"/>
      <c r="FP80" s="74"/>
      <c r="FQ80" s="74"/>
      <c r="FR80" s="74"/>
      <c r="FS80" s="74"/>
      <c r="FT80" s="74"/>
      <c r="FU80" s="74"/>
      <c r="FV80" s="74"/>
      <c r="FW80" s="74"/>
      <c r="FX80" s="74"/>
      <c r="FY80" s="74"/>
      <c r="FZ80" s="74"/>
      <c r="GA80" s="74"/>
      <c r="GB80" s="74"/>
      <c r="GC80" s="74"/>
      <c r="GD80" s="74"/>
      <c r="GE80" s="74"/>
      <c r="GF80" s="74"/>
      <c r="GG80" s="74"/>
      <c r="GH80" s="74"/>
      <c r="GI80" s="74"/>
      <c r="GJ80" s="74"/>
      <c r="GK80" s="74"/>
      <c r="GL80" s="74"/>
      <c r="GM80" s="74"/>
      <c r="GN80" s="74"/>
      <c r="GO80" s="74"/>
      <c r="GP80" s="74"/>
      <c r="GQ80" s="74"/>
      <c r="GR80" s="74"/>
      <c r="GS80" s="74"/>
      <c r="GT80" s="74"/>
      <c r="GU80" s="74"/>
      <c r="GV80" s="74"/>
      <c r="GW80" s="74"/>
      <c r="GX80" s="74"/>
      <c r="GY80" s="74"/>
      <c r="GZ80" s="74"/>
      <c r="HA80" s="74"/>
      <c r="HB80" s="74"/>
      <c r="HC80" s="74"/>
      <c r="HD80" s="74"/>
      <c r="HE80" s="74"/>
      <c r="HF80" s="74"/>
      <c r="HG80" s="74"/>
      <c r="HH80" s="74"/>
      <c r="HI80" s="74"/>
      <c r="HJ80" s="74"/>
      <c r="HK80" s="74"/>
      <c r="HL80" s="74"/>
      <c r="HM80" s="74"/>
      <c r="HN80" s="74"/>
      <c r="HO80" s="74"/>
      <c r="HP80" s="74"/>
      <c r="HQ80" s="74"/>
      <c r="HR80" s="74"/>
      <c r="HS80" s="74"/>
      <c r="HT80" s="74"/>
      <c r="HU80" s="74"/>
      <c r="HV80" s="74"/>
      <c r="HW80" s="74"/>
      <c r="HX80" s="74"/>
      <c r="HY80" s="74"/>
      <c r="HZ80" s="74"/>
      <c r="IA80" s="74"/>
      <c r="IB80" s="74"/>
      <c r="IC80" s="74"/>
      <c r="ID80" s="74"/>
      <c r="IE80" s="74"/>
      <c r="IF80" s="74"/>
      <c r="IG80" s="74"/>
      <c r="IH80" s="74"/>
      <c r="II80" s="74"/>
      <c r="IJ80" s="74"/>
      <c r="IK80" s="74"/>
      <c r="IL80" s="74"/>
      <c r="IM80" s="74"/>
      <c r="IN80" s="74"/>
      <c r="IO80" s="74"/>
      <c r="IP80" s="74"/>
      <c r="IQ80" s="74"/>
      <c r="IR80" s="74"/>
      <c r="IS80" s="74"/>
      <c r="IT80" s="74"/>
      <c r="IU80" s="74"/>
      <c r="IV80" s="74"/>
      <c r="IW80" s="74"/>
      <c r="IX80" s="74"/>
      <c r="IY80" s="74"/>
      <c r="IZ80" s="74"/>
      <c r="JA80" s="74"/>
      <c r="JB80" s="74"/>
      <c r="JC80" s="74"/>
      <c r="JD80" s="74"/>
      <c r="JE80" s="74"/>
      <c r="JF80" s="74"/>
      <c r="JG80" s="74"/>
      <c r="JH80" s="74"/>
      <c r="JI80" s="74"/>
      <c r="JJ80" s="74"/>
      <c r="JK80" s="74"/>
      <c r="JL80" s="74"/>
      <c r="JM80" s="74"/>
      <c r="JN80" s="74"/>
      <c r="JO80" s="74"/>
      <c r="JP80" s="74"/>
      <c r="JQ80" s="74"/>
      <c r="JR80" s="74"/>
      <c r="JS80" s="74"/>
      <c r="JT80" s="74"/>
      <c r="JU80" s="74"/>
      <c r="JV80" s="74"/>
      <c r="JW80" s="74"/>
      <c r="JX80" s="74"/>
      <c r="JY80" s="74"/>
      <c r="JZ80" s="74"/>
      <c r="KA80" s="74"/>
      <c r="KB80" s="74"/>
      <c r="KC80" s="74"/>
      <c r="KD80" s="74"/>
      <c r="KE80" s="74"/>
      <c r="KF80" s="74"/>
      <c r="KG80" s="74"/>
      <c r="KH80" s="74"/>
      <c r="KI80" s="74"/>
      <c r="KJ80" s="74"/>
      <c r="KK80" s="74"/>
      <c r="KL80" s="74"/>
      <c r="KM80" s="74"/>
      <c r="KN80" s="74"/>
      <c r="KO80" s="74"/>
      <c r="KP80" s="74"/>
      <c r="KQ80" s="74"/>
      <c r="KR80" s="74"/>
      <c r="KS80" s="74"/>
      <c r="KT80" s="74"/>
      <c r="KU80" s="74"/>
      <c r="KV80" s="74"/>
      <c r="KW80" s="74"/>
      <c r="KX80" s="74"/>
      <c r="KY80" s="74"/>
      <c r="KZ80" s="74"/>
      <c r="LA80" s="74"/>
      <c r="LB80" s="74"/>
      <c r="LC80" s="74"/>
      <c r="LD80" s="74"/>
      <c r="LE80" s="74"/>
      <c r="LF80" s="74"/>
      <c r="LG80" s="74"/>
      <c r="LH80" s="74"/>
      <c r="LI80" s="74"/>
      <c r="LJ80" s="74"/>
      <c r="LK80" s="74"/>
      <c r="LL80" s="74"/>
      <c r="LM80" s="74"/>
      <c r="LN80" s="74"/>
      <c r="LO80" s="74"/>
      <c r="LP80" s="74"/>
      <c r="LQ80" s="74"/>
      <c r="LR80" s="74"/>
      <c r="LS80" s="74"/>
      <c r="LT80" s="74"/>
      <c r="LU80" s="74"/>
      <c r="LV80" s="74"/>
      <c r="LW80" s="74"/>
      <c r="LX80" s="74"/>
      <c r="LY80" s="74"/>
      <c r="LZ80" s="74"/>
      <c r="MA80" s="74"/>
      <c r="MB80" s="74"/>
      <c r="MC80" s="74"/>
      <c r="MD80" s="74"/>
      <c r="ME80" s="74"/>
      <c r="MF80" s="74"/>
      <c r="MG80" s="74"/>
      <c r="MH80" s="74"/>
      <c r="MI80" s="74"/>
      <c r="MJ80" s="74"/>
      <c r="MK80" s="74"/>
      <c r="ML80" s="74"/>
      <c r="MM80" s="74"/>
      <c r="MN80" s="74"/>
      <c r="MO80" s="74"/>
      <c r="MP80" s="74"/>
      <c r="MQ80" s="74"/>
      <c r="MR80" s="74"/>
      <c r="MS80" s="74"/>
      <c r="MT80" s="74"/>
      <c r="MU80" s="74"/>
      <c r="MV80" s="74"/>
      <c r="MW80" s="74"/>
      <c r="MX80" s="74"/>
      <c r="MY80" s="74"/>
      <c r="MZ80" s="74"/>
      <c r="NA80" s="74"/>
      <c r="NB80" s="74"/>
      <c r="NC80" s="74"/>
      <c r="ND80" s="74"/>
      <c r="NE80" s="74"/>
      <c r="NF80" s="74"/>
      <c r="NG80" s="75"/>
      <c r="NH80" s="76"/>
      <c r="NI80" s="77"/>
      <c r="NJ80" s="77"/>
      <c r="NK80" s="77"/>
      <c r="NL80" s="77"/>
      <c r="NM80" s="77"/>
      <c r="NN80" s="77"/>
      <c r="NO80" s="77"/>
      <c r="NP80" s="77"/>
      <c r="NQ80" s="77"/>
      <c r="NR80" s="77"/>
      <c r="NS80" s="78"/>
    </row>
    <row r="81" spans="1:383" s="13" customFormat="1" ht="20.25" customHeight="1" thickBot="1" x14ac:dyDescent="0.4">
      <c r="A81" s="92"/>
      <c r="B81" s="84"/>
      <c r="C81" s="85"/>
      <c r="D81" s="18"/>
      <c r="E81" s="42" t="str">
        <f t="shared" si="3"/>
        <v/>
      </c>
      <c r="F81" s="19"/>
      <c r="G81" s="39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  <c r="IW81" s="40"/>
      <c r="IX81" s="40"/>
      <c r="IY81" s="40"/>
      <c r="IZ81" s="40"/>
      <c r="JA81" s="40"/>
      <c r="JB81" s="40"/>
      <c r="JC81" s="40"/>
      <c r="JD81" s="40"/>
      <c r="JE81" s="40"/>
      <c r="JF81" s="40"/>
      <c r="JG81" s="40"/>
      <c r="JH81" s="40"/>
      <c r="JI81" s="40"/>
      <c r="JJ81" s="40"/>
      <c r="JK81" s="40"/>
      <c r="JL81" s="40"/>
      <c r="JM81" s="40"/>
      <c r="JN81" s="40"/>
      <c r="JO81" s="40"/>
      <c r="JP81" s="40"/>
      <c r="JQ81" s="40"/>
      <c r="JR81" s="40"/>
      <c r="JS81" s="40"/>
      <c r="JT81" s="40"/>
      <c r="JU81" s="40"/>
      <c r="JV81" s="40"/>
      <c r="JW81" s="40"/>
      <c r="JX81" s="40"/>
      <c r="JY81" s="40"/>
      <c r="JZ81" s="40"/>
      <c r="KA81" s="40"/>
      <c r="KB81" s="40"/>
      <c r="KC81" s="40"/>
      <c r="KD81" s="40"/>
      <c r="KE81" s="40"/>
      <c r="KF81" s="40"/>
      <c r="KG81" s="40"/>
      <c r="KH81" s="40"/>
      <c r="KI81" s="40"/>
      <c r="KJ81" s="40"/>
      <c r="KK81" s="40"/>
      <c r="KL81" s="40"/>
      <c r="KM81" s="40"/>
      <c r="KN81" s="40"/>
      <c r="KO81" s="40"/>
      <c r="KP81" s="40"/>
      <c r="KQ81" s="40"/>
      <c r="KR81" s="40"/>
      <c r="KS81" s="40"/>
      <c r="KT81" s="40"/>
      <c r="KU81" s="40"/>
      <c r="KV81" s="40"/>
      <c r="KW81" s="40"/>
      <c r="KX81" s="40"/>
      <c r="KY81" s="40"/>
      <c r="KZ81" s="40"/>
      <c r="LA81" s="40"/>
      <c r="LB81" s="40"/>
      <c r="LC81" s="40"/>
      <c r="LD81" s="40"/>
      <c r="LE81" s="40"/>
      <c r="LF81" s="40"/>
      <c r="LG81" s="40"/>
      <c r="LH81" s="40"/>
      <c r="LI81" s="40"/>
      <c r="LJ81" s="40"/>
      <c r="LK81" s="40"/>
      <c r="LL81" s="40"/>
      <c r="LM81" s="40"/>
      <c r="LN81" s="40"/>
      <c r="LO81" s="40"/>
      <c r="LP81" s="40"/>
      <c r="LQ81" s="40"/>
      <c r="LR81" s="40"/>
      <c r="LS81" s="40"/>
      <c r="LT81" s="40"/>
      <c r="LU81" s="40"/>
      <c r="LV81" s="40"/>
      <c r="LW81" s="40"/>
      <c r="LX81" s="40"/>
      <c r="LY81" s="40"/>
      <c r="LZ81" s="40"/>
      <c r="MA81" s="40"/>
      <c r="MB81" s="40"/>
      <c r="MC81" s="40"/>
      <c r="MD81" s="40"/>
      <c r="ME81" s="40"/>
      <c r="MF81" s="40"/>
      <c r="MG81" s="40"/>
      <c r="MH81" s="40"/>
      <c r="MI81" s="40"/>
      <c r="MJ81" s="40"/>
      <c r="MK81" s="40"/>
      <c r="ML81" s="40"/>
      <c r="MM81" s="40"/>
      <c r="MN81" s="40"/>
      <c r="MO81" s="40"/>
      <c r="MP81" s="40"/>
      <c r="MQ81" s="40"/>
      <c r="MR81" s="40"/>
      <c r="MS81" s="40"/>
      <c r="MT81" s="40"/>
      <c r="MU81" s="40"/>
      <c r="MV81" s="40"/>
      <c r="MW81" s="40"/>
      <c r="MX81" s="40"/>
      <c r="MY81" s="40"/>
      <c r="MZ81" s="40"/>
      <c r="NA81" s="40"/>
      <c r="NB81" s="40"/>
      <c r="NC81" s="40"/>
      <c r="ND81" s="40"/>
      <c r="NE81" s="40"/>
      <c r="NF81" s="40"/>
      <c r="NG81" s="41"/>
      <c r="NH81" s="64"/>
      <c r="NI81" s="65"/>
      <c r="NJ81" s="65"/>
      <c r="NK81" s="65"/>
      <c r="NL81" s="65"/>
      <c r="NM81" s="65"/>
      <c r="NN81" s="65"/>
      <c r="NO81" s="65"/>
      <c r="NP81" s="65"/>
      <c r="NQ81" s="65"/>
      <c r="NR81" s="65"/>
      <c r="NS81" s="66"/>
    </row>
    <row r="82" spans="1:383" x14ac:dyDescent="0.25">
      <c r="B82" s="86"/>
    </row>
  </sheetData>
  <sheetProtection selectLockedCells="1"/>
  <sortState ref="A7:NH106">
    <sortCondition ref="E7:E100"/>
  </sortState>
  <dataConsolidate/>
  <mergeCells count="60">
    <mergeCell ref="A3:F3"/>
    <mergeCell ref="A4:F5"/>
    <mergeCell ref="NH4:NS4"/>
    <mergeCell ref="CS4:CZ4"/>
    <mergeCell ref="C1:F1"/>
    <mergeCell ref="HB4:HJ4"/>
    <mergeCell ref="HK4:HO4"/>
    <mergeCell ref="HP4:HV4"/>
    <mergeCell ref="HW4:IC4"/>
    <mergeCell ref="FZ4:GE4"/>
    <mergeCell ref="GF4:GM4"/>
    <mergeCell ref="FS4:FY4"/>
    <mergeCell ref="GN4:GT4"/>
    <mergeCell ref="GU4:HA4"/>
    <mergeCell ref="DA4:DG4"/>
    <mergeCell ref="DH4:DN4"/>
    <mergeCell ref="DW4:EB4"/>
    <mergeCell ref="DO4:DV4"/>
    <mergeCell ref="EC4:EI4"/>
    <mergeCell ref="EJ4:EP4"/>
    <mergeCell ref="G4:M4"/>
    <mergeCell ref="N4:T4"/>
    <mergeCell ref="U4:AA4"/>
    <mergeCell ref="AB4:AH4"/>
    <mergeCell ref="AI4:AK4"/>
    <mergeCell ref="AL4:AO4"/>
    <mergeCell ref="AP4:AV4"/>
    <mergeCell ref="AW4:BC4"/>
    <mergeCell ref="BD4:BJ4"/>
    <mergeCell ref="BK4:BM4"/>
    <mergeCell ref="BN4:BQ4"/>
    <mergeCell ref="BR4:BX4"/>
    <mergeCell ref="BY4:CE4"/>
    <mergeCell ref="CF4:CL4"/>
    <mergeCell ref="CM4:CR4"/>
    <mergeCell ref="KV4:KX4"/>
    <mergeCell ref="EQ4:EW4"/>
    <mergeCell ref="EX4:FA4"/>
    <mergeCell ref="FB4:FD4"/>
    <mergeCell ref="FE4:FK4"/>
    <mergeCell ref="FL4:FR4"/>
    <mergeCell ref="ID4:IJ4"/>
    <mergeCell ref="IK4:IO4"/>
    <mergeCell ref="IP4:IW4"/>
    <mergeCell ref="IX4:JD4"/>
    <mergeCell ref="JE4:JL4"/>
    <mergeCell ref="JM4:JS4"/>
    <mergeCell ref="JT4:JZ4"/>
    <mergeCell ref="KA4:KG4"/>
    <mergeCell ref="KH4:KN4"/>
    <mergeCell ref="KO4:KU4"/>
    <mergeCell ref="MC4:MJ4"/>
    <mergeCell ref="MK4:MR4"/>
    <mergeCell ref="MS4:MY4"/>
    <mergeCell ref="MZ4:NG4"/>
    <mergeCell ref="KY4:LB4"/>
    <mergeCell ref="LC4:LI4"/>
    <mergeCell ref="LJ4:LP4"/>
    <mergeCell ref="LQ4:LW4"/>
    <mergeCell ref="LX4:MB4"/>
  </mergeCells>
  <conditionalFormatting sqref="D7:D81">
    <cfRule type="expression" dxfId="37" priority="26">
      <formula>$F7="x"</formula>
    </cfRule>
    <cfRule type="expression" dxfId="36" priority="27">
      <formula>$A7="msf"</formula>
    </cfRule>
    <cfRule type="expression" dxfId="35" priority="28">
      <formula>$A7="msp"</formula>
    </cfRule>
    <cfRule type="expression" dxfId="34" priority="29">
      <formula>$A7="colis"</formula>
    </cfRule>
    <cfRule type="expression" dxfId="33" priority="30">
      <formula>$A7="pliage"</formula>
    </cfRule>
  </conditionalFormatting>
  <conditionalFormatting sqref="G5:NS81">
    <cfRule type="expression" dxfId="32" priority="52">
      <formula>OR(G$5=JoursFeries)</formula>
    </cfRule>
    <cfRule type="timePeriod" dxfId="31" priority="53" timePeriod="today">
      <formula>FLOOR(G5,1)=TODAY()</formula>
    </cfRule>
    <cfRule type="expression" dxfId="30" priority="54">
      <formula>WEEKDAY(G$5)=7</formula>
    </cfRule>
    <cfRule type="expression" dxfId="29" priority="59">
      <formula>WEEKDAY(G$5)=1</formula>
    </cfRule>
  </conditionalFormatting>
  <conditionalFormatting sqref="E7:NS81 A7:C16 A17:A36 B17:C17 C18:C81 B18:B82">
    <cfRule type="expression" dxfId="28" priority="88">
      <formula>$F7="x"</formula>
    </cfRule>
    <cfRule type="expression" dxfId="27" priority="92">
      <formula>$A7="msf"</formula>
    </cfRule>
    <cfRule type="expression" dxfId="26" priority="93">
      <formula>$A7="msp"</formula>
    </cfRule>
    <cfRule type="expression" dxfId="25" priority="94">
      <formula>$A7="colis"</formula>
    </cfRule>
    <cfRule type="expression" dxfId="24" priority="95">
      <formula>$A7="pliage"</formula>
    </cfRule>
  </conditionalFormatting>
  <conditionalFormatting sqref="G4:NS6">
    <cfRule type="timePeriod" dxfId="23" priority="60" timePeriod="nextMonth">
      <formula>AND(MONTH(G4)=MONTH(EDATE(TODAY(),0+1)),YEAR(G4)=YEAR(EDATE(TODAY(),0+1)))</formula>
    </cfRule>
    <cfRule type="timePeriod" dxfId="22" priority="61" timePeriod="lastMonth">
      <formula>AND(MONTH(G4)=MONTH(EDATE(TODAY(),0-1)),YEAR(G4)=YEAR(EDATE(TODAY(),0-1)))</formula>
    </cfRule>
    <cfRule type="timePeriod" dxfId="21" priority="62" timePeriod="thisMonth">
      <formula>AND(MONTH(G4)=MONTH(TODAY()),YEAR(G4)=YEAR(TODAY()))</formula>
    </cfRule>
  </conditionalFormatting>
  <dataValidations count="1">
    <dataValidation type="list" allowBlank="1" showInputMessage="1" showErrorMessage="1" sqref="A7:A36">
      <formula1>ListeTypeDossier</formula1>
    </dataValidation>
  </dataValidations>
  <pageMargins left="0.23622047244094491" right="0.23622047244094491" top="0.74803149606299213" bottom="0.74803149606299213" header="0.31496062992125984" footer="0.31496062992125984"/>
  <pageSetup paperSize="8" orientation="landscape" horizontalDpi="1200" verticalDpi="1200" r:id="rId1"/>
  <ignoredErrors>
    <ignoredError sqref="B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2</xdr:col>
                    <xdr:colOff>0</xdr:colOff>
                    <xdr:row>0</xdr:row>
                    <xdr:rowOff>19050</xdr:rowOff>
                  </from>
                  <to>
                    <xdr:col>2</xdr:col>
                    <xdr:colOff>314325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A37:A81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workbookViewId="0">
      <selection activeCell="A5" sqref="A5"/>
    </sheetView>
  </sheetViews>
  <sheetFormatPr baseColWidth="10" defaultRowHeight="15" x14ac:dyDescent="0.25"/>
  <cols>
    <col min="1" max="1" width="15.7109375" style="6" customWidth="1"/>
    <col min="2" max="2" width="16.5703125" style="1" customWidth="1"/>
    <col min="3" max="3" width="9" style="2" customWidth="1"/>
    <col min="4" max="4" width="14.5703125" style="7" customWidth="1"/>
    <col min="5" max="6" width="10.7109375" style="8" customWidth="1"/>
    <col min="7" max="7" width="9.85546875" style="8" customWidth="1"/>
    <col min="8" max="8" width="11.42578125" style="8" customWidth="1"/>
    <col min="9" max="9" width="8.85546875" style="8" customWidth="1"/>
    <col min="10" max="10" width="10.7109375" style="8" customWidth="1"/>
    <col min="11" max="11" width="7.5703125" style="8" customWidth="1"/>
    <col min="12" max="12" width="10.42578125" style="8" customWidth="1"/>
    <col min="13" max="13" width="7.85546875" style="8" customWidth="1"/>
    <col min="14" max="14" width="10.85546875" style="8" customWidth="1"/>
  </cols>
  <sheetData>
    <row r="1" spans="1:14" x14ac:dyDescent="0.25">
      <c r="A1" s="6" t="s">
        <v>42</v>
      </c>
      <c r="B1" s="1" t="s">
        <v>22</v>
      </c>
      <c r="C1" s="2" t="s">
        <v>23</v>
      </c>
      <c r="D1" s="7" t="s">
        <v>43</v>
      </c>
      <c r="E1" s="8" t="s">
        <v>32</v>
      </c>
      <c r="F1" s="8" t="s">
        <v>33</v>
      </c>
      <c r="G1" s="8" t="s">
        <v>34</v>
      </c>
      <c r="H1" s="8" t="s">
        <v>35</v>
      </c>
      <c r="I1" s="8" t="s">
        <v>41</v>
      </c>
      <c r="J1" s="8" t="s">
        <v>38</v>
      </c>
      <c r="K1" s="8" t="s">
        <v>40</v>
      </c>
      <c r="L1" s="8" t="s">
        <v>36</v>
      </c>
      <c r="M1" s="8" t="s">
        <v>39</v>
      </c>
      <c r="N1" s="8" t="s">
        <v>37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workbookViewId="0">
      <selection activeCell="F1" sqref="F1:L12"/>
    </sheetView>
  </sheetViews>
  <sheetFormatPr baseColWidth="10" defaultRowHeight="15" x14ac:dyDescent="0.25"/>
  <cols>
    <col min="1" max="1" width="14" customWidth="1"/>
    <col min="2" max="2" width="4.28515625" customWidth="1"/>
    <col min="3" max="3" width="26.5703125" style="3" bestFit="1" customWidth="1"/>
    <col min="4" max="4" width="18.28515625" bestFit="1" customWidth="1"/>
    <col min="7" max="7" width="12.85546875" bestFit="1" customWidth="1"/>
    <col min="8" max="8" width="10" bestFit="1" customWidth="1"/>
  </cols>
  <sheetData>
    <row r="1" spans="1:4" ht="26.25" x14ac:dyDescent="0.4">
      <c r="A1" t="s">
        <v>6</v>
      </c>
      <c r="C1" s="97" t="s">
        <v>57</v>
      </c>
      <c r="D1" s="94">
        <f>Planning!B1</f>
        <v>2018</v>
      </c>
    </row>
    <row r="2" spans="1:4" ht="15.75" x14ac:dyDescent="0.25">
      <c r="A2" s="80" t="s">
        <v>2</v>
      </c>
      <c r="C2" s="4">
        <f>DATE(D1,1,1)</f>
        <v>43101</v>
      </c>
      <c r="D2" t="s">
        <v>8</v>
      </c>
    </row>
    <row r="3" spans="1:4" ht="15.75" x14ac:dyDescent="0.25">
      <c r="A3" s="80" t="s">
        <v>4</v>
      </c>
      <c r="C3" s="5">
        <f>FLOOR(DAY(MINUTE(D1/38)/2+56)&amp;"/5/"&amp;D1,7)-34</f>
        <v>43191</v>
      </c>
      <c r="D3" t="s">
        <v>9</v>
      </c>
    </row>
    <row r="4" spans="1:4" ht="15.75" x14ac:dyDescent="0.25">
      <c r="A4" s="80" t="s">
        <v>3</v>
      </c>
      <c r="C4" s="4">
        <f>C3+1</f>
        <v>43192</v>
      </c>
      <c r="D4" t="s">
        <v>10</v>
      </c>
    </row>
    <row r="5" spans="1:4" ht="15.75" x14ac:dyDescent="0.25">
      <c r="A5" s="80" t="s">
        <v>5</v>
      </c>
      <c r="C5" s="4">
        <f>DATE(D1,5,1)</f>
        <v>43221</v>
      </c>
      <c r="D5" t="s">
        <v>11</v>
      </c>
    </row>
    <row r="6" spans="1:4" x14ac:dyDescent="0.25">
      <c r="C6" s="4">
        <f>DATE(D1,5,8)</f>
        <v>43228</v>
      </c>
      <c r="D6" t="s">
        <v>12</v>
      </c>
    </row>
    <row r="7" spans="1:4" x14ac:dyDescent="0.25">
      <c r="C7" s="4">
        <f>C3+39</f>
        <v>43230</v>
      </c>
      <c r="D7" t="s">
        <v>13</v>
      </c>
    </row>
    <row r="8" spans="1:4" x14ac:dyDescent="0.25">
      <c r="C8" s="4">
        <f>C3+49</f>
        <v>43240</v>
      </c>
      <c r="D8" t="s">
        <v>14</v>
      </c>
    </row>
    <row r="9" spans="1:4" x14ac:dyDescent="0.25">
      <c r="C9" s="4">
        <f>C3+50</f>
        <v>43241</v>
      </c>
      <c r="D9" t="s">
        <v>15</v>
      </c>
    </row>
    <row r="10" spans="1:4" x14ac:dyDescent="0.25">
      <c r="C10" s="4">
        <f>DATE(D1,7,14)</f>
        <v>43295</v>
      </c>
      <c r="D10" t="s">
        <v>16</v>
      </c>
    </row>
    <row r="11" spans="1:4" x14ac:dyDescent="0.25">
      <c r="C11" s="4">
        <f>DATE(D1,8,15)</f>
        <v>43327</v>
      </c>
      <c r="D11" t="s">
        <v>17</v>
      </c>
    </row>
    <row r="12" spans="1:4" x14ac:dyDescent="0.25">
      <c r="C12" s="4">
        <f>DATE(D1,11,1)</f>
        <v>43405</v>
      </c>
      <c r="D12" t="s">
        <v>19</v>
      </c>
    </row>
    <row r="13" spans="1:4" x14ac:dyDescent="0.25">
      <c r="C13" s="4">
        <f>DATE(D1,11,11)</f>
        <v>43415</v>
      </c>
      <c r="D13" t="s">
        <v>18</v>
      </c>
    </row>
    <row r="14" spans="1:4" x14ac:dyDescent="0.25">
      <c r="C14" s="4">
        <f>DATE(D1,12,25)</f>
        <v>43459</v>
      </c>
      <c r="D14" t="s">
        <v>20</v>
      </c>
    </row>
    <row r="15" spans="1:4" x14ac:dyDescent="0.25">
      <c r="C15" s="4">
        <f>DATE(D1+1,1,1)</f>
        <v>43466</v>
      </c>
      <c r="D15" t="s">
        <v>49</v>
      </c>
    </row>
  </sheetData>
  <dataConsolidate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C11" sqref="C11"/>
    </sheetView>
  </sheetViews>
  <sheetFormatPr baseColWidth="10" defaultRowHeight="15" x14ac:dyDescent="0.25"/>
  <sheetData>
    <row r="1" spans="1:7" ht="23.25" x14ac:dyDescent="0.25">
      <c r="A1" s="117" t="s">
        <v>56</v>
      </c>
      <c r="B1" s="117"/>
      <c r="C1" s="117"/>
      <c r="D1" s="117"/>
      <c r="E1" s="117"/>
      <c r="F1" s="117"/>
      <c r="G1" s="117"/>
    </row>
    <row r="2" spans="1:7" x14ac:dyDescent="0.25">
      <c r="A2" s="1" t="s">
        <v>53</v>
      </c>
      <c r="B2" s="96" t="s">
        <v>51</v>
      </c>
      <c r="C2" s="96" t="s">
        <v>52</v>
      </c>
      <c r="D2" s="96" t="s">
        <v>54</v>
      </c>
      <c r="E2" s="96" t="s">
        <v>58</v>
      </c>
      <c r="F2" s="96" t="s">
        <v>59</v>
      </c>
      <c r="G2" s="96" t="s">
        <v>55</v>
      </c>
    </row>
    <row r="3" spans="1:7" x14ac:dyDescent="0.25">
      <c r="A3" s="98" t="s">
        <v>32</v>
      </c>
    </row>
    <row r="4" spans="1:7" x14ac:dyDescent="0.25">
      <c r="A4" s="98" t="s">
        <v>33</v>
      </c>
    </row>
    <row r="5" spans="1:7" x14ac:dyDescent="0.25">
      <c r="A5" s="98" t="s">
        <v>34</v>
      </c>
      <c r="B5" s="95">
        <v>43458</v>
      </c>
      <c r="C5" s="95">
        <v>43460</v>
      </c>
    </row>
    <row r="6" spans="1:7" x14ac:dyDescent="0.25">
      <c r="A6" s="98" t="s">
        <v>35</v>
      </c>
      <c r="B6" s="95"/>
    </row>
    <row r="7" spans="1:7" x14ac:dyDescent="0.25">
      <c r="A7" s="98" t="s">
        <v>41</v>
      </c>
    </row>
    <row r="8" spans="1:7" x14ac:dyDescent="0.25">
      <c r="A8" s="98" t="s">
        <v>38</v>
      </c>
    </row>
    <row r="9" spans="1:7" x14ac:dyDescent="0.25">
      <c r="A9" s="98" t="s">
        <v>40</v>
      </c>
      <c r="B9" s="95">
        <v>43406</v>
      </c>
    </row>
    <row r="10" spans="1:7" x14ac:dyDescent="0.25">
      <c r="A10" s="98" t="s">
        <v>36</v>
      </c>
    </row>
    <row r="11" spans="1:7" x14ac:dyDescent="0.25">
      <c r="A11" s="98" t="s">
        <v>39</v>
      </c>
      <c r="B11" s="95">
        <v>43465</v>
      </c>
      <c r="C11" s="95">
        <v>43469</v>
      </c>
    </row>
    <row r="12" spans="1:7" x14ac:dyDescent="0.25">
      <c r="A12" s="98" t="s">
        <v>37</v>
      </c>
      <c r="B12" s="95">
        <v>43458</v>
      </c>
      <c r="C12" s="95">
        <v>43465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Planning</vt:lpstr>
      <vt:lpstr>Dossier_Prod</vt:lpstr>
      <vt:lpstr>Liste</vt:lpstr>
      <vt:lpstr>Congés</vt:lpstr>
      <vt:lpstr>calendrier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Micot, Nicolas            UTC CCS</cp:lastModifiedBy>
  <cp:lastPrinted>2018-10-11T09:51:47Z</cp:lastPrinted>
  <dcterms:created xsi:type="dcterms:W3CDTF">2018-02-14T12:40:21Z</dcterms:created>
  <dcterms:modified xsi:type="dcterms:W3CDTF">2018-10-15T09:28:01Z</dcterms:modified>
</cp:coreProperties>
</file>