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9351B8E1-9728-8E5E-8161-817DCB669FF3}"/>
  <workbookPr codeName="ThisWorkbook"/>
  <bookViews>
    <workbookView xWindow="15870" yWindow="210" windowWidth="17160" windowHeight="142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6" i="1" l="1" a="1"/>
  <c r="D16" i="1"/>
  <c r="E16" i="1" a="1"/>
  <c r="E16" i="1"/>
  <c r="F16" i="1" a="1"/>
  <c r="F16" i="1"/>
  <c r="G16" i="1" a="1"/>
  <c r="G16" i="1"/>
  <c r="H16" i="1" a="1"/>
  <c r="H16" i="1" s="1"/>
  <c r="I16" i="1" a="1"/>
  <c r="I16" i="1"/>
  <c r="D15" i="1" a="1"/>
  <c r="D15" i="1"/>
  <c r="E15" i="1" a="1"/>
  <c r="E15" i="1"/>
  <c r="F15" i="1" a="1"/>
  <c r="F15" i="1"/>
  <c r="G15" i="1" a="1"/>
  <c r="G15" i="1"/>
  <c r="H15" i="1" a="1"/>
  <c r="H15" i="1" s="1"/>
  <c r="I15" i="1" a="1"/>
  <c r="I15" i="1"/>
  <c r="C15" i="1" a="1"/>
  <c r="C15" i="1" s="1"/>
  <c r="C16" i="1" a="1"/>
  <c r="C16" i="1" s="1"/>
  <c r="D14" i="1" a="1"/>
  <c r="D14" i="1" s="1"/>
  <c r="E14" i="1" a="1"/>
  <c r="E14" i="1"/>
  <c r="F14" i="1" a="1"/>
  <c r="F14" i="1" s="1"/>
  <c r="G14" i="1" a="1"/>
  <c r="G14" i="1"/>
  <c r="H14" i="1" a="1"/>
  <c r="H14" i="1" s="1"/>
  <c r="I14" i="1" a="1"/>
  <c r="I14" i="1" s="1"/>
  <c r="C14" i="1" a="1"/>
  <c r="C14" i="1" s="1"/>
  <c r="I7" i="1" l="1" a="1"/>
  <c r="I7" i="1"/>
  <c r="I6" i="1" s="1"/>
  <c r="J7" i="1" a="1"/>
  <c r="J7" i="1"/>
  <c r="H7" i="1" a="1"/>
  <c r="H7" i="1" s="1"/>
  <c r="J6" i="1"/>
  <c r="B7" i="1" a="1"/>
  <c r="B7" i="1" s="1"/>
  <c r="H6" i="1" l="1"/>
  <c r="C7" i="1" a="1"/>
  <c r="C7" i="1" s="1"/>
  <c r="C6" i="1" s="1"/>
  <c r="B6" i="1"/>
  <c r="C12" i="1" l="1"/>
  <c r="B11" i="1" l="1"/>
  <c r="B12" i="1" s="1"/>
  <c r="B8" i="1" s="1"/>
  <c r="C13" i="1"/>
  <c r="B2" i="1" l="1"/>
</calcChain>
</file>

<file path=xl/sharedStrings.xml><?xml version="1.0" encoding="utf-8"?>
<sst xmlns="http://schemas.openxmlformats.org/spreadsheetml/2006/main" count="14" uniqueCount="13">
  <si>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</si>
  <si>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</si>
  <si>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</si>
  <si>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</si>
  <si>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</si>
  <si>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</si>
  <si>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</si>
  <si>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</si>
  <si>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</si>
  <si>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TOCB DE 21 A 30</t>
  </si>
  <si>
    <t>TOCX 31 ET PLUS</t>
  </si>
  <si>
    <t>SHF et SHF SUITE</t>
  </si>
  <si>
    <t>TOCA DE 8 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</si>
</sst>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28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0" fillId="3" borderId="3" xfId="3" applyFont="1" applyAlignment="1">
      <alignment horizontal="center" vertical="center"/>
    </xf>
    <xf numFmtId="0" fontId="1" fillId="3" borderId="3" xfId="3" applyFont="1" applyAlignment="1">
      <alignment horizontal="center" vertical="center"/>
    </xf>
    <xf numFmtId="0" fontId="5" fillId="6" borderId="1" xfId="2" applyFont="1" applyFill="1" applyAlignment="1">
      <alignment horizontal="center" vertical="center"/>
    </xf>
    <xf numFmtId="0" fontId="2" fillId="2" borderId="2" xfId="1" applyFont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</cellXfs>
  <cellStyles count="6">
    <cellStyle name="Calcul" xfId="2" builtinId="22"/>
    <cellStyle name="Commentaire" xfId="3" builtinId="10"/>
    <cellStyle name="Entrée" xfId="5" builtinId="20"/>
    <cellStyle name="Normal" xfId="0" builtinId="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3"/>
  <sheetViews>
    <sheetView tabSelected="1" workbookViewId="0">
      <selection activeCell="O13" sqref="O13"/>
    </sheetView>
  </sheetViews>
  <sheetFormatPr baseColWidth="10" defaultColWidth="11.42578125" defaultRowHeight="15" x14ac:dyDescent="0.25"/>
  <cols>
    <col min="1" max="1" width="17.7109375" customWidth="1"/>
    <col min="2" max="16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6" t="str">
        <f>IF(AND(B7&lt;=1.5,COUNTIFS(B4:Q4,"&lt;=8",B4:Q4,"&gt;&lt;")=0),"BMW PUR", IF(COUNT(H6:J6)=1,"BMW DUO",IF(COUNT(H6:J6)=2,"BMW  TRIO",IF(COUNT(H6:J6)=3,"BMW IMPUR",IF(AND(B7&lt;=1.5,COUNTIFS(B4:Q4,"&lt;=8",B4:Q4,"&lt;&gt;")=0),"BMW SHF", "BMW ")))))</f>
        <v>BMW PUR</v>
      </c>
      <c r="C2" s="26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2">
        <v>15</v>
      </c>
      <c r="Q3" s="23">
        <v>16</v>
      </c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/>
      <c r="C4" s="3">
        <v>38</v>
      </c>
      <c r="D4" s="3">
        <v>38</v>
      </c>
      <c r="E4" s="3">
        <v>20</v>
      </c>
      <c r="F4" s="3">
        <v>80</v>
      </c>
      <c r="G4" s="3">
        <v>48</v>
      </c>
      <c r="H4" s="3">
        <v>30</v>
      </c>
      <c r="I4" s="3">
        <v>16</v>
      </c>
      <c r="J4" s="3">
        <v>14</v>
      </c>
      <c r="K4" s="3">
        <v>69</v>
      </c>
      <c r="L4" s="3">
        <v>34</v>
      </c>
      <c r="M4" s="3"/>
      <c r="N4" s="3">
        <v>62</v>
      </c>
      <c r="O4" s="3">
        <v>33</v>
      </c>
      <c r="P4" s="7">
        <v>19</v>
      </c>
      <c r="Q4" s="7">
        <v>1.2</v>
      </c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11</v>
      </c>
      <c r="B6" s="6">
        <f>IF(B7&lt;&gt;"",INDEX($B$3:$Q$3,,MATCH(B7,$B$4:$Q$4,0)),"")</f>
        <v>16</v>
      </c>
      <c r="C6" s="25">
        <f>IF(C7&lt;&gt;"",INDEX($B$3:$Q$3,,MATCH(C7,$B$4:$Q$4,0)),"")</f>
        <v>9</v>
      </c>
      <c r="D6" s="27" t="s">
        <v>2</v>
      </c>
      <c r="E6" s="27"/>
      <c r="F6" s="27"/>
      <c r="H6" s="6">
        <f>IF(H7&lt;&gt;"",INDEX($B$3:$Q$3,,MATCH(H7,$B$4:$Q$4,0)),"")</f>
        <v>9</v>
      </c>
      <c r="I6" s="6">
        <f t="shared" ref="I6:AC6" si="0">IF(I7&lt;&gt;"",INDEX($B$3:$Q$3,,MATCH(I7,$B$4:$Q$4,0)),"")</f>
        <v>8</v>
      </c>
      <c r="J6" s="6">
        <f t="shared" si="0"/>
        <v>15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 x14ac:dyDescent="0.25">
      <c r="A7" s="11" t="s">
        <v>7</v>
      </c>
      <c r="B7" s="7">
        <f t="array" ref="B7">SMALL(IF($B4:$Q4&gt;0,$B4:$Q4,""),COLUMN()-COLUMN($A$6))</f>
        <v>1.2</v>
      </c>
      <c r="C7" s="24">
        <f t="array" ref="C7">SMALL(IF($B4:$Q4&gt;0,$B4:$Q4,""),COLUMN()-COLUMN($A$6))</f>
        <v>14</v>
      </c>
      <c r="H7" s="7">
        <f t="array" ref="H7">IFERROR(IF($B7&lt;&gt;"",SMALL(IF($B4:$Q4&gt;=7,$B4:$Q4,""),COLUMN(A$6)),""),"")</f>
        <v>14</v>
      </c>
      <c r="I7" s="7">
        <f t="array" ref="I7">IFERROR(IF($B7&lt;&gt;"",SMALL(IF($B4:$Q4&gt;=7,$B4:$Q4,""),COLUMN(B$6)),""),"")</f>
        <v>16</v>
      </c>
      <c r="J7" s="7">
        <f t="array" ref="J7">IFERROR(IF($B7&lt;&gt;"",SMALL(IF($B4:$Q4&gt;=7,$B4:$Q4,""),COLUMN(C$6)),""),"")</f>
        <v>19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 x14ac:dyDescent="0.25">
      <c r="A8" s="13" t="s">
        <v>4</v>
      </c>
      <c r="B8" s="8">
        <f>B12+C12</f>
        <v>115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1.2</v>
      </c>
      <c r="C11" s="18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74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>
        <f>B6</f>
        <v>16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12</v>
      </c>
      <c r="C14" s="7">
        <f t="array" ref="C14">IFERROR(SMALL(IF(($B4:$Q4&gt;=8)*($B4:$Q4&lt;=20),$B4:$Q4,""),COLUMN(A$6)),"")</f>
        <v>14</v>
      </c>
      <c r="D14" s="7">
        <f t="array" ref="D14">IFERROR(SMALL(IF(($B4:$Q4&gt;=8)*($B4:$Q4&lt;=20),$B4:$Q4,""),COLUMN(B$6)),"")</f>
        <v>16</v>
      </c>
      <c r="E14" s="7">
        <f t="array" ref="E14">IFERROR(SMALL(IF(($B4:$Q4&gt;=8)*($B4:$Q4&lt;=20),$B4:$Q4,""),COLUMN(C$6)),"")</f>
        <v>19</v>
      </c>
      <c r="F14" s="7">
        <f t="array" ref="F14">IFERROR(SMALL(IF(($B4:$Q4&gt;=8)*($B4:$Q4&lt;=20),$B4:$Q4,""),COLUMN(D$6)),"")</f>
        <v>20</v>
      </c>
      <c r="G14" s="7" t="str">
        <f t="array" ref="G14">IFERROR(SMALL(IF(($B4:$Q4&gt;=8)*($B4:$Q4&lt;=20),$B4:$Q4,""),COLUMN(E$6)),"")</f>
        <v/>
      </c>
      <c r="H14" s="7" t="str">
        <f t="array" ref="H14">IFERROR(SMALL(IF(($B4:$Q4&gt;=8)*($B4:$Q4&lt;=20),$B4:$Q4,""),COLUMN(F$6)),"")</f>
        <v/>
      </c>
      <c r="I14" s="7" t="str">
        <f t="array" ref="I14">IFERROR(SMALL(IF(($B4:$Q4&gt;=8)*($B4:$Q4&lt;=20),$B4:$Q4,""),COLUMN(G$6)),"")</f>
        <v/>
      </c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9</v>
      </c>
      <c r="C15" s="17">
        <f t="array" ref="C15">IFERROR(SMALL(IF(($B4:$Q4&gt;=21)*($B4:$Q4&lt;=30),$B4:$Q4,""),COLUMN(A$6)),"")</f>
        <v>30</v>
      </c>
      <c r="D15" s="17" t="str">
        <f t="array" ref="D15">IFERROR(SMALL(IF(($B4:$Q4&gt;=21)*($B4:$Q4&lt;=30),$B4:$Q4,""),COLUMN(B$6)),"")</f>
        <v/>
      </c>
      <c r="E15" s="17" t="str">
        <f t="array" ref="E15">IFERROR(SMALL(IF(($B4:$Q4&gt;=21)*($B4:$Q4&lt;=30),$B4:$Q4,""),COLUMN(C$6)),"")</f>
        <v/>
      </c>
      <c r="F15" s="17" t="str">
        <f t="array" ref="F15">IFERROR(SMALL(IF(($B4:$Q4&gt;=21)*($B4:$Q4&lt;=30),$B4:$Q4,""),COLUMN(D$6)),"")</f>
        <v/>
      </c>
      <c r="G15" s="17" t="str">
        <f t="array" ref="G15">IFERROR(SMALL(IF(($B4:$Q4&gt;=21)*($B4:$Q4&lt;=30),$B4:$Q4,""),COLUMN(E$6)),"")</f>
        <v/>
      </c>
      <c r="H15" s="17" t="str">
        <f t="array" ref="H15">IFERROR(SMALL(IF(($B4:$Q4&gt;=21)*($B4:$Q4&lt;=30),$B4:$Q4,""),COLUMN(F$6)),"")</f>
        <v/>
      </c>
      <c r="I15" s="17" t="str">
        <f t="array" ref="I15">IFERROR(SMALL(IF(($B4:$Q4&gt;=21)*($B4:$Q4&lt;=30),$B4:$Q4,""),COLUMN(G$6)),"")</f>
        <v/>
      </c>
    </row>
    <row r="16" spans="1:29" x14ac:dyDescent="0.25">
      <c r="A16" s="19" t="s">
        <v>10</v>
      </c>
      <c r="C16" s="7">
        <f t="array" ref="C16">IFERROR(SMALL(IF(($B4:$Q4&gt;=31),$B4:$Q4,""),COLUMN(A$6)),"")</f>
        <v>33</v>
      </c>
      <c r="D16" s="7">
        <f t="array" ref="D16">IFERROR(SMALL(IF(($B4:$Q4&gt;=31),$B4:$Q4,""),COLUMN(B$6)),"")</f>
        <v>34</v>
      </c>
      <c r="E16" s="7">
        <f t="array" ref="E16">IFERROR(SMALL(IF(($B4:$Q4&gt;=31),$B4:$Q4,""),COLUMN(C$6)),"")</f>
        <v>38</v>
      </c>
      <c r="F16" s="7">
        <f t="array" ref="F16">IFERROR(SMALL(IF(($B4:$Q4&gt;=31),$B4:$Q4,""),COLUMN(D$6)),"")</f>
        <v>38</v>
      </c>
      <c r="G16" s="7">
        <f t="array" ref="G16">IFERROR(SMALL(IF(($B4:$Q4&gt;=31),$B4:$Q4,""),COLUMN(E$6)),"")</f>
        <v>48</v>
      </c>
      <c r="H16" s="7">
        <f t="array" ref="H16">IFERROR(SMALL(IF(($B4:$Q4&gt;=31),$B4:$Q4,""),COLUMN(F$6)),"")</f>
        <v>62</v>
      </c>
      <c r="I16" s="7">
        <f t="array" ref="I16">IFERROR(SMALL(IF(($B4:$Q4&gt;=31),$B4:$Q4,""),COLUMN(G$6)),"")</f>
        <v>69</v>
      </c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3" spans="1:8" x14ac:dyDescent="0.25">
      <c r="C23" s="5"/>
    </row>
  </sheetData>
  <mergeCells count="2">
    <mergeCell ref="B2:C2"/>
    <mergeCell ref="D6:F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2019-07-19T23:08:30Z</dcterms:created>
  <dcterms:modified xsi:type="dcterms:W3CDTF">2019-07-31T06:22:40Z</dcterms:modified>
</cp:coreProperties>
</file>