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60" windowWidth="23715" windowHeight="11835"/>
  </bookViews>
  <sheets>
    <sheet name="Nomenclature" sheetId="1" r:id="rId1"/>
    <sheet name="Base " sheetId="2" r:id="rId2"/>
  </sheets>
  <definedNames>
    <definedName name="_xlnm._FilterDatabase" localSheetId="0" hidden="1">Nomenclature!$A$1:$G$22</definedName>
  </definedNames>
  <calcPr calcId="145621" iterate="1" iterateCount="10" concurrentManualCount="2"/>
</workbook>
</file>

<file path=xl/calcChain.xml><?xml version="1.0" encoding="utf-8"?>
<calcChain xmlns="http://schemas.openxmlformats.org/spreadsheetml/2006/main">
  <c r="G2" i="1" l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F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</calcChain>
</file>

<file path=xl/sharedStrings.xml><?xml version="1.0" encoding="utf-8"?>
<sst xmlns="http://schemas.openxmlformats.org/spreadsheetml/2006/main" count="65" uniqueCount="37">
  <si>
    <t>FONCTION</t>
  </si>
  <si>
    <t>QTE</t>
  </si>
  <si>
    <t>DESIGNATION</t>
  </si>
  <si>
    <t>COUT UNIT</t>
  </si>
  <si>
    <t>QTE x COUT</t>
  </si>
  <si>
    <t>Etudes 3D
(en Heures)</t>
  </si>
  <si>
    <t>Etudes 2D
(en Heures)</t>
  </si>
  <si>
    <t>P1CS</t>
  </si>
  <si>
    <t>LOT</t>
  </si>
  <si>
    <t>AGV</t>
  </si>
  <si>
    <t>OUTIL</t>
  </si>
  <si>
    <t>AGV-BR1</t>
  </si>
  <si>
    <t>Base Roulante AGV</t>
  </si>
  <si>
    <t>AGV-SAS-TRAV1</t>
  </si>
  <si>
    <t>SAS AGV type TRAVERSANT 1 Position
 pour retaquage Base Roulante AGV</t>
  </si>
  <si>
    <t>EMB_DPA_UNIT-1</t>
  </si>
  <si>
    <t>Emballage dépal auto type mono pièce ou module sous assemblé</t>
  </si>
  <si>
    <t>PREHENSEUR B01 Double face</t>
  </si>
  <si>
    <t>PRHM2</t>
  </si>
  <si>
    <t xml:space="preserve">préhension manutention </t>
  </si>
  <si>
    <t>CHGOUT1</t>
  </si>
  <si>
    <t>Changeur d'outil (outil)</t>
  </si>
  <si>
    <t>PRH3</t>
  </si>
  <si>
    <t>Ventouse</t>
  </si>
  <si>
    <t>PRH4</t>
  </si>
  <si>
    <t>Réf serrée pour préhenseur</t>
  </si>
  <si>
    <t>PRH7</t>
  </si>
  <si>
    <t>Pilote mobile pour préhenseur</t>
  </si>
  <si>
    <t>PRH5</t>
  </si>
  <si>
    <t>Appui simple pour préhenseur</t>
  </si>
  <si>
    <t>PRH9</t>
  </si>
  <si>
    <t>Présence pièce pour préhenseur</t>
  </si>
  <si>
    <t>Cellule laser de dépal</t>
  </si>
  <si>
    <t xml:space="preserve">TP100-Z1_DEPAL </t>
  </si>
  <si>
    <t xml:space="preserve">Fonction </t>
  </si>
  <si>
    <t>3D</t>
  </si>
  <si>
    <t>2D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</si>
</sst>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\ &quot;F&quot;_-;\-* #,##0.00\ &quot;F&quot;_-;_-* &quot;-&quot;??\ &quot;F&quot;_-;_-@_-"/>
    <numFmt numFmtId="165" formatCode="_-* #,##0.00\ [$€-1]_-;\-* #,##0.00\ [$€-1]_-;_-* &quot;-&quot;??\ [$€-1]_-"/>
    <numFmt numFmtId="166" formatCode="_-* #,##0\ &quot;€&quot;_-;\-* #,##0\ &quot;€&quot;_-;_-* &quot;-&quot;??\ &quot;€&quot;_-;_-@_-"/>
  </numFmts>
  <fonts count="1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  <font>
      <sz val="10"/>
      <name val="Bookman"/>
      <family val="1"/>
    </font>
    <font>
      <b/>
      <sz val="22"/>
      <name val="Arial"/>
      <family val="2"/>
    </font>
    <font>
      <b/>
      <sz val="11"/>
      <name val="Arial"/>
      <family val="2"/>
    </font>
    <font>
      <sz val="11"/>
      <color rgb="FF000000"/>
      <name val="Calibri"/>
      <family val="2"/>
      <scheme val="minor"/>
    </font>
    <font>
      <b/>
      <sz val="20"/>
      <color indexed="12"/>
      <name val="Arial"/>
      <family val="2"/>
    </font>
    <font>
      <sz val="12"/>
      <color rgb="FF0000FF"/>
      <name val="Bookman"/>
      <family val="1"/>
    </font>
    <font>
      <b/>
      <sz val="10"/>
      <name val="Arial"/>
    </font>
    <font>
      <b/>
      <sz val="10"/>
      <name val="Calibri"/>
    </font>
  </fonts>
  <fills count="10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2">
    <xf numFmtId="0" fontId="0" fillId="0" borderId="0"/>
    <xf numFmtId="0" fontId="2" fillId="0" borderId="0"/>
    <xf numFmtId="0" fontId="3" fillId="0" borderId="0"/>
    <xf numFmtId="165" fontId="4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3" fillId="0" borderId="0"/>
    <xf numFmtId="0" fontId="4" fillId="0" borderId="0"/>
    <xf numFmtId="0" fontId="3" fillId="0" borderId="0"/>
    <xf numFmtId="0" fontId="7" fillId="0" borderId="0"/>
    <xf numFmtId="0" fontId="1" fillId="0" borderId="0"/>
    <xf numFmtId="9" fontId="3" fillId="0" borderId="0" applyFont="0" applyFill="0" applyBorder="0" applyAlignment="0" applyProtection="0"/>
    <xf numFmtId="0" fontId="1" fillId="0" borderId="0"/>
  </cellStyleXfs>
  <cellXfs count="17">
    <xf numFmtId="0" fontId="0" fillId="0" borderId="0" xfId="0"/>
    <xf numFmtId="0" fontId="2" fillId="0" borderId="0" xfId="1"/>
    <xf numFmtId="0" fontId="5" fillId="5" borderId="0" xfId="1" applyFont="1" applyFill="1" applyBorder="1" applyAlignment="1" applyProtection="1">
      <alignment horizontal="left" vertical="center"/>
      <protection locked="0"/>
    </xf>
    <xf numFmtId="0" fontId="6" fillId="7" borderId="0" xfId="4" applyNumberFormat="1" applyFont="1" applyFill="1" applyBorder="1" applyAlignment="1" applyProtection="1">
      <alignment horizontal="center" vertical="center"/>
      <protection locked="0"/>
    </xf>
    <xf numFmtId="166" fontId="6" fillId="7" borderId="0" xfId="4" applyNumberFormat="1" applyFont="1" applyFill="1" applyBorder="1" applyAlignment="1" applyProtection="1">
      <alignment horizontal="center" vertical="center"/>
      <protection locked="0"/>
    </xf>
    <xf numFmtId="0" fontId="3" fillId="6" borderId="1" xfId="1" applyFont="1" applyFill="1" applyBorder="1" applyAlignment="1" applyProtection="1">
      <alignment horizontal="left" vertical="center"/>
      <protection locked="0"/>
    </xf>
    <xf numFmtId="0" fontId="3" fillId="6" borderId="1" xfId="4" applyNumberFormat="1" applyFont="1" applyFill="1" applyBorder="1" applyAlignment="1" applyProtection="1">
      <alignment horizontal="center" vertical="center"/>
      <protection locked="0"/>
    </xf>
    <xf numFmtId="0" fontId="3" fillId="0" borderId="0" xfId="4" applyNumberFormat="1" applyFont="1" applyFill="1" applyBorder="1" applyAlignment="1" applyProtection="1">
      <alignment horizontal="center" vertical="center"/>
      <protection locked="0"/>
    </xf>
    <xf numFmtId="0" fontId="8" fillId="9" borderId="0" xfId="6" applyFont="1" applyFill="1" applyBorder="1" applyAlignment="1">
      <alignment vertical="center"/>
    </xf>
    <xf numFmtId="0" fontId="9" fillId="0" borderId="0" xfId="1" applyFont="1" applyFill="1" applyBorder="1"/>
    <xf numFmtId="166" fontId="3" fillId="0" borderId="0" xfId="4" applyNumberFormat="1" applyFont="1" applyFill="1" applyBorder="1" applyAlignment="1" applyProtection="1">
      <alignment horizontal="center" vertical="center"/>
      <protection locked="0"/>
    </xf>
    <xf numFmtId="0" fontId="3" fillId="8" borderId="1" xfId="4" applyNumberFormat="1" applyFont="1" applyFill="1" applyBorder="1" applyAlignment="1" applyProtection="1">
      <alignment horizontal="center" vertical="center"/>
      <protection locked="0"/>
    </xf>
    <xf numFmtId="0" fontId="2" fillId="0" borderId="0" xfId="1" applyNumberFormat="1"/>
    <xf numFmtId="0" fontId="11" fillId="4" borderId="2" xfId="0" applyNumberFormat="1" applyFont="1" applyFill="1" applyBorder="1" applyAlignment="1" applyProtection="1">
      <alignment horizontal="center" vertical="center" wrapText="1"/>
    </xf>
    <xf numFmtId="0" fontId="11" fillId="4" borderId="2" xfId="0" applyNumberFormat="1" applyFont="1" applyFill="1" applyBorder="1" applyAlignment="1" applyProtection="1">
      <alignment horizontal="center" vertical="center"/>
    </xf>
    <xf numFmtId="49" fontId="11" fillId="3" borderId="0" xfId="0" applyNumberFormat="1" applyFont="1" applyFill="1" applyBorder="1" applyAlignment="1" applyProtection="1">
      <alignment horizontal="center" vertical="center" wrapText="1"/>
    </xf>
    <xf numFmtId="49" fontId="10" fillId="2" borderId="0" xfId="0" applyNumberFormat="1" applyFont="1" applyFill="1" applyBorder="1" applyAlignment="1" applyProtection="1">
      <alignment horizontal="center" vertical="center" wrapText="1"/>
    </xf>
  </cellXfs>
  <cellStyles count="12">
    <cellStyle name=" 1" xfId="2"/>
    <cellStyle name="Euro" xfId="3"/>
    <cellStyle name="Monétaire 2" xfId="4"/>
    <cellStyle name="Normal" xfId="0" builtinId="0"/>
    <cellStyle name="Normal 2" xfId="5"/>
    <cellStyle name="Normal 2 12" xfId="6"/>
    <cellStyle name="Normal 2 2 2 2" xfId="7"/>
    <cellStyle name="Normal 26" xfId="8"/>
    <cellStyle name="Normal 27" xfId="9"/>
    <cellStyle name="Normal 3" xfId="11"/>
    <cellStyle name="Normal 4" xfId="1"/>
    <cellStyle name="Pourcentage 2" xfId="10"/>
  </cellStyles>
  <dxfs count="6"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CCFFCC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CCFFCC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CCFFCC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G22" totalsRowShown="0">
  <autoFilter ref="A1:G22"/>
  <tableColumns count="7">
    <tableColumn id="1" name="FONCTION" dataDxfId="4" dataCellStyle="Normal 4"/>
    <tableColumn id="2" name="QTE" dataDxfId="3" dataCellStyle="Monétaire 2"/>
    <tableColumn id="3" name="DESIGNATION" dataDxfId="2" dataCellStyle="Normal 4"/>
    <tableColumn id="4" name="COUT UNIT" dataCellStyle="Normal 4"/>
    <tableColumn id="5" name="QTE x COUT" dataCellStyle="Normal 4"/>
    <tableColumn id="6" name="Etudes 3D_x000a_(en Heures)" dataDxfId="1" dataCellStyle="Normal 4">
      <calculatedColumnFormula>VLOOKUP(Tableau1[[#This Row],[FONCTION]],'Base '!$A:$C,2,FALSE)</calculatedColumnFormula>
    </tableColumn>
    <tableColumn id="7" name="Etudes 2D_x000a_(en Heures)" dataDxfId="0" dataCellStyle="Normal 4">
      <calculatedColumnFormula>VLOOKUP(Tableau1[[#This Row],[FONCTION]],'Base '!$A:$C,3,FALSE)</calculatedColumnFormula>
    </tableColumn>
  </tableColumns>
  <tableStyleInfo showFirstColumn="0" showLastColumn="0" showRowStripes="0" showColumnStripes="0"/>
</table>
</file>

<file path=xl/tables/table2.xml><?xml version="1.0" encoding="utf-8"?>
<table xmlns="http://schemas.openxmlformats.org/spreadsheetml/2006/main" id="2" name="Tableau2" displayName="Tableau2" ref="A1:C15" totalsRowShown="0">
  <autoFilter ref="A1:C15"/>
  <tableColumns count="3">
    <tableColumn id="1" name="Fonction " dataDxfId="5" dataCellStyle="Normal 4"/>
    <tableColumn id="2" name="3D"/>
    <tableColumn id="3" name="2D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22"/>
  <sheetViews>
    <sheetView tabSelected="1" workbookViewId="0">
      <selection activeCell="C28" sqref="C28"/>
    </sheetView>
  </sheetViews>
  <sheetFormatPr baseColWidth="10" defaultRowHeight="15"/>
  <cols>
    <col min="1" max="1" width="52.7109375" customWidth="1"/>
    <col min="3" max="3" width="32.85546875" customWidth="1"/>
    <col min="5" max="5" width="12" customWidth="1"/>
    <col min="6" max="6" width="18.5703125" customWidth="1"/>
  </cols>
  <sheetData>
    <row r="1" spans="1:7" ht="25.5">
      <c r="A1" s="13" t="s">
        <v>0</v>
      </c>
      <c r="B1" s="14" t="s">
        <v>1</v>
      </c>
      <c r="C1" s="13" t="s">
        <v>2</v>
      </c>
      <c r="D1" s="15" t="s">
        <v>3</v>
      </c>
      <c r="E1" s="15" t="s">
        <v>4</v>
      </c>
      <c r="F1" s="16" t="s">
        <v>5</v>
      </c>
      <c r="G1" s="16" t="s">
        <v>6</v>
      </c>
    </row>
    <row r="2" spans="1:7" ht="27.75">
      <c r="A2" s="2" t="s">
        <v>7</v>
      </c>
      <c r="B2" s="3"/>
      <c r="C2" s="4" t="s">
        <v>8</v>
      </c>
      <c r="D2" s="1"/>
      <c r="E2" s="1"/>
      <c r="F2" s="12">
        <f>VLOOKUP(Tableau1[[#This Row],[FONCTION]],'Base '!$A:$C,2,FALSE)</f>
        <v>1</v>
      </c>
      <c r="G2" s="12">
        <f>VLOOKUP(Tableau1[[#This Row],[FONCTION]],'Base '!$A:$C,3,FALSE)</f>
        <v>3</v>
      </c>
    </row>
    <row r="3" spans="1:7" ht="26.25">
      <c r="A3" s="8" t="s">
        <v>33</v>
      </c>
      <c r="B3" s="7"/>
      <c r="C3" s="10"/>
      <c r="D3" s="1">
        <v>0</v>
      </c>
      <c r="E3" s="1">
        <v>0</v>
      </c>
      <c r="F3" s="12">
        <f>VLOOKUP(Tableau1[[#This Row],[FONCTION]],'Base '!$A:$C,2,FALSE)</f>
        <v>2</v>
      </c>
      <c r="G3" s="12">
        <f>VLOOKUP(Tableau1[[#This Row],[FONCTION]],'Base '!$A:$C,3,FALSE)</f>
        <v>4</v>
      </c>
    </row>
    <row r="4" spans="1:7" ht="15.75">
      <c r="A4" s="9" t="s">
        <v>9</v>
      </c>
      <c r="B4" s="7"/>
      <c r="C4" s="10" t="s">
        <v>10</v>
      </c>
      <c r="D4" s="1">
        <v>0</v>
      </c>
      <c r="E4" s="1">
        <v>0</v>
      </c>
      <c r="F4" s="12">
        <f>VLOOKUP(Tableau1[[#This Row],[FONCTION]],'Base '!$A:$C,2,FALSE)</f>
        <v>3</v>
      </c>
      <c r="G4" s="12">
        <f>VLOOKUP(Tableau1[[#This Row],[FONCTION]],'Base '!$A:$C,3,FALSE)</f>
        <v>6</v>
      </c>
    </row>
    <row r="5" spans="1:7">
      <c r="A5" s="5" t="s">
        <v>11</v>
      </c>
      <c r="B5" s="6">
        <v>1</v>
      </c>
      <c r="C5" s="5" t="s">
        <v>12</v>
      </c>
      <c r="D5" s="1">
        <v>0</v>
      </c>
      <c r="E5" s="1">
        <v>0</v>
      </c>
      <c r="F5" s="12">
        <f>VLOOKUP(Tableau1[[#This Row],[FONCTION]],'Base '!$A:$C,2,FALSE)</f>
        <v>4</v>
      </c>
      <c r="G5" s="12">
        <f>VLOOKUP(Tableau1[[#This Row],[FONCTION]],'Base '!$A:$C,3,FALSE)</f>
        <v>5</v>
      </c>
    </row>
    <row r="6" spans="1:7">
      <c r="A6" s="5" t="s">
        <v>13</v>
      </c>
      <c r="B6" s="6">
        <v>1</v>
      </c>
      <c r="C6" s="5" t="s">
        <v>14</v>
      </c>
      <c r="D6" s="1">
        <v>0</v>
      </c>
      <c r="E6" s="1">
        <v>0</v>
      </c>
      <c r="F6" s="12">
        <f>VLOOKUP(Tableau1[[#This Row],[FONCTION]],'Base '!$A:$C,2,FALSE)</f>
        <v>5</v>
      </c>
      <c r="G6" s="12">
        <f>VLOOKUP(Tableau1[[#This Row],[FONCTION]],'Base '!$A:$C,3,FALSE)</f>
        <v>8</v>
      </c>
    </row>
    <row r="7" spans="1:7">
      <c r="A7" s="5" t="s">
        <v>15</v>
      </c>
      <c r="B7" s="6">
        <v>1</v>
      </c>
      <c r="C7" s="5" t="s">
        <v>16</v>
      </c>
      <c r="D7" s="1">
        <v>0</v>
      </c>
      <c r="E7" s="1">
        <v>0</v>
      </c>
      <c r="F7" s="12">
        <f>VLOOKUP(Tableau1[[#This Row],[FONCTION]],'Base '!$A:$C,2,FALSE)</f>
        <v>6</v>
      </c>
      <c r="G7" s="12">
        <f>VLOOKUP(Tableau1[[#This Row],[FONCTION]],'Base '!$A:$C,3,FALSE)</f>
        <v>5</v>
      </c>
    </row>
    <row r="8" spans="1:7" ht="15.75">
      <c r="A8" s="9" t="s">
        <v>17</v>
      </c>
      <c r="B8" s="7"/>
      <c r="C8" s="10" t="s">
        <v>10</v>
      </c>
      <c r="D8" s="1">
        <v>0</v>
      </c>
      <c r="E8" s="1">
        <v>0</v>
      </c>
      <c r="F8" s="12">
        <f>VLOOKUP(Tableau1[[#This Row],[FONCTION]],'Base '!$A:$C,2,FALSE)</f>
        <v>4</v>
      </c>
      <c r="G8" s="12">
        <f>VLOOKUP(Tableau1[[#This Row],[FONCTION]],'Base '!$A:$C,3,FALSE)</f>
        <v>4</v>
      </c>
    </row>
    <row r="9" spans="1:7">
      <c r="A9" s="5" t="s">
        <v>18</v>
      </c>
      <c r="B9" s="11">
        <v>1.5</v>
      </c>
      <c r="C9" s="5" t="s">
        <v>19</v>
      </c>
      <c r="D9" s="1">
        <v>76</v>
      </c>
      <c r="E9" s="1">
        <v>114</v>
      </c>
      <c r="F9" s="12">
        <f>VLOOKUP(Tableau1[[#This Row],[FONCTION]],'Base '!$A:$C,2,FALSE)</f>
        <v>3</v>
      </c>
      <c r="G9" s="12">
        <f>VLOOKUP(Tableau1[[#This Row],[FONCTION]],'Base '!$A:$C,3,FALSE)</f>
        <v>4</v>
      </c>
    </row>
    <row r="10" spans="1:7">
      <c r="A10" s="5" t="s">
        <v>20</v>
      </c>
      <c r="B10" s="6">
        <v>1</v>
      </c>
      <c r="C10" s="5" t="s">
        <v>21</v>
      </c>
      <c r="D10" s="1">
        <v>17</v>
      </c>
      <c r="E10" s="1">
        <v>17</v>
      </c>
      <c r="F10" s="12">
        <f>VLOOKUP(Tableau1[[#This Row],[FONCTION]],'Base '!$A:$C,2,FALSE)</f>
        <v>2</v>
      </c>
      <c r="G10" s="12">
        <f>VLOOKUP(Tableau1[[#This Row],[FONCTION]],'Base '!$A:$C,3,FALSE)</f>
        <v>3</v>
      </c>
    </row>
    <row r="11" spans="1:7">
      <c r="A11" s="5" t="s">
        <v>22</v>
      </c>
      <c r="B11" s="6">
        <v>6</v>
      </c>
      <c r="C11" s="5" t="s">
        <v>23</v>
      </c>
      <c r="D11" s="1">
        <v>6.2</v>
      </c>
      <c r="E11" s="1">
        <v>37.200000000000003</v>
      </c>
      <c r="F11" s="12">
        <f>VLOOKUP(Tableau1[[#This Row],[FONCTION]],'Base '!$A:$C,2,FALSE)</f>
        <v>4</v>
      </c>
      <c r="G11" s="12">
        <f>VLOOKUP(Tableau1[[#This Row],[FONCTION]],'Base '!$A:$C,3,FALSE)</f>
        <v>6</v>
      </c>
    </row>
    <row r="12" spans="1:7">
      <c r="A12" s="5" t="s">
        <v>24</v>
      </c>
      <c r="B12" s="6">
        <v>3</v>
      </c>
      <c r="C12" s="5" t="s">
        <v>25</v>
      </c>
      <c r="D12" s="1">
        <v>10.5</v>
      </c>
      <c r="E12" s="1">
        <v>31.5</v>
      </c>
      <c r="F12" s="12">
        <f>VLOOKUP(Tableau1[[#This Row],[FONCTION]],'Base '!$A:$C,2,FALSE)</f>
        <v>6</v>
      </c>
      <c r="G12" s="12">
        <f>VLOOKUP(Tableau1[[#This Row],[FONCTION]],'Base '!$A:$C,3,FALSE)</f>
        <v>2</v>
      </c>
    </row>
    <row r="13" spans="1:7">
      <c r="A13" s="5" t="s">
        <v>26</v>
      </c>
      <c r="B13" s="6">
        <v>6</v>
      </c>
      <c r="C13" s="5" t="s">
        <v>27</v>
      </c>
      <c r="D13" s="1">
        <v>8.5</v>
      </c>
      <c r="E13" s="1">
        <v>51</v>
      </c>
      <c r="F13" s="12">
        <f>VLOOKUP(Tableau1[[#This Row],[FONCTION]],'Base '!$A:$C,2,FALSE)</f>
        <v>7</v>
      </c>
      <c r="G13" s="12">
        <f>VLOOKUP(Tableau1[[#This Row],[FONCTION]],'Base '!$A:$C,3,FALSE)</f>
        <v>1</v>
      </c>
    </row>
    <row r="14" spans="1:7">
      <c r="A14" s="5" t="s">
        <v>28</v>
      </c>
      <c r="B14" s="6">
        <v>12</v>
      </c>
      <c r="C14" s="5" t="s">
        <v>29</v>
      </c>
      <c r="D14" s="1">
        <v>6.5</v>
      </c>
      <c r="E14" s="1">
        <v>78</v>
      </c>
      <c r="F14" s="12">
        <f>VLOOKUP(Tableau1[[#This Row],[FONCTION]],'Base '!$A:$C,2,FALSE)</f>
        <v>5</v>
      </c>
      <c r="G14" s="12">
        <f>VLOOKUP(Tableau1[[#This Row],[FONCTION]],'Base '!$A:$C,3,FALSE)</f>
        <v>5</v>
      </c>
    </row>
    <row r="15" spans="1:7">
      <c r="A15" s="5" t="s">
        <v>30</v>
      </c>
      <c r="B15" s="6">
        <v>6</v>
      </c>
      <c r="C15" s="5" t="s">
        <v>31</v>
      </c>
      <c r="D15" s="1">
        <v>5.2</v>
      </c>
      <c r="E15" s="1">
        <v>31.200000000000003</v>
      </c>
      <c r="F15" s="12">
        <f>VLOOKUP(Tableau1[[#This Row],[FONCTION]],'Base '!$A:$C,2,FALSE)</f>
        <v>1</v>
      </c>
      <c r="G15" s="12">
        <f>VLOOKUP(Tableau1[[#This Row],[FONCTION]],'Base '!$A:$C,3,FALSE)</f>
        <v>6</v>
      </c>
    </row>
    <row r="16" spans="1:7">
      <c r="A16" s="5" t="s">
        <v>30</v>
      </c>
      <c r="B16" s="6">
        <v>3</v>
      </c>
      <c r="C16" s="5" t="s">
        <v>32</v>
      </c>
      <c r="D16" s="1">
        <v>5.2</v>
      </c>
      <c r="E16" s="1">
        <v>15.600000000000001</v>
      </c>
      <c r="F16" s="12">
        <f>VLOOKUP(Tableau1[[#This Row],[FONCTION]],'Base '!$A:$C,2,FALSE)</f>
        <v>1</v>
      </c>
      <c r="G16" s="12">
        <f>VLOOKUP(Tableau1[[#This Row],[FONCTION]],'Base '!$A:$C,3,FALSE)</f>
        <v>6</v>
      </c>
    </row>
    <row r="17" spans="1:7">
      <c r="A17" s="5" t="s">
        <v>22</v>
      </c>
      <c r="B17" s="11"/>
      <c r="C17" s="5" t="s">
        <v>23</v>
      </c>
      <c r="D17" s="1">
        <v>6.2</v>
      </c>
      <c r="E17" s="1">
        <v>0</v>
      </c>
      <c r="F17" s="12">
        <f>VLOOKUP(Tableau1[[#This Row],[FONCTION]],'Base '!$A:$C,2,FALSE)</f>
        <v>4</v>
      </c>
      <c r="G17" s="12">
        <f>VLOOKUP(Tableau1[[#This Row],[FONCTION]],'Base '!$A:$C,3,FALSE)</f>
        <v>6</v>
      </c>
    </row>
    <row r="18" spans="1:7">
      <c r="A18" s="5" t="s">
        <v>24</v>
      </c>
      <c r="B18" s="11"/>
      <c r="C18" s="5" t="s">
        <v>25</v>
      </c>
      <c r="D18" s="1">
        <v>10.5</v>
      </c>
      <c r="E18" s="1">
        <v>0</v>
      </c>
      <c r="F18" s="12">
        <f>VLOOKUP(Tableau1[[#This Row],[FONCTION]],'Base '!$A:$C,2,FALSE)</f>
        <v>6</v>
      </c>
      <c r="G18" s="12">
        <f>VLOOKUP(Tableau1[[#This Row],[FONCTION]],'Base '!$A:$C,3,FALSE)</f>
        <v>2</v>
      </c>
    </row>
    <row r="19" spans="1:7">
      <c r="A19" s="5" t="s">
        <v>26</v>
      </c>
      <c r="B19" s="11"/>
      <c r="C19" s="5" t="s">
        <v>27</v>
      </c>
      <c r="D19" s="1">
        <v>8.5</v>
      </c>
      <c r="E19" s="1">
        <v>0</v>
      </c>
      <c r="F19" s="12">
        <f>VLOOKUP(Tableau1[[#This Row],[FONCTION]],'Base '!$A:$C,2,FALSE)</f>
        <v>7</v>
      </c>
      <c r="G19" s="12">
        <f>VLOOKUP(Tableau1[[#This Row],[FONCTION]],'Base '!$A:$C,3,FALSE)</f>
        <v>1</v>
      </c>
    </row>
    <row r="20" spans="1:7">
      <c r="A20" s="5" t="s">
        <v>28</v>
      </c>
      <c r="B20" s="11"/>
      <c r="C20" s="5" t="s">
        <v>29</v>
      </c>
      <c r="D20" s="1">
        <v>6.5</v>
      </c>
      <c r="E20" s="1">
        <v>0</v>
      </c>
      <c r="F20" s="12">
        <f>VLOOKUP(Tableau1[[#This Row],[FONCTION]],'Base '!$A:$C,2,FALSE)</f>
        <v>5</v>
      </c>
      <c r="G20" s="12">
        <f>VLOOKUP(Tableau1[[#This Row],[FONCTION]],'Base '!$A:$C,3,FALSE)</f>
        <v>5</v>
      </c>
    </row>
    <row r="21" spans="1:7">
      <c r="A21" s="5" t="s">
        <v>30</v>
      </c>
      <c r="B21" s="11"/>
      <c r="C21" s="5" t="s">
        <v>31</v>
      </c>
      <c r="D21" s="1">
        <v>5.2</v>
      </c>
      <c r="E21" s="1">
        <v>0</v>
      </c>
      <c r="F21" s="12">
        <f>VLOOKUP(Tableau1[[#This Row],[FONCTION]],'Base '!$A:$C,2,FALSE)</f>
        <v>1</v>
      </c>
      <c r="G21" s="12">
        <f>VLOOKUP(Tableau1[[#This Row],[FONCTION]],'Base '!$A:$C,3,FALSE)</f>
        <v>6</v>
      </c>
    </row>
    <row r="22" spans="1:7">
      <c r="A22" s="5" t="s">
        <v>30</v>
      </c>
      <c r="B22" s="11"/>
      <c r="C22" s="5" t="s">
        <v>32</v>
      </c>
      <c r="D22" s="1">
        <v>5.2</v>
      </c>
      <c r="E22" s="1">
        <v>0</v>
      </c>
      <c r="F22" s="12">
        <f>VLOOKUP(Tableau1[[#This Row],[FONCTION]],'Base '!$A:$C,2,FALSE)</f>
        <v>1</v>
      </c>
      <c r="G22" s="12">
        <f>VLOOKUP(Tableau1[[#This Row],[FONCTION]],'Base '!$A:$C,3,FALSE)</f>
        <v>6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5"/>
  <sheetViews>
    <sheetView workbookViewId="0">
      <selection activeCell="G5" sqref="G5"/>
    </sheetView>
  </sheetViews>
  <sheetFormatPr baseColWidth="10" defaultRowHeight="15"/>
  <cols>
    <col min="1" max="1" width="48.7109375" customWidth="1"/>
  </cols>
  <sheetData>
    <row r="1" spans="1:3">
      <c r="A1" t="s">
        <v>34</v>
      </c>
      <c r="B1" t="s">
        <v>35</v>
      </c>
      <c r="C1" t="s">
        <v>36</v>
      </c>
    </row>
    <row r="2" spans="1:3" ht="27.75">
      <c r="A2" s="2" t="s">
        <v>7</v>
      </c>
      <c r="B2">
        <v>1</v>
      </c>
      <c r="C2">
        <v>3</v>
      </c>
    </row>
    <row r="3" spans="1:3" ht="26.25">
      <c r="A3" s="8" t="s">
        <v>33</v>
      </c>
      <c r="B3">
        <v>2</v>
      </c>
      <c r="C3">
        <v>4</v>
      </c>
    </row>
    <row r="4" spans="1:3" ht="15.75">
      <c r="A4" s="9" t="s">
        <v>9</v>
      </c>
      <c r="B4">
        <v>3</v>
      </c>
      <c r="C4">
        <v>6</v>
      </c>
    </row>
    <row r="5" spans="1:3">
      <c r="A5" s="5" t="s">
        <v>11</v>
      </c>
      <c r="B5">
        <v>4</v>
      </c>
      <c r="C5">
        <v>5</v>
      </c>
    </row>
    <row r="6" spans="1:3">
      <c r="A6" s="5" t="s">
        <v>13</v>
      </c>
      <c r="B6">
        <v>5</v>
      </c>
      <c r="C6">
        <v>8</v>
      </c>
    </row>
    <row r="7" spans="1:3">
      <c r="A7" s="5" t="s">
        <v>15</v>
      </c>
      <c r="B7">
        <v>6</v>
      </c>
      <c r="C7">
        <v>5</v>
      </c>
    </row>
    <row r="8" spans="1:3" ht="15.75">
      <c r="A8" s="9" t="s">
        <v>17</v>
      </c>
      <c r="B8">
        <v>4</v>
      </c>
      <c r="C8">
        <v>4</v>
      </c>
    </row>
    <row r="9" spans="1:3">
      <c r="A9" s="5" t="s">
        <v>18</v>
      </c>
      <c r="B9">
        <v>3</v>
      </c>
      <c r="C9">
        <v>4</v>
      </c>
    </row>
    <row r="10" spans="1:3">
      <c r="A10" s="5" t="s">
        <v>20</v>
      </c>
      <c r="B10">
        <v>2</v>
      </c>
      <c r="C10">
        <v>3</v>
      </c>
    </row>
    <row r="11" spans="1:3">
      <c r="A11" s="5" t="s">
        <v>22</v>
      </c>
      <c r="B11">
        <v>4</v>
      </c>
      <c r="C11">
        <v>6</v>
      </c>
    </row>
    <row r="12" spans="1:3">
      <c r="A12" s="5" t="s">
        <v>24</v>
      </c>
      <c r="B12">
        <v>6</v>
      </c>
      <c r="C12">
        <v>2</v>
      </c>
    </row>
    <row r="13" spans="1:3">
      <c r="A13" s="5" t="s">
        <v>26</v>
      </c>
      <c r="B13">
        <v>7</v>
      </c>
      <c r="C13">
        <v>1</v>
      </c>
    </row>
    <row r="14" spans="1:3">
      <c r="A14" s="5" t="s">
        <v>28</v>
      </c>
      <c r="B14">
        <v>5</v>
      </c>
      <c r="C14">
        <v>5</v>
      </c>
    </row>
    <row r="15" spans="1:3">
      <c r="A15" s="5" t="s">
        <v>30</v>
      </c>
      <c r="B15">
        <v>1</v>
      </c>
      <c r="C15">
        <v>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Nomenclature</vt:lpstr>
      <vt:lpstr>Base 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ILHEM KHELIL</dc:creator>
  <cp:lastModifiedBy>Micot, Nicolas            UTC CCS</cp:lastModifiedBy>
  <dcterms:created xsi:type="dcterms:W3CDTF">2018-05-30T14:01:07Z</dcterms:created>
  <dcterms:modified xsi:type="dcterms:W3CDTF">2018-06-01T10:50:29Z</dcterms:modified>
</cp:coreProperties>
</file>