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720" activeTab="1"/>
  </bookViews>
  <sheets>
    <sheet name="Capacitaire CH-situation" sheetId="1" r:id="rId1"/>
    <sheet name="Résultats" sheetId="2" r:id="rId2"/>
  </sheets>
  <definedNames>
    <definedName name="_xlnm._FilterDatabase" localSheetId="0" hidden="1">'Capacitaire CH-situation'!$A$1:$K$99</definedName>
    <definedName name="_xlnm._FilterDatabase" localSheetId="1" hidden="1">Résultats!$A$1:$D$30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 a="1"/>
  <c r="C2" i="2" s="1"/>
  <c r="C3" i="2" a="1"/>
  <c r="C3" i="2"/>
  <c r="C4" i="2" a="1"/>
  <c r="C4" i="2" s="1"/>
  <c r="C5" i="2" a="1"/>
  <c r="C5" i="2"/>
  <c r="C6" i="2" a="1"/>
  <c r="C6" i="2" s="1"/>
  <c r="C7" i="2" a="1"/>
  <c r="C7" i="2"/>
  <c r="C8" i="2" a="1"/>
  <c r="C8" i="2" s="1"/>
  <c r="C9" i="2" a="1"/>
  <c r="C9" i="2"/>
  <c r="C10" i="2" a="1"/>
  <c r="C10" i="2" s="1"/>
  <c r="C11" i="2" a="1"/>
  <c r="C11" i="2"/>
  <c r="C12" i="2" a="1"/>
  <c r="C12" i="2" s="1"/>
  <c r="C13" i="2" a="1"/>
  <c r="C13" i="2"/>
  <c r="C14" i="2" a="1"/>
  <c r="C14" i="2" s="1"/>
  <c r="C15" i="2" a="1"/>
  <c r="C15" i="2"/>
  <c r="C16" i="2" a="1"/>
  <c r="C16" i="2" s="1"/>
  <c r="C17" i="2" a="1"/>
  <c r="C17" i="2"/>
  <c r="C18" i="2" a="1"/>
  <c r="C18" i="2" s="1"/>
  <c r="C19" i="2" a="1"/>
  <c r="C19" i="2"/>
  <c r="C20" i="2" a="1"/>
  <c r="C20" i="2" s="1"/>
  <c r="C21" i="2" a="1"/>
  <c r="C21" i="2"/>
  <c r="C22" i="2" a="1"/>
  <c r="C22" i="2" s="1"/>
  <c r="C23" i="2" a="1"/>
  <c r="C23" i="2"/>
  <c r="C24" i="2" a="1"/>
  <c r="C24" i="2" s="1"/>
  <c r="C25" i="2" a="1"/>
  <c r="C25" i="2"/>
  <c r="C26" i="2" a="1"/>
  <c r="C26" i="2" s="1"/>
  <c r="C27" i="2" a="1"/>
  <c r="C27" i="2"/>
  <c r="C28" i="2" a="1"/>
  <c r="C28" i="2" s="1"/>
  <c r="C29" i="2" a="1"/>
  <c r="C29" i="2" s="1"/>
  <c r="C30" i="2" a="1"/>
  <c r="C30" i="2" s="1"/>
  <c r="B2" i="2" a="1"/>
  <c r="B2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E3" i="2" a="1"/>
  <c r="E3" i="2" s="1"/>
  <c r="E4" i="2" a="1"/>
  <c r="E4" i="2"/>
  <c r="E5" i="2" a="1"/>
  <c r="E5" i="2" s="1"/>
  <c r="E6" i="2" a="1"/>
  <c r="E6" i="2"/>
  <c r="E7" i="2" a="1"/>
  <c r="E7" i="2" s="1"/>
  <c r="E8" i="2" a="1"/>
  <c r="E8" i="2"/>
  <c r="E9" i="2" a="1"/>
  <c r="E9" i="2" s="1"/>
  <c r="E10" i="2" a="1"/>
  <c r="E10" i="2"/>
  <c r="E11" i="2" a="1"/>
  <c r="E11" i="2" s="1"/>
  <c r="E12" i="2" a="1"/>
  <c r="E12" i="2"/>
  <c r="E13" i="2" a="1"/>
  <c r="E13" i="2" s="1"/>
  <c r="E14" i="2" a="1"/>
  <c r="E14" i="2"/>
  <c r="E15" i="2" a="1"/>
  <c r="E15" i="2" s="1"/>
  <c r="E16" i="2" a="1"/>
  <c r="E16" i="2"/>
  <c r="E17" i="2" a="1"/>
  <c r="E17" i="2" s="1"/>
  <c r="E18" i="2" a="1"/>
  <c r="E18" i="2"/>
  <c r="E19" i="2" a="1"/>
  <c r="E19" i="2" s="1"/>
  <c r="E20" i="2" a="1"/>
  <c r="E20" i="2"/>
  <c r="E21" i="2" a="1"/>
  <c r="E21" i="2" s="1"/>
  <c r="E22" i="2" a="1"/>
  <c r="E22" i="2"/>
  <c r="E23" i="2" a="1"/>
  <c r="E23" i="2" s="1"/>
  <c r="E24" i="2" a="1"/>
  <c r="E24" i="2"/>
  <c r="E25" i="2" a="1"/>
  <c r="E25" i="2" s="1"/>
  <c r="E26" i="2" a="1"/>
  <c r="E26" i="2"/>
  <c r="E27" i="2" a="1"/>
  <c r="E27" i="2" s="1"/>
  <c r="E28" i="2" a="1"/>
  <c r="E28" i="2"/>
  <c r="E29" i="2" a="1"/>
  <c r="E29" i="2" s="1"/>
  <c r="E30" i="2" a="1"/>
  <c r="E30" i="2" s="1"/>
  <c r="E2" i="2" a="1"/>
  <c r="E2" i="2" s="1"/>
</calcChain>
</file>

<file path=xl/sharedStrings.xml><?xml version="1.0" encoding="utf-8"?>
<sst xmlns="http://schemas.openxmlformats.org/spreadsheetml/2006/main" count="114" uniqueCount="44">
  <si>
    <t>Libellé UF</t>
  </si>
  <si>
    <t xml:space="preserve"> lundi</t>
  </si>
  <si>
    <t xml:space="preserve"> mardi</t>
  </si>
  <si>
    <t xml:space="preserve"> mercredi</t>
  </si>
  <si>
    <t xml:space="preserve"> jeudi</t>
  </si>
  <si>
    <t xml:space="preserve"> vendredi</t>
  </si>
  <si>
    <t xml:space="preserve"> samedi</t>
  </si>
  <si>
    <t xml:space="preserve"> dimanche</t>
  </si>
  <si>
    <t>Numéro UF</t>
  </si>
  <si>
    <t>Début date d'effet</t>
  </si>
  <si>
    <t>Nombre de lits installés
au 1er mars 2017</t>
  </si>
  <si>
    <t>Nombre de lits</t>
  </si>
  <si>
    <t>IVG Hospit SiteF</t>
  </si>
  <si>
    <t>Chirurgie Hospit SiteM</t>
  </si>
  <si>
    <t>IVG Hospit SiteM</t>
  </si>
  <si>
    <t>Maternite Mere SiteM</t>
  </si>
  <si>
    <t>Gynecologie Hospit SiteM</t>
  </si>
  <si>
    <t>Pediatrie Hospit SiteM</t>
  </si>
  <si>
    <t>UMCA SiteM</t>
  </si>
  <si>
    <t>Cardiologie SiteF</t>
  </si>
  <si>
    <t>USIC SiteF</t>
  </si>
  <si>
    <t>Cardio HdJ Hospit SiteF</t>
  </si>
  <si>
    <t>Medecine B Hospit SiteF</t>
  </si>
  <si>
    <t>Medecine B HdJ Hospit SiteF</t>
  </si>
  <si>
    <t>Apnée du Sommeil Hospit SiteF</t>
  </si>
  <si>
    <t>Medecine HdJ Hospit SiteM</t>
  </si>
  <si>
    <t>Medecine UHS Hospit SiteM</t>
  </si>
  <si>
    <t>Medecine 1 Hospit SiteM</t>
  </si>
  <si>
    <t>Medecine 2 Hospit SiteM</t>
  </si>
  <si>
    <t>Soins Intensifs SiteM</t>
  </si>
  <si>
    <t>Soins Continus SiteM</t>
  </si>
  <si>
    <t>UHCD SiteF</t>
  </si>
  <si>
    <t>UHCD SiteM</t>
  </si>
  <si>
    <t>CEBEG HdJ MCO SiteF</t>
  </si>
  <si>
    <t>Court Sejour Geriatrique SiteF</t>
  </si>
  <si>
    <t>CEBEG SSR SiteF</t>
  </si>
  <si>
    <t>CATTP Enfant SiteF</t>
  </si>
  <si>
    <t>Psy HdJ Pedo Hospit SiteM</t>
  </si>
  <si>
    <t>SSR SiteF</t>
  </si>
  <si>
    <t>SSR Pers Agees SiteF</t>
  </si>
  <si>
    <t>SSR 2AS</t>
  </si>
  <si>
    <r>
      <rPr>
        <b/>
        <sz val="10"/>
        <color theme="1"/>
        <rFont val="Calibri"/>
        <family val="2"/>
        <scheme val="minor"/>
      </rPr>
      <t>Numéro UF</t>
    </r>
    <r>
      <rPr>
        <sz val="10"/>
        <color theme="1"/>
        <rFont val="Calibri"/>
        <family val="2"/>
        <scheme val="minor"/>
      </rPr>
      <t xml:space="preserve">
(1 ligne par UF)</t>
    </r>
  </si>
  <si>
    <r>
      <rPr>
        <b/>
        <sz val="10"/>
        <color theme="1"/>
        <rFont val="Calibri"/>
        <family val="2"/>
        <scheme val="minor"/>
      </rPr>
      <t>Nombre jours possibles sur la période des 12 mois</t>
    </r>
    <r>
      <rPr>
        <sz val="10"/>
        <color theme="1"/>
        <rFont val="Calibri"/>
        <family val="2"/>
        <scheme val="minor"/>
      </rPr>
      <t xml:space="preserve">
entre le 1er mars 2016 et le 1er mars 2017</t>
    </r>
  </si>
  <si>
    <t>Dernière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</si>
</sst>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164782</xdr:colOff>
      <xdr:row>3</xdr:row>
      <xdr:rowOff>76201</xdr:rowOff>
    </xdr:from>
    <xdr:to>
      <xdr:col>15</xdr:col>
      <xdr:colOff>477202</xdr:colOff>
      <xdr:row>10</xdr:row>
      <xdr:rowOff>166688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B8DF1E9-7224-48BA-A729-58B3E2576AFC}"/>
            </a:ext>
          </a:extLst>
        </xdr:cNvPr>
        <xdr:cNvSpPr txBox="1"/>
      </xdr:nvSpPr>
      <xdr:spPr>
        <a:xfrm>
          <a:off x="12356782" y="623889"/>
          <a:ext cx="3360420" cy="13684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ELEMENTS DE COMPREHENSION du Tableau :</a:t>
          </a:r>
        </a:p>
        <a:p>
          <a:endParaRPr lang="fr-FR" sz="1100" b="1"/>
        </a:p>
        <a:p>
          <a:r>
            <a:rPr lang="fr-FR" sz="1100" b="1"/>
            <a:t>Lecture</a:t>
          </a:r>
          <a:r>
            <a:rPr lang="fr-FR" sz="1100" b="1" baseline="0"/>
            <a:t> du </a:t>
          </a:r>
          <a:r>
            <a:rPr lang="fr-FR" sz="1100" b="1"/>
            <a:t>bas vers le haut pour chaque UF : </a:t>
          </a:r>
        </a:p>
        <a:p>
          <a:endParaRPr lang="fr-FR" sz="1100"/>
        </a:p>
        <a:p>
          <a:r>
            <a:rPr lang="fr-FR" sz="1100"/>
            <a:t>exemple UF4504 : du 1er janvier 2006 au 1er janvier 2017,</a:t>
          </a:r>
          <a:r>
            <a:rPr lang="fr-FR" sz="1100" baseline="0"/>
            <a:t> il y a 10 lits ouverts; Puis à partir du 1er janvier 2017, il n'y plus que 8 lits ouverts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30" totalsRowShown="0" headerRowBorderDxfId="3" tableBorderDxfId="4">
  <autoFilter ref="A1:E30"/>
  <tableColumns count="5">
    <tableColumn id="1" name="Numéro UF_x000a_(1 ligne par UF)"/>
    <tableColumn id="2" name="Libellé UF" dataDxfId="1">
      <calculatedColumnFormula array="1">INDEX('Capacitaire CH-situation'!$A$2:$K$99,MATCH(Tableau1[[#This Row],[Dernière mise à jour]],IF('Capacitaire CH-situation'!$A$2:$A$99=Tableau1[[#This Row],[Numéro UF
(1 ligne par UF)]],'Capacitaire CH-situation'!$C$2:$C$99,""),0),2)</calculatedColumnFormula>
    </tableColumn>
    <tableColumn id="3" name="Nombre de lits installés_x000a_au 1er mars 2017" dataDxfId="0">
      <calculatedColumnFormula array="1">INDEX('Capacitaire CH-situation'!$A$2:$K$99,MATCH(Tableau1[[#This Row],[Dernière mise à jour]],IF('Capacitaire CH-situation'!$A$2:$A$99=Tableau1[[#This Row],[Numéro UF
(1 ligne par UF)]],'Capacitaire CH-situation'!$C$2:$C$99,""),0),4)</calculatedColumnFormula>
    </tableColumn>
    <tableColumn id="4" name="Nombre jours possibles sur la période des 12 mois_x000a_entre le 1er mars 2016 et le 1er mars 2017"/>
    <tableColumn id="5" name="Dernière mise à jour" dataDxfId="2">
      <calculatedColumnFormula array="1">MAX(IF('Capacitaire CH-situation'!$A$2:$A$99=Résultats!A2,'Capacitaire CH-situation'!$C$2:$C$99,""))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N99"/>
  <sheetViews>
    <sheetView zoomScale="80" zoomScaleNormal="80" workbookViewId="0">
      <pane ySplit="1" topLeftCell="A63" activePane="bottomLeft" state="frozen"/>
      <selection activeCell="N7" sqref="N7"/>
      <selection pane="bottomLeft" activeCell="C5" sqref="C5"/>
    </sheetView>
  </sheetViews>
  <sheetFormatPr baseColWidth="10" defaultRowHeight="15" x14ac:dyDescent="0.25"/>
  <cols>
    <col min="1" max="1" width="12" bestFit="1" customWidth="1"/>
    <col min="2" max="2" width="32.42578125" bestFit="1" customWidth="1"/>
    <col min="3" max="3" width="19.28515625" bestFit="1" customWidth="1"/>
    <col min="4" max="4" width="15.7109375" bestFit="1" customWidth="1"/>
    <col min="5" max="5" width="7" bestFit="1" customWidth="1"/>
    <col min="6" max="6" width="7.42578125" bestFit="1" customWidth="1"/>
    <col min="7" max="7" width="10.28515625" bestFit="1" customWidth="1"/>
    <col min="8" max="8" width="6.7109375" bestFit="1" customWidth="1"/>
    <col min="9" max="9" width="10.28515625" bestFit="1" customWidth="1"/>
    <col min="10" max="10" width="9.140625" bestFit="1" customWidth="1"/>
    <col min="11" max="11" width="11.42578125" bestFit="1" customWidth="1"/>
  </cols>
  <sheetData>
    <row r="1" spans="1:14" x14ac:dyDescent="0.25">
      <c r="A1" t="s">
        <v>8</v>
      </c>
      <c r="B1" t="s">
        <v>0</v>
      </c>
      <c r="C1" t="s">
        <v>9</v>
      </c>
      <c r="D1" t="s">
        <v>11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M1" s="1"/>
      <c r="N1" s="1"/>
    </row>
    <row r="2" spans="1:14" ht="14.45" x14ac:dyDescent="0.35">
      <c r="A2">
        <v>1807</v>
      </c>
      <c r="B2" t="s">
        <v>12</v>
      </c>
      <c r="C2" s="1">
        <v>38718</v>
      </c>
      <c r="D2">
        <v>1</v>
      </c>
      <c r="E2">
        <v>0</v>
      </c>
      <c r="F2">
        <v>0</v>
      </c>
      <c r="G2">
        <v>0</v>
      </c>
      <c r="H2">
        <v>1</v>
      </c>
      <c r="I2">
        <v>1</v>
      </c>
      <c r="J2">
        <v>0</v>
      </c>
      <c r="K2">
        <v>0</v>
      </c>
    </row>
    <row r="3" spans="1:14" ht="14.45" x14ac:dyDescent="0.35">
      <c r="A3">
        <v>4200</v>
      </c>
      <c r="B3" t="s">
        <v>13</v>
      </c>
      <c r="C3" s="1">
        <v>42736</v>
      </c>
      <c r="D3">
        <v>30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</row>
    <row r="4" spans="1:14" ht="14.45" x14ac:dyDescent="0.35">
      <c r="A4">
        <v>4200</v>
      </c>
      <c r="B4" t="s">
        <v>13</v>
      </c>
      <c r="C4" s="1">
        <v>42639</v>
      </c>
      <c r="D4">
        <v>20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</row>
    <row r="5" spans="1:14" ht="14.45" x14ac:dyDescent="0.35">
      <c r="A5">
        <v>4200</v>
      </c>
      <c r="B5" t="s">
        <v>13</v>
      </c>
      <c r="C5" s="1">
        <v>42637</v>
      </c>
      <c r="D5">
        <v>10</v>
      </c>
      <c r="E5">
        <v>1</v>
      </c>
      <c r="F5">
        <v>1</v>
      </c>
      <c r="G5">
        <v>1</v>
      </c>
      <c r="H5">
        <v>1</v>
      </c>
      <c r="I5">
        <v>1</v>
      </c>
      <c r="J5">
        <v>1</v>
      </c>
      <c r="K5">
        <v>1</v>
      </c>
    </row>
    <row r="6" spans="1:14" ht="14.45" x14ac:dyDescent="0.35">
      <c r="A6">
        <v>4200</v>
      </c>
      <c r="B6" t="s">
        <v>13</v>
      </c>
      <c r="C6" s="1">
        <v>38718</v>
      </c>
      <c r="D6">
        <v>20</v>
      </c>
      <c r="E6">
        <v>1</v>
      </c>
      <c r="F6">
        <v>1</v>
      </c>
      <c r="G6">
        <v>1</v>
      </c>
      <c r="H6">
        <v>1</v>
      </c>
      <c r="I6">
        <v>1</v>
      </c>
      <c r="J6">
        <v>1</v>
      </c>
      <c r="K6">
        <v>1</v>
      </c>
    </row>
    <row r="7" spans="1:14" ht="14.45" x14ac:dyDescent="0.35">
      <c r="A7">
        <v>4305</v>
      </c>
      <c r="B7" t="s">
        <v>14</v>
      </c>
      <c r="C7" s="1">
        <v>42736</v>
      </c>
      <c r="D7">
        <v>2</v>
      </c>
      <c r="E7">
        <v>1</v>
      </c>
      <c r="F7">
        <v>1</v>
      </c>
      <c r="G7">
        <v>1</v>
      </c>
      <c r="H7">
        <v>1</v>
      </c>
      <c r="I7">
        <v>1</v>
      </c>
      <c r="J7">
        <v>0</v>
      </c>
      <c r="K7">
        <v>0</v>
      </c>
    </row>
    <row r="8" spans="1:14" ht="14.45" x14ac:dyDescent="0.35">
      <c r="A8">
        <v>4500</v>
      </c>
      <c r="B8" t="s">
        <v>15</v>
      </c>
      <c r="C8" s="1">
        <v>38718</v>
      </c>
      <c r="D8">
        <v>21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</row>
    <row r="9" spans="1:14" ht="14.45" x14ac:dyDescent="0.35">
      <c r="A9">
        <v>4504</v>
      </c>
      <c r="B9" t="s">
        <v>16</v>
      </c>
      <c r="C9" s="1">
        <v>42736</v>
      </c>
      <c r="D9">
        <v>8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</row>
    <row r="10" spans="1:14" ht="14.45" x14ac:dyDescent="0.35">
      <c r="A10">
        <v>4504</v>
      </c>
      <c r="B10" t="s">
        <v>16</v>
      </c>
      <c r="C10" s="1">
        <v>38718</v>
      </c>
      <c r="D10">
        <v>10</v>
      </c>
      <c r="E10">
        <v>1</v>
      </c>
      <c r="F10">
        <v>1</v>
      </c>
      <c r="G10">
        <v>1</v>
      </c>
      <c r="H10">
        <v>1</v>
      </c>
      <c r="I10">
        <v>1</v>
      </c>
      <c r="J10">
        <v>1</v>
      </c>
      <c r="K10">
        <v>1</v>
      </c>
    </row>
    <row r="11" spans="1:14" ht="14.45" x14ac:dyDescent="0.35">
      <c r="A11">
        <v>4600</v>
      </c>
      <c r="B11" t="s">
        <v>17</v>
      </c>
      <c r="C11" s="1">
        <v>42795</v>
      </c>
      <c r="D11">
        <v>8</v>
      </c>
      <c r="E11">
        <v>1</v>
      </c>
      <c r="F11">
        <v>1</v>
      </c>
      <c r="G11">
        <v>1</v>
      </c>
      <c r="H11">
        <v>1</v>
      </c>
      <c r="I11">
        <v>1</v>
      </c>
      <c r="J11">
        <v>1</v>
      </c>
      <c r="K11">
        <v>1</v>
      </c>
    </row>
    <row r="12" spans="1:14" ht="14.45" x14ac:dyDescent="0.35">
      <c r="A12">
        <v>4600</v>
      </c>
      <c r="B12" t="s">
        <v>17</v>
      </c>
      <c r="C12" s="1">
        <v>42705</v>
      </c>
      <c r="D12">
        <v>13</v>
      </c>
      <c r="E12">
        <v>1</v>
      </c>
      <c r="F12">
        <v>1</v>
      </c>
      <c r="G12">
        <v>1</v>
      </c>
      <c r="H12">
        <v>1</v>
      </c>
      <c r="I12">
        <v>1</v>
      </c>
      <c r="J12">
        <v>1</v>
      </c>
      <c r="K12">
        <v>1</v>
      </c>
    </row>
    <row r="13" spans="1:14" ht="14.45" x14ac:dyDescent="0.35">
      <c r="A13">
        <v>4600</v>
      </c>
      <c r="B13" t="s">
        <v>17</v>
      </c>
      <c r="C13" s="1">
        <v>42675</v>
      </c>
      <c r="D13">
        <v>16</v>
      </c>
      <c r="E13">
        <v>1</v>
      </c>
      <c r="F13">
        <v>1</v>
      </c>
      <c r="G13">
        <v>1</v>
      </c>
      <c r="H13">
        <v>1</v>
      </c>
      <c r="I13">
        <v>1</v>
      </c>
      <c r="J13">
        <v>1</v>
      </c>
      <c r="K13">
        <v>1</v>
      </c>
    </row>
    <row r="14" spans="1:14" ht="14.45" x14ac:dyDescent="0.35">
      <c r="A14">
        <v>4600</v>
      </c>
      <c r="B14" t="s">
        <v>17</v>
      </c>
      <c r="C14" s="1">
        <v>42491</v>
      </c>
      <c r="D14">
        <v>10</v>
      </c>
      <c r="E14">
        <v>1</v>
      </c>
      <c r="F14">
        <v>1</v>
      </c>
      <c r="G14">
        <v>1</v>
      </c>
      <c r="H14">
        <v>1</v>
      </c>
      <c r="I14">
        <v>1</v>
      </c>
      <c r="J14">
        <v>1</v>
      </c>
      <c r="K14">
        <v>1</v>
      </c>
    </row>
    <row r="15" spans="1:14" ht="14.45" x14ac:dyDescent="0.35">
      <c r="A15">
        <v>4600</v>
      </c>
      <c r="B15" t="s">
        <v>17</v>
      </c>
      <c r="C15" s="1">
        <v>42309</v>
      </c>
      <c r="D15">
        <v>16</v>
      </c>
      <c r="E15">
        <v>1</v>
      </c>
      <c r="F15">
        <v>1</v>
      </c>
      <c r="G15">
        <v>1</v>
      </c>
      <c r="H15">
        <v>1</v>
      </c>
      <c r="I15">
        <v>1</v>
      </c>
      <c r="J15">
        <v>1</v>
      </c>
      <c r="K15">
        <v>1</v>
      </c>
    </row>
    <row r="16" spans="1:14" ht="14.45" x14ac:dyDescent="0.35">
      <c r="A16">
        <v>4600</v>
      </c>
      <c r="B16" t="s">
        <v>17</v>
      </c>
      <c r="C16" s="1">
        <v>42125</v>
      </c>
      <c r="D16">
        <v>10</v>
      </c>
      <c r="E16">
        <v>1</v>
      </c>
      <c r="F16">
        <v>1</v>
      </c>
      <c r="G16">
        <v>1</v>
      </c>
      <c r="H16">
        <v>1</v>
      </c>
      <c r="I16">
        <v>1</v>
      </c>
      <c r="J16">
        <v>1</v>
      </c>
      <c r="K16">
        <v>1</v>
      </c>
    </row>
    <row r="17" spans="1:11" ht="14.45" x14ac:dyDescent="0.35">
      <c r="A17">
        <v>4600</v>
      </c>
      <c r="B17" t="s">
        <v>17</v>
      </c>
      <c r="C17" s="1">
        <v>41944</v>
      </c>
      <c r="D17">
        <v>16</v>
      </c>
      <c r="E17">
        <v>1</v>
      </c>
      <c r="F17">
        <v>1</v>
      </c>
      <c r="G17">
        <v>1</v>
      </c>
      <c r="H17">
        <v>1</v>
      </c>
      <c r="I17">
        <v>1</v>
      </c>
      <c r="J17">
        <v>1</v>
      </c>
      <c r="K17">
        <v>1</v>
      </c>
    </row>
    <row r="18" spans="1:11" ht="14.45" x14ac:dyDescent="0.35">
      <c r="A18">
        <v>4600</v>
      </c>
      <c r="B18" t="s">
        <v>17</v>
      </c>
      <c r="C18" s="1">
        <v>41760</v>
      </c>
      <c r="D18">
        <v>10</v>
      </c>
      <c r="E18">
        <v>1</v>
      </c>
      <c r="F18">
        <v>1</v>
      </c>
      <c r="G18">
        <v>1</v>
      </c>
      <c r="H18">
        <v>1</v>
      </c>
      <c r="I18">
        <v>1</v>
      </c>
      <c r="J18">
        <v>1</v>
      </c>
      <c r="K18">
        <v>1</v>
      </c>
    </row>
    <row r="19" spans="1:11" ht="14.45" x14ac:dyDescent="0.35">
      <c r="A19">
        <v>4600</v>
      </c>
      <c r="B19" t="s">
        <v>17</v>
      </c>
      <c r="C19" s="1">
        <v>41579</v>
      </c>
      <c r="D19">
        <v>16</v>
      </c>
      <c r="E19">
        <v>1</v>
      </c>
      <c r="F19">
        <v>1</v>
      </c>
      <c r="G19">
        <v>1</v>
      </c>
      <c r="H19">
        <v>1</v>
      </c>
      <c r="I19">
        <v>1</v>
      </c>
      <c r="J19">
        <v>1</v>
      </c>
      <c r="K19">
        <v>1</v>
      </c>
    </row>
    <row r="20" spans="1:11" ht="14.45" x14ac:dyDescent="0.35">
      <c r="A20">
        <v>4600</v>
      </c>
      <c r="B20" t="s">
        <v>17</v>
      </c>
      <c r="C20" s="1">
        <v>41395</v>
      </c>
      <c r="D20">
        <v>10</v>
      </c>
      <c r="E20">
        <v>1</v>
      </c>
      <c r="F20">
        <v>1</v>
      </c>
      <c r="G20">
        <v>1</v>
      </c>
      <c r="H20">
        <v>1</v>
      </c>
      <c r="I20">
        <v>1</v>
      </c>
      <c r="J20">
        <v>1</v>
      </c>
      <c r="K20">
        <v>1</v>
      </c>
    </row>
    <row r="21" spans="1:11" ht="14.45" x14ac:dyDescent="0.35">
      <c r="A21">
        <v>4701</v>
      </c>
      <c r="B21" t="s">
        <v>18</v>
      </c>
      <c r="C21" s="1">
        <v>42882</v>
      </c>
      <c r="D21">
        <v>12</v>
      </c>
      <c r="E21">
        <v>1</v>
      </c>
      <c r="F21">
        <v>1</v>
      </c>
      <c r="G21">
        <v>1</v>
      </c>
      <c r="H21">
        <v>1</v>
      </c>
      <c r="I21">
        <v>1</v>
      </c>
      <c r="J21">
        <v>0</v>
      </c>
      <c r="K21">
        <v>0</v>
      </c>
    </row>
    <row r="22" spans="1:11" ht="14.45" x14ac:dyDescent="0.35">
      <c r="A22">
        <v>4701</v>
      </c>
      <c r="B22" t="s">
        <v>18</v>
      </c>
      <c r="C22" s="1">
        <v>42881</v>
      </c>
      <c r="D22">
        <v>0</v>
      </c>
      <c r="E22">
        <v>1</v>
      </c>
      <c r="F22">
        <v>1</v>
      </c>
      <c r="G22">
        <v>1</v>
      </c>
      <c r="H22">
        <v>1</v>
      </c>
      <c r="I22">
        <v>1</v>
      </c>
      <c r="J22">
        <v>0</v>
      </c>
      <c r="K22">
        <v>0</v>
      </c>
    </row>
    <row r="23" spans="1:11" ht="14.45" x14ac:dyDescent="0.35">
      <c r="A23">
        <v>4701</v>
      </c>
      <c r="B23" t="s">
        <v>18</v>
      </c>
      <c r="C23" s="1">
        <v>42772</v>
      </c>
      <c r="D23">
        <v>12</v>
      </c>
      <c r="E23">
        <v>1</v>
      </c>
      <c r="F23">
        <v>1</v>
      </c>
      <c r="G23">
        <v>1</v>
      </c>
      <c r="H23">
        <v>1</v>
      </c>
      <c r="I23">
        <v>1</v>
      </c>
      <c r="J23">
        <v>0</v>
      </c>
      <c r="K23">
        <v>0</v>
      </c>
    </row>
    <row r="24" spans="1:11" ht="14.45" x14ac:dyDescent="0.35">
      <c r="A24">
        <v>4701</v>
      </c>
      <c r="B24" t="s">
        <v>18</v>
      </c>
      <c r="C24" s="1">
        <v>42735</v>
      </c>
      <c r="D24">
        <v>6</v>
      </c>
      <c r="E24">
        <v>1</v>
      </c>
      <c r="F24">
        <v>1</v>
      </c>
      <c r="G24">
        <v>1</v>
      </c>
      <c r="H24">
        <v>1</v>
      </c>
      <c r="I24">
        <v>1</v>
      </c>
      <c r="J24">
        <v>0</v>
      </c>
      <c r="K24">
        <v>0</v>
      </c>
    </row>
    <row r="25" spans="1:11" ht="14.45" x14ac:dyDescent="0.35">
      <c r="A25">
        <v>4701</v>
      </c>
      <c r="B25" t="s">
        <v>18</v>
      </c>
      <c r="C25" s="1">
        <v>42735</v>
      </c>
      <c r="D25">
        <v>6</v>
      </c>
      <c r="E25">
        <v>1</v>
      </c>
      <c r="F25">
        <v>1</v>
      </c>
      <c r="G25">
        <v>1</v>
      </c>
      <c r="H25">
        <v>1</v>
      </c>
      <c r="I25">
        <v>1</v>
      </c>
      <c r="J25">
        <v>0</v>
      </c>
      <c r="K25">
        <v>0</v>
      </c>
    </row>
    <row r="26" spans="1:11" ht="14.45" x14ac:dyDescent="0.35">
      <c r="A26">
        <v>4701</v>
      </c>
      <c r="B26" t="s">
        <v>18</v>
      </c>
      <c r="C26" s="1">
        <v>42734</v>
      </c>
      <c r="D26">
        <v>0</v>
      </c>
      <c r="E26">
        <v>1</v>
      </c>
      <c r="F26">
        <v>1</v>
      </c>
      <c r="G26">
        <v>1</v>
      </c>
      <c r="H26">
        <v>1</v>
      </c>
      <c r="I26">
        <v>1</v>
      </c>
      <c r="J26">
        <v>0</v>
      </c>
      <c r="K26">
        <v>0</v>
      </c>
    </row>
    <row r="27" spans="1:11" x14ac:dyDescent="0.25">
      <c r="A27">
        <v>4701</v>
      </c>
      <c r="B27" t="s">
        <v>18</v>
      </c>
      <c r="C27" s="1">
        <v>42733</v>
      </c>
      <c r="D27">
        <v>6</v>
      </c>
      <c r="E27">
        <v>1</v>
      </c>
      <c r="F27">
        <v>1</v>
      </c>
      <c r="G27">
        <v>1</v>
      </c>
      <c r="H27">
        <v>1</v>
      </c>
      <c r="I27">
        <v>1</v>
      </c>
      <c r="J27">
        <v>0</v>
      </c>
      <c r="K27">
        <v>0</v>
      </c>
    </row>
    <row r="28" spans="1:11" x14ac:dyDescent="0.25">
      <c r="A28">
        <v>4701</v>
      </c>
      <c r="B28" t="s">
        <v>18</v>
      </c>
      <c r="C28" s="1">
        <v>42730</v>
      </c>
      <c r="D28">
        <v>0</v>
      </c>
      <c r="E28">
        <v>1</v>
      </c>
      <c r="F28">
        <v>1</v>
      </c>
      <c r="G28">
        <v>1</v>
      </c>
      <c r="H28">
        <v>1</v>
      </c>
      <c r="I28">
        <v>1</v>
      </c>
      <c r="J28">
        <v>0</v>
      </c>
      <c r="K28">
        <v>0</v>
      </c>
    </row>
    <row r="29" spans="1:11" x14ac:dyDescent="0.25">
      <c r="A29">
        <v>4701</v>
      </c>
      <c r="B29" t="s">
        <v>18</v>
      </c>
      <c r="C29" s="1">
        <v>38718</v>
      </c>
      <c r="D29">
        <v>6</v>
      </c>
      <c r="E29">
        <v>1</v>
      </c>
      <c r="F29">
        <v>1</v>
      </c>
      <c r="G29">
        <v>1</v>
      </c>
      <c r="H29">
        <v>1</v>
      </c>
      <c r="I29">
        <v>1</v>
      </c>
      <c r="J29">
        <v>0</v>
      </c>
      <c r="K29">
        <v>0</v>
      </c>
    </row>
    <row r="30" spans="1:11" x14ac:dyDescent="0.25">
      <c r="A30">
        <v>1301</v>
      </c>
      <c r="B30" t="s">
        <v>19</v>
      </c>
      <c r="C30" s="1">
        <v>38718</v>
      </c>
      <c r="D30">
        <v>24</v>
      </c>
      <c r="E30">
        <v>1</v>
      </c>
      <c r="F30">
        <v>1</v>
      </c>
      <c r="G30">
        <v>1</v>
      </c>
      <c r="H30">
        <v>1</v>
      </c>
      <c r="I30">
        <v>1</v>
      </c>
      <c r="J30">
        <v>1</v>
      </c>
      <c r="K30">
        <v>1</v>
      </c>
    </row>
    <row r="31" spans="1:11" x14ac:dyDescent="0.25">
      <c r="A31">
        <v>1302</v>
      </c>
      <c r="B31" t="s">
        <v>20</v>
      </c>
      <c r="C31" s="1">
        <v>38718</v>
      </c>
      <c r="D31">
        <v>6</v>
      </c>
      <c r="E31">
        <v>1</v>
      </c>
      <c r="F31">
        <v>1</v>
      </c>
      <c r="G31">
        <v>1</v>
      </c>
      <c r="H31">
        <v>1</v>
      </c>
      <c r="I31">
        <v>1</v>
      </c>
      <c r="J31">
        <v>1</v>
      </c>
      <c r="K31">
        <v>1</v>
      </c>
    </row>
    <row r="32" spans="1:11" x14ac:dyDescent="0.25">
      <c r="A32">
        <v>1320</v>
      </c>
      <c r="B32" t="s">
        <v>21</v>
      </c>
      <c r="C32" s="1">
        <v>42737</v>
      </c>
      <c r="D32">
        <v>4</v>
      </c>
      <c r="E32">
        <v>1</v>
      </c>
      <c r="F32">
        <v>1</v>
      </c>
      <c r="G32">
        <v>0</v>
      </c>
      <c r="H32">
        <v>0</v>
      </c>
      <c r="I32">
        <v>0</v>
      </c>
      <c r="J32">
        <v>0</v>
      </c>
      <c r="K32">
        <v>0</v>
      </c>
    </row>
    <row r="33" spans="1:11" x14ac:dyDescent="0.25">
      <c r="A33">
        <v>1320</v>
      </c>
      <c r="B33" t="s">
        <v>21</v>
      </c>
      <c r="C33" s="1">
        <v>42730</v>
      </c>
      <c r="D33">
        <v>0</v>
      </c>
      <c r="E33">
        <v>1</v>
      </c>
      <c r="F33">
        <v>1</v>
      </c>
      <c r="G33">
        <v>0</v>
      </c>
      <c r="H33">
        <v>0</v>
      </c>
      <c r="I33">
        <v>0</v>
      </c>
      <c r="J33">
        <v>0</v>
      </c>
      <c r="K33">
        <v>0</v>
      </c>
    </row>
    <row r="34" spans="1:11" x14ac:dyDescent="0.25">
      <c r="A34">
        <v>1320</v>
      </c>
      <c r="B34" t="s">
        <v>21</v>
      </c>
      <c r="C34" s="1">
        <v>42611</v>
      </c>
      <c r="D34">
        <v>4</v>
      </c>
      <c r="E34">
        <v>1</v>
      </c>
      <c r="F34">
        <v>1</v>
      </c>
      <c r="G34">
        <v>0</v>
      </c>
      <c r="H34">
        <v>0</v>
      </c>
      <c r="I34">
        <v>0</v>
      </c>
      <c r="J34">
        <v>0</v>
      </c>
      <c r="K34">
        <v>0</v>
      </c>
    </row>
    <row r="35" spans="1:11" x14ac:dyDescent="0.25">
      <c r="A35">
        <v>1320</v>
      </c>
      <c r="B35" t="s">
        <v>21</v>
      </c>
      <c r="C35" s="1">
        <v>42583</v>
      </c>
      <c r="D35">
        <v>0</v>
      </c>
      <c r="E35">
        <v>1</v>
      </c>
      <c r="F35">
        <v>1</v>
      </c>
      <c r="G35">
        <v>0</v>
      </c>
      <c r="H35">
        <v>0</v>
      </c>
      <c r="I35">
        <v>0</v>
      </c>
      <c r="J35">
        <v>0</v>
      </c>
      <c r="K35">
        <v>0</v>
      </c>
    </row>
    <row r="36" spans="1:11" x14ac:dyDescent="0.25">
      <c r="A36">
        <v>1320</v>
      </c>
      <c r="B36" t="s">
        <v>21</v>
      </c>
      <c r="C36" s="1">
        <v>38869</v>
      </c>
      <c r="D36">
        <v>4</v>
      </c>
      <c r="E36">
        <v>1</v>
      </c>
      <c r="F36">
        <v>1</v>
      </c>
      <c r="G36">
        <v>0</v>
      </c>
      <c r="H36">
        <v>0</v>
      </c>
      <c r="I36">
        <v>0</v>
      </c>
      <c r="J36">
        <v>0</v>
      </c>
      <c r="K36">
        <v>0</v>
      </c>
    </row>
    <row r="37" spans="1:11" x14ac:dyDescent="0.25">
      <c r="A37">
        <v>1401</v>
      </c>
      <c r="B37" t="s">
        <v>22</v>
      </c>
      <c r="C37" s="1">
        <v>42800</v>
      </c>
      <c r="D37">
        <v>20</v>
      </c>
      <c r="E37">
        <v>1</v>
      </c>
      <c r="F37">
        <v>1</v>
      </c>
      <c r="G37">
        <v>1</v>
      </c>
      <c r="H37">
        <v>1</v>
      </c>
      <c r="I37">
        <v>1</v>
      </c>
      <c r="J37">
        <v>1</v>
      </c>
      <c r="K37">
        <v>1</v>
      </c>
    </row>
    <row r="38" spans="1:11" x14ac:dyDescent="0.25">
      <c r="A38">
        <v>1401</v>
      </c>
      <c r="B38" t="s">
        <v>22</v>
      </c>
      <c r="C38" s="1">
        <v>42618</v>
      </c>
      <c r="D38">
        <v>30</v>
      </c>
      <c r="E38">
        <v>1</v>
      </c>
      <c r="F38">
        <v>1</v>
      </c>
      <c r="G38">
        <v>1</v>
      </c>
      <c r="H38">
        <v>1</v>
      </c>
      <c r="I38">
        <v>1</v>
      </c>
      <c r="J38">
        <v>1</v>
      </c>
      <c r="K38">
        <v>1</v>
      </c>
    </row>
    <row r="39" spans="1:11" x14ac:dyDescent="0.25">
      <c r="A39">
        <v>1401</v>
      </c>
      <c r="B39" t="s">
        <v>22</v>
      </c>
      <c r="C39" s="1">
        <v>42559</v>
      </c>
      <c r="D39">
        <v>20</v>
      </c>
      <c r="E39">
        <v>1</v>
      </c>
      <c r="F39">
        <v>1</v>
      </c>
      <c r="G39">
        <v>1</v>
      </c>
      <c r="H39">
        <v>1</v>
      </c>
      <c r="I39">
        <v>1</v>
      </c>
      <c r="J39">
        <v>1</v>
      </c>
      <c r="K39">
        <v>1</v>
      </c>
    </row>
    <row r="40" spans="1:11" x14ac:dyDescent="0.25">
      <c r="A40">
        <v>1401</v>
      </c>
      <c r="B40" t="s">
        <v>22</v>
      </c>
      <c r="C40" s="1">
        <v>38718</v>
      </c>
      <c r="D40">
        <v>30</v>
      </c>
      <c r="E40">
        <v>1</v>
      </c>
      <c r="F40">
        <v>1</v>
      </c>
      <c r="G40">
        <v>1</v>
      </c>
      <c r="H40">
        <v>1</v>
      </c>
      <c r="I40">
        <v>1</v>
      </c>
      <c r="J40">
        <v>1</v>
      </c>
      <c r="K40">
        <v>1</v>
      </c>
    </row>
    <row r="41" spans="1:11" x14ac:dyDescent="0.25">
      <c r="A41">
        <v>1420</v>
      </c>
      <c r="B41" t="s">
        <v>23</v>
      </c>
      <c r="C41" s="1">
        <v>42772</v>
      </c>
      <c r="D41">
        <v>4</v>
      </c>
      <c r="E41">
        <v>1</v>
      </c>
      <c r="F41">
        <v>0</v>
      </c>
      <c r="G41">
        <v>1</v>
      </c>
      <c r="H41">
        <v>0</v>
      </c>
      <c r="I41">
        <v>1</v>
      </c>
      <c r="J41">
        <v>0</v>
      </c>
      <c r="K41">
        <v>0</v>
      </c>
    </row>
    <row r="42" spans="1:11" x14ac:dyDescent="0.25">
      <c r="A42">
        <v>1721</v>
      </c>
      <c r="B42" t="s">
        <v>24</v>
      </c>
      <c r="C42" s="1">
        <v>42005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</row>
    <row r="43" spans="1:11" x14ac:dyDescent="0.25">
      <c r="A43">
        <v>1721</v>
      </c>
      <c r="B43" t="s">
        <v>24</v>
      </c>
      <c r="C43" s="1">
        <v>38718</v>
      </c>
      <c r="D43">
        <v>1</v>
      </c>
      <c r="E43">
        <v>1</v>
      </c>
      <c r="F43">
        <v>1</v>
      </c>
      <c r="G43">
        <v>1</v>
      </c>
      <c r="H43">
        <v>1</v>
      </c>
      <c r="I43">
        <v>0</v>
      </c>
      <c r="J43">
        <v>0</v>
      </c>
      <c r="K43">
        <v>0</v>
      </c>
    </row>
    <row r="44" spans="1:11" x14ac:dyDescent="0.25">
      <c r="A44">
        <v>4700</v>
      </c>
      <c r="B44" t="s">
        <v>25</v>
      </c>
      <c r="C44" s="1">
        <v>42768</v>
      </c>
      <c r="D44">
        <v>10</v>
      </c>
      <c r="E44">
        <v>1</v>
      </c>
      <c r="F44">
        <v>1</v>
      </c>
      <c r="G44">
        <v>1</v>
      </c>
      <c r="H44">
        <v>1</v>
      </c>
      <c r="I44">
        <v>1</v>
      </c>
      <c r="J44">
        <v>0</v>
      </c>
      <c r="K44">
        <v>0</v>
      </c>
    </row>
    <row r="45" spans="1:11" x14ac:dyDescent="0.25">
      <c r="A45">
        <v>4700</v>
      </c>
      <c r="B45" t="s">
        <v>25</v>
      </c>
      <c r="C45" s="1">
        <v>42731</v>
      </c>
      <c r="D45">
        <v>10</v>
      </c>
      <c r="E45">
        <v>1</v>
      </c>
      <c r="F45">
        <v>1</v>
      </c>
      <c r="G45">
        <v>1</v>
      </c>
      <c r="H45">
        <v>1</v>
      </c>
      <c r="I45">
        <v>1</v>
      </c>
      <c r="J45">
        <v>0</v>
      </c>
      <c r="K45">
        <v>0</v>
      </c>
    </row>
    <row r="46" spans="1:11" x14ac:dyDescent="0.25">
      <c r="A46">
        <v>4700</v>
      </c>
      <c r="B46" t="s">
        <v>25</v>
      </c>
      <c r="C46" s="1">
        <v>42730</v>
      </c>
      <c r="D46">
        <v>0</v>
      </c>
      <c r="E46">
        <v>1</v>
      </c>
      <c r="F46">
        <v>1</v>
      </c>
      <c r="G46">
        <v>1</v>
      </c>
      <c r="H46">
        <v>1</v>
      </c>
      <c r="I46">
        <v>1</v>
      </c>
      <c r="J46">
        <v>0</v>
      </c>
      <c r="K46">
        <v>0</v>
      </c>
    </row>
    <row r="47" spans="1:11" x14ac:dyDescent="0.25">
      <c r="A47">
        <v>4700</v>
      </c>
      <c r="B47" t="s">
        <v>25</v>
      </c>
      <c r="C47" s="1">
        <v>42674</v>
      </c>
      <c r="D47">
        <v>0</v>
      </c>
      <c r="E47">
        <v>1</v>
      </c>
      <c r="F47">
        <v>1</v>
      </c>
      <c r="G47">
        <v>1</v>
      </c>
      <c r="H47">
        <v>1</v>
      </c>
      <c r="I47">
        <v>1</v>
      </c>
      <c r="J47">
        <v>0</v>
      </c>
      <c r="K47">
        <v>0</v>
      </c>
    </row>
    <row r="48" spans="1:11" x14ac:dyDescent="0.25">
      <c r="A48">
        <v>4700</v>
      </c>
      <c r="B48" t="s">
        <v>25</v>
      </c>
      <c r="C48" s="1">
        <v>42674</v>
      </c>
      <c r="D48">
        <v>0</v>
      </c>
      <c r="E48">
        <v>1</v>
      </c>
      <c r="F48">
        <v>1</v>
      </c>
      <c r="G48">
        <v>1</v>
      </c>
      <c r="H48">
        <v>1</v>
      </c>
      <c r="I48">
        <v>1</v>
      </c>
      <c r="J48">
        <v>0</v>
      </c>
      <c r="K48">
        <v>0</v>
      </c>
    </row>
    <row r="49" spans="1:11" x14ac:dyDescent="0.25">
      <c r="A49">
        <v>4700</v>
      </c>
      <c r="B49" t="s">
        <v>25</v>
      </c>
      <c r="C49" s="1">
        <v>42380</v>
      </c>
      <c r="D49">
        <v>10</v>
      </c>
      <c r="E49">
        <v>1</v>
      </c>
      <c r="F49">
        <v>1</v>
      </c>
      <c r="G49">
        <v>1</v>
      </c>
      <c r="H49">
        <v>1</v>
      </c>
      <c r="I49">
        <v>1</v>
      </c>
      <c r="J49">
        <v>0</v>
      </c>
      <c r="K49">
        <v>0</v>
      </c>
    </row>
    <row r="50" spans="1:11" x14ac:dyDescent="0.25">
      <c r="A50">
        <v>4700</v>
      </c>
      <c r="B50" t="s">
        <v>25</v>
      </c>
      <c r="C50" s="1">
        <v>38718</v>
      </c>
      <c r="D50">
        <v>10</v>
      </c>
      <c r="E50">
        <v>1</v>
      </c>
      <c r="F50">
        <v>1</v>
      </c>
      <c r="G50">
        <v>1</v>
      </c>
      <c r="H50">
        <v>1</v>
      </c>
      <c r="I50">
        <v>1</v>
      </c>
      <c r="J50">
        <v>0</v>
      </c>
      <c r="K50">
        <v>0</v>
      </c>
    </row>
    <row r="51" spans="1:11" x14ac:dyDescent="0.25">
      <c r="A51">
        <v>5005</v>
      </c>
      <c r="B51" t="s">
        <v>26</v>
      </c>
      <c r="C51" s="1">
        <v>42882</v>
      </c>
      <c r="D51">
        <v>16</v>
      </c>
      <c r="E51">
        <v>1</v>
      </c>
      <c r="F51">
        <v>1</v>
      </c>
      <c r="G51">
        <v>1</v>
      </c>
      <c r="H51">
        <v>1</v>
      </c>
      <c r="I51">
        <v>1</v>
      </c>
      <c r="J51">
        <v>0</v>
      </c>
      <c r="K51">
        <v>0</v>
      </c>
    </row>
    <row r="52" spans="1:11" x14ac:dyDescent="0.25">
      <c r="A52">
        <v>5005</v>
      </c>
      <c r="B52" t="s">
        <v>26</v>
      </c>
      <c r="C52" s="1">
        <v>42881</v>
      </c>
      <c r="D52">
        <v>0</v>
      </c>
      <c r="E52">
        <v>1</v>
      </c>
      <c r="F52">
        <v>1</v>
      </c>
      <c r="G52">
        <v>1</v>
      </c>
      <c r="H52">
        <v>1</v>
      </c>
      <c r="I52">
        <v>1</v>
      </c>
      <c r="J52">
        <v>0</v>
      </c>
      <c r="K52">
        <v>0</v>
      </c>
    </row>
    <row r="53" spans="1:11" x14ac:dyDescent="0.25">
      <c r="A53">
        <v>5005</v>
      </c>
      <c r="B53" t="s">
        <v>26</v>
      </c>
      <c r="C53" s="1">
        <v>42744</v>
      </c>
      <c r="D53">
        <v>16</v>
      </c>
      <c r="E53">
        <v>1</v>
      </c>
      <c r="F53">
        <v>1</v>
      </c>
      <c r="G53">
        <v>1</v>
      </c>
      <c r="H53">
        <v>1</v>
      </c>
      <c r="I53">
        <v>1</v>
      </c>
      <c r="J53">
        <v>0</v>
      </c>
      <c r="K53">
        <v>0</v>
      </c>
    </row>
    <row r="54" spans="1:11" x14ac:dyDescent="0.25">
      <c r="A54">
        <v>5005</v>
      </c>
      <c r="B54" t="s">
        <v>26</v>
      </c>
      <c r="C54" s="1">
        <v>42737</v>
      </c>
      <c r="D54">
        <v>15</v>
      </c>
      <c r="E54">
        <v>1</v>
      </c>
      <c r="F54">
        <v>1</v>
      </c>
      <c r="G54">
        <v>1</v>
      </c>
      <c r="H54">
        <v>1</v>
      </c>
      <c r="I54">
        <v>1</v>
      </c>
      <c r="J54">
        <v>0</v>
      </c>
      <c r="K54">
        <v>0</v>
      </c>
    </row>
    <row r="55" spans="1:11" x14ac:dyDescent="0.25">
      <c r="A55">
        <v>5005</v>
      </c>
      <c r="B55" t="s">
        <v>26</v>
      </c>
      <c r="C55" s="1">
        <v>42730</v>
      </c>
      <c r="D55">
        <v>0</v>
      </c>
      <c r="E55">
        <v>1</v>
      </c>
      <c r="F55">
        <v>1</v>
      </c>
      <c r="G55">
        <v>1</v>
      </c>
      <c r="H55">
        <v>1</v>
      </c>
      <c r="I55">
        <v>1</v>
      </c>
      <c r="J55">
        <v>0</v>
      </c>
      <c r="K55">
        <v>0</v>
      </c>
    </row>
    <row r="56" spans="1:11" x14ac:dyDescent="0.25">
      <c r="A56">
        <v>5005</v>
      </c>
      <c r="B56" t="s">
        <v>26</v>
      </c>
      <c r="C56" s="1">
        <v>42675</v>
      </c>
      <c r="D56">
        <v>15</v>
      </c>
      <c r="E56">
        <v>1</v>
      </c>
      <c r="F56">
        <v>1</v>
      </c>
      <c r="G56">
        <v>1</v>
      </c>
      <c r="H56">
        <v>1</v>
      </c>
      <c r="I56">
        <v>1</v>
      </c>
      <c r="J56">
        <v>0</v>
      </c>
      <c r="K56">
        <v>0</v>
      </c>
    </row>
    <row r="57" spans="1:11" x14ac:dyDescent="0.25">
      <c r="A57">
        <v>5005</v>
      </c>
      <c r="B57" t="s">
        <v>26</v>
      </c>
      <c r="C57" s="1">
        <v>42674</v>
      </c>
      <c r="D57">
        <v>0</v>
      </c>
      <c r="E57">
        <v>1</v>
      </c>
      <c r="F57">
        <v>1</v>
      </c>
      <c r="G57">
        <v>1</v>
      </c>
      <c r="H57">
        <v>1</v>
      </c>
      <c r="I57">
        <v>1</v>
      </c>
      <c r="J57">
        <v>0</v>
      </c>
      <c r="K57">
        <v>0</v>
      </c>
    </row>
    <row r="58" spans="1:11" x14ac:dyDescent="0.25">
      <c r="A58">
        <v>5005</v>
      </c>
      <c r="B58" t="s">
        <v>26</v>
      </c>
      <c r="C58" s="1">
        <v>42611</v>
      </c>
      <c r="D58">
        <v>15</v>
      </c>
      <c r="E58">
        <v>1</v>
      </c>
      <c r="F58">
        <v>1</v>
      </c>
      <c r="G58">
        <v>1</v>
      </c>
      <c r="H58">
        <v>1</v>
      </c>
      <c r="I58">
        <v>1</v>
      </c>
      <c r="J58">
        <v>0</v>
      </c>
      <c r="K58">
        <v>0</v>
      </c>
    </row>
    <row r="59" spans="1:11" x14ac:dyDescent="0.25">
      <c r="A59">
        <v>5005</v>
      </c>
      <c r="B59" t="s">
        <v>26</v>
      </c>
      <c r="C59" s="1">
        <v>42590</v>
      </c>
      <c r="D59">
        <v>0</v>
      </c>
      <c r="E59">
        <v>1</v>
      </c>
      <c r="F59">
        <v>1</v>
      </c>
      <c r="G59">
        <v>1</v>
      </c>
      <c r="H59">
        <v>1</v>
      </c>
      <c r="I59">
        <v>1</v>
      </c>
      <c r="J59">
        <v>0</v>
      </c>
      <c r="K59">
        <v>0</v>
      </c>
    </row>
    <row r="60" spans="1:11" x14ac:dyDescent="0.25">
      <c r="A60">
        <v>5005</v>
      </c>
      <c r="B60" t="s">
        <v>26</v>
      </c>
      <c r="C60" s="1">
        <v>42569</v>
      </c>
      <c r="D60">
        <v>15</v>
      </c>
      <c r="E60">
        <v>1</v>
      </c>
      <c r="F60">
        <v>1</v>
      </c>
      <c r="G60">
        <v>1</v>
      </c>
      <c r="H60">
        <v>1</v>
      </c>
      <c r="I60">
        <v>1</v>
      </c>
      <c r="J60">
        <v>0</v>
      </c>
      <c r="K60">
        <v>0</v>
      </c>
    </row>
    <row r="61" spans="1:11" x14ac:dyDescent="0.25">
      <c r="A61">
        <v>5005</v>
      </c>
      <c r="B61" t="s">
        <v>26</v>
      </c>
      <c r="C61" s="1">
        <v>42565</v>
      </c>
      <c r="D61">
        <v>0</v>
      </c>
      <c r="E61">
        <v>1</v>
      </c>
      <c r="F61">
        <v>1</v>
      </c>
      <c r="G61">
        <v>1</v>
      </c>
      <c r="H61">
        <v>1</v>
      </c>
      <c r="I61">
        <v>1</v>
      </c>
      <c r="J61">
        <v>0</v>
      </c>
      <c r="K61">
        <v>0</v>
      </c>
    </row>
    <row r="62" spans="1:11" x14ac:dyDescent="0.25">
      <c r="A62">
        <v>5005</v>
      </c>
      <c r="B62" t="s">
        <v>26</v>
      </c>
      <c r="C62" s="1">
        <v>42499</v>
      </c>
      <c r="D62">
        <v>15</v>
      </c>
      <c r="E62">
        <v>1</v>
      </c>
      <c r="F62">
        <v>1</v>
      </c>
      <c r="G62">
        <v>1</v>
      </c>
      <c r="H62">
        <v>1</v>
      </c>
      <c r="I62">
        <v>1</v>
      </c>
      <c r="J62">
        <v>0</v>
      </c>
      <c r="K62">
        <v>0</v>
      </c>
    </row>
    <row r="63" spans="1:11" x14ac:dyDescent="0.25">
      <c r="A63">
        <v>5005</v>
      </c>
      <c r="B63" t="s">
        <v>26</v>
      </c>
      <c r="C63" s="1">
        <v>42499</v>
      </c>
      <c r="D63">
        <v>15</v>
      </c>
      <c r="E63">
        <v>1</v>
      </c>
      <c r="F63">
        <v>1</v>
      </c>
      <c r="G63">
        <v>1</v>
      </c>
      <c r="H63">
        <v>1</v>
      </c>
      <c r="I63">
        <v>1</v>
      </c>
      <c r="J63">
        <v>0</v>
      </c>
      <c r="K63">
        <v>0</v>
      </c>
    </row>
    <row r="64" spans="1:11" x14ac:dyDescent="0.25">
      <c r="A64">
        <v>5005</v>
      </c>
      <c r="B64" t="s">
        <v>26</v>
      </c>
      <c r="C64" s="1">
        <v>42495</v>
      </c>
      <c r="D64">
        <v>0</v>
      </c>
      <c r="E64">
        <v>1</v>
      </c>
      <c r="F64">
        <v>1</v>
      </c>
      <c r="G64">
        <v>1</v>
      </c>
      <c r="H64">
        <v>1</v>
      </c>
      <c r="I64">
        <v>1</v>
      </c>
      <c r="J64">
        <v>0</v>
      </c>
      <c r="K64">
        <v>0</v>
      </c>
    </row>
    <row r="65" spans="1:11" x14ac:dyDescent="0.25">
      <c r="A65">
        <v>5005</v>
      </c>
      <c r="B65" t="s">
        <v>26</v>
      </c>
      <c r="C65" s="1">
        <v>38718</v>
      </c>
      <c r="D65">
        <v>15</v>
      </c>
      <c r="E65">
        <v>1</v>
      </c>
      <c r="F65">
        <v>1</v>
      </c>
      <c r="G65">
        <v>1</v>
      </c>
      <c r="H65">
        <v>1</v>
      </c>
      <c r="I65">
        <v>1</v>
      </c>
      <c r="J65">
        <v>0</v>
      </c>
      <c r="K65">
        <v>0</v>
      </c>
    </row>
    <row r="66" spans="1:11" x14ac:dyDescent="0.25">
      <c r="A66">
        <v>5100</v>
      </c>
      <c r="B66" t="s">
        <v>27</v>
      </c>
      <c r="C66" s="1">
        <v>42800</v>
      </c>
      <c r="D66">
        <v>26</v>
      </c>
      <c r="E66">
        <v>1</v>
      </c>
      <c r="F66">
        <v>1</v>
      </c>
      <c r="G66">
        <v>1</v>
      </c>
      <c r="H66">
        <v>1</v>
      </c>
      <c r="I66">
        <v>1</v>
      </c>
      <c r="J66">
        <v>1</v>
      </c>
      <c r="K66">
        <v>1</v>
      </c>
    </row>
    <row r="67" spans="1:11" x14ac:dyDescent="0.25">
      <c r="A67">
        <v>5100</v>
      </c>
      <c r="B67" t="s">
        <v>27</v>
      </c>
      <c r="C67" s="1">
        <v>42688</v>
      </c>
      <c r="D67">
        <v>24</v>
      </c>
      <c r="E67">
        <v>1</v>
      </c>
      <c r="F67">
        <v>1</v>
      </c>
      <c r="G67">
        <v>1</v>
      </c>
      <c r="H67">
        <v>1</v>
      </c>
      <c r="I67">
        <v>1</v>
      </c>
      <c r="J67">
        <v>1</v>
      </c>
      <c r="K67">
        <v>1</v>
      </c>
    </row>
    <row r="68" spans="1:11" x14ac:dyDescent="0.25">
      <c r="A68">
        <v>5100</v>
      </c>
      <c r="B68" t="s">
        <v>27</v>
      </c>
      <c r="C68" s="1">
        <v>42622</v>
      </c>
      <c r="D68">
        <v>30</v>
      </c>
      <c r="E68">
        <v>1</v>
      </c>
      <c r="F68">
        <v>1</v>
      </c>
      <c r="G68">
        <v>1</v>
      </c>
      <c r="H68">
        <v>1</v>
      </c>
      <c r="I68">
        <v>1</v>
      </c>
      <c r="J68">
        <v>1</v>
      </c>
      <c r="K68">
        <v>1</v>
      </c>
    </row>
    <row r="69" spans="1:11" x14ac:dyDescent="0.25">
      <c r="A69">
        <v>5100</v>
      </c>
      <c r="B69" t="s">
        <v>27</v>
      </c>
      <c r="C69" s="1">
        <v>38718</v>
      </c>
      <c r="D69">
        <v>33</v>
      </c>
      <c r="E69">
        <v>1</v>
      </c>
      <c r="F69">
        <v>1</v>
      </c>
      <c r="G69">
        <v>1</v>
      </c>
      <c r="H69">
        <v>1</v>
      </c>
      <c r="I69">
        <v>1</v>
      </c>
      <c r="J69">
        <v>1</v>
      </c>
      <c r="K69">
        <v>1</v>
      </c>
    </row>
    <row r="70" spans="1:11" x14ac:dyDescent="0.25">
      <c r="A70">
        <v>5300</v>
      </c>
      <c r="B70" t="s">
        <v>28</v>
      </c>
      <c r="C70" s="1">
        <v>42800</v>
      </c>
      <c r="D70">
        <v>22</v>
      </c>
      <c r="E70">
        <v>1</v>
      </c>
      <c r="F70">
        <v>1</v>
      </c>
      <c r="G70">
        <v>1</v>
      </c>
      <c r="H70">
        <v>1</v>
      </c>
      <c r="I70">
        <v>1</v>
      </c>
      <c r="J70">
        <v>1</v>
      </c>
      <c r="K70">
        <v>1</v>
      </c>
    </row>
    <row r="71" spans="1:11" x14ac:dyDescent="0.25">
      <c r="A71">
        <v>5300</v>
      </c>
      <c r="B71" t="s">
        <v>28</v>
      </c>
      <c r="C71" s="1">
        <v>42622</v>
      </c>
      <c r="D71">
        <v>28</v>
      </c>
      <c r="E71">
        <v>1</v>
      </c>
      <c r="F71">
        <v>1</v>
      </c>
      <c r="G71">
        <v>1</v>
      </c>
      <c r="H71">
        <v>1</v>
      </c>
      <c r="I71">
        <v>1</v>
      </c>
      <c r="J71">
        <v>1</v>
      </c>
      <c r="K71">
        <v>1</v>
      </c>
    </row>
    <row r="72" spans="1:11" x14ac:dyDescent="0.25">
      <c r="A72">
        <v>5300</v>
      </c>
      <c r="B72" t="s">
        <v>28</v>
      </c>
      <c r="C72" s="1">
        <v>42380</v>
      </c>
      <c r="D72">
        <v>26</v>
      </c>
      <c r="E72">
        <v>1</v>
      </c>
      <c r="F72">
        <v>1</v>
      </c>
      <c r="G72">
        <v>1</v>
      </c>
      <c r="H72">
        <v>1</v>
      </c>
      <c r="I72">
        <v>1</v>
      </c>
      <c r="J72">
        <v>1</v>
      </c>
      <c r="K72">
        <v>1</v>
      </c>
    </row>
    <row r="73" spans="1:11" x14ac:dyDescent="0.25">
      <c r="A73">
        <v>5300</v>
      </c>
      <c r="B73" t="s">
        <v>28</v>
      </c>
      <c r="C73" s="1">
        <v>38718</v>
      </c>
      <c r="D73">
        <v>30</v>
      </c>
      <c r="E73">
        <v>1</v>
      </c>
      <c r="F73">
        <v>1</v>
      </c>
      <c r="G73">
        <v>1</v>
      </c>
      <c r="H73">
        <v>1</v>
      </c>
      <c r="I73">
        <v>1</v>
      </c>
      <c r="J73">
        <v>1</v>
      </c>
      <c r="K73">
        <v>1</v>
      </c>
    </row>
    <row r="74" spans="1:11" x14ac:dyDescent="0.25">
      <c r="A74">
        <v>3020</v>
      </c>
      <c r="B74" t="s">
        <v>29</v>
      </c>
      <c r="C74" s="1">
        <v>38718</v>
      </c>
      <c r="D74">
        <v>6</v>
      </c>
      <c r="E74">
        <v>1</v>
      </c>
      <c r="F74">
        <v>1</v>
      </c>
      <c r="G74">
        <v>1</v>
      </c>
      <c r="H74">
        <v>1</v>
      </c>
      <c r="I74">
        <v>1</v>
      </c>
      <c r="J74">
        <v>1</v>
      </c>
      <c r="K74">
        <v>1</v>
      </c>
    </row>
    <row r="75" spans="1:11" x14ac:dyDescent="0.25">
      <c r="A75">
        <v>3021</v>
      </c>
      <c r="B75" t="s">
        <v>30</v>
      </c>
      <c r="C75" s="1">
        <v>38718</v>
      </c>
      <c r="D75">
        <v>2</v>
      </c>
      <c r="E75">
        <v>1</v>
      </c>
      <c r="F75">
        <v>1</v>
      </c>
      <c r="G75">
        <v>1</v>
      </c>
      <c r="H75">
        <v>1</v>
      </c>
      <c r="I75">
        <v>1</v>
      </c>
      <c r="J75">
        <v>1</v>
      </c>
      <c r="K75">
        <v>1</v>
      </c>
    </row>
    <row r="76" spans="1:11" x14ac:dyDescent="0.25">
      <c r="A76">
        <v>3501</v>
      </c>
      <c r="B76" t="s">
        <v>31</v>
      </c>
      <c r="C76" s="1">
        <v>38718</v>
      </c>
      <c r="D76">
        <v>6</v>
      </c>
      <c r="E76">
        <v>1</v>
      </c>
      <c r="F76">
        <v>1</v>
      </c>
      <c r="G76">
        <v>1</v>
      </c>
      <c r="H76">
        <v>1</v>
      </c>
      <c r="I76">
        <v>1</v>
      </c>
      <c r="J76">
        <v>1</v>
      </c>
      <c r="K76">
        <v>1</v>
      </c>
    </row>
    <row r="77" spans="1:11" x14ac:dyDescent="0.25">
      <c r="A77">
        <v>3502</v>
      </c>
      <c r="B77" t="s">
        <v>32</v>
      </c>
      <c r="C77" s="1">
        <v>38718</v>
      </c>
      <c r="D77">
        <v>6</v>
      </c>
      <c r="E77">
        <v>1</v>
      </c>
      <c r="F77">
        <v>1</v>
      </c>
      <c r="G77">
        <v>1</v>
      </c>
      <c r="H77">
        <v>1</v>
      </c>
      <c r="I77">
        <v>1</v>
      </c>
      <c r="J77">
        <v>1</v>
      </c>
      <c r="K77">
        <v>1</v>
      </c>
    </row>
    <row r="78" spans="1:11" x14ac:dyDescent="0.25">
      <c r="A78">
        <v>4501</v>
      </c>
      <c r="B78" t="s">
        <v>33</v>
      </c>
      <c r="C78" s="1">
        <v>42847</v>
      </c>
      <c r="D78">
        <v>2</v>
      </c>
      <c r="E78">
        <v>0</v>
      </c>
      <c r="F78">
        <v>1</v>
      </c>
      <c r="G78">
        <v>0</v>
      </c>
      <c r="H78">
        <v>1</v>
      </c>
      <c r="I78">
        <v>1</v>
      </c>
      <c r="J78">
        <v>0</v>
      </c>
      <c r="K78">
        <v>0</v>
      </c>
    </row>
    <row r="79" spans="1:11" x14ac:dyDescent="0.25">
      <c r="A79">
        <v>4501</v>
      </c>
      <c r="B79" t="s">
        <v>33</v>
      </c>
      <c r="C79" s="1">
        <v>42842</v>
      </c>
      <c r="D79">
        <v>0</v>
      </c>
      <c r="E79">
        <v>0</v>
      </c>
      <c r="F79">
        <v>1</v>
      </c>
      <c r="G79">
        <v>0</v>
      </c>
      <c r="H79">
        <v>1</v>
      </c>
      <c r="I79">
        <v>1</v>
      </c>
      <c r="J79">
        <v>0</v>
      </c>
      <c r="K79">
        <v>0</v>
      </c>
    </row>
    <row r="80" spans="1:11" x14ac:dyDescent="0.25">
      <c r="A80">
        <v>4501</v>
      </c>
      <c r="B80" t="s">
        <v>33</v>
      </c>
      <c r="C80" s="1">
        <v>38718</v>
      </c>
      <c r="D80">
        <v>2</v>
      </c>
      <c r="E80">
        <v>0</v>
      </c>
      <c r="F80">
        <v>1</v>
      </c>
      <c r="G80">
        <v>0</v>
      </c>
      <c r="H80">
        <v>1</v>
      </c>
      <c r="I80">
        <v>1</v>
      </c>
      <c r="J80">
        <v>0</v>
      </c>
      <c r="K80">
        <v>0</v>
      </c>
    </row>
    <row r="81" spans="1:11" x14ac:dyDescent="0.25">
      <c r="A81">
        <v>5102</v>
      </c>
      <c r="B81" t="s">
        <v>34</v>
      </c>
      <c r="C81" s="1">
        <v>42772</v>
      </c>
      <c r="D81">
        <v>14</v>
      </c>
      <c r="E81">
        <v>1</v>
      </c>
      <c r="F81">
        <v>1</v>
      </c>
      <c r="G81">
        <v>1</v>
      </c>
      <c r="H81">
        <v>1</v>
      </c>
      <c r="I81">
        <v>1</v>
      </c>
      <c r="J81">
        <v>1</v>
      </c>
      <c r="K81">
        <v>1</v>
      </c>
    </row>
    <row r="82" spans="1:11" x14ac:dyDescent="0.25">
      <c r="A82">
        <v>5102</v>
      </c>
      <c r="B82" t="s">
        <v>34</v>
      </c>
      <c r="C82" s="1">
        <v>41426</v>
      </c>
      <c r="D82">
        <v>12</v>
      </c>
      <c r="E82">
        <v>1</v>
      </c>
      <c r="F82">
        <v>1</v>
      </c>
      <c r="G82">
        <v>1</v>
      </c>
      <c r="H82">
        <v>1</v>
      </c>
      <c r="I82">
        <v>1</v>
      </c>
      <c r="J82">
        <v>1</v>
      </c>
      <c r="K82">
        <v>1</v>
      </c>
    </row>
    <row r="83" spans="1:11" x14ac:dyDescent="0.25">
      <c r="A83">
        <v>4502</v>
      </c>
      <c r="B83" t="s">
        <v>35</v>
      </c>
      <c r="C83" s="1">
        <v>42604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</row>
    <row r="84" spans="1:11" x14ac:dyDescent="0.25">
      <c r="A84">
        <v>4502</v>
      </c>
      <c r="B84" t="s">
        <v>35</v>
      </c>
      <c r="C84" s="1">
        <v>42590</v>
      </c>
      <c r="D84">
        <v>0</v>
      </c>
      <c r="E84">
        <v>1</v>
      </c>
      <c r="F84">
        <v>1</v>
      </c>
      <c r="G84">
        <v>1</v>
      </c>
      <c r="H84">
        <v>1</v>
      </c>
      <c r="I84">
        <v>1</v>
      </c>
      <c r="J84">
        <v>0</v>
      </c>
      <c r="K84">
        <v>0</v>
      </c>
    </row>
    <row r="85" spans="1:11" x14ac:dyDescent="0.25">
      <c r="A85">
        <v>4502</v>
      </c>
      <c r="B85" t="s">
        <v>35</v>
      </c>
      <c r="C85" s="1">
        <v>42005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</row>
    <row r="86" spans="1:11" x14ac:dyDescent="0.25">
      <c r="A86">
        <v>4502</v>
      </c>
      <c r="B86" t="s">
        <v>35</v>
      </c>
      <c r="C86" s="1">
        <v>38718</v>
      </c>
      <c r="D86">
        <v>8</v>
      </c>
      <c r="E86">
        <v>1</v>
      </c>
      <c r="F86">
        <v>1</v>
      </c>
      <c r="G86">
        <v>1</v>
      </c>
      <c r="H86">
        <v>1</v>
      </c>
      <c r="I86">
        <v>1</v>
      </c>
      <c r="J86">
        <v>0</v>
      </c>
      <c r="K86">
        <v>0</v>
      </c>
    </row>
    <row r="87" spans="1:11" x14ac:dyDescent="0.25">
      <c r="A87">
        <v>6301</v>
      </c>
      <c r="B87" t="s">
        <v>36</v>
      </c>
      <c r="C87" s="1">
        <v>42602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</row>
    <row r="88" spans="1:11" x14ac:dyDescent="0.25">
      <c r="A88">
        <v>6301</v>
      </c>
      <c r="B88" t="s">
        <v>36</v>
      </c>
      <c r="C88" s="1">
        <v>42583</v>
      </c>
      <c r="D88">
        <v>0</v>
      </c>
      <c r="E88">
        <v>1</v>
      </c>
      <c r="F88">
        <v>1</v>
      </c>
      <c r="G88">
        <v>1</v>
      </c>
      <c r="H88">
        <v>1</v>
      </c>
      <c r="I88">
        <v>1</v>
      </c>
      <c r="J88">
        <v>0</v>
      </c>
      <c r="K88">
        <v>0</v>
      </c>
    </row>
    <row r="89" spans="1:11" x14ac:dyDescent="0.25">
      <c r="A89">
        <v>6310</v>
      </c>
      <c r="B89" t="s">
        <v>37</v>
      </c>
      <c r="C89" s="1">
        <v>42738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</row>
    <row r="90" spans="1:11" x14ac:dyDescent="0.25">
      <c r="A90">
        <v>6310</v>
      </c>
      <c r="B90" t="s">
        <v>37</v>
      </c>
      <c r="C90" s="1">
        <v>42726</v>
      </c>
      <c r="D90">
        <v>0</v>
      </c>
      <c r="E90">
        <v>1</v>
      </c>
      <c r="F90">
        <v>1</v>
      </c>
      <c r="G90">
        <v>1</v>
      </c>
      <c r="H90">
        <v>1</v>
      </c>
      <c r="I90">
        <v>1</v>
      </c>
      <c r="J90">
        <v>0</v>
      </c>
      <c r="K90">
        <v>0</v>
      </c>
    </row>
    <row r="91" spans="1:11" x14ac:dyDescent="0.25">
      <c r="A91">
        <v>6310</v>
      </c>
      <c r="B91" t="s">
        <v>37</v>
      </c>
      <c r="C91" s="1">
        <v>42602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</row>
    <row r="92" spans="1:11" x14ac:dyDescent="0.25">
      <c r="A92">
        <v>6310</v>
      </c>
      <c r="B92" t="s">
        <v>37</v>
      </c>
      <c r="C92" s="1">
        <v>42598</v>
      </c>
      <c r="D92">
        <v>0</v>
      </c>
      <c r="E92">
        <v>1</v>
      </c>
      <c r="F92">
        <v>1</v>
      </c>
      <c r="G92">
        <v>1</v>
      </c>
      <c r="H92">
        <v>1</v>
      </c>
      <c r="I92">
        <v>1</v>
      </c>
      <c r="J92">
        <v>0</v>
      </c>
      <c r="K92">
        <v>0</v>
      </c>
    </row>
    <row r="93" spans="1:11" x14ac:dyDescent="0.25">
      <c r="A93">
        <v>2201</v>
      </c>
      <c r="B93" t="s">
        <v>38</v>
      </c>
      <c r="C93" s="1">
        <v>38718</v>
      </c>
      <c r="D93">
        <v>20</v>
      </c>
      <c r="E93">
        <v>1</v>
      </c>
      <c r="F93">
        <v>1</v>
      </c>
      <c r="G93">
        <v>1</v>
      </c>
      <c r="H93">
        <v>1</v>
      </c>
      <c r="I93">
        <v>1</v>
      </c>
      <c r="J93">
        <v>1</v>
      </c>
      <c r="K93">
        <v>1</v>
      </c>
    </row>
    <row r="94" spans="1:11" x14ac:dyDescent="0.25">
      <c r="A94">
        <v>2202</v>
      </c>
      <c r="B94" t="s">
        <v>39</v>
      </c>
      <c r="C94" s="1">
        <v>38718</v>
      </c>
      <c r="D94">
        <v>10</v>
      </c>
      <c r="E94">
        <v>1</v>
      </c>
      <c r="F94">
        <v>1</v>
      </c>
      <c r="G94">
        <v>1</v>
      </c>
      <c r="H94">
        <v>1</v>
      </c>
      <c r="I94">
        <v>1</v>
      </c>
      <c r="J94">
        <v>1</v>
      </c>
      <c r="K94">
        <v>1</v>
      </c>
    </row>
    <row r="95" spans="1:11" x14ac:dyDescent="0.25">
      <c r="A95">
        <v>2203</v>
      </c>
      <c r="B95" t="s">
        <v>40</v>
      </c>
      <c r="C95" s="1">
        <v>42828</v>
      </c>
      <c r="D95">
        <v>30</v>
      </c>
      <c r="E95">
        <v>1</v>
      </c>
      <c r="F95">
        <v>1</v>
      </c>
      <c r="G95">
        <v>1</v>
      </c>
      <c r="H95">
        <v>1</v>
      </c>
      <c r="I95">
        <v>1</v>
      </c>
      <c r="J95">
        <v>1</v>
      </c>
      <c r="K95">
        <v>1</v>
      </c>
    </row>
    <row r="96" spans="1:11" x14ac:dyDescent="0.25">
      <c r="A96">
        <v>2203</v>
      </c>
      <c r="B96" t="s">
        <v>40</v>
      </c>
      <c r="C96" s="1">
        <v>42814</v>
      </c>
      <c r="D96">
        <v>22</v>
      </c>
      <c r="E96">
        <v>1</v>
      </c>
      <c r="F96">
        <v>1</v>
      </c>
      <c r="G96">
        <v>1</v>
      </c>
      <c r="H96">
        <v>1</v>
      </c>
      <c r="I96">
        <v>1</v>
      </c>
      <c r="J96">
        <v>1</v>
      </c>
      <c r="K96">
        <v>1</v>
      </c>
    </row>
    <row r="97" spans="1:11" x14ac:dyDescent="0.25">
      <c r="A97">
        <v>2203</v>
      </c>
      <c r="B97" t="s">
        <v>40</v>
      </c>
      <c r="C97" s="1">
        <v>42572</v>
      </c>
      <c r="D97">
        <v>20</v>
      </c>
      <c r="E97">
        <v>1</v>
      </c>
      <c r="F97">
        <v>1</v>
      </c>
      <c r="G97">
        <v>1</v>
      </c>
      <c r="H97">
        <v>1</v>
      </c>
      <c r="I97">
        <v>1</v>
      </c>
      <c r="J97">
        <v>1</v>
      </c>
      <c r="K97">
        <v>1</v>
      </c>
    </row>
    <row r="98" spans="1:11" x14ac:dyDescent="0.25">
      <c r="A98">
        <v>2203</v>
      </c>
      <c r="B98" t="s">
        <v>40</v>
      </c>
      <c r="C98" s="1">
        <v>42310</v>
      </c>
      <c r="D98">
        <v>30</v>
      </c>
      <c r="E98">
        <v>1</v>
      </c>
      <c r="F98">
        <v>1</v>
      </c>
      <c r="G98">
        <v>1</v>
      </c>
      <c r="H98">
        <v>1</v>
      </c>
      <c r="I98">
        <v>1</v>
      </c>
      <c r="J98">
        <v>1</v>
      </c>
      <c r="K98">
        <v>1</v>
      </c>
    </row>
    <row r="99" spans="1:11" x14ac:dyDescent="0.25">
      <c r="A99">
        <v>2203</v>
      </c>
      <c r="B99" t="s">
        <v>40</v>
      </c>
      <c r="C99" s="1">
        <v>42255</v>
      </c>
      <c r="D99">
        <v>20</v>
      </c>
      <c r="E99">
        <v>1</v>
      </c>
      <c r="F99">
        <v>1</v>
      </c>
      <c r="G99">
        <v>1</v>
      </c>
      <c r="H99">
        <v>1</v>
      </c>
      <c r="I99">
        <v>1</v>
      </c>
      <c r="J99">
        <v>1</v>
      </c>
      <c r="K99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I7" sqref="I7"/>
    </sheetView>
  </sheetViews>
  <sheetFormatPr baseColWidth="10" defaultRowHeight="15" x14ac:dyDescent="0.25"/>
  <cols>
    <col min="1" max="1" width="14.28515625" bestFit="1" customWidth="1"/>
    <col min="2" max="2" width="29.28515625" bestFit="1" customWidth="1"/>
    <col min="3" max="3" width="18.85546875" customWidth="1"/>
    <col min="4" max="4" width="41.5703125" customWidth="1"/>
    <col min="5" max="5" width="19.140625" bestFit="1" customWidth="1"/>
  </cols>
  <sheetData>
    <row r="1" spans="1:5" ht="38.25" x14ac:dyDescent="0.25">
      <c r="A1" s="2" t="s">
        <v>41</v>
      </c>
      <c r="B1" s="3" t="s">
        <v>0</v>
      </c>
      <c r="C1" s="4" t="s">
        <v>10</v>
      </c>
      <c r="D1" s="2" t="s">
        <v>42</v>
      </c>
      <c r="E1" s="5" t="s">
        <v>43</v>
      </c>
    </row>
    <row r="2" spans="1:5" x14ac:dyDescent="0.25">
      <c r="A2">
        <v>1301</v>
      </c>
      <c r="B2" t="str">
        <f t="array" ref="B2">INDEX('Capacitaire CH-situation'!$A$2:$K$99,MATCH(Tableau1[[#This Row],[Dernière mise à jour]],IF('Capacitaire CH-situation'!$A$2:$A$99=Tableau1[[#This Row],[Numéro UF
(1 ligne par UF)]],'Capacitaire CH-situation'!$C$2:$C$99,""),0),2)</f>
        <v>Cardiologie SiteF</v>
      </c>
      <c r="C2">
        <f t="array" ref="C2">INDEX('Capacitaire CH-situation'!$A$2:$K$99,MATCH(Tableau1[[#This Row],[Dernière mise à jour]],IF('Capacitaire CH-situation'!$A$2:$A$99=Tableau1[[#This Row],[Numéro UF
(1 ligne par UF)]],'Capacitaire CH-situation'!$C$2:$C$99,""),0),4)</f>
        <v>24</v>
      </c>
      <c r="E2" s="1">
        <f t="array" ref="E2">MAX(IF('Capacitaire CH-situation'!$A$2:$A$99=Résultats!A2,'Capacitaire CH-situation'!$C$2:$C$99,""))</f>
        <v>38718</v>
      </c>
    </row>
    <row r="3" spans="1:5" x14ac:dyDescent="0.25">
      <c r="A3">
        <v>1302</v>
      </c>
      <c r="B3" t="str">
        <f t="array" ref="B3">INDEX('Capacitaire CH-situation'!$A$2:$K$99,MATCH(Tableau1[[#This Row],[Dernière mise à jour]],IF('Capacitaire CH-situation'!$A$2:$A$99=Tableau1[[#This Row],[Numéro UF
(1 ligne par UF)]],'Capacitaire CH-situation'!$C$2:$C$99,""),0),2)</f>
        <v>USIC SiteF</v>
      </c>
      <c r="C3">
        <f t="array" ref="C3">INDEX('Capacitaire CH-situation'!$A$2:$K$99,MATCH(Tableau1[[#This Row],[Dernière mise à jour]],IF('Capacitaire CH-situation'!$A$2:$A$99=Tableau1[[#This Row],[Numéro UF
(1 ligne par UF)]],'Capacitaire CH-situation'!$C$2:$C$99,""),0),4)</f>
        <v>6</v>
      </c>
      <c r="E3" s="1">
        <f t="array" ref="E3">MAX(IF('Capacitaire CH-situation'!$A$2:$A$99=Résultats!A3,'Capacitaire CH-situation'!$C$2:$C$99,""))</f>
        <v>38718</v>
      </c>
    </row>
    <row r="4" spans="1:5" x14ac:dyDescent="0.25">
      <c r="A4">
        <v>1320</v>
      </c>
      <c r="B4" t="str">
        <f t="array" ref="B4">INDEX('Capacitaire CH-situation'!$A$2:$K$99,MATCH(Tableau1[[#This Row],[Dernière mise à jour]],IF('Capacitaire CH-situation'!$A$2:$A$99=Tableau1[[#This Row],[Numéro UF
(1 ligne par UF)]],'Capacitaire CH-situation'!$C$2:$C$99,""),0),2)</f>
        <v>Cardio HdJ Hospit SiteF</v>
      </c>
      <c r="C4">
        <f t="array" ref="C4">INDEX('Capacitaire CH-situation'!$A$2:$K$99,MATCH(Tableau1[[#This Row],[Dernière mise à jour]],IF('Capacitaire CH-situation'!$A$2:$A$99=Tableau1[[#This Row],[Numéro UF
(1 ligne par UF)]],'Capacitaire CH-situation'!$C$2:$C$99,""),0),4)</f>
        <v>4</v>
      </c>
      <c r="E4" s="1">
        <f t="array" ref="E4">MAX(IF('Capacitaire CH-situation'!$A$2:$A$99=Résultats!A4,'Capacitaire CH-situation'!$C$2:$C$99,""))</f>
        <v>42737</v>
      </c>
    </row>
    <row r="5" spans="1:5" x14ac:dyDescent="0.25">
      <c r="A5">
        <v>1401</v>
      </c>
      <c r="B5" t="str">
        <f t="array" ref="B5">INDEX('Capacitaire CH-situation'!$A$2:$K$99,MATCH(Tableau1[[#This Row],[Dernière mise à jour]],IF('Capacitaire CH-situation'!$A$2:$A$99=Tableau1[[#This Row],[Numéro UF
(1 ligne par UF)]],'Capacitaire CH-situation'!$C$2:$C$99,""),0),2)</f>
        <v>Medecine B Hospit SiteF</v>
      </c>
      <c r="C5">
        <f t="array" ref="C5">INDEX('Capacitaire CH-situation'!$A$2:$K$99,MATCH(Tableau1[[#This Row],[Dernière mise à jour]],IF('Capacitaire CH-situation'!$A$2:$A$99=Tableau1[[#This Row],[Numéro UF
(1 ligne par UF)]],'Capacitaire CH-situation'!$C$2:$C$99,""),0),4)</f>
        <v>20</v>
      </c>
      <c r="E5" s="1">
        <f t="array" ref="E5">MAX(IF('Capacitaire CH-situation'!$A$2:$A$99=Résultats!A5,'Capacitaire CH-situation'!$C$2:$C$99,""))</f>
        <v>42800</v>
      </c>
    </row>
    <row r="6" spans="1:5" x14ac:dyDescent="0.25">
      <c r="A6">
        <v>1420</v>
      </c>
      <c r="B6" t="str">
        <f t="array" ref="B6">INDEX('Capacitaire CH-situation'!$A$2:$K$99,MATCH(Tableau1[[#This Row],[Dernière mise à jour]],IF('Capacitaire CH-situation'!$A$2:$A$99=Tableau1[[#This Row],[Numéro UF
(1 ligne par UF)]],'Capacitaire CH-situation'!$C$2:$C$99,""),0),2)</f>
        <v>Medecine B HdJ Hospit SiteF</v>
      </c>
      <c r="C6">
        <f t="array" ref="C6">INDEX('Capacitaire CH-situation'!$A$2:$K$99,MATCH(Tableau1[[#This Row],[Dernière mise à jour]],IF('Capacitaire CH-situation'!$A$2:$A$99=Tableau1[[#This Row],[Numéro UF
(1 ligne par UF)]],'Capacitaire CH-situation'!$C$2:$C$99,""),0),4)</f>
        <v>4</v>
      </c>
      <c r="E6" s="1">
        <f t="array" ref="E6">MAX(IF('Capacitaire CH-situation'!$A$2:$A$99=Résultats!A6,'Capacitaire CH-situation'!$C$2:$C$99,""))</f>
        <v>42772</v>
      </c>
    </row>
    <row r="7" spans="1:5" x14ac:dyDescent="0.25">
      <c r="A7">
        <v>1721</v>
      </c>
      <c r="B7" t="str">
        <f t="array" ref="B7">INDEX('Capacitaire CH-situation'!$A$2:$K$99,MATCH(Tableau1[[#This Row],[Dernière mise à jour]],IF('Capacitaire CH-situation'!$A$2:$A$99=Tableau1[[#This Row],[Numéro UF
(1 ligne par UF)]],'Capacitaire CH-situation'!$C$2:$C$99,""),0),2)</f>
        <v>Apnée du Sommeil Hospit SiteF</v>
      </c>
      <c r="C7">
        <f t="array" ref="C7">INDEX('Capacitaire CH-situation'!$A$2:$K$99,MATCH(Tableau1[[#This Row],[Dernière mise à jour]],IF('Capacitaire CH-situation'!$A$2:$A$99=Tableau1[[#This Row],[Numéro UF
(1 ligne par UF)]],'Capacitaire CH-situation'!$C$2:$C$99,""),0),4)</f>
        <v>0</v>
      </c>
      <c r="E7" s="1">
        <f t="array" ref="E7">MAX(IF('Capacitaire CH-situation'!$A$2:$A$99=Résultats!A7,'Capacitaire CH-situation'!$C$2:$C$99,""))</f>
        <v>42005</v>
      </c>
    </row>
    <row r="8" spans="1:5" x14ac:dyDescent="0.25">
      <c r="A8">
        <v>1807</v>
      </c>
      <c r="B8" t="str">
        <f t="array" ref="B8">INDEX('Capacitaire CH-situation'!$A$2:$K$99,MATCH(Tableau1[[#This Row],[Dernière mise à jour]],IF('Capacitaire CH-situation'!$A$2:$A$99=Tableau1[[#This Row],[Numéro UF
(1 ligne par UF)]],'Capacitaire CH-situation'!$C$2:$C$99,""),0),2)</f>
        <v>IVG Hospit SiteF</v>
      </c>
      <c r="C8">
        <f t="array" ref="C8">INDEX('Capacitaire CH-situation'!$A$2:$K$99,MATCH(Tableau1[[#This Row],[Dernière mise à jour]],IF('Capacitaire CH-situation'!$A$2:$A$99=Tableau1[[#This Row],[Numéro UF
(1 ligne par UF)]],'Capacitaire CH-situation'!$C$2:$C$99,""),0),4)</f>
        <v>1</v>
      </c>
      <c r="E8" s="1">
        <f t="array" ref="E8">MAX(IF('Capacitaire CH-situation'!$A$2:$A$99=Résultats!A8,'Capacitaire CH-situation'!$C$2:$C$99,""))</f>
        <v>38718</v>
      </c>
    </row>
    <row r="9" spans="1:5" x14ac:dyDescent="0.25">
      <c r="A9">
        <v>2201</v>
      </c>
      <c r="B9" t="str">
        <f t="array" ref="B9">INDEX('Capacitaire CH-situation'!$A$2:$K$99,MATCH(Tableau1[[#This Row],[Dernière mise à jour]],IF('Capacitaire CH-situation'!$A$2:$A$99=Tableau1[[#This Row],[Numéro UF
(1 ligne par UF)]],'Capacitaire CH-situation'!$C$2:$C$99,""),0),2)</f>
        <v>SSR SiteF</v>
      </c>
      <c r="C9">
        <f t="array" ref="C9">INDEX('Capacitaire CH-situation'!$A$2:$K$99,MATCH(Tableau1[[#This Row],[Dernière mise à jour]],IF('Capacitaire CH-situation'!$A$2:$A$99=Tableau1[[#This Row],[Numéro UF
(1 ligne par UF)]],'Capacitaire CH-situation'!$C$2:$C$99,""),0),4)</f>
        <v>20</v>
      </c>
      <c r="E9" s="1">
        <f t="array" ref="E9">MAX(IF('Capacitaire CH-situation'!$A$2:$A$99=Résultats!A9,'Capacitaire CH-situation'!$C$2:$C$99,""))</f>
        <v>38718</v>
      </c>
    </row>
    <row r="10" spans="1:5" x14ac:dyDescent="0.25">
      <c r="A10">
        <v>2202</v>
      </c>
      <c r="B10" t="str">
        <f t="array" ref="B10">INDEX('Capacitaire CH-situation'!$A$2:$K$99,MATCH(Tableau1[[#This Row],[Dernière mise à jour]],IF('Capacitaire CH-situation'!$A$2:$A$99=Tableau1[[#This Row],[Numéro UF
(1 ligne par UF)]],'Capacitaire CH-situation'!$C$2:$C$99,""),0),2)</f>
        <v>SSR Pers Agees SiteF</v>
      </c>
      <c r="C10">
        <f t="array" ref="C10">INDEX('Capacitaire CH-situation'!$A$2:$K$99,MATCH(Tableau1[[#This Row],[Dernière mise à jour]],IF('Capacitaire CH-situation'!$A$2:$A$99=Tableau1[[#This Row],[Numéro UF
(1 ligne par UF)]],'Capacitaire CH-situation'!$C$2:$C$99,""),0),4)</f>
        <v>10</v>
      </c>
      <c r="E10" s="1">
        <f t="array" ref="E10">MAX(IF('Capacitaire CH-situation'!$A$2:$A$99=Résultats!A10,'Capacitaire CH-situation'!$C$2:$C$99,""))</f>
        <v>38718</v>
      </c>
    </row>
    <row r="11" spans="1:5" x14ac:dyDescent="0.25">
      <c r="A11">
        <v>2203</v>
      </c>
      <c r="B11" t="str">
        <f t="array" ref="B11">INDEX('Capacitaire CH-situation'!$A$2:$K$99,MATCH(Tableau1[[#This Row],[Dernière mise à jour]],IF('Capacitaire CH-situation'!$A$2:$A$99=Tableau1[[#This Row],[Numéro UF
(1 ligne par UF)]],'Capacitaire CH-situation'!$C$2:$C$99,""),0),2)</f>
        <v>SSR 2AS</v>
      </c>
      <c r="C11">
        <f t="array" ref="C11">INDEX('Capacitaire CH-situation'!$A$2:$K$99,MATCH(Tableau1[[#This Row],[Dernière mise à jour]],IF('Capacitaire CH-situation'!$A$2:$A$99=Tableau1[[#This Row],[Numéro UF
(1 ligne par UF)]],'Capacitaire CH-situation'!$C$2:$C$99,""),0),4)</f>
        <v>30</v>
      </c>
      <c r="E11" s="1">
        <f t="array" ref="E11">MAX(IF('Capacitaire CH-situation'!$A$2:$A$99=Résultats!A11,'Capacitaire CH-situation'!$C$2:$C$99,""))</f>
        <v>42828</v>
      </c>
    </row>
    <row r="12" spans="1:5" x14ac:dyDescent="0.25">
      <c r="A12">
        <v>3020</v>
      </c>
      <c r="B12" t="str">
        <f t="array" ref="B12">INDEX('Capacitaire CH-situation'!$A$2:$K$99,MATCH(Tableau1[[#This Row],[Dernière mise à jour]],IF('Capacitaire CH-situation'!$A$2:$A$99=Tableau1[[#This Row],[Numéro UF
(1 ligne par UF)]],'Capacitaire CH-situation'!$C$2:$C$99,""),0),2)</f>
        <v>Soins Intensifs SiteM</v>
      </c>
      <c r="C12">
        <f t="array" ref="C12">INDEX('Capacitaire CH-situation'!$A$2:$K$99,MATCH(Tableau1[[#This Row],[Dernière mise à jour]],IF('Capacitaire CH-situation'!$A$2:$A$99=Tableau1[[#This Row],[Numéro UF
(1 ligne par UF)]],'Capacitaire CH-situation'!$C$2:$C$99,""),0),4)</f>
        <v>6</v>
      </c>
      <c r="E12" s="1">
        <f t="array" ref="E12">MAX(IF('Capacitaire CH-situation'!$A$2:$A$99=Résultats!A12,'Capacitaire CH-situation'!$C$2:$C$99,""))</f>
        <v>38718</v>
      </c>
    </row>
    <row r="13" spans="1:5" x14ac:dyDescent="0.25">
      <c r="A13">
        <v>3021</v>
      </c>
      <c r="B13" t="str">
        <f t="array" ref="B13">INDEX('Capacitaire CH-situation'!$A$2:$K$99,MATCH(Tableau1[[#This Row],[Dernière mise à jour]],IF('Capacitaire CH-situation'!$A$2:$A$99=Tableau1[[#This Row],[Numéro UF
(1 ligne par UF)]],'Capacitaire CH-situation'!$C$2:$C$99,""),0),2)</f>
        <v>Soins Continus SiteM</v>
      </c>
      <c r="C13">
        <f t="array" ref="C13">INDEX('Capacitaire CH-situation'!$A$2:$K$99,MATCH(Tableau1[[#This Row],[Dernière mise à jour]],IF('Capacitaire CH-situation'!$A$2:$A$99=Tableau1[[#This Row],[Numéro UF
(1 ligne par UF)]],'Capacitaire CH-situation'!$C$2:$C$99,""),0),4)</f>
        <v>2</v>
      </c>
      <c r="E13" s="1">
        <f t="array" ref="E13">MAX(IF('Capacitaire CH-situation'!$A$2:$A$99=Résultats!A13,'Capacitaire CH-situation'!$C$2:$C$99,""))</f>
        <v>38718</v>
      </c>
    </row>
    <row r="14" spans="1:5" x14ac:dyDescent="0.25">
      <c r="A14">
        <v>3501</v>
      </c>
      <c r="B14" t="str">
        <f t="array" ref="B14">INDEX('Capacitaire CH-situation'!$A$2:$K$99,MATCH(Tableau1[[#This Row],[Dernière mise à jour]],IF('Capacitaire CH-situation'!$A$2:$A$99=Tableau1[[#This Row],[Numéro UF
(1 ligne par UF)]],'Capacitaire CH-situation'!$C$2:$C$99,""),0),2)</f>
        <v>UHCD SiteF</v>
      </c>
      <c r="C14">
        <f t="array" ref="C14">INDEX('Capacitaire CH-situation'!$A$2:$K$99,MATCH(Tableau1[[#This Row],[Dernière mise à jour]],IF('Capacitaire CH-situation'!$A$2:$A$99=Tableau1[[#This Row],[Numéro UF
(1 ligne par UF)]],'Capacitaire CH-situation'!$C$2:$C$99,""),0),4)</f>
        <v>6</v>
      </c>
      <c r="E14" s="1">
        <f t="array" ref="E14">MAX(IF('Capacitaire CH-situation'!$A$2:$A$99=Résultats!A14,'Capacitaire CH-situation'!$C$2:$C$99,""))</f>
        <v>38718</v>
      </c>
    </row>
    <row r="15" spans="1:5" x14ac:dyDescent="0.25">
      <c r="A15">
        <v>3502</v>
      </c>
      <c r="B15" t="str">
        <f t="array" ref="B15">INDEX('Capacitaire CH-situation'!$A$2:$K$99,MATCH(Tableau1[[#This Row],[Dernière mise à jour]],IF('Capacitaire CH-situation'!$A$2:$A$99=Tableau1[[#This Row],[Numéro UF
(1 ligne par UF)]],'Capacitaire CH-situation'!$C$2:$C$99,""),0),2)</f>
        <v>UHCD SiteM</v>
      </c>
      <c r="C15">
        <f t="array" ref="C15">INDEX('Capacitaire CH-situation'!$A$2:$K$99,MATCH(Tableau1[[#This Row],[Dernière mise à jour]],IF('Capacitaire CH-situation'!$A$2:$A$99=Tableau1[[#This Row],[Numéro UF
(1 ligne par UF)]],'Capacitaire CH-situation'!$C$2:$C$99,""),0),4)</f>
        <v>6</v>
      </c>
      <c r="E15" s="1">
        <f t="array" ref="E15">MAX(IF('Capacitaire CH-situation'!$A$2:$A$99=Résultats!A15,'Capacitaire CH-situation'!$C$2:$C$99,""))</f>
        <v>38718</v>
      </c>
    </row>
    <row r="16" spans="1:5" x14ac:dyDescent="0.25">
      <c r="A16">
        <v>4200</v>
      </c>
      <c r="B16" t="str">
        <f t="array" ref="B16">INDEX('Capacitaire CH-situation'!$A$2:$K$99,MATCH(Tableau1[[#This Row],[Dernière mise à jour]],IF('Capacitaire CH-situation'!$A$2:$A$99=Tableau1[[#This Row],[Numéro UF
(1 ligne par UF)]],'Capacitaire CH-situation'!$C$2:$C$99,""),0),2)</f>
        <v>Chirurgie Hospit SiteM</v>
      </c>
      <c r="C16">
        <f t="array" ref="C16">INDEX('Capacitaire CH-situation'!$A$2:$K$99,MATCH(Tableau1[[#This Row],[Dernière mise à jour]],IF('Capacitaire CH-situation'!$A$2:$A$99=Tableau1[[#This Row],[Numéro UF
(1 ligne par UF)]],'Capacitaire CH-situation'!$C$2:$C$99,""),0),4)</f>
        <v>30</v>
      </c>
      <c r="E16" s="1">
        <f t="array" ref="E16">MAX(IF('Capacitaire CH-situation'!$A$2:$A$99=Résultats!A16,'Capacitaire CH-situation'!$C$2:$C$99,""))</f>
        <v>42736</v>
      </c>
    </row>
    <row r="17" spans="1:5" x14ac:dyDescent="0.25">
      <c r="A17">
        <v>4305</v>
      </c>
      <c r="B17" t="str">
        <f t="array" ref="B17">INDEX('Capacitaire CH-situation'!$A$2:$K$99,MATCH(Tableau1[[#This Row],[Dernière mise à jour]],IF('Capacitaire CH-situation'!$A$2:$A$99=Tableau1[[#This Row],[Numéro UF
(1 ligne par UF)]],'Capacitaire CH-situation'!$C$2:$C$99,""),0),2)</f>
        <v>IVG Hospit SiteM</v>
      </c>
      <c r="C17">
        <f t="array" ref="C17">INDEX('Capacitaire CH-situation'!$A$2:$K$99,MATCH(Tableau1[[#This Row],[Dernière mise à jour]],IF('Capacitaire CH-situation'!$A$2:$A$99=Tableau1[[#This Row],[Numéro UF
(1 ligne par UF)]],'Capacitaire CH-situation'!$C$2:$C$99,""),0),4)</f>
        <v>2</v>
      </c>
      <c r="E17" s="1">
        <f t="array" ref="E17">MAX(IF('Capacitaire CH-situation'!$A$2:$A$99=Résultats!A17,'Capacitaire CH-situation'!$C$2:$C$99,""))</f>
        <v>42736</v>
      </c>
    </row>
    <row r="18" spans="1:5" x14ac:dyDescent="0.25">
      <c r="A18">
        <v>4500</v>
      </c>
      <c r="B18" t="str">
        <f t="array" ref="B18">INDEX('Capacitaire CH-situation'!$A$2:$K$99,MATCH(Tableau1[[#This Row],[Dernière mise à jour]],IF('Capacitaire CH-situation'!$A$2:$A$99=Tableau1[[#This Row],[Numéro UF
(1 ligne par UF)]],'Capacitaire CH-situation'!$C$2:$C$99,""),0),2)</f>
        <v>Maternite Mere SiteM</v>
      </c>
      <c r="C18">
        <f t="array" ref="C18">INDEX('Capacitaire CH-situation'!$A$2:$K$99,MATCH(Tableau1[[#This Row],[Dernière mise à jour]],IF('Capacitaire CH-situation'!$A$2:$A$99=Tableau1[[#This Row],[Numéro UF
(1 ligne par UF)]],'Capacitaire CH-situation'!$C$2:$C$99,""),0),4)</f>
        <v>21</v>
      </c>
      <c r="E18" s="1">
        <f t="array" ref="E18">MAX(IF('Capacitaire CH-situation'!$A$2:$A$99=Résultats!A18,'Capacitaire CH-situation'!$C$2:$C$99,""))</f>
        <v>38718</v>
      </c>
    </row>
    <row r="19" spans="1:5" x14ac:dyDescent="0.25">
      <c r="A19">
        <v>4501</v>
      </c>
      <c r="B19" t="str">
        <f t="array" ref="B19">INDEX('Capacitaire CH-situation'!$A$2:$K$99,MATCH(Tableau1[[#This Row],[Dernière mise à jour]],IF('Capacitaire CH-situation'!$A$2:$A$99=Tableau1[[#This Row],[Numéro UF
(1 ligne par UF)]],'Capacitaire CH-situation'!$C$2:$C$99,""),0),2)</f>
        <v>CEBEG HdJ MCO SiteF</v>
      </c>
      <c r="C19">
        <f t="array" ref="C19">INDEX('Capacitaire CH-situation'!$A$2:$K$99,MATCH(Tableau1[[#This Row],[Dernière mise à jour]],IF('Capacitaire CH-situation'!$A$2:$A$99=Tableau1[[#This Row],[Numéro UF
(1 ligne par UF)]],'Capacitaire CH-situation'!$C$2:$C$99,""),0),4)</f>
        <v>2</v>
      </c>
      <c r="E19" s="1">
        <f t="array" ref="E19">MAX(IF('Capacitaire CH-situation'!$A$2:$A$99=Résultats!A19,'Capacitaire CH-situation'!$C$2:$C$99,""))</f>
        <v>42847</v>
      </c>
    </row>
    <row r="20" spans="1:5" x14ac:dyDescent="0.25">
      <c r="A20">
        <v>4502</v>
      </c>
      <c r="B20" t="str">
        <f t="array" ref="B20">INDEX('Capacitaire CH-situation'!$A$2:$K$99,MATCH(Tableau1[[#This Row],[Dernière mise à jour]],IF('Capacitaire CH-situation'!$A$2:$A$99=Tableau1[[#This Row],[Numéro UF
(1 ligne par UF)]],'Capacitaire CH-situation'!$C$2:$C$99,""),0),2)</f>
        <v>CEBEG SSR SiteF</v>
      </c>
      <c r="C20">
        <f t="array" ref="C20">INDEX('Capacitaire CH-situation'!$A$2:$K$99,MATCH(Tableau1[[#This Row],[Dernière mise à jour]],IF('Capacitaire CH-situation'!$A$2:$A$99=Tableau1[[#This Row],[Numéro UF
(1 ligne par UF)]],'Capacitaire CH-situation'!$C$2:$C$99,""),0),4)</f>
        <v>0</v>
      </c>
      <c r="E20" s="1">
        <f t="array" ref="E20">MAX(IF('Capacitaire CH-situation'!$A$2:$A$99=Résultats!A20,'Capacitaire CH-situation'!$C$2:$C$99,""))</f>
        <v>42604</v>
      </c>
    </row>
    <row r="21" spans="1:5" x14ac:dyDescent="0.25">
      <c r="A21">
        <v>4504</v>
      </c>
      <c r="B21" t="str">
        <f t="array" ref="B21">INDEX('Capacitaire CH-situation'!$A$2:$K$99,MATCH(Tableau1[[#This Row],[Dernière mise à jour]],IF('Capacitaire CH-situation'!$A$2:$A$99=Tableau1[[#This Row],[Numéro UF
(1 ligne par UF)]],'Capacitaire CH-situation'!$C$2:$C$99,""),0),2)</f>
        <v>Gynecologie Hospit SiteM</v>
      </c>
      <c r="C21">
        <f t="array" ref="C21">INDEX('Capacitaire CH-situation'!$A$2:$K$99,MATCH(Tableau1[[#This Row],[Dernière mise à jour]],IF('Capacitaire CH-situation'!$A$2:$A$99=Tableau1[[#This Row],[Numéro UF
(1 ligne par UF)]],'Capacitaire CH-situation'!$C$2:$C$99,""),0),4)</f>
        <v>8</v>
      </c>
      <c r="E21" s="1">
        <f t="array" ref="E21">MAX(IF('Capacitaire CH-situation'!$A$2:$A$99=Résultats!A21,'Capacitaire CH-situation'!$C$2:$C$99,""))</f>
        <v>42736</v>
      </c>
    </row>
    <row r="22" spans="1:5" x14ac:dyDescent="0.25">
      <c r="A22">
        <v>4600</v>
      </c>
      <c r="B22" t="str">
        <f t="array" ref="B22">INDEX('Capacitaire CH-situation'!$A$2:$K$99,MATCH(Tableau1[[#This Row],[Dernière mise à jour]],IF('Capacitaire CH-situation'!$A$2:$A$99=Tableau1[[#This Row],[Numéro UF
(1 ligne par UF)]],'Capacitaire CH-situation'!$C$2:$C$99,""),0),2)</f>
        <v>Pediatrie Hospit SiteM</v>
      </c>
      <c r="C22">
        <f t="array" ref="C22">INDEX('Capacitaire CH-situation'!$A$2:$K$99,MATCH(Tableau1[[#This Row],[Dernière mise à jour]],IF('Capacitaire CH-situation'!$A$2:$A$99=Tableau1[[#This Row],[Numéro UF
(1 ligne par UF)]],'Capacitaire CH-situation'!$C$2:$C$99,""),0),4)</f>
        <v>8</v>
      </c>
      <c r="E22" s="1">
        <f t="array" ref="E22">MAX(IF('Capacitaire CH-situation'!$A$2:$A$99=Résultats!A22,'Capacitaire CH-situation'!$C$2:$C$99,""))</f>
        <v>42795</v>
      </c>
    </row>
    <row r="23" spans="1:5" x14ac:dyDescent="0.25">
      <c r="A23">
        <v>4700</v>
      </c>
      <c r="B23" t="str">
        <f t="array" ref="B23">INDEX('Capacitaire CH-situation'!$A$2:$K$99,MATCH(Tableau1[[#This Row],[Dernière mise à jour]],IF('Capacitaire CH-situation'!$A$2:$A$99=Tableau1[[#This Row],[Numéro UF
(1 ligne par UF)]],'Capacitaire CH-situation'!$C$2:$C$99,""),0),2)</f>
        <v>Medecine HdJ Hospit SiteM</v>
      </c>
      <c r="C23">
        <f t="array" ref="C23">INDEX('Capacitaire CH-situation'!$A$2:$K$99,MATCH(Tableau1[[#This Row],[Dernière mise à jour]],IF('Capacitaire CH-situation'!$A$2:$A$99=Tableau1[[#This Row],[Numéro UF
(1 ligne par UF)]],'Capacitaire CH-situation'!$C$2:$C$99,""),0),4)</f>
        <v>10</v>
      </c>
      <c r="E23" s="1">
        <f t="array" ref="E23">MAX(IF('Capacitaire CH-situation'!$A$2:$A$99=Résultats!A23,'Capacitaire CH-situation'!$C$2:$C$99,""))</f>
        <v>42768</v>
      </c>
    </row>
    <row r="24" spans="1:5" x14ac:dyDescent="0.25">
      <c r="A24">
        <v>4701</v>
      </c>
      <c r="B24" t="str">
        <f t="array" ref="B24">INDEX('Capacitaire CH-situation'!$A$2:$K$99,MATCH(Tableau1[[#This Row],[Dernière mise à jour]],IF('Capacitaire CH-situation'!$A$2:$A$99=Tableau1[[#This Row],[Numéro UF
(1 ligne par UF)]],'Capacitaire CH-situation'!$C$2:$C$99,""),0),2)</f>
        <v>UMCA SiteM</v>
      </c>
      <c r="C24">
        <f t="array" ref="C24">INDEX('Capacitaire CH-situation'!$A$2:$K$99,MATCH(Tableau1[[#This Row],[Dernière mise à jour]],IF('Capacitaire CH-situation'!$A$2:$A$99=Tableau1[[#This Row],[Numéro UF
(1 ligne par UF)]],'Capacitaire CH-situation'!$C$2:$C$99,""),0),4)</f>
        <v>12</v>
      </c>
      <c r="E24" s="1">
        <f t="array" ref="E24">MAX(IF('Capacitaire CH-situation'!$A$2:$A$99=Résultats!A24,'Capacitaire CH-situation'!$C$2:$C$99,""))</f>
        <v>42882</v>
      </c>
    </row>
    <row r="25" spans="1:5" x14ac:dyDescent="0.25">
      <c r="A25">
        <v>5005</v>
      </c>
      <c r="B25" t="str">
        <f t="array" ref="B25">INDEX('Capacitaire CH-situation'!$A$2:$K$99,MATCH(Tableau1[[#This Row],[Dernière mise à jour]],IF('Capacitaire CH-situation'!$A$2:$A$99=Tableau1[[#This Row],[Numéro UF
(1 ligne par UF)]],'Capacitaire CH-situation'!$C$2:$C$99,""),0),2)</f>
        <v>Medecine UHS Hospit SiteM</v>
      </c>
      <c r="C25">
        <f t="array" ref="C25">INDEX('Capacitaire CH-situation'!$A$2:$K$99,MATCH(Tableau1[[#This Row],[Dernière mise à jour]],IF('Capacitaire CH-situation'!$A$2:$A$99=Tableau1[[#This Row],[Numéro UF
(1 ligne par UF)]],'Capacitaire CH-situation'!$C$2:$C$99,""),0),4)</f>
        <v>16</v>
      </c>
      <c r="E25" s="1">
        <f t="array" ref="E25">MAX(IF('Capacitaire CH-situation'!$A$2:$A$99=Résultats!A25,'Capacitaire CH-situation'!$C$2:$C$99,""))</f>
        <v>42882</v>
      </c>
    </row>
    <row r="26" spans="1:5" x14ac:dyDescent="0.25">
      <c r="A26">
        <v>5100</v>
      </c>
      <c r="B26" t="str">
        <f t="array" ref="B26">INDEX('Capacitaire CH-situation'!$A$2:$K$99,MATCH(Tableau1[[#This Row],[Dernière mise à jour]],IF('Capacitaire CH-situation'!$A$2:$A$99=Tableau1[[#This Row],[Numéro UF
(1 ligne par UF)]],'Capacitaire CH-situation'!$C$2:$C$99,""),0),2)</f>
        <v>Medecine 1 Hospit SiteM</v>
      </c>
      <c r="C26">
        <f t="array" ref="C26">INDEX('Capacitaire CH-situation'!$A$2:$K$99,MATCH(Tableau1[[#This Row],[Dernière mise à jour]],IF('Capacitaire CH-situation'!$A$2:$A$99=Tableau1[[#This Row],[Numéro UF
(1 ligne par UF)]],'Capacitaire CH-situation'!$C$2:$C$99,""),0),4)</f>
        <v>26</v>
      </c>
      <c r="E26" s="1">
        <f t="array" ref="E26">MAX(IF('Capacitaire CH-situation'!$A$2:$A$99=Résultats!A26,'Capacitaire CH-situation'!$C$2:$C$99,""))</f>
        <v>42800</v>
      </c>
    </row>
    <row r="27" spans="1:5" x14ac:dyDescent="0.25">
      <c r="A27">
        <v>5102</v>
      </c>
      <c r="B27" t="str">
        <f t="array" ref="B27">INDEX('Capacitaire CH-situation'!$A$2:$K$99,MATCH(Tableau1[[#This Row],[Dernière mise à jour]],IF('Capacitaire CH-situation'!$A$2:$A$99=Tableau1[[#This Row],[Numéro UF
(1 ligne par UF)]],'Capacitaire CH-situation'!$C$2:$C$99,""),0),2)</f>
        <v>Court Sejour Geriatrique SiteF</v>
      </c>
      <c r="C27">
        <f t="array" ref="C27">INDEX('Capacitaire CH-situation'!$A$2:$K$99,MATCH(Tableau1[[#This Row],[Dernière mise à jour]],IF('Capacitaire CH-situation'!$A$2:$A$99=Tableau1[[#This Row],[Numéro UF
(1 ligne par UF)]],'Capacitaire CH-situation'!$C$2:$C$99,""),0),4)</f>
        <v>14</v>
      </c>
      <c r="E27" s="1">
        <f t="array" ref="E27">MAX(IF('Capacitaire CH-situation'!$A$2:$A$99=Résultats!A27,'Capacitaire CH-situation'!$C$2:$C$99,""))</f>
        <v>42772</v>
      </c>
    </row>
    <row r="28" spans="1:5" x14ac:dyDescent="0.25">
      <c r="A28">
        <v>5300</v>
      </c>
      <c r="B28" t="str">
        <f t="array" ref="B28">INDEX('Capacitaire CH-situation'!$A$2:$K$99,MATCH(Tableau1[[#This Row],[Dernière mise à jour]],IF('Capacitaire CH-situation'!$A$2:$A$99=Tableau1[[#This Row],[Numéro UF
(1 ligne par UF)]],'Capacitaire CH-situation'!$C$2:$C$99,""),0),2)</f>
        <v>Medecine 2 Hospit SiteM</v>
      </c>
      <c r="C28">
        <f t="array" ref="C28">INDEX('Capacitaire CH-situation'!$A$2:$K$99,MATCH(Tableau1[[#This Row],[Dernière mise à jour]],IF('Capacitaire CH-situation'!$A$2:$A$99=Tableau1[[#This Row],[Numéro UF
(1 ligne par UF)]],'Capacitaire CH-situation'!$C$2:$C$99,""),0),4)</f>
        <v>22</v>
      </c>
      <c r="E28" s="1">
        <f t="array" ref="E28">MAX(IF('Capacitaire CH-situation'!$A$2:$A$99=Résultats!A28,'Capacitaire CH-situation'!$C$2:$C$99,""))</f>
        <v>42800</v>
      </c>
    </row>
    <row r="29" spans="1:5" x14ac:dyDescent="0.25">
      <c r="A29">
        <v>6301</v>
      </c>
      <c r="B29" t="str">
        <f t="array" ref="B29">INDEX('Capacitaire CH-situation'!$A$2:$K$99,MATCH(Tableau1[[#This Row],[Dernière mise à jour]],IF('Capacitaire CH-situation'!$A$2:$A$99=Tableau1[[#This Row],[Numéro UF
(1 ligne par UF)]],'Capacitaire CH-situation'!$C$2:$C$99,""),0),2)</f>
        <v>CATTP Enfant SiteF</v>
      </c>
      <c r="C29">
        <f t="array" ref="C29">INDEX('Capacitaire CH-situation'!$A$2:$K$99,MATCH(Tableau1[[#This Row],[Dernière mise à jour]],IF('Capacitaire CH-situation'!$A$2:$A$99=Tableau1[[#This Row],[Numéro UF
(1 ligne par UF)]],'Capacitaire CH-situation'!$C$2:$C$99,""),0),4)</f>
        <v>0</v>
      </c>
      <c r="E29" s="1">
        <f t="array" ref="E29">MAX(IF('Capacitaire CH-situation'!$A$2:$A$99=Résultats!A29,'Capacitaire CH-situation'!$C$2:$C$99,""))</f>
        <v>42602</v>
      </c>
    </row>
    <row r="30" spans="1:5" x14ac:dyDescent="0.25">
      <c r="A30">
        <v>6310</v>
      </c>
      <c r="B30" t="str">
        <f t="array" ref="B30">INDEX('Capacitaire CH-situation'!$A$2:$K$99,MATCH(Tableau1[[#This Row],[Dernière mise à jour]],IF('Capacitaire CH-situation'!$A$2:$A$99=Tableau1[[#This Row],[Numéro UF
(1 ligne par UF)]],'Capacitaire CH-situation'!$C$2:$C$99,""),0),2)</f>
        <v>Psy HdJ Pedo Hospit SiteM</v>
      </c>
      <c r="C30">
        <f t="array" ref="C30">INDEX('Capacitaire CH-situation'!$A$2:$K$99,MATCH(Tableau1[[#This Row],[Dernière mise à jour]],IF('Capacitaire CH-situation'!$A$2:$A$99=Tableau1[[#This Row],[Numéro UF
(1 ligne par UF)]],'Capacitaire CH-situation'!$C$2:$C$99,""),0),4)</f>
        <v>0</v>
      </c>
      <c r="E30" s="1">
        <f t="array" ref="E30">MAX(IF('Capacitaire CH-situation'!$A$2:$A$99=Résultats!A30,'Capacitaire CH-situation'!$C$2:$C$99,""))</f>
        <v>42738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Capacitaire CH-situation</vt:lpstr>
      <vt:lpstr>Résultats</vt:lpstr>
    </vt:vector>
  </TitlesOfParts>
  <Company>Centre Hospitalier de Valenciennes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CATOIRE, Fabrice</dc:creator>
  <cp:lastModifiedBy>Micot, Nicolas            UTC CCS</cp:lastModifiedBy>
  <dcterms:created xsi:type="dcterms:W3CDTF">2018-06-22T10:27:35Z</dcterms:created>
  <dcterms:modified xsi:type="dcterms:W3CDTF">2018-07-17T07:35:45Z</dcterms:modified>
</cp:coreProperties>
</file>