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2760" yWindow="32760" windowWidth="24120" windowHeight="1192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</sheets>
  <calcPr calcId="145621"/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4" i="1"/>
  <c r="G11" i="1"/>
  <c r="G20" i="1"/>
  <c r="G21" i="1"/>
  <c r="G27" i="1"/>
  <c r="E6" i="1"/>
  <c r="G6" i="1"/>
  <c r="E7" i="1"/>
  <c r="G7" i="1"/>
  <c r="E8" i="1"/>
  <c r="G8" i="1"/>
  <c r="E9" i="1"/>
  <c r="G9" i="1"/>
  <c r="E10" i="1"/>
  <c r="G10" i="1"/>
  <c r="E11" i="1"/>
  <c r="E12" i="1"/>
  <c r="G12" i="1"/>
  <c r="E13" i="1"/>
  <c r="G13" i="1"/>
  <c r="E14" i="1"/>
  <c r="G14" i="1"/>
  <c r="E15" i="1"/>
  <c r="G15" i="1"/>
  <c r="E16" i="1"/>
  <c r="G16" i="1"/>
  <c r="E17" i="1"/>
  <c r="G17" i="1"/>
  <c r="E18" i="1"/>
  <c r="G18" i="1"/>
  <c r="E19" i="1"/>
  <c r="G19" i="1"/>
  <c r="E20" i="1"/>
  <c r="E21" i="1"/>
  <c r="E22" i="1"/>
  <c r="G22" i="1"/>
  <c r="E23" i="1"/>
  <c r="G23" i="1"/>
  <c r="E24" i="1"/>
  <c r="G24" i="1"/>
  <c r="E25" i="1"/>
  <c r="G25" i="1"/>
  <c r="E26" i="1"/>
  <c r="G26" i="1"/>
  <c r="E27" i="1"/>
  <c r="E28" i="1"/>
  <c r="G28" i="1"/>
  <c r="E29" i="1"/>
  <c r="G29" i="1"/>
  <c r="E30" i="1"/>
  <c r="G30" i="1"/>
  <c r="E31" i="1"/>
  <c r="G31" i="1"/>
  <c r="E32" i="1"/>
  <c r="G32" i="1"/>
  <c r="E33" i="1"/>
  <c r="G33" i="1"/>
  <c r="E34" i="1"/>
  <c r="G34" i="1"/>
  <c r="E35" i="1"/>
  <c r="G35" i="1"/>
  <c r="E5" i="1"/>
  <c r="G5" i="1"/>
</calcChain>
</file>

<file path=xl/sharedStrings.xml><?xml version="1.0" encoding="utf-8"?>
<sst xmlns="http://schemas.openxmlformats.org/spreadsheetml/2006/main" count="79" uniqueCount="45">
  <si>
    <t>Stations</t>
  </si>
  <si>
    <t>Pts Visés</t>
  </si>
  <si>
    <t>Lect. Arrière</t>
  </si>
  <si>
    <t>Lect. Avant</t>
  </si>
  <si>
    <t>A</t>
  </si>
  <si>
    <t>Observations</t>
  </si>
  <si>
    <t>Différence</t>
  </si>
  <si>
    <t>Hauteur réelle</t>
  </si>
  <si>
    <t>Lect</t>
  </si>
  <si>
    <t xml:space="preserve"> +</t>
  </si>
  <si>
    <t xml:space="preserve"> -</t>
  </si>
  <si>
    <t>Angle</t>
  </si>
  <si>
    <t>FL = Fond du Lit</t>
  </si>
  <si>
    <t>HE = Hauteur d'Eau</t>
  </si>
  <si>
    <t>FL</t>
  </si>
  <si>
    <t>Sur seuil coté pelle</t>
  </si>
  <si>
    <t>Sur seuil angle</t>
  </si>
  <si>
    <t>Sur seuil extrémité opposée pelle</t>
  </si>
  <si>
    <t>Sur atterrissement</t>
  </si>
  <si>
    <t>Sue atterrissement</t>
  </si>
  <si>
    <t>Niveau eau</t>
  </si>
  <si>
    <t>Limite à curer</t>
  </si>
  <si>
    <t>FL (HE=0,35m) - Roche</t>
  </si>
  <si>
    <t>Sur atterrissement bord chaussée</t>
  </si>
  <si>
    <t>FL au droit du glissement</t>
  </si>
  <si>
    <t>Echancrure dans seuil</t>
  </si>
  <si>
    <t>Niveau eau en aval du seuil</t>
  </si>
  <si>
    <t>Distance entre points</t>
  </si>
  <si>
    <t>Distance station - point</t>
  </si>
  <si>
    <t>y</t>
  </si>
  <si>
    <t>x</t>
  </si>
  <si>
    <t>22+21+15+5+2+31+7+9+8</t>
  </si>
  <si>
    <t>23+14+6+7</t>
  </si>
  <si>
    <t>29+24+20+16+13+7</t>
  </si>
  <si>
    <t>17+9</t>
  </si>
  <si>
    <t>28+25+19+18+11+10+8</t>
  </si>
  <si>
    <t>27+sim+8</t>
  </si>
  <si>
    <t>26+30+12</t>
  </si>
  <si>
    <t>y1</t>
  </si>
  <si>
    <t>http://www.jybaudot.fr/Analyse/deuxvar.html</t>
  </si>
  <si>
    <t>essai 1</t>
  </si>
  <si>
    <t xml:space="preserve">essai 2 </t>
  </si>
  <si>
    <t>ligne d'eau</t>
  </si>
  <si>
    <t>fond du lit</t>
  </si>
  <si>
    <t>ce que je voudrai à peu pré!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</si>
</sst>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theme="4" tint="-0.249977111117893"/>
      <name val="Arial"/>
      <family val="2"/>
    </font>
    <font>
      <sz val="10"/>
      <color rgb="FFFFC000"/>
      <name val="Arial"/>
      <family val="2"/>
    </font>
    <font>
      <sz val="10"/>
      <color rgb="FFC00000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3" xfId="0" applyBorder="1"/>
    <xf numFmtId="2" fontId="0" fillId="0" borderId="3" xfId="0" applyNumberForma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/>
    <xf numFmtId="0" fontId="2" fillId="0" borderId="1" xfId="0" applyFont="1" applyBorder="1"/>
    <xf numFmtId="0" fontId="2" fillId="0" borderId="3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2" fontId="2" fillId="0" borderId="5" xfId="0" applyNumberFormat="1" applyFont="1" applyBorder="1" applyAlignment="1">
      <alignment horizontal="center"/>
    </xf>
    <xf numFmtId="2" fontId="4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2" fontId="4" fillId="0" borderId="2" xfId="0" applyNumberFormat="1" applyFont="1" applyBorder="1" applyAlignment="1">
      <alignment horizontal="center"/>
    </xf>
    <xf numFmtId="2" fontId="2" fillId="0" borderId="2" xfId="0" applyNumberFormat="1" applyFont="1" applyBorder="1"/>
    <xf numFmtId="0" fontId="4" fillId="0" borderId="3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left"/>
    </xf>
    <xf numFmtId="2" fontId="2" fillId="0" borderId="0" xfId="0" applyNumberFormat="1" applyFont="1"/>
    <xf numFmtId="0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0" fontId="2" fillId="0" borderId="7" xfId="0" applyFont="1" applyBorder="1"/>
    <xf numFmtId="0" fontId="5" fillId="0" borderId="0" xfId="0" applyFont="1"/>
    <xf numFmtId="0" fontId="6" fillId="0" borderId="0" xfId="0" applyFont="1"/>
    <xf numFmtId="2" fontId="6" fillId="0" borderId="0" xfId="0" applyNumberFormat="1" applyFont="1"/>
    <xf numFmtId="0" fontId="7" fillId="0" borderId="0" xfId="0" applyFont="1"/>
    <xf numFmtId="2" fontId="7" fillId="0" borderId="0" xfId="0" applyNumberFormat="1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2" fontId="10" fillId="0" borderId="0" xfId="0" applyNumberFormat="1" applyFont="1"/>
    <xf numFmtId="0" fontId="11" fillId="0" borderId="0" xfId="1"/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987290026246719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spPr>
            <a:solidFill>
              <a:schemeClr val="accent1"/>
            </a:solidFill>
            <a:ln/>
            <a:effectLst/>
            <a:sp3d/>
          </c:spPr>
          <c:val>
            <c:numRef>
              <c:f>Feuil1!$Q$42:$Z$42</c:f>
              <c:numCache>
                <c:formatCode>General</c:formatCode>
                <c:ptCount val="10"/>
                <c:pt idx="0">
                  <c:v>9.94</c:v>
                </c:pt>
                <c:pt idx="1">
                  <c:v>9.93</c:v>
                </c:pt>
                <c:pt idx="2">
                  <c:v>9.8699999999999992</c:v>
                </c:pt>
                <c:pt idx="4">
                  <c:v>9.86</c:v>
                </c:pt>
                <c:pt idx="5">
                  <c:v>9.98</c:v>
                </c:pt>
                <c:pt idx="6">
                  <c:v>9.9</c:v>
                </c:pt>
                <c:pt idx="7">
                  <c:v>9.0500000000000007</c:v>
                </c:pt>
                <c:pt idx="8">
                  <c:v>8.44</c:v>
                </c:pt>
                <c:pt idx="9">
                  <c:v>7.97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18C-4B50-A1C7-E4AA645573CF}"/>
            </c:ext>
          </c:extLst>
        </c:ser>
        <c:ser>
          <c:idx val="1"/>
          <c:order val="1"/>
          <c:spPr>
            <a:solidFill>
              <a:schemeClr val="accent2"/>
            </a:solidFill>
            <a:ln/>
            <a:effectLst/>
            <a:sp3d/>
          </c:spPr>
          <c:val>
            <c:numRef>
              <c:f>Feuil1!$Q$43:$Z$43</c:f>
              <c:numCache>
                <c:formatCode>General</c:formatCode>
                <c:ptCount val="10"/>
                <c:pt idx="0">
                  <c:v>9.58</c:v>
                </c:pt>
                <c:pt idx="5">
                  <c:v>9.32</c:v>
                </c:pt>
                <c:pt idx="6">
                  <c:v>9.64</c:v>
                </c:pt>
                <c:pt idx="7">
                  <c:v>9.0500000000000007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18C-4B50-A1C7-E4AA645573CF}"/>
            </c:ext>
          </c:extLst>
        </c:ser>
        <c:ser>
          <c:idx val="2"/>
          <c:order val="2"/>
          <c:spPr>
            <a:solidFill>
              <a:schemeClr val="accent3"/>
            </a:solidFill>
            <a:ln/>
            <a:effectLst/>
            <a:sp3d/>
          </c:spPr>
          <c:val>
            <c:numRef>
              <c:f>Feuil1!$Q$44:$Z$44</c:f>
              <c:numCache>
                <c:formatCode>General</c:formatCode>
                <c:ptCount val="10"/>
                <c:pt idx="0">
                  <c:v>8.9600000000000009</c:v>
                </c:pt>
                <c:pt idx="1">
                  <c:v>9.11</c:v>
                </c:pt>
                <c:pt idx="2">
                  <c:v>9.2899999999999991</c:v>
                </c:pt>
                <c:pt idx="4">
                  <c:v>9.36</c:v>
                </c:pt>
                <c:pt idx="5">
                  <c:v>9.2899999999999991</c:v>
                </c:pt>
                <c:pt idx="7">
                  <c:v>9.0500000000000007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18C-4B50-A1C7-E4AA645573CF}"/>
            </c:ext>
          </c:extLst>
        </c:ser>
        <c:ser>
          <c:idx val="3"/>
          <c:order val="3"/>
          <c:spPr>
            <a:solidFill>
              <a:schemeClr val="accent4"/>
            </a:solidFill>
            <a:ln/>
            <a:effectLst/>
            <a:sp3d/>
          </c:spPr>
          <c:val>
            <c:numRef>
              <c:f>Feuil1!$Q$45:$Z$45</c:f>
              <c:numCache>
                <c:formatCode>General</c:formatCode>
                <c:ptCount val="10"/>
                <c:pt idx="4">
                  <c:v>8.98</c:v>
                </c:pt>
                <c:pt idx="8">
                  <c:v>8.44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18C-4B50-A1C7-E4AA645573CF}"/>
            </c:ext>
          </c:extLst>
        </c:ser>
        <c:ser>
          <c:idx val="4"/>
          <c:order val="4"/>
          <c:spPr>
            <a:solidFill>
              <a:schemeClr val="accent5"/>
            </a:solidFill>
            <a:ln/>
            <a:effectLst/>
            <a:sp3d/>
          </c:spPr>
          <c:val>
            <c:numRef>
              <c:f>Feuil1!$Q$46:$Z$46</c:f>
              <c:numCache>
                <c:formatCode>General</c:formatCode>
                <c:ptCount val="10"/>
                <c:pt idx="0">
                  <c:v>8.56</c:v>
                </c:pt>
                <c:pt idx="2">
                  <c:v>8.5500000000000007</c:v>
                </c:pt>
                <c:pt idx="3">
                  <c:v>8.56</c:v>
                </c:pt>
                <c:pt idx="4">
                  <c:v>8.56</c:v>
                </c:pt>
                <c:pt idx="5">
                  <c:v>8.56</c:v>
                </c:pt>
                <c:pt idx="7">
                  <c:v>8.56</c:v>
                </c:pt>
                <c:pt idx="8">
                  <c:v>8.3000000000000007</c:v>
                </c:pt>
                <c:pt idx="9">
                  <c:v>7.97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18C-4B50-A1C7-E4AA645573CF}"/>
            </c:ext>
          </c:extLst>
        </c:ser>
        <c:ser>
          <c:idx val="5"/>
          <c:order val="5"/>
          <c:spPr>
            <a:solidFill>
              <a:schemeClr val="accent6"/>
            </a:solidFill>
            <a:ln/>
            <a:effectLst/>
            <a:sp3d/>
          </c:spPr>
          <c:val>
            <c:numRef>
              <c:f>Feuil1!$Q$47:$Z$47</c:f>
              <c:numCache>
                <c:formatCode>General</c:formatCode>
                <c:ptCount val="10"/>
                <c:pt idx="2">
                  <c:v>8.2100000000000009</c:v>
                </c:pt>
                <c:pt idx="5">
                  <c:v>8.1</c:v>
                </c:pt>
                <c:pt idx="9">
                  <c:v>7.97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18C-4B50-A1C7-E4AA645573CF}"/>
            </c:ext>
          </c:extLst>
        </c:ser>
        <c:ser>
          <c:idx val="6"/>
          <c:order val="6"/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val>
            <c:numRef>
              <c:f>Feuil1!$Q$48:$Z$48</c:f>
              <c:numCache>
                <c:formatCode>General</c:formatCode>
                <c:ptCount val="10"/>
                <c:pt idx="2">
                  <c:v>8.01</c:v>
                </c:pt>
                <c:pt idx="4">
                  <c:v>7.56</c:v>
                </c:pt>
                <c:pt idx="5">
                  <c:v>7.82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D18C-4B50-A1C7-E4AA645573CF}"/>
            </c:ext>
          </c:extLst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</c:bandFmts>
        <c:axId val="79434496"/>
        <c:axId val="79436032"/>
        <c:axId val="77473088"/>
      </c:surface3DChart>
      <c:catAx>
        <c:axId val="79434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436032"/>
        <c:crosses val="autoZero"/>
        <c:auto val="1"/>
        <c:lblAlgn val="ctr"/>
        <c:lblOffset val="100"/>
        <c:noMultiLvlLbl val="0"/>
      </c:catAx>
      <c:valAx>
        <c:axId val="79436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434496"/>
        <c:crosses val="autoZero"/>
        <c:crossBetween val="midCat"/>
      </c:valAx>
      <c:serAx>
        <c:axId val="77473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E3E3E3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424242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79436032"/>
        <c:crosses val="autoZero"/>
        <c:tickLblSkip val="3"/>
        <c:tickMarkSkip val="1"/>
      </c:serAx>
      <c:spPr>
        <a:noFill/>
        <a:ln w="25400">
          <a:noFill/>
        </a:ln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txPr>
        <a:bodyPr rot="0" vert="horz"/>
        <a:lstStyle/>
        <a:p>
          <a:pPr>
            <a:defRPr/>
          </a:pPr>
          <a:endParaRPr lang="fr-FR"/>
        </a:p>
      </c:txPr>
    </c:title>
    <c:autoTitleDeleted val="0"/>
    <c:view3D>
      <c:rotX val="20"/>
      <c:rotY val="130"/>
      <c:depthPercent val="10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val>
            <c:numRef>
              <c:f>Feuil1!$Q$51:$Z$51</c:f>
              <c:numCache>
                <c:formatCode>General</c:formatCode>
                <c:ptCount val="10"/>
                <c:pt idx="0">
                  <c:v>9.94</c:v>
                </c:pt>
                <c:pt idx="1">
                  <c:v>9.93</c:v>
                </c:pt>
                <c:pt idx="2">
                  <c:v>9.8699999999999992</c:v>
                </c:pt>
                <c:pt idx="3">
                  <c:v>9.86</c:v>
                </c:pt>
                <c:pt idx="4">
                  <c:v>9.86</c:v>
                </c:pt>
                <c:pt idx="5">
                  <c:v>9.98</c:v>
                </c:pt>
                <c:pt idx="6">
                  <c:v>9.9</c:v>
                </c:pt>
                <c:pt idx="7">
                  <c:v>9.0500000000000007</c:v>
                </c:pt>
                <c:pt idx="8">
                  <c:v>8.44</c:v>
                </c:pt>
                <c:pt idx="9">
                  <c:v>7.97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145-489E-9A55-D8719EB8A4FF}"/>
            </c:ext>
          </c:extLst>
        </c:ser>
        <c:ser>
          <c:idx val="1"/>
          <c:order val="1"/>
          <c:val>
            <c:numRef>
              <c:f>Feuil1!$Q$52:$Z$52</c:f>
              <c:numCache>
                <c:formatCode>General</c:formatCode>
                <c:ptCount val="10"/>
                <c:pt idx="0">
                  <c:v>9.58</c:v>
                </c:pt>
                <c:pt idx="1">
                  <c:v>9.4</c:v>
                </c:pt>
                <c:pt idx="2">
                  <c:v>9.4</c:v>
                </c:pt>
                <c:pt idx="3">
                  <c:v>9.4</c:v>
                </c:pt>
                <c:pt idx="4">
                  <c:v>9.4</c:v>
                </c:pt>
                <c:pt idx="5">
                  <c:v>9.32</c:v>
                </c:pt>
                <c:pt idx="6">
                  <c:v>9.64</c:v>
                </c:pt>
                <c:pt idx="7">
                  <c:v>9.0500000000000007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145-489E-9A55-D8719EB8A4FF}"/>
            </c:ext>
          </c:extLst>
        </c:ser>
        <c:ser>
          <c:idx val="2"/>
          <c:order val="2"/>
          <c:val>
            <c:numRef>
              <c:f>Feuil1!$Q$53:$Z$53</c:f>
              <c:numCache>
                <c:formatCode>General</c:formatCode>
                <c:ptCount val="10"/>
                <c:pt idx="0">
                  <c:v>8.9600000000000009</c:v>
                </c:pt>
                <c:pt idx="1">
                  <c:v>9.11</c:v>
                </c:pt>
                <c:pt idx="2">
                  <c:v>9.2899999999999991</c:v>
                </c:pt>
                <c:pt idx="3">
                  <c:v>9.32</c:v>
                </c:pt>
                <c:pt idx="4">
                  <c:v>9.36</c:v>
                </c:pt>
                <c:pt idx="5">
                  <c:v>9.2899999999999991</c:v>
                </c:pt>
                <c:pt idx="6">
                  <c:v>9.1</c:v>
                </c:pt>
                <c:pt idx="7">
                  <c:v>9.0500000000000007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145-489E-9A55-D8719EB8A4FF}"/>
            </c:ext>
          </c:extLst>
        </c:ser>
        <c:ser>
          <c:idx val="3"/>
          <c:order val="3"/>
          <c:val>
            <c:numRef>
              <c:f>Feuil1!$Q$54:$Z$54</c:f>
              <c:numCache>
                <c:formatCode>General</c:formatCode>
                <c:ptCount val="10"/>
                <c:pt idx="0">
                  <c:v>8.7600000000000016</c:v>
                </c:pt>
                <c:pt idx="1">
                  <c:v>8.83</c:v>
                </c:pt>
                <c:pt idx="2">
                  <c:v>8.92</c:v>
                </c:pt>
                <c:pt idx="3">
                  <c:v>8.9400000000000013</c:v>
                </c:pt>
                <c:pt idx="4">
                  <c:v>8.98</c:v>
                </c:pt>
                <c:pt idx="5">
                  <c:v>8.9250000000000007</c:v>
                </c:pt>
                <c:pt idx="6">
                  <c:v>8.8249999999999993</c:v>
                </c:pt>
                <c:pt idx="7">
                  <c:v>8.8049999999999997</c:v>
                </c:pt>
                <c:pt idx="8">
                  <c:v>8.44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145-489E-9A55-D8719EB8A4FF}"/>
            </c:ext>
          </c:extLst>
        </c:ser>
        <c:ser>
          <c:idx val="4"/>
          <c:order val="4"/>
          <c:val>
            <c:numRef>
              <c:f>Feuil1!$Q$55:$Z$55</c:f>
              <c:numCache>
                <c:formatCode>General</c:formatCode>
                <c:ptCount val="10"/>
                <c:pt idx="0">
                  <c:v>8.56</c:v>
                </c:pt>
                <c:pt idx="1">
                  <c:v>8.5500000000000007</c:v>
                </c:pt>
                <c:pt idx="2">
                  <c:v>8.5500000000000007</c:v>
                </c:pt>
                <c:pt idx="3">
                  <c:v>8.56</c:v>
                </c:pt>
                <c:pt idx="4">
                  <c:v>8.56</c:v>
                </c:pt>
                <c:pt idx="5">
                  <c:v>8.56</c:v>
                </c:pt>
                <c:pt idx="6">
                  <c:v>8.5500000000000007</c:v>
                </c:pt>
                <c:pt idx="7">
                  <c:v>8.56</c:v>
                </c:pt>
                <c:pt idx="8">
                  <c:v>8.3000000000000007</c:v>
                </c:pt>
                <c:pt idx="9">
                  <c:v>7.97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145-489E-9A55-D8719EB8A4FF}"/>
            </c:ext>
          </c:extLst>
        </c:ser>
        <c:ser>
          <c:idx val="5"/>
          <c:order val="5"/>
          <c:val>
            <c:numRef>
              <c:f>Feuil1!$Q$56:$Z$56</c:f>
              <c:numCache>
                <c:formatCode>General</c:formatCode>
                <c:ptCount val="10"/>
                <c:pt idx="0">
                  <c:v>8.3000000000000007</c:v>
                </c:pt>
                <c:pt idx="1">
                  <c:v>8.25</c:v>
                </c:pt>
                <c:pt idx="2">
                  <c:v>8.2100000000000009</c:v>
                </c:pt>
                <c:pt idx="3">
                  <c:v>8.17</c:v>
                </c:pt>
                <c:pt idx="4">
                  <c:v>8.15</c:v>
                </c:pt>
                <c:pt idx="5">
                  <c:v>8.1</c:v>
                </c:pt>
                <c:pt idx="6">
                  <c:v>8.0570000000000004</c:v>
                </c:pt>
                <c:pt idx="7">
                  <c:v>8.0140000000000011</c:v>
                </c:pt>
                <c:pt idx="8">
                  <c:v>7.9709999999999992</c:v>
                </c:pt>
                <c:pt idx="9">
                  <c:v>7.97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E145-489E-9A55-D8719EB8A4FF}"/>
            </c:ext>
          </c:extLst>
        </c:ser>
        <c:ser>
          <c:idx val="6"/>
          <c:order val="6"/>
          <c:val>
            <c:numRef>
              <c:f>Feuil1!$Q$57:$Z$57</c:f>
              <c:numCache>
                <c:formatCode>General</c:formatCode>
                <c:ptCount val="10"/>
                <c:pt idx="0">
                  <c:v>8.1</c:v>
                </c:pt>
                <c:pt idx="1">
                  <c:v>8.5</c:v>
                </c:pt>
                <c:pt idx="2">
                  <c:v>8.01</c:v>
                </c:pt>
                <c:pt idx="3">
                  <c:v>7.97</c:v>
                </c:pt>
                <c:pt idx="4">
                  <c:v>7.56</c:v>
                </c:pt>
                <c:pt idx="5">
                  <c:v>7.82</c:v>
                </c:pt>
                <c:pt idx="6">
                  <c:v>7.6</c:v>
                </c:pt>
                <c:pt idx="7">
                  <c:v>7.4</c:v>
                </c:pt>
                <c:pt idx="8">
                  <c:v>7.3</c:v>
                </c:pt>
                <c:pt idx="9">
                  <c:v>7.5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E145-489E-9A55-D8719EB8A4FF}"/>
            </c:ext>
          </c:extLst>
        </c:ser>
        <c:bandFmts/>
        <c:axId val="77803904"/>
        <c:axId val="77805440"/>
        <c:axId val="77800768"/>
      </c:surface3DChart>
      <c:catAx>
        <c:axId val="77803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fr-FR"/>
          </a:p>
        </c:txPr>
        <c:crossAx val="77805440"/>
        <c:crosses val="autoZero"/>
        <c:auto val="1"/>
        <c:lblAlgn val="ctr"/>
        <c:lblOffset val="100"/>
        <c:noMultiLvlLbl val="0"/>
      </c:catAx>
      <c:valAx>
        <c:axId val="77805440"/>
        <c:scaling>
          <c:orientation val="minMax"/>
          <c:min val="7"/>
        </c:scaling>
        <c:delete val="0"/>
        <c:axPos val="r"/>
        <c:majorGridlines/>
        <c:numFmt formatCode="General" sourceLinked="1"/>
        <c:majorTickMark val="none"/>
        <c:minorTickMark val="none"/>
        <c:tickLblPos val="nextTo"/>
        <c:txPr>
          <a:bodyPr rot="-60000000" vert="horz"/>
          <a:lstStyle/>
          <a:p>
            <a:pPr>
              <a:defRPr/>
            </a:pPr>
            <a:endParaRPr lang="fr-FR"/>
          </a:p>
        </c:txPr>
        <c:crossAx val="77803904"/>
        <c:crosses val="autoZero"/>
        <c:crossBetween val="midCat"/>
      </c:valAx>
      <c:serAx>
        <c:axId val="77800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77805440"/>
        <c:crosses val="autoZero"/>
        <c:tickLblSkip val="3"/>
        <c:tickMarkSkip val="1"/>
      </c:serAx>
    </c:plotArea>
    <c:legend>
      <c:legendPos val="b"/>
      <c:layout/>
      <c:overlay val="0"/>
      <c:txPr>
        <a:bodyPr rot="0" vert="horz"/>
        <a:lstStyle/>
        <a:p>
          <a:pPr rtl="0">
            <a:defRPr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333375</xdr:colOff>
      <xdr:row>29</xdr:row>
      <xdr:rowOff>104775</xdr:rowOff>
    </xdr:from>
    <xdr:to>
      <xdr:col>32</xdr:col>
      <xdr:colOff>333375</xdr:colOff>
      <xdr:row>47</xdr:row>
      <xdr:rowOff>28575</xdr:rowOff>
    </xdr:to>
    <xdr:graphicFrame macro="">
      <xdr:nvGraphicFramePr>
        <xdr:cNvPr id="2093" name="Graphique 14">
          <a:extLst>
            <a:ext uri="{FF2B5EF4-FFF2-40B4-BE49-F238E27FC236}">
              <a16:creationId xmlns:a16="http://schemas.microsoft.com/office/drawing/2014/main" xmlns="" id="{7706B169-450D-4D7A-8D13-61D0B2CF7A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693965</xdr:colOff>
      <xdr:row>50</xdr:row>
      <xdr:rowOff>136071</xdr:rowOff>
    </xdr:from>
    <xdr:to>
      <xdr:col>33</xdr:col>
      <xdr:colOff>133350</xdr:colOff>
      <xdr:row>74</xdr:row>
      <xdr:rowOff>95249</xdr:rowOff>
    </xdr:to>
    <xdr:graphicFrame macro="">
      <xdr:nvGraphicFramePr>
        <xdr:cNvPr id="2094" name="Graphique 15">
          <a:extLst>
            <a:ext uri="{FF2B5EF4-FFF2-40B4-BE49-F238E27FC236}">
              <a16:creationId xmlns:a16="http://schemas.microsoft.com/office/drawing/2014/main" xmlns="" id="{3DBCF9A2-A8F4-43A1-AB1B-5ECA9015AA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16</xdr:col>
      <xdr:colOff>95250</xdr:colOff>
      <xdr:row>63</xdr:row>
      <xdr:rowOff>85725</xdr:rowOff>
    </xdr:from>
    <xdr:to>
      <xdr:col>20</xdr:col>
      <xdr:colOff>552450</xdr:colOff>
      <xdr:row>76</xdr:row>
      <xdr:rowOff>104775</xdr:rowOff>
    </xdr:to>
    <xdr:pic>
      <xdr:nvPicPr>
        <xdr:cNvPr id="2095" name="Image 17" descr="brouillon">
          <a:extLst>
            <a:ext uri="{FF2B5EF4-FFF2-40B4-BE49-F238E27FC236}">
              <a16:creationId xmlns:a16="http://schemas.microsoft.com/office/drawing/2014/main" xmlns="" id="{C923BEC1-4849-4090-B2B6-F67FFF358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20550" y="10448925"/>
          <a:ext cx="3505200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47626</xdr:colOff>
      <xdr:row>0</xdr:row>
      <xdr:rowOff>57150</xdr:rowOff>
    </xdr:from>
    <xdr:to>
      <xdr:col>14</xdr:col>
      <xdr:colOff>1560444</xdr:colOff>
      <xdr:row>10</xdr:row>
      <xdr:rowOff>122464</xdr:rowOff>
    </xdr:to>
    <xdr:pic>
      <xdr:nvPicPr>
        <xdr:cNvPr id="2096" name="Image 19">
          <a:extLst>
            <a:ext uri="{FF2B5EF4-FFF2-40B4-BE49-F238E27FC236}">
              <a16:creationId xmlns:a16="http://schemas.microsoft.com/office/drawing/2014/main" xmlns="" id="{4073F995-54D7-484D-98F4-5FFA5DC4F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43876" y="57150"/>
          <a:ext cx="3036818" cy="18614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526596</xdr:colOff>
      <xdr:row>0</xdr:row>
      <xdr:rowOff>0</xdr:rowOff>
    </xdr:from>
    <xdr:to>
      <xdr:col>18</xdr:col>
      <xdr:colOff>452257</xdr:colOff>
      <xdr:row>7</xdr:row>
      <xdr:rowOff>136071</xdr:rowOff>
    </xdr:to>
    <xdr:pic>
      <xdr:nvPicPr>
        <xdr:cNvPr id="2097" name="Image 27">
          <a:extLst>
            <a:ext uri="{FF2B5EF4-FFF2-40B4-BE49-F238E27FC236}">
              <a16:creationId xmlns:a16="http://schemas.microsoft.com/office/drawing/2014/main" xmlns="" id="{865A74F6-6BAC-4A60-8BE5-93A04C97B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1667" y="0"/>
          <a:ext cx="2211661" cy="1442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40821</xdr:colOff>
      <xdr:row>76</xdr:row>
      <xdr:rowOff>81643</xdr:rowOff>
    </xdr:from>
    <xdr:to>
      <xdr:col>32</xdr:col>
      <xdr:colOff>29639</xdr:colOff>
      <xdr:row>87</xdr:row>
      <xdr:rowOff>146957</xdr:rowOff>
    </xdr:to>
    <xdr:pic>
      <xdr:nvPicPr>
        <xdr:cNvPr id="7" name="Image 19">
          <a:extLst>
            <a:ext uri="{FF2B5EF4-FFF2-40B4-BE49-F238E27FC236}">
              <a16:creationId xmlns:a16="http://schemas.microsoft.com/office/drawing/2014/main" xmlns="" id="{4073F995-54D7-484D-98F4-5FFA5DC4F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31892" y="12654643"/>
          <a:ext cx="3036818" cy="18614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ybaudot.fr/Analyse/deuxvar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74"/>
  <sheetViews>
    <sheetView tabSelected="1" topLeftCell="I43" zoomScale="70" zoomScaleNormal="70" workbookViewId="0">
      <selection activeCell="X78" sqref="X78"/>
    </sheetView>
  </sheetViews>
  <sheetFormatPr baseColWidth="10" defaultRowHeight="12.75" x14ac:dyDescent="0.2"/>
  <cols>
    <col min="1" max="1" width="7.7109375" customWidth="1"/>
    <col min="2" max="2" width="6.5703125" customWidth="1"/>
    <col min="3" max="3" width="7.7109375" customWidth="1"/>
    <col min="4" max="4" width="7.85546875" style="15" customWidth="1"/>
    <col min="5" max="5" width="10" style="15" customWidth="1"/>
    <col min="6" max="6" width="9.140625" style="15" customWidth="1"/>
    <col min="7" max="7" width="9.28515625" style="15" customWidth="1"/>
    <col min="8" max="9" width="7.5703125" style="15" customWidth="1"/>
    <col min="10" max="10" width="9" style="15" customWidth="1"/>
    <col min="11" max="11" width="8" style="29" customWidth="1"/>
    <col min="12" max="12" width="30.7109375" style="15" customWidth="1"/>
    <col min="15" max="15" width="23.42578125" bestFit="1" customWidth="1"/>
  </cols>
  <sheetData>
    <row r="1" spans="1:13" x14ac:dyDescent="0.2">
      <c r="A1" s="2"/>
      <c r="B1" s="2"/>
      <c r="C1" s="2"/>
      <c r="D1" s="11"/>
      <c r="E1" s="11"/>
      <c r="F1" s="11"/>
      <c r="G1" s="11"/>
      <c r="H1" s="11"/>
      <c r="I1" s="11"/>
      <c r="J1" s="11"/>
      <c r="K1" s="23"/>
      <c r="L1" s="11"/>
    </row>
    <row r="2" spans="1:13" ht="25.5" x14ac:dyDescent="0.2">
      <c r="A2" s="4" t="s">
        <v>0</v>
      </c>
      <c r="B2" s="21" t="s">
        <v>1</v>
      </c>
      <c r="C2" s="21" t="s">
        <v>2</v>
      </c>
      <c r="D2" s="24" t="s">
        <v>3</v>
      </c>
      <c r="E2" s="7" t="s">
        <v>6</v>
      </c>
      <c r="F2" s="46" t="s">
        <v>27</v>
      </c>
      <c r="G2" s="24" t="s">
        <v>7</v>
      </c>
      <c r="H2" s="7" t="s">
        <v>8</v>
      </c>
      <c r="I2" s="7" t="s">
        <v>8</v>
      </c>
      <c r="J2" s="46" t="s">
        <v>28</v>
      </c>
      <c r="K2" s="20" t="s">
        <v>11</v>
      </c>
      <c r="L2" s="7" t="s">
        <v>5</v>
      </c>
    </row>
    <row r="3" spans="1:13" x14ac:dyDescent="0.2">
      <c r="A3" s="1"/>
      <c r="B3" s="1"/>
      <c r="C3" s="1"/>
      <c r="D3" s="12"/>
      <c r="E3" s="12"/>
      <c r="F3" s="47"/>
      <c r="G3" s="13"/>
      <c r="H3" s="16" t="s">
        <v>9</v>
      </c>
      <c r="I3" s="16" t="s">
        <v>10</v>
      </c>
      <c r="J3" s="47"/>
      <c r="K3" s="25"/>
      <c r="L3" s="12"/>
    </row>
    <row r="4" spans="1:13" x14ac:dyDescent="0.2">
      <c r="A4" s="3" t="s">
        <v>4</v>
      </c>
      <c r="B4" s="3">
        <v>1</v>
      </c>
      <c r="C4" s="17">
        <v>0.81</v>
      </c>
      <c r="D4" s="17"/>
      <c r="E4" s="19"/>
      <c r="F4" s="26"/>
      <c r="G4" s="22">
        <v>10</v>
      </c>
      <c r="H4" s="18">
        <v>0.93</v>
      </c>
      <c r="I4" s="17">
        <v>0.68</v>
      </c>
      <c r="J4" s="19">
        <f>(H4-I4)*100</f>
        <v>25</v>
      </c>
      <c r="K4" s="19">
        <v>50.3</v>
      </c>
      <c r="L4" s="11" t="s">
        <v>15</v>
      </c>
    </row>
    <row r="5" spans="1:13" x14ac:dyDescent="0.2">
      <c r="A5" s="3"/>
      <c r="B5" s="3">
        <v>2</v>
      </c>
      <c r="C5" s="6"/>
      <c r="D5" s="17">
        <v>0.83</v>
      </c>
      <c r="E5" s="17">
        <f>$C$4-D5</f>
        <v>-1.9999999999999907E-2</v>
      </c>
      <c r="F5" s="19"/>
      <c r="G5" s="17">
        <f>$G$4+E5</f>
        <v>9.98</v>
      </c>
      <c r="H5" s="18">
        <v>0.9</v>
      </c>
      <c r="I5" s="17">
        <v>0.77</v>
      </c>
      <c r="J5" s="19">
        <f t="shared" ref="J5:J35" si="0">(H5-I5)*100</f>
        <v>13</v>
      </c>
      <c r="K5" s="17">
        <v>41.8</v>
      </c>
      <c r="L5" s="13" t="s">
        <v>16</v>
      </c>
    </row>
    <row r="6" spans="1:13" x14ac:dyDescent="0.2">
      <c r="A6" s="9"/>
      <c r="B6" s="3">
        <v>3</v>
      </c>
      <c r="C6" s="6"/>
      <c r="D6" s="17">
        <v>0.78</v>
      </c>
      <c r="E6" s="17">
        <f t="shared" ref="E6:E35" si="1">$C$4-D6</f>
        <v>3.0000000000000027E-2</v>
      </c>
      <c r="F6" s="19"/>
      <c r="G6" s="17">
        <f t="shared" ref="G6:G35" si="2">$G$4+E6</f>
        <v>10.029999999999999</v>
      </c>
      <c r="H6" s="18">
        <v>0.83</v>
      </c>
      <c r="I6" s="17">
        <v>0.73</v>
      </c>
      <c r="J6" s="19">
        <f t="shared" si="0"/>
        <v>9.9999999999999982</v>
      </c>
      <c r="K6" s="17">
        <v>364.2</v>
      </c>
      <c r="L6" s="13" t="s">
        <v>17</v>
      </c>
    </row>
    <row r="7" spans="1:13" x14ac:dyDescent="0.2">
      <c r="A7" s="3"/>
      <c r="B7" s="3">
        <v>4</v>
      </c>
      <c r="C7" s="6"/>
      <c r="D7" s="17">
        <v>0.87</v>
      </c>
      <c r="E7" s="17">
        <f t="shared" si="1"/>
        <v>-5.9999999999999942E-2</v>
      </c>
      <c r="F7" s="19"/>
      <c r="G7" s="17">
        <f t="shared" si="2"/>
        <v>9.94</v>
      </c>
      <c r="H7" s="17">
        <v>0.91</v>
      </c>
      <c r="I7" s="19">
        <v>0.83</v>
      </c>
      <c r="J7" s="19">
        <f t="shared" si="0"/>
        <v>8.0000000000000071</v>
      </c>
      <c r="K7" s="17">
        <v>372.2</v>
      </c>
      <c r="L7" s="13" t="s">
        <v>18</v>
      </c>
    </row>
    <row r="8" spans="1:13" x14ac:dyDescent="0.2">
      <c r="A8" s="3"/>
      <c r="B8" s="3">
        <v>5</v>
      </c>
      <c r="C8" s="6"/>
      <c r="D8" s="17">
        <v>0.95</v>
      </c>
      <c r="E8" s="17">
        <f t="shared" si="1"/>
        <v>-0.1399999999999999</v>
      </c>
      <c r="F8" s="19"/>
      <c r="G8" s="17">
        <f t="shared" si="2"/>
        <v>9.86</v>
      </c>
      <c r="H8" s="17">
        <v>1</v>
      </c>
      <c r="I8" s="19">
        <v>0.9</v>
      </c>
      <c r="J8" s="19">
        <f t="shared" si="0"/>
        <v>9.9999999999999982</v>
      </c>
      <c r="K8" s="17">
        <v>32.5</v>
      </c>
      <c r="L8" s="13" t="s">
        <v>18</v>
      </c>
    </row>
    <row r="9" spans="1:13" x14ac:dyDescent="0.2">
      <c r="A9" s="3"/>
      <c r="B9" s="3">
        <v>6</v>
      </c>
      <c r="C9" s="6"/>
      <c r="D9" s="17">
        <v>1.17</v>
      </c>
      <c r="E9" s="17">
        <f t="shared" si="1"/>
        <v>-0.35999999999999988</v>
      </c>
      <c r="F9" s="19"/>
      <c r="G9" s="17">
        <f t="shared" si="2"/>
        <v>9.64</v>
      </c>
      <c r="H9" s="17">
        <v>1.24</v>
      </c>
      <c r="I9" s="19">
        <v>1.1000000000000001</v>
      </c>
      <c r="J9" s="19">
        <f t="shared" si="0"/>
        <v>13.999999999999989</v>
      </c>
      <c r="K9" s="17">
        <v>46.2</v>
      </c>
      <c r="L9" s="13" t="s">
        <v>19</v>
      </c>
    </row>
    <row r="10" spans="1:13" x14ac:dyDescent="0.2">
      <c r="A10" s="3"/>
      <c r="B10" s="3">
        <v>7</v>
      </c>
      <c r="C10" s="6"/>
      <c r="D10" s="17">
        <v>1.76</v>
      </c>
      <c r="E10" s="17">
        <f t="shared" si="1"/>
        <v>-0.95</v>
      </c>
      <c r="F10" s="19"/>
      <c r="G10" s="17">
        <f t="shared" si="2"/>
        <v>9.0500000000000007</v>
      </c>
      <c r="H10" s="17">
        <v>1.87</v>
      </c>
      <c r="I10" s="19">
        <v>1.66</v>
      </c>
      <c r="J10" s="19">
        <f t="shared" si="0"/>
        <v>21.000000000000018</v>
      </c>
      <c r="K10" s="17">
        <v>50.7</v>
      </c>
      <c r="L10" s="13" t="s">
        <v>18</v>
      </c>
    </row>
    <row r="11" spans="1:13" x14ac:dyDescent="0.2">
      <c r="A11" s="3"/>
      <c r="B11" s="3">
        <v>8</v>
      </c>
      <c r="C11" s="6"/>
      <c r="D11" s="17">
        <v>2.84</v>
      </c>
      <c r="E11" s="17">
        <f t="shared" si="1"/>
        <v>-2.0299999999999998</v>
      </c>
      <c r="F11" s="19"/>
      <c r="G11" s="17">
        <f t="shared" si="2"/>
        <v>7.9700000000000006</v>
      </c>
      <c r="H11" s="17">
        <v>2.97</v>
      </c>
      <c r="I11" s="19">
        <v>2.72</v>
      </c>
      <c r="J11" s="19">
        <f t="shared" si="0"/>
        <v>25</v>
      </c>
      <c r="K11" s="17">
        <v>50.7</v>
      </c>
      <c r="L11" s="13" t="s">
        <v>20</v>
      </c>
      <c r="M11" s="10"/>
    </row>
    <row r="12" spans="1:13" ht="12.75" customHeight="1" x14ac:dyDescent="0.2">
      <c r="A12" s="5"/>
      <c r="B12" s="3">
        <v>9</v>
      </c>
      <c r="C12" s="6"/>
      <c r="D12" s="17">
        <v>2.37</v>
      </c>
      <c r="E12" s="17">
        <f t="shared" si="1"/>
        <v>-1.56</v>
      </c>
      <c r="F12" s="19"/>
      <c r="G12" s="17">
        <f t="shared" si="2"/>
        <v>8.44</v>
      </c>
      <c r="H12" s="17">
        <v>2.4900000000000002</v>
      </c>
      <c r="I12" s="19">
        <v>2.25</v>
      </c>
      <c r="J12" s="19">
        <f t="shared" si="0"/>
        <v>24.000000000000021</v>
      </c>
      <c r="K12" s="17">
        <v>51.4</v>
      </c>
      <c r="L12" s="13" t="s">
        <v>21</v>
      </c>
    </row>
    <row r="13" spans="1:13" x14ac:dyDescent="0.2">
      <c r="A13" s="3"/>
      <c r="B13" s="3">
        <v>10</v>
      </c>
      <c r="C13" s="6"/>
      <c r="D13" s="17">
        <v>2.25</v>
      </c>
      <c r="E13" s="17">
        <f t="shared" si="1"/>
        <v>-1.44</v>
      </c>
      <c r="F13" s="19"/>
      <c r="G13" s="17">
        <f t="shared" si="2"/>
        <v>8.56</v>
      </c>
      <c r="H13" s="17">
        <v>2.36</v>
      </c>
      <c r="I13" s="19">
        <v>2.15</v>
      </c>
      <c r="J13" s="19">
        <f t="shared" si="0"/>
        <v>20.999999999999996</v>
      </c>
      <c r="K13" s="19">
        <v>58.9</v>
      </c>
      <c r="L13" s="13" t="s">
        <v>18</v>
      </c>
    </row>
    <row r="14" spans="1:13" x14ac:dyDescent="0.2">
      <c r="A14" s="9"/>
      <c r="B14" s="3">
        <v>11</v>
      </c>
      <c r="C14" s="6"/>
      <c r="D14" s="17">
        <v>2.25</v>
      </c>
      <c r="E14" s="17">
        <f t="shared" si="1"/>
        <v>-1.44</v>
      </c>
      <c r="F14" s="19"/>
      <c r="G14" s="17">
        <f t="shared" si="2"/>
        <v>8.56</v>
      </c>
      <c r="H14" s="17">
        <v>2.3199999999999998</v>
      </c>
      <c r="I14" s="19">
        <v>2.19</v>
      </c>
      <c r="J14" s="19">
        <f t="shared" si="0"/>
        <v>12.999999999999989</v>
      </c>
      <c r="K14" s="17">
        <v>80.900000000000006</v>
      </c>
      <c r="L14" s="13" t="s">
        <v>18</v>
      </c>
    </row>
    <row r="15" spans="1:13" x14ac:dyDescent="0.2">
      <c r="A15" s="3"/>
      <c r="B15" s="3">
        <v>12</v>
      </c>
      <c r="C15" s="6"/>
      <c r="D15" s="17">
        <v>2.99</v>
      </c>
      <c r="E15" s="17">
        <f t="shared" si="1"/>
        <v>-2.1800000000000002</v>
      </c>
      <c r="F15" s="19"/>
      <c r="G15" s="17">
        <f t="shared" si="2"/>
        <v>7.82</v>
      </c>
      <c r="H15" s="17">
        <v>3.05</v>
      </c>
      <c r="I15" s="19">
        <v>2.9</v>
      </c>
      <c r="J15" s="19">
        <f t="shared" si="0"/>
        <v>14.999999999999991</v>
      </c>
      <c r="K15" s="17">
        <v>88.4</v>
      </c>
      <c r="L15" s="13" t="s">
        <v>22</v>
      </c>
    </row>
    <row r="16" spans="1:13" x14ac:dyDescent="0.2">
      <c r="A16" s="3"/>
      <c r="B16" s="3">
        <v>13</v>
      </c>
      <c r="C16" s="6"/>
      <c r="D16" s="17">
        <v>1.52</v>
      </c>
      <c r="E16" s="17">
        <f t="shared" si="1"/>
        <v>-0.71</v>
      </c>
      <c r="F16" s="19"/>
      <c r="G16" s="17">
        <f t="shared" si="2"/>
        <v>9.2899999999999991</v>
      </c>
      <c r="H16" s="17">
        <v>1.57</v>
      </c>
      <c r="I16" s="19">
        <v>1.46</v>
      </c>
      <c r="J16" s="19">
        <f t="shared" si="0"/>
        <v>11.000000000000011</v>
      </c>
      <c r="K16" s="17">
        <v>65.5</v>
      </c>
      <c r="L16" s="13" t="s">
        <v>18</v>
      </c>
    </row>
    <row r="17" spans="1:12" x14ac:dyDescent="0.2">
      <c r="A17" s="3"/>
      <c r="B17" s="3">
        <v>14</v>
      </c>
      <c r="C17" s="6"/>
      <c r="D17" s="17">
        <v>1.49</v>
      </c>
      <c r="E17" s="17">
        <f t="shared" si="1"/>
        <v>-0.67999999999999994</v>
      </c>
      <c r="F17" s="19"/>
      <c r="G17" s="17">
        <f t="shared" si="2"/>
        <v>9.32</v>
      </c>
      <c r="H17" s="17">
        <v>1.55</v>
      </c>
      <c r="I17" s="19">
        <v>1.44</v>
      </c>
      <c r="J17" s="19">
        <f t="shared" si="0"/>
        <v>11.000000000000011</v>
      </c>
      <c r="K17" s="17">
        <v>48.2</v>
      </c>
      <c r="L17" s="13" t="s">
        <v>23</v>
      </c>
    </row>
    <row r="18" spans="1:12" ht="12.75" customHeight="1" x14ac:dyDescent="0.2">
      <c r="A18" s="9"/>
      <c r="B18" s="3">
        <v>15</v>
      </c>
      <c r="C18" s="6"/>
      <c r="D18" s="17">
        <v>0.94</v>
      </c>
      <c r="E18" s="17">
        <f t="shared" si="1"/>
        <v>-0.12999999999999989</v>
      </c>
      <c r="F18" s="19"/>
      <c r="G18" s="17">
        <f t="shared" si="2"/>
        <v>9.870000000000001</v>
      </c>
      <c r="H18" s="17">
        <v>0.99</v>
      </c>
      <c r="I18" s="19">
        <v>0.9</v>
      </c>
      <c r="J18" s="19">
        <f t="shared" si="0"/>
        <v>8.9999999999999964</v>
      </c>
      <c r="K18" s="19">
        <v>17.7</v>
      </c>
      <c r="L18" s="13" t="s">
        <v>23</v>
      </c>
    </row>
    <row r="19" spans="1:12" x14ac:dyDescent="0.2">
      <c r="A19" s="3"/>
      <c r="B19" s="3">
        <v>16</v>
      </c>
      <c r="C19" s="6"/>
      <c r="D19" s="17">
        <v>1.45</v>
      </c>
      <c r="E19" s="17">
        <f t="shared" si="1"/>
        <v>-0.6399999999999999</v>
      </c>
      <c r="F19" s="19"/>
      <c r="G19" s="17">
        <f t="shared" si="2"/>
        <v>9.36</v>
      </c>
      <c r="H19" s="17">
        <v>1.48</v>
      </c>
      <c r="I19" s="19">
        <v>1.41</v>
      </c>
      <c r="J19" s="19">
        <f t="shared" si="0"/>
        <v>7.0000000000000062</v>
      </c>
      <c r="K19" s="17">
        <v>76.5</v>
      </c>
      <c r="L19" s="13" t="s">
        <v>18</v>
      </c>
    </row>
    <row r="20" spans="1:12" x14ac:dyDescent="0.2">
      <c r="A20" s="3"/>
      <c r="B20" s="3">
        <v>17</v>
      </c>
      <c r="C20" s="6"/>
      <c r="D20" s="17">
        <v>1.83</v>
      </c>
      <c r="E20" s="17">
        <f t="shared" si="1"/>
        <v>-1.02</v>
      </c>
      <c r="F20" s="19"/>
      <c r="G20" s="17">
        <f t="shared" si="2"/>
        <v>8.98</v>
      </c>
      <c r="H20" s="17">
        <v>1.87</v>
      </c>
      <c r="I20" s="19">
        <v>1.79</v>
      </c>
      <c r="J20" s="19">
        <f t="shared" si="0"/>
        <v>8.0000000000000071</v>
      </c>
      <c r="K20" s="17">
        <v>108.5</v>
      </c>
      <c r="L20" s="13" t="s">
        <v>18</v>
      </c>
    </row>
    <row r="21" spans="1:12" x14ac:dyDescent="0.2">
      <c r="A21" s="3"/>
      <c r="B21" s="3">
        <v>18</v>
      </c>
      <c r="C21" s="6"/>
      <c r="D21" s="17">
        <v>2.25</v>
      </c>
      <c r="E21" s="17">
        <f t="shared" si="1"/>
        <v>-1.44</v>
      </c>
      <c r="F21" s="19"/>
      <c r="G21" s="17">
        <f t="shared" si="2"/>
        <v>8.56</v>
      </c>
      <c r="H21" s="17">
        <v>2.2999999999999998</v>
      </c>
      <c r="I21" s="19">
        <v>2.2000000000000002</v>
      </c>
      <c r="J21" s="19">
        <f t="shared" si="0"/>
        <v>9.9999999999999645</v>
      </c>
      <c r="K21" s="17">
        <v>113</v>
      </c>
      <c r="L21" s="13" t="s">
        <v>18</v>
      </c>
    </row>
    <row r="22" spans="1:12" ht="12.75" customHeight="1" x14ac:dyDescent="0.2">
      <c r="A22" s="3"/>
      <c r="B22" s="3">
        <v>19</v>
      </c>
      <c r="C22" s="6"/>
      <c r="D22" s="17">
        <v>2.25</v>
      </c>
      <c r="E22" s="17">
        <f t="shared" si="1"/>
        <v>-1.44</v>
      </c>
      <c r="F22" s="19"/>
      <c r="G22" s="17">
        <f t="shared" si="2"/>
        <v>8.56</v>
      </c>
      <c r="H22" s="17">
        <v>2.2999999999999998</v>
      </c>
      <c r="I22" s="19">
        <v>2.21</v>
      </c>
      <c r="J22" s="19">
        <f t="shared" si="0"/>
        <v>8.9999999999999858</v>
      </c>
      <c r="K22" s="17">
        <v>155.30000000000001</v>
      </c>
      <c r="L22" s="13" t="s">
        <v>18</v>
      </c>
    </row>
    <row r="23" spans="1:12" x14ac:dyDescent="0.2">
      <c r="A23" s="3"/>
      <c r="B23" s="3">
        <v>20</v>
      </c>
      <c r="C23" s="6"/>
      <c r="D23" s="17">
        <v>1.52</v>
      </c>
      <c r="E23" s="17">
        <f t="shared" si="1"/>
        <v>-0.71</v>
      </c>
      <c r="F23" s="27"/>
      <c r="G23" s="17">
        <f t="shared" si="2"/>
        <v>9.2899999999999991</v>
      </c>
      <c r="H23" s="17">
        <v>1.54</v>
      </c>
      <c r="I23" s="27">
        <v>1.51</v>
      </c>
      <c r="J23" s="19">
        <f t="shared" si="0"/>
        <v>3.0000000000000027</v>
      </c>
      <c r="K23" s="17">
        <v>124.3</v>
      </c>
      <c r="L23" s="13" t="s">
        <v>18</v>
      </c>
    </row>
    <row r="24" spans="1:12" x14ac:dyDescent="0.2">
      <c r="A24" s="9"/>
      <c r="B24" s="3">
        <v>21</v>
      </c>
      <c r="C24" s="6"/>
      <c r="D24" s="17">
        <v>0.88</v>
      </c>
      <c r="E24" s="17">
        <f t="shared" si="1"/>
        <v>-6.9999999999999951E-2</v>
      </c>
      <c r="F24" s="19"/>
      <c r="G24" s="17">
        <f t="shared" si="2"/>
        <v>9.93</v>
      </c>
      <c r="H24" s="17">
        <v>0.92</v>
      </c>
      <c r="I24" s="19">
        <v>0.84</v>
      </c>
      <c r="J24" s="19">
        <f t="shared" si="0"/>
        <v>8.0000000000000071</v>
      </c>
      <c r="K24" s="19">
        <v>394.1</v>
      </c>
      <c r="L24" s="13" t="s">
        <v>23</v>
      </c>
    </row>
    <row r="25" spans="1:12" x14ac:dyDescent="0.2">
      <c r="A25" s="9"/>
      <c r="B25" s="3">
        <v>22</v>
      </c>
      <c r="C25" s="6"/>
      <c r="D25" s="17">
        <v>0.87</v>
      </c>
      <c r="E25" s="17">
        <f t="shared" si="1"/>
        <v>-5.9999999999999942E-2</v>
      </c>
      <c r="F25" s="19"/>
      <c r="G25" s="17">
        <f t="shared" si="2"/>
        <v>9.94</v>
      </c>
      <c r="H25" s="17">
        <v>0.91</v>
      </c>
      <c r="I25" s="19">
        <v>0.83</v>
      </c>
      <c r="J25" s="19">
        <f t="shared" si="0"/>
        <v>8.0000000000000071</v>
      </c>
      <c r="K25" s="19">
        <v>380.4</v>
      </c>
      <c r="L25" s="13" t="s">
        <v>23</v>
      </c>
    </row>
    <row r="26" spans="1:12" x14ac:dyDescent="0.2">
      <c r="A26" s="3"/>
      <c r="B26" s="3">
        <v>23</v>
      </c>
      <c r="C26" s="6"/>
      <c r="D26" s="17">
        <v>1.23</v>
      </c>
      <c r="E26" s="17">
        <f t="shared" si="1"/>
        <v>-0.41999999999999993</v>
      </c>
      <c r="F26" s="19"/>
      <c r="G26" s="17">
        <f t="shared" si="2"/>
        <v>9.58</v>
      </c>
      <c r="H26" s="17">
        <v>1.24</v>
      </c>
      <c r="I26" s="19">
        <v>1.21</v>
      </c>
      <c r="J26" s="19">
        <f t="shared" si="0"/>
        <v>3.0000000000000027</v>
      </c>
      <c r="K26" s="17">
        <v>345.2</v>
      </c>
      <c r="L26" s="13" t="s">
        <v>18</v>
      </c>
    </row>
    <row r="27" spans="1:12" x14ac:dyDescent="0.2">
      <c r="A27" s="3"/>
      <c r="B27" s="3">
        <v>24</v>
      </c>
      <c r="C27" s="6"/>
      <c r="D27" s="17">
        <v>1.7</v>
      </c>
      <c r="E27" s="17">
        <f t="shared" si="1"/>
        <v>-0.8899999999999999</v>
      </c>
      <c r="F27" s="19"/>
      <c r="G27" s="17">
        <f t="shared" si="2"/>
        <v>9.11</v>
      </c>
      <c r="H27" s="18">
        <v>1.72</v>
      </c>
      <c r="I27" s="17">
        <v>1.67</v>
      </c>
      <c r="J27" s="19">
        <f t="shared" si="0"/>
        <v>5.0000000000000044</v>
      </c>
      <c r="K27" s="17">
        <v>193.8</v>
      </c>
      <c r="L27" s="13" t="s">
        <v>18</v>
      </c>
    </row>
    <row r="28" spans="1:12" x14ac:dyDescent="0.2">
      <c r="A28" s="9"/>
      <c r="B28" s="3">
        <v>25</v>
      </c>
      <c r="C28" s="6"/>
      <c r="D28" s="17">
        <v>2.2599999999999998</v>
      </c>
      <c r="E28" s="17">
        <f t="shared" si="1"/>
        <v>-1.4499999999999997</v>
      </c>
      <c r="F28" s="19"/>
      <c r="G28" s="17">
        <f t="shared" si="2"/>
        <v>8.5500000000000007</v>
      </c>
      <c r="H28" s="18">
        <v>2.33</v>
      </c>
      <c r="I28" s="17">
        <v>2.2000000000000002</v>
      </c>
      <c r="J28" s="19">
        <f t="shared" si="0"/>
        <v>12.999999999999989</v>
      </c>
      <c r="K28" s="19">
        <v>197.9</v>
      </c>
      <c r="L28" s="13" t="s">
        <v>18</v>
      </c>
    </row>
    <row r="29" spans="1:12" x14ac:dyDescent="0.2">
      <c r="A29" s="3"/>
      <c r="B29" s="3">
        <v>26</v>
      </c>
      <c r="C29" s="6"/>
      <c r="D29" s="17">
        <v>2.8</v>
      </c>
      <c r="E29" s="17">
        <f t="shared" si="1"/>
        <v>-1.9899999999999998</v>
      </c>
      <c r="F29" s="19"/>
      <c r="G29" s="17">
        <f t="shared" si="2"/>
        <v>8.01</v>
      </c>
      <c r="H29" s="18">
        <v>2.87</v>
      </c>
      <c r="I29" s="17">
        <v>2.73</v>
      </c>
      <c r="J29" s="19">
        <f t="shared" si="0"/>
        <v>14.000000000000012</v>
      </c>
      <c r="K29" s="17">
        <v>191.5</v>
      </c>
      <c r="L29" s="13" t="s">
        <v>14</v>
      </c>
    </row>
    <row r="30" spans="1:12" x14ac:dyDescent="0.2">
      <c r="A30" s="3"/>
      <c r="B30" s="3">
        <v>27</v>
      </c>
      <c r="C30" s="6"/>
      <c r="D30" s="17">
        <v>2.6</v>
      </c>
      <c r="E30" s="17">
        <f t="shared" si="1"/>
        <v>-1.79</v>
      </c>
      <c r="F30" s="19"/>
      <c r="G30" s="17">
        <f t="shared" si="2"/>
        <v>8.2100000000000009</v>
      </c>
      <c r="H30" s="18">
        <v>2.67</v>
      </c>
      <c r="I30" s="17">
        <v>2.5299999999999998</v>
      </c>
      <c r="J30" s="19">
        <f t="shared" si="0"/>
        <v>14.000000000000012</v>
      </c>
      <c r="K30" s="17">
        <v>193.7</v>
      </c>
      <c r="L30" s="13" t="s">
        <v>20</v>
      </c>
    </row>
    <row r="31" spans="1:12" ht="12.75" customHeight="1" x14ac:dyDescent="0.2">
      <c r="A31" s="3"/>
      <c r="B31" s="3">
        <v>28</v>
      </c>
      <c r="C31" s="6"/>
      <c r="D31" s="17">
        <v>2.25</v>
      </c>
      <c r="E31" s="17">
        <f t="shared" si="1"/>
        <v>-1.44</v>
      </c>
      <c r="F31" s="19"/>
      <c r="G31" s="17">
        <f t="shared" si="2"/>
        <v>8.56</v>
      </c>
      <c r="H31" s="18">
        <v>2.33</v>
      </c>
      <c r="I31" s="17">
        <v>2.17</v>
      </c>
      <c r="J31" s="19">
        <f t="shared" si="0"/>
        <v>16.000000000000014</v>
      </c>
      <c r="K31" s="17">
        <v>220</v>
      </c>
      <c r="L31" s="13" t="s">
        <v>18</v>
      </c>
    </row>
    <row r="32" spans="1:12" x14ac:dyDescent="0.2">
      <c r="A32" s="3"/>
      <c r="B32" s="3">
        <v>29</v>
      </c>
      <c r="C32" s="6"/>
      <c r="D32" s="17">
        <v>1.85</v>
      </c>
      <c r="E32" s="17">
        <f t="shared" si="1"/>
        <v>-1.04</v>
      </c>
      <c r="F32" s="19"/>
      <c r="G32" s="17">
        <f t="shared" si="2"/>
        <v>8.9600000000000009</v>
      </c>
      <c r="H32" s="18">
        <v>1.895</v>
      </c>
      <c r="I32" s="17">
        <v>1.8049999999999999</v>
      </c>
      <c r="J32" s="19">
        <f t="shared" si="0"/>
        <v>9.0000000000000071</v>
      </c>
      <c r="K32" s="19">
        <v>220.2</v>
      </c>
      <c r="L32" s="13" t="s">
        <v>18</v>
      </c>
    </row>
    <row r="33" spans="1:49" x14ac:dyDescent="0.2">
      <c r="A33" s="3"/>
      <c r="B33" s="3">
        <v>30</v>
      </c>
      <c r="C33" s="6"/>
      <c r="D33" s="17">
        <v>3.25</v>
      </c>
      <c r="E33" s="17">
        <f t="shared" si="1"/>
        <v>-2.44</v>
      </c>
      <c r="F33" s="19"/>
      <c r="G33" s="17">
        <f t="shared" si="2"/>
        <v>7.5600000000000005</v>
      </c>
      <c r="H33" s="18">
        <v>3.3</v>
      </c>
      <c r="I33" s="17">
        <v>3.19</v>
      </c>
      <c r="J33" s="19">
        <f t="shared" si="0"/>
        <v>10.999999999999988</v>
      </c>
      <c r="K33" s="17">
        <v>123.9</v>
      </c>
      <c r="L33" s="13" t="s">
        <v>24</v>
      </c>
    </row>
    <row r="34" spans="1:49" x14ac:dyDescent="0.2">
      <c r="A34" s="3"/>
      <c r="B34" s="3">
        <v>31</v>
      </c>
      <c r="C34" s="6"/>
      <c r="D34" s="17">
        <v>0.91</v>
      </c>
      <c r="E34" s="17">
        <f t="shared" si="1"/>
        <v>-9.9999999999999978E-2</v>
      </c>
      <c r="F34" s="19"/>
      <c r="G34" s="17">
        <f t="shared" si="2"/>
        <v>9.9</v>
      </c>
      <c r="H34" s="18">
        <v>0.98</v>
      </c>
      <c r="I34" s="17">
        <v>0.84</v>
      </c>
      <c r="J34" s="19">
        <f t="shared" si="0"/>
        <v>14.000000000000002</v>
      </c>
      <c r="K34" s="19">
        <v>44.1</v>
      </c>
      <c r="L34" s="13" t="s">
        <v>25</v>
      </c>
    </row>
    <row r="35" spans="1:49" x14ac:dyDescent="0.2">
      <c r="A35" s="3"/>
      <c r="B35" s="3">
        <v>32</v>
      </c>
      <c r="C35" s="6"/>
      <c r="D35" s="17">
        <v>3.07</v>
      </c>
      <c r="E35" s="17">
        <f t="shared" si="1"/>
        <v>-2.2599999999999998</v>
      </c>
      <c r="F35" s="19"/>
      <c r="G35" s="17">
        <f t="shared" si="2"/>
        <v>7.74</v>
      </c>
      <c r="H35" s="18">
        <v>3.15</v>
      </c>
      <c r="I35" s="17">
        <v>3</v>
      </c>
      <c r="J35" s="19">
        <f t="shared" si="0"/>
        <v>14.999999999999991</v>
      </c>
      <c r="K35" s="17">
        <v>40.200000000000003</v>
      </c>
      <c r="L35" s="13" t="s">
        <v>26</v>
      </c>
    </row>
    <row r="36" spans="1:49" x14ac:dyDescent="0.2">
      <c r="A36" s="30"/>
      <c r="B36" s="30"/>
      <c r="C36" s="31"/>
      <c r="D36" s="32"/>
      <c r="E36" s="32"/>
      <c r="F36" s="32"/>
      <c r="G36" s="32"/>
      <c r="H36" s="32"/>
      <c r="I36" s="32"/>
      <c r="J36" s="32"/>
      <c r="K36" s="32"/>
      <c r="L36" s="33"/>
    </row>
    <row r="37" spans="1:49" s="15" customFormat="1" x14ac:dyDescent="0.2">
      <c r="A37" s="44" t="s">
        <v>12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</row>
    <row r="38" spans="1:49" s="15" customFormat="1" x14ac:dyDescent="0.2">
      <c r="A38" s="44" t="s">
        <v>13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</row>
    <row r="39" spans="1:49" x14ac:dyDescent="0.2">
      <c r="A39" s="44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49" x14ac:dyDescent="0.2">
      <c r="A40" s="8"/>
      <c r="B40" s="8"/>
      <c r="C40" s="8"/>
      <c r="D40" s="14"/>
      <c r="E40" s="14"/>
      <c r="F40" s="14"/>
      <c r="G40" s="14"/>
      <c r="H40" s="14"/>
      <c r="I40" s="14"/>
      <c r="J40" s="14"/>
      <c r="K40" s="28"/>
      <c r="L40" s="14"/>
    </row>
    <row r="41" spans="1:49" x14ac:dyDescent="0.2">
      <c r="C41" s="34"/>
      <c r="D41" s="34"/>
      <c r="E41" s="34"/>
      <c r="F41" s="34"/>
      <c r="Q41" s="15" t="s">
        <v>30</v>
      </c>
      <c r="R41" s="15" t="s">
        <v>30</v>
      </c>
      <c r="S41" s="15" t="s">
        <v>30</v>
      </c>
      <c r="T41" s="15" t="s">
        <v>30</v>
      </c>
      <c r="U41" s="15" t="s">
        <v>30</v>
      </c>
      <c r="V41" s="15" t="s">
        <v>30</v>
      </c>
      <c r="W41" s="15" t="s">
        <v>30</v>
      </c>
      <c r="X41" s="15" t="s">
        <v>30</v>
      </c>
      <c r="Y41" s="15" t="s">
        <v>30</v>
      </c>
      <c r="Z41" s="15" t="s">
        <v>30</v>
      </c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</row>
    <row r="42" spans="1:49" x14ac:dyDescent="0.2">
      <c r="C42" s="34"/>
      <c r="D42" s="34"/>
      <c r="E42" s="34"/>
      <c r="N42" s="15" t="s">
        <v>40</v>
      </c>
      <c r="O42" t="s">
        <v>31</v>
      </c>
      <c r="P42" s="15" t="s">
        <v>38</v>
      </c>
      <c r="Q42">
        <v>9.94</v>
      </c>
      <c r="R42">
        <v>9.93</v>
      </c>
      <c r="S42">
        <v>9.8699999999999992</v>
      </c>
      <c r="T42" s="35"/>
      <c r="U42">
        <v>9.86</v>
      </c>
      <c r="V42">
        <v>9.98</v>
      </c>
      <c r="W42">
        <v>9.9</v>
      </c>
      <c r="X42">
        <v>9.0500000000000007</v>
      </c>
      <c r="Y42">
        <v>8.44</v>
      </c>
      <c r="Z42">
        <v>7.97</v>
      </c>
    </row>
    <row r="43" spans="1:49" x14ac:dyDescent="0.2">
      <c r="C43" s="34"/>
      <c r="D43" s="34"/>
      <c r="E43" s="34"/>
      <c r="O43" t="s">
        <v>32</v>
      </c>
      <c r="P43" s="15" t="s">
        <v>29</v>
      </c>
      <c r="Q43">
        <v>9.58</v>
      </c>
      <c r="R43" s="35"/>
      <c r="S43" s="35"/>
      <c r="T43" s="35"/>
      <c r="U43" s="35"/>
      <c r="V43">
        <v>9.32</v>
      </c>
      <c r="W43">
        <v>9.64</v>
      </c>
      <c r="X43">
        <v>9.0500000000000007</v>
      </c>
    </row>
    <row r="44" spans="1:49" x14ac:dyDescent="0.2">
      <c r="C44" s="34"/>
      <c r="D44" s="34"/>
      <c r="E44" s="34"/>
      <c r="O44" t="s">
        <v>33</v>
      </c>
      <c r="P44" s="15" t="s">
        <v>29</v>
      </c>
      <c r="Q44">
        <v>8.9600000000000009</v>
      </c>
      <c r="R44">
        <v>9.11</v>
      </c>
      <c r="S44">
        <v>9.2899999999999991</v>
      </c>
      <c r="T44" s="35"/>
      <c r="U44">
        <v>9.36</v>
      </c>
      <c r="V44">
        <v>9.2899999999999991</v>
      </c>
      <c r="W44" s="35"/>
      <c r="X44">
        <v>9.0500000000000007</v>
      </c>
    </row>
    <row r="45" spans="1:49" x14ac:dyDescent="0.2">
      <c r="C45" s="34"/>
      <c r="D45" s="34"/>
      <c r="E45" s="34"/>
      <c r="O45" t="s">
        <v>34</v>
      </c>
      <c r="P45" s="15" t="s">
        <v>29</v>
      </c>
      <c r="Q45" s="35"/>
      <c r="R45" s="35"/>
      <c r="S45" s="35"/>
      <c r="T45" s="35"/>
      <c r="U45">
        <v>8.98</v>
      </c>
      <c r="V45" s="35"/>
      <c r="W45" s="35"/>
      <c r="X45" s="35"/>
      <c r="Y45">
        <v>8.44</v>
      </c>
      <c r="Z45" s="35"/>
    </row>
    <row r="46" spans="1:49" x14ac:dyDescent="0.2">
      <c r="C46" s="34"/>
      <c r="D46" s="34"/>
      <c r="E46" s="34"/>
      <c r="O46" t="s">
        <v>35</v>
      </c>
      <c r="P46" s="15" t="s">
        <v>29</v>
      </c>
      <c r="Q46">
        <v>8.56</v>
      </c>
      <c r="R46" s="35"/>
      <c r="S46">
        <v>8.5500000000000007</v>
      </c>
      <c r="T46">
        <v>8.56</v>
      </c>
      <c r="U46">
        <v>8.56</v>
      </c>
      <c r="V46">
        <v>8.56</v>
      </c>
      <c r="W46" s="35"/>
      <c r="X46">
        <v>8.56</v>
      </c>
      <c r="Y46">
        <v>8.3000000000000007</v>
      </c>
      <c r="Z46">
        <v>7.97</v>
      </c>
    </row>
    <row r="47" spans="1:49" x14ac:dyDescent="0.2">
      <c r="C47" s="34"/>
      <c r="D47" s="34"/>
      <c r="E47" s="34"/>
      <c r="N47" s="15" t="s">
        <v>42</v>
      </c>
      <c r="O47" t="s">
        <v>36</v>
      </c>
      <c r="P47" s="15" t="s">
        <v>29</v>
      </c>
      <c r="Q47" s="35"/>
      <c r="R47" s="35"/>
      <c r="S47">
        <v>8.2100000000000009</v>
      </c>
      <c r="T47" s="35"/>
      <c r="U47" s="35"/>
      <c r="V47">
        <v>8.1</v>
      </c>
      <c r="W47" s="35"/>
      <c r="X47" s="35"/>
      <c r="Y47" s="35"/>
      <c r="Z47">
        <v>7.97</v>
      </c>
    </row>
    <row r="48" spans="1:49" x14ac:dyDescent="0.2">
      <c r="C48" s="34"/>
      <c r="D48" s="34"/>
      <c r="E48" s="34"/>
      <c r="N48" s="15" t="s">
        <v>43</v>
      </c>
      <c r="O48" t="s">
        <v>37</v>
      </c>
      <c r="P48" s="15" t="s">
        <v>29</v>
      </c>
      <c r="Q48" s="35"/>
      <c r="R48" s="35"/>
      <c r="S48">
        <v>8.01</v>
      </c>
      <c r="T48" s="35"/>
      <c r="U48">
        <v>7.56</v>
      </c>
      <c r="V48">
        <v>7.82</v>
      </c>
      <c r="W48" s="35"/>
      <c r="X48" s="35"/>
      <c r="Y48" s="35"/>
      <c r="Z48" s="35"/>
    </row>
    <row r="49" spans="3:34" x14ac:dyDescent="0.2">
      <c r="C49" s="34"/>
      <c r="D49" s="34"/>
      <c r="E49" s="34"/>
      <c r="P49" s="15"/>
    </row>
    <row r="50" spans="3:34" x14ac:dyDescent="0.2">
      <c r="C50" s="34"/>
      <c r="D50" s="34"/>
      <c r="E50" s="34"/>
      <c r="P50" s="15"/>
    </row>
    <row r="51" spans="3:34" x14ac:dyDescent="0.2">
      <c r="C51" s="34"/>
      <c r="D51" s="34"/>
      <c r="E51" s="34"/>
      <c r="N51" s="15" t="s">
        <v>41</v>
      </c>
      <c r="P51" s="15"/>
      <c r="Q51">
        <v>9.94</v>
      </c>
      <c r="R51">
        <v>9.93</v>
      </c>
      <c r="S51">
        <v>9.8699999999999992</v>
      </c>
      <c r="T51">
        <v>9.86</v>
      </c>
      <c r="U51">
        <v>9.86</v>
      </c>
      <c r="V51">
        <v>9.98</v>
      </c>
      <c r="W51">
        <v>9.9</v>
      </c>
      <c r="X51">
        <v>9.0500000000000007</v>
      </c>
      <c r="Y51">
        <v>8.44</v>
      </c>
      <c r="Z51">
        <v>7.97</v>
      </c>
    </row>
    <row r="52" spans="3:34" x14ac:dyDescent="0.2">
      <c r="C52" s="34"/>
      <c r="D52" s="34"/>
      <c r="E52" s="34"/>
      <c r="P52" s="15"/>
      <c r="Q52">
        <v>9.58</v>
      </c>
      <c r="R52">
        <v>9.4</v>
      </c>
      <c r="S52">
        <v>9.4</v>
      </c>
      <c r="T52">
        <v>9.4</v>
      </c>
      <c r="U52">
        <v>9.4</v>
      </c>
      <c r="V52">
        <v>9.32</v>
      </c>
      <c r="W52">
        <v>9.64</v>
      </c>
      <c r="X52">
        <v>9.0500000000000007</v>
      </c>
    </row>
    <row r="53" spans="3:34" x14ac:dyDescent="0.2">
      <c r="C53" s="34"/>
      <c r="D53" s="34"/>
      <c r="E53" s="34"/>
      <c r="P53" s="15"/>
      <c r="Q53">
        <v>8.9600000000000009</v>
      </c>
      <c r="R53">
        <v>9.11</v>
      </c>
      <c r="S53">
        <v>9.2899999999999991</v>
      </c>
      <c r="T53">
        <v>9.32</v>
      </c>
      <c r="U53">
        <v>9.36</v>
      </c>
      <c r="V53">
        <v>9.2899999999999991</v>
      </c>
      <c r="W53">
        <v>9.1</v>
      </c>
      <c r="X53">
        <v>9.0500000000000007</v>
      </c>
      <c r="AH53" s="43" t="s">
        <v>39</v>
      </c>
    </row>
    <row r="54" spans="3:34" x14ac:dyDescent="0.2">
      <c r="C54" s="34"/>
      <c r="D54" s="34"/>
      <c r="E54" s="34"/>
      <c r="P54" s="15"/>
      <c r="Q54">
        <v>8.7600000000000016</v>
      </c>
      <c r="R54">
        <v>8.83</v>
      </c>
      <c r="S54">
        <v>8.92</v>
      </c>
      <c r="T54">
        <v>8.9400000000000013</v>
      </c>
      <c r="U54">
        <v>8.98</v>
      </c>
      <c r="V54">
        <v>8.9250000000000007</v>
      </c>
      <c r="W54">
        <v>8.8249999999999993</v>
      </c>
      <c r="X54">
        <v>8.8049999999999997</v>
      </c>
      <c r="Y54">
        <v>8.44</v>
      </c>
    </row>
    <row r="55" spans="3:34" x14ac:dyDescent="0.2">
      <c r="C55" s="34"/>
      <c r="D55" s="34"/>
      <c r="E55" s="34"/>
      <c r="P55" s="15"/>
      <c r="Q55">
        <v>8.56</v>
      </c>
      <c r="R55">
        <v>8.5500000000000007</v>
      </c>
      <c r="S55">
        <v>8.5500000000000007</v>
      </c>
      <c r="T55">
        <v>8.56</v>
      </c>
      <c r="U55">
        <v>8.56</v>
      </c>
      <c r="V55">
        <v>8.56</v>
      </c>
      <c r="W55">
        <v>8.5500000000000007</v>
      </c>
      <c r="X55">
        <v>8.56</v>
      </c>
      <c r="Y55">
        <v>8.3000000000000007</v>
      </c>
      <c r="Z55">
        <v>7.97</v>
      </c>
    </row>
    <row r="56" spans="3:34" x14ac:dyDescent="0.2">
      <c r="C56" s="34"/>
      <c r="D56" s="34"/>
      <c r="E56" s="34"/>
      <c r="P56" s="15"/>
      <c r="Q56">
        <v>8.3000000000000007</v>
      </c>
      <c r="R56">
        <v>8.25</v>
      </c>
      <c r="S56">
        <v>8.2100000000000009</v>
      </c>
      <c r="T56">
        <v>8.17</v>
      </c>
      <c r="U56">
        <v>8.15</v>
      </c>
      <c r="V56">
        <v>8.1</v>
      </c>
      <c r="W56">
        <v>8.0570000000000004</v>
      </c>
      <c r="X56">
        <v>8.0140000000000011</v>
      </c>
      <c r="Y56">
        <v>7.9709999999999992</v>
      </c>
      <c r="Z56">
        <v>7.97</v>
      </c>
    </row>
    <row r="57" spans="3:34" x14ac:dyDescent="0.2">
      <c r="C57" s="34"/>
      <c r="D57" s="34"/>
      <c r="E57" s="34"/>
      <c r="P57" s="15"/>
      <c r="Q57">
        <v>8.1</v>
      </c>
      <c r="R57">
        <v>8.5</v>
      </c>
      <c r="S57">
        <v>8.01</v>
      </c>
      <c r="T57">
        <v>7.97</v>
      </c>
      <c r="U57">
        <v>7.56</v>
      </c>
      <c r="V57">
        <v>7.82</v>
      </c>
      <c r="W57">
        <v>7.6</v>
      </c>
      <c r="X57">
        <v>7.4</v>
      </c>
      <c r="Y57">
        <v>7.3</v>
      </c>
      <c r="Z57">
        <v>7.5</v>
      </c>
    </row>
    <row r="58" spans="3:34" x14ac:dyDescent="0.2">
      <c r="C58" s="34"/>
      <c r="D58" s="34"/>
      <c r="E58" s="34"/>
      <c r="P58" s="15"/>
    </row>
    <row r="59" spans="3:34" x14ac:dyDescent="0.2">
      <c r="C59" s="34"/>
      <c r="D59" s="34"/>
      <c r="E59" s="34"/>
      <c r="P59" s="15"/>
    </row>
    <row r="60" spans="3:34" x14ac:dyDescent="0.2">
      <c r="C60" s="34"/>
      <c r="D60" s="34"/>
      <c r="E60" s="34"/>
      <c r="P60" s="15"/>
    </row>
    <row r="61" spans="3:34" x14ac:dyDescent="0.2">
      <c r="C61" s="34"/>
      <c r="D61" s="34"/>
      <c r="E61" s="34"/>
      <c r="P61" s="15"/>
    </row>
    <row r="62" spans="3:34" x14ac:dyDescent="0.2">
      <c r="C62" s="34"/>
      <c r="D62" s="34"/>
      <c r="E62" s="34"/>
      <c r="N62" s="15"/>
      <c r="P62" s="15"/>
    </row>
    <row r="63" spans="3:34" x14ac:dyDescent="0.2">
      <c r="C63" s="34"/>
      <c r="D63" s="34"/>
      <c r="E63" s="34"/>
      <c r="P63" s="15"/>
    </row>
    <row r="64" spans="3:34" x14ac:dyDescent="0.2">
      <c r="C64" s="34"/>
      <c r="D64" s="34"/>
      <c r="E64" s="34"/>
      <c r="P64" s="15"/>
      <c r="R64" s="35"/>
      <c r="S64" s="35"/>
      <c r="T64" s="35"/>
      <c r="U64" s="35"/>
    </row>
    <row r="65" spans="3:32" x14ac:dyDescent="0.2">
      <c r="C65" s="34"/>
      <c r="D65" s="34"/>
      <c r="E65" s="34"/>
      <c r="P65" s="15"/>
      <c r="AF65" s="43"/>
    </row>
    <row r="66" spans="3:32" x14ac:dyDescent="0.2">
      <c r="C66" s="34"/>
      <c r="D66" s="34"/>
      <c r="E66" s="34"/>
      <c r="P66" s="15"/>
    </row>
    <row r="67" spans="3:32" x14ac:dyDescent="0.2">
      <c r="C67" s="34"/>
      <c r="D67" s="34"/>
      <c r="E67" s="34"/>
      <c r="P67" s="15"/>
    </row>
    <row r="68" spans="3:32" x14ac:dyDescent="0.2">
      <c r="C68" s="34"/>
      <c r="D68" s="34"/>
      <c r="E68" s="34"/>
      <c r="P68" s="15"/>
    </row>
    <row r="69" spans="3:32" x14ac:dyDescent="0.2">
      <c r="C69" s="34"/>
      <c r="D69" s="34"/>
      <c r="E69" s="34"/>
      <c r="P69" s="15"/>
    </row>
    <row r="70" spans="3:32" x14ac:dyDescent="0.2">
      <c r="C70" s="34"/>
      <c r="D70" s="34"/>
      <c r="E70" s="34"/>
      <c r="O70" s="15" t="s">
        <v>44</v>
      </c>
      <c r="P70" s="15"/>
    </row>
    <row r="71" spans="3:32" x14ac:dyDescent="0.2">
      <c r="C71" s="34"/>
      <c r="D71" s="34"/>
      <c r="E71" s="34"/>
      <c r="P71" s="15"/>
    </row>
    <row r="72" spans="3:32" x14ac:dyDescent="0.2">
      <c r="C72" s="34"/>
      <c r="D72" s="34"/>
      <c r="E72" s="34"/>
      <c r="P72" s="15"/>
    </row>
    <row r="73" spans="3:32" x14ac:dyDescent="0.2">
      <c r="C73" s="34"/>
      <c r="D73" s="34"/>
      <c r="E73" s="34"/>
      <c r="P73" s="15"/>
      <c r="V73" s="35"/>
      <c r="W73" s="35"/>
      <c r="X73" s="35"/>
      <c r="Y73" s="35"/>
    </row>
    <row r="74" spans="3:32" x14ac:dyDescent="0.2">
      <c r="C74" s="34"/>
      <c r="D74" s="34"/>
      <c r="E74" s="34"/>
      <c r="P74" s="15"/>
    </row>
  </sheetData>
  <mergeCells count="5">
    <mergeCell ref="A37:L37"/>
    <mergeCell ref="A38:L38"/>
    <mergeCell ref="A39:L39"/>
    <mergeCell ref="J2:J3"/>
    <mergeCell ref="F2:F3"/>
  </mergeCells>
  <phoneticPr fontId="3" type="noConversion"/>
  <hyperlinks>
    <hyperlink ref="AH53" r:id="rId1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2"/>
  <headerFooter alignWithMargins="0">
    <oddHeader>&amp;C&amp;"Arial,Gras"Relevé topo : Moulin Peyssel (10/07/18)</oddHeader>
    <oddFooter>Page &amp;P</oddFooter>
  </headerFooter>
  <rowBreaks count="1" manualBreakCount="1">
    <brk id="39" max="1638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N25" sqref="A1:N25"/>
    </sheetView>
  </sheetViews>
  <sheetFormatPr baseColWidth="10" defaultRowHeight="12.75" x14ac:dyDescent="0.2"/>
  <cols>
    <col min="6" max="6" width="12.42578125" bestFit="1" customWidth="1"/>
    <col min="7" max="8" width="11.42578125" style="34"/>
  </cols>
  <sheetData>
    <row r="1" spans="1:11" x14ac:dyDescent="0.2">
      <c r="B1" s="15"/>
      <c r="C1" s="15"/>
      <c r="D1" s="29"/>
      <c r="E1" s="34"/>
      <c r="J1" s="29"/>
      <c r="K1" s="15"/>
    </row>
    <row r="2" spans="1:11" x14ac:dyDescent="0.2">
      <c r="B2" s="15"/>
      <c r="C2" s="15"/>
      <c r="D2" s="29"/>
      <c r="E2" s="15"/>
      <c r="J2" s="29"/>
      <c r="K2" s="15"/>
    </row>
    <row r="3" spans="1:11" x14ac:dyDescent="0.2">
      <c r="B3" s="15"/>
      <c r="C3" s="15"/>
      <c r="D3" s="29"/>
      <c r="E3" s="15"/>
      <c r="J3" s="29"/>
      <c r="K3" s="15"/>
    </row>
    <row r="4" spans="1:11" x14ac:dyDescent="0.2">
      <c r="B4" s="15"/>
      <c r="C4" s="15"/>
      <c r="D4" s="29"/>
      <c r="E4" s="15"/>
      <c r="J4" s="29"/>
      <c r="K4" s="15"/>
    </row>
    <row r="5" spans="1:11" x14ac:dyDescent="0.2">
      <c r="B5" s="15"/>
      <c r="C5" s="15"/>
      <c r="D5" s="29"/>
      <c r="E5" s="15"/>
      <c r="J5" s="29"/>
      <c r="K5" s="15"/>
    </row>
    <row r="6" spans="1:11" x14ac:dyDescent="0.2">
      <c r="A6" s="35"/>
      <c r="B6" s="35"/>
      <c r="C6" s="35"/>
      <c r="D6" s="36"/>
      <c r="E6" s="35"/>
      <c r="J6" s="36"/>
      <c r="K6" s="35"/>
    </row>
    <row r="7" spans="1:11" x14ac:dyDescent="0.2">
      <c r="A7" s="35"/>
      <c r="B7" s="35"/>
      <c r="C7" s="35"/>
      <c r="D7" s="36"/>
      <c r="E7" s="35"/>
      <c r="J7" s="36"/>
      <c r="K7" s="35"/>
    </row>
    <row r="8" spans="1:11" x14ac:dyDescent="0.2">
      <c r="A8" s="35"/>
      <c r="B8" s="35"/>
      <c r="C8" s="35"/>
      <c r="D8" s="36"/>
      <c r="E8" s="35"/>
      <c r="J8" s="36"/>
      <c r="K8" s="35"/>
    </row>
    <row r="9" spans="1:11" x14ac:dyDescent="0.2">
      <c r="A9" s="35"/>
      <c r="B9" s="35"/>
      <c r="C9" s="35"/>
      <c r="D9" s="36"/>
      <c r="E9" s="35"/>
      <c r="J9" s="36"/>
      <c r="K9" s="35"/>
    </row>
    <row r="10" spans="1:11" x14ac:dyDescent="0.2">
      <c r="A10" s="35"/>
      <c r="B10" s="35"/>
      <c r="C10" s="35"/>
      <c r="D10" s="36"/>
      <c r="E10" s="35"/>
      <c r="J10" s="36"/>
      <c r="K10" s="35"/>
    </row>
    <row r="11" spans="1:11" x14ac:dyDescent="0.2">
      <c r="A11" s="37"/>
      <c r="B11" s="37"/>
      <c r="C11" s="37"/>
      <c r="D11" s="38"/>
      <c r="E11" s="37"/>
      <c r="J11" s="38"/>
      <c r="K11" s="37"/>
    </row>
    <row r="12" spans="1:11" x14ac:dyDescent="0.2">
      <c r="A12" s="37"/>
      <c r="B12" s="37"/>
      <c r="C12" s="37"/>
      <c r="D12" s="38"/>
      <c r="E12" s="37"/>
      <c r="J12" s="38"/>
      <c r="K12" s="37"/>
    </row>
    <row r="13" spans="1:11" x14ac:dyDescent="0.2">
      <c r="A13" s="37"/>
      <c r="B13" s="37"/>
      <c r="C13" s="37"/>
      <c r="D13" s="38"/>
      <c r="E13" s="37"/>
      <c r="J13" s="38"/>
      <c r="K13" s="37"/>
    </row>
    <row r="14" spans="1:11" x14ac:dyDescent="0.2">
      <c r="A14" s="37"/>
      <c r="B14" s="37"/>
      <c r="C14" s="37"/>
      <c r="D14" s="38"/>
      <c r="E14" s="37"/>
      <c r="J14" s="38"/>
      <c r="K14" s="37"/>
    </row>
    <row r="15" spans="1:11" x14ac:dyDescent="0.2">
      <c r="A15" s="39"/>
      <c r="B15" s="39"/>
      <c r="C15" s="39"/>
      <c r="D15" s="39"/>
      <c r="E15" s="39"/>
      <c r="J15" s="39"/>
      <c r="K15" s="39"/>
    </row>
    <row r="16" spans="1:11" x14ac:dyDescent="0.2">
      <c r="A16" s="39"/>
      <c r="B16" s="39"/>
      <c r="C16" s="39"/>
      <c r="D16" s="39"/>
      <c r="E16" s="39"/>
      <c r="J16" s="39"/>
      <c r="K16" s="39"/>
    </row>
    <row r="17" spans="1:11" x14ac:dyDescent="0.2">
      <c r="A17" s="39"/>
      <c r="B17" s="39"/>
      <c r="C17" s="39"/>
      <c r="D17" s="39"/>
      <c r="E17" s="39"/>
      <c r="J17" s="39"/>
      <c r="K17" s="39"/>
    </row>
    <row r="18" spans="1:11" x14ac:dyDescent="0.2">
      <c r="A18" s="39"/>
      <c r="B18" s="39"/>
      <c r="C18" s="39"/>
      <c r="D18" s="39"/>
      <c r="E18" s="39"/>
      <c r="J18" s="39"/>
      <c r="K18" s="39"/>
    </row>
    <row r="19" spans="1:11" x14ac:dyDescent="0.2">
      <c r="A19" s="39"/>
      <c r="B19" s="39"/>
      <c r="C19" s="39"/>
      <c r="D19" s="39"/>
      <c r="E19" s="39"/>
      <c r="J19" s="39"/>
      <c r="K19" s="39"/>
    </row>
    <row r="20" spans="1:11" x14ac:dyDescent="0.2">
      <c r="A20" s="40"/>
      <c r="B20" s="40"/>
      <c r="C20" s="40"/>
      <c r="D20" s="40"/>
      <c r="E20" s="40"/>
      <c r="J20" s="40"/>
      <c r="K20" s="40"/>
    </row>
    <row r="21" spans="1:11" x14ac:dyDescent="0.2">
      <c r="A21" s="40"/>
      <c r="B21" s="40"/>
      <c r="C21" s="40"/>
      <c r="D21" s="40"/>
      <c r="E21" s="40"/>
      <c r="J21" s="40"/>
      <c r="K21" s="40"/>
    </row>
    <row r="22" spans="1:11" x14ac:dyDescent="0.2">
      <c r="A22" s="41"/>
      <c r="B22" s="41"/>
      <c r="C22" s="41"/>
      <c r="D22" s="42"/>
      <c r="E22" s="41"/>
      <c r="J22" s="42"/>
      <c r="K22" s="41"/>
    </row>
  </sheetData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</vt:vector>
  </TitlesOfParts>
  <Company>CG47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CG47</dc:creator>
  <cp:lastModifiedBy>Micot, Nicolas            UTC CCS</cp:lastModifiedBy>
  <cp:lastPrinted>2018-07-10T16:17:06Z</cp:lastPrinted>
  <dcterms:created xsi:type="dcterms:W3CDTF">2004-01-15T07:21:53Z</dcterms:created>
  <dcterms:modified xsi:type="dcterms:W3CDTF">2018-07-19T08:31:52Z</dcterms:modified>
</cp:coreProperties>
</file>