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43E8A0B7-BC87-4DD6-86A6-547359D56E92}" xr6:coauthVersionLast="45" xr6:coauthVersionMax="45" xr10:uidLastSave="{00000000-0000-0000-0000-000000000000}"/>
  <bookViews>
    <workbookView xWindow="-24120" yWindow="-120" windowWidth="24240" windowHeight="13140" xr2:uid="{CCEC1253-9E0A-45CB-B8F4-A5DC7322117B}"/>
  </bookViews>
  <sheets>
    <sheet name="SAISIE" sheetId="23" r:id="rId1"/>
    <sheet name="PARAMETRE" sheetId="16" r:id="rId2"/>
    <sheet name="Feuil1" sheetId="24" r:id="rId3"/>
    <sheet name="BIBLIOTHEQUEREVETEMENT" sheetId="17" r:id="rId4"/>
    <sheet name="DIVERS" sheetId="19" r:id="rId5"/>
  </sheets>
  <functionGroups builtInGroupCount="19"/>
  <externalReferences>
    <externalReference r:id="rId6"/>
    <externalReference r:id="rId7"/>
    <externalReference r:id="rId8"/>
  </externalReferences>
  <definedNames>
    <definedName name="Affaire">#REF!</definedName>
    <definedName name="BDDCana">#REF!</definedName>
    <definedName name="BoxDiaphDebit">#REF!</definedName>
    <definedName name="BoxDiaphDiam">#REF!</definedName>
    <definedName name="BoxDiaphPdc">#REF!</definedName>
    <definedName name="BoxDiaphTemp">#REF!</definedName>
    <definedName name="BoxDiaphUnitPdc">#REF!</definedName>
    <definedName name="BoxModuleDebit">#REF!</definedName>
    <definedName name="BoxModuleDiam">#REF!</definedName>
    <definedName name="BoxModulePdc">#REF!</definedName>
    <definedName name="BoxModuleTemp">#REF!</definedName>
    <definedName name="BoxModuleUnitPdc">#REF!</definedName>
    <definedName name="BoxMoteurDebit">#REF!</definedName>
    <definedName name="BoxMoteurMarge">#REF!</definedName>
    <definedName name="BoxMoteurPdc">#REF!</definedName>
    <definedName name="BoxMoteurRen">#REF!</definedName>
    <definedName name="BoxMoteurRend">#REF!</definedName>
    <definedName name="BoxMoteurTemp">#REF!</definedName>
    <definedName name="BoxMoteurUnitPdc">#REF!</definedName>
    <definedName name="BoxRegAuto">#REF!</definedName>
    <definedName name="BoxRegDebitKv">#REF!</definedName>
    <definedName name="BoxRegDebitPres">#REF!</definedName>
    <definedName name="BoxRegDebitVanne">#REF!</definedName>
    <definedName name="BoxRegKvDebit">#REF!</definedName>
    <definedName name="BoxRegKvPres">#REF!</definedName>
    <definedName name="BoxRegPdc">#REF!</definedName>
    <definedName name="BoxRegPresDebit">#REF!</definedName>
    <definedName name="BoxRegPressionKv">#REF!</definedName>
    <definedName name="BoxRegPressionVanne">#REF!</definedName>
    <definedName name="BoxRegTempDebit">#REF!</definedName>
    <definedName name="BoxRegTempKv">#REF!</definedName>
    <definedName name="BoxRegTempPres">#REF!</definedName>
    <definedName name="CodeNappeDésigantion" localSheetId="0">[1]TypeNappes!$C$3:$C$306</definedName>
    <definedName name="CodeNappeDésigantion">#REF!</definedName>
    <definedName name="CodeNappes" localSheetId="0">[1]TypeNappes!$A$3:$A$306</definedName>
    <definedName name="CodeNappes">#REF!</definedName>
    <definedName name="CodeNappesAb" localSheetId="0">[1]TypeNappes!$H$3:$H$306</definedName>
    <definedName name="CodeNappesAb">#REF!</definedName>
    <definedName name="CodeNappesAh" localSheetId="0">[1]TypeNappes!$O$3:$O$306</definedName>
    <definedName name="CodeNappesAh">#REF!</definedName>
    <definedName name="CodeNappesKb" localSheetId="0">[1]TypeNappes!$G$3:$G$306</definedName>
    <definedName name="CodeNappesKb">#REF!</definedName>
    <definedName name="CodeNappesPièces" localSheetId="0">[1]TypeNappes!$B$3:$B$306</definedName>
    <definedName name="CodeNappesPièces">#REF!</definedName>
    <definedName name="CodeNappesRb" localSheetId="0">[1]TypeNappes!$F$3:$F$307</definedName>
    <definedName name="CodeNappesRb">#REF!</definedName>
    <definedName name="CodeNappesRH" localSheetId="0">[1]TypeNappes!$M$3:$M$306</definedName>
    <definedName name="CodeNappesRH">#REF!</definedName>
    <definedName name="configurationpièce">'[2]Base de données pièces'!$D$31:$D$34</definedName>
    <definedName name="Dalles" localSheetId="0">[1]TypeNappes!$B$4:$Q$201</definedName>
    <definedName name="Dalles">#REF!</definedName>
    <definedName name="DateInstall">#REF!</definedName>
    <definedName name="DateLimite">#REF!</definedName>
    <definedName name="Dev">#REF!</definedName>
    <definedName name="Erreurs">[2]Calculs!#REF!</definedName>
    <definedName name="_xlnm.Print_Titles" localSheetId="0">SAISIE!$1:$5</definedName>
    <definedName name="Lambda">'[3]Calcul CH sol'!$E$2:$H$9</definedName>
    <definedName name="Liste_départements">#REF!</definedName>
    <definedName name="Liste_PAC">#REF!</definedName>
    <definedName name="Liste_PAC_OK">#REF!</definedName>
    <definedName name="MyOrdi">#REF!</definedName>
    <definedName name="NomDeSociete">#REF!</definedName>
    <definedName name="Ø_réseaux" localSheetId="0">[1]BDDCana!#REF!</definedName>
    <definedName name="Ø_réseaux">#REF!</definedName>
    <definedName name="PAC">#REF!</definedName>
    <definedName name="portedaccès">'[2]Base de données enveloppe'!$AL$4:$AL$73</definedName>
    <definedName name="RegNumber">#REF!</definedName>
    <definedName name="RugoIndice">#REF!</definedName>
    <definedName name="SolBase">#REF!</definedName>
    <definedName name="SolFroid">#REF!</definedName>
    <definedName name="SolNappes">#REF!</definedName>
    <definedName name="SolPas">#REF!</definedName>
    <definedName name="SolPdc">#REF!</definedName>
    <definedName name="TableReseaux" localSheetId="0">[1]BDDCana!$A$3:$I$26</definedName>
    <definedName name="TableReseaux">#REF!</definedName>
    <definedName name="Tbase">[2]Calculs!$E$16</definedName>
    <definedName name="Textbox1">#REF!</definedName>
    <definedName name="TypeDalles">#REF!</definedName>
    <definedName name="Typedemenuiserie">'[2]Base de données enveloppe'!$AE$4:$AE$7</definedName>
    <definedName name="typedemurisolant">'[2]Base de données enveloppe'!$E$5:$E$73</definedName>
    <definedName name="typedemurporteur">'[2]Base de données enveloppe'!$C$5:$C$73</definedName>
    <definedName name="typedepièce">'[2]Base de données pièces'!$C$8:$C$22</definedName>
    <definedName name="typedeplancherbas">'[2]Base de données enveloppe'!$AZ$5:$AZ$9</definedName>
    <definedName name="typedeplancherinter">'[2]Base de données enveloppe'!$AP$6:$AP$8</definedName>
    <definedName name="typedepose" localSheetId="0">#REF!</definedName>
    <definedName name="typedepose">#REF!</definedName>
    <definedName name="Typedeprotection">'[2]Base de données enveloppe'!$AI$4:$AI$8</definedName>
    <definedName name="typedesolisolant">'[2]Base de données enveloppe'!$W$5:$W$73</definedName>
    <definedName name="typedetoiture">'[2]Base de données enveloppe'!$M$5:$M$73</definedName>
    <definedName name="typedetoitureisolant">'[2]Base de données enveloppe'!$O$5:$O$73</definedName>
    <definedName name="Typedevitrage">'[2]Base de données enveloppe'!$AG$4:$AG$16</definedName>
    <definedName name="TypesDalles">#REF!</definedName>
    <definedName name="Vitesse" localSheetId="0">[1]BDDCana!#REF!</definedName>
    <definedName name="Vitesse">#REF!</definedName>
    <definedName name="_xlnm.Print_Area" localSheetId="0">SAISIE!$A$1:$BR$57</definedName>
    <definedName name="ZoneCalcul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7" i="23" l="1"/>
  <c r="H2" i="19" a="1"/>
  <c r="H2" i="19"/>
  <c r="L8" i="23"/>
  <c r="L14" i="23"/>
  <c r="L13" i="23"/>
  <c r="L12" i="23"/>
  <c r="L11" i="23"/>
  <c r="L6" i="23"/>
  <c r="L9" i="23"/>
  <c r="L10" i="23"/>
  <c r="Y6" i="23"/>
  <c r="U6" i="23"/>
  <c r="S7" i="23"/>
  <c r="P7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Q34" i="23"/>
  <c r="Q35" i="23"/>
  <c r="Q36" i="23"/>
  <c r="Q37" i="23"/>
  <c r="Q38" i="23"/>
  <c r="Q39" i="23"/>
  <c r="Q40" i="23"/>
  <c r="Q41" i="23"/>
  <c r="Q42" i="23"/>
  <c r="Q43" i="23"/>
  <c r="Q44" i="23"/>
  <c r="Q45" i="23"/>
  <c r="Q46" i="23"/>
  <c r="Q47" i="23"/>
  <c r="Q48" i="23"/>
  <c r="Q49" i="23"/>
  <c r="Q50" i="23"/>
  <c r="Q51" i="23"/>
  <c r="Q52" i="23"/>
  <c r="Q53" i="23"/>
  <c r="Q54" i="23"/>
  <c r="Q55" i="23"/>
  <c r="Q56" i="23"/>
  <c r="Q57" i="23"/>
  <c r="A58" i="16"/>
  <c r="A57" i="16"/>
  <c r="A56" i="16"/>
  <c r="A55" i="16"/>
  <c r="A54" i="16"/>
  <c r="A53" i="16"/>
  <c r="A52" i="16"/>
  <c r="A51" i="16"/>
  <c r="A50" i="16"/>
  <c r="A49" i="16"/>
  <c r="A48" i="16"/>
  <c r="A47" i="16"/>
  <c r="A46" i="16"/>
  <c r="BO57" i="23"/>
  <c r="BR57" i="23"/>
  <c r="BQ57" i="23"/>
  <c r="BN57" i="23"/>
  <c r="P57" i="23"/>
  <c r="BM57" i="23"/>
  <c r="BL57" i="23"/>
  <c r="BK57" i="23"/>
  <c r="BJ57" i="23"/>
  <c r="BI57" i="23"/>
  <c r="S57" i="23"/>
  <c r="BO56" i="23"/>
  <c r="BR56" i="23"/>
  <c r="BQ56" i="23"/>
  <c r="BN56" i="23"/>
  <c r="P56" i="23"/>
  <c r="BM56" i="23"/>
  <c r="BL56" i="23"/>
  <c r="BK56" i="23"/>
  <c r="BJ56" i="23"/>
  <c r="BI56" i="23"/>
  <c r="S56" i="23"/>
  <c r="BO55" i="23"/>
  <c r="BR55" i="23"/>
  <c r="BQ55" i="23"/>
  <c r="BN55" i="23"/>
  <c r="P55" i="23"/>
  <c r="BM55" i="23"/>
  <c r="BL55" i="23"/>
  <c r="BK55" i="23"/>
  <c r="BJ55" i="23"/>
  <c r="BI55" i="23"/>
  <c r="S55" i="23"/>
  <c r="BO54" i="23"/>
  <c r="BR54" i="23"/>
  <c r="BQ54" i="23"/>
  <c r="BN54" i="23"/>
  <c r="P54" i="23"/>
  <c r="BM54" i="23"/>
  <c r="BL54" i="23"/>
  <c r="BK54" i="23"/>
  <c r="BJ54" i="23"/>
  <c r="BI54" i="23"/>
  <c r="S54" i="23"/>
  <c r="BO53" i="23"/>
  <c r="BR53" i="23"/>
  <c r="BQ53" i="23"/>
  <c r="BN53" i="23"/>
  <c r="P53" i="23"/>
  <c r="BM53" i="23"/>
  <c r="BL53" i="23"/>
  <c r="BK53" i="23"/>
  <c r="BJ53" i="23"/>
  <c r="BI53" i="23"/>
  <c r="S53" i="23"/>
  <c r="BO52" i="23"/>
  <c r="BR52" i="23"/>
  <c r="BQ52" i="23"/>
  <c r="BN52" i="23"/>
  <c r="P52" i="23"/>
  <c r="BM52" i="23"/>
  <c r="BL52" i="23"/>
  <c r="BK52" i="23"/>
  <c r="BJ52" i="23"/>
  <c r="BI52" i="23"/>
  <c r="S52" i="23"/>
  <c r="BO51" i="23"/>
  <c r="BR51" i="23"/>
  <c r="BQ51" i="23"/>
  <c r="BN51" i="23"/>
  <c r="P51" i="23"/>
  <c r="BM51" i="23"/>
  <c r="BL51" i="23"/>
  <c r="BK51" i="23"/>
  <c r="BJ51" i="23"/>
  <c r="BI51" i="23"/>
  <c r="S51" i="23"/>
  <c r="BO50" i="23"/>
  <c r="BR50" i="23"/>
  <c r="BQ50" i="23"/>
  <c r="BN50" i="23"/>
  <c r="P50" i="23"/>
  <c r="BM50" i="23"/>
  <c r="BL50" i="23"/>
  <c r="BK50" i="23"/>
  <c r="BJ50" i="23"/>
  <c r="BI50" i="23"/>
  <c r="S50" i="23"/>
  <c r="BO49" i="23"/>
  <c r="BR49" i="23"/>
  <c r="BQ49" i="23"/>
  <c r="BN49" i="23"/>
  <c r="P49" i="23"/>
  <c r="BM49" i="23"/>
  <c r="BL49" i="23"/>
  <c r="BK49" i="23"/>
  <c r="BJ49" i="23"/>
  <c r="BI49" i="23"/>
  <c r="S49" i="23"/>
  <c r="BO48" i="23"/>
  <c r="BR48" i="23"/>
  <c r="BQ48" i="23"/>
  <c r="BN48" i="23"/>
  <c r="P48" i="23"/>
  <c r="BM48" i="23"/>
  <c r="BL48" i="23"/>
  <c r="BK48" i="23"/>
  <c r="BJ48" i="23"/>
  <c r="BI48" i="23"/>
  <c r="S48" i="23"/>
  <c r="BO47" i="23"/>
  <c r="BR47" i="23"/>
  <c r="BQ47" i="23"/>
  <c r="BN47" i="23"/>
  <c r="P47" i="23"/>
  <c r="BM47" i="23"/>
  <c r="BL47" i="23"/>
  <c r="BK47" i="23"/>
  <c r="BJ47" i="23"/>
  <c r="BI47" i="23"/>
  <c r="S47" i="23"/>
  <c r="BO46" i="23"/>
  <c r="BR46" i="23"/>
  <c r="BQ46" i="23"/>
  <c r="BN46" i="23"/>
  <c r="P46" i="23"/>
  <c r="BM46" i="23"/>
  <c r="BL46" i="23"/>
  <c r="BK46" i="23"/>
  <c r="BJ46" i="23"/>
  <c r="BI46" i="23"/>
  <c r="S46" i="23"/>
  <c r="BO45" i="23"/>
  <c r="BR45" i="23"/>
  <c r="BQ45" i="23"/>
  <c r="BN45" i="23"/>
  <c r="P45" i="23"/>
  <c r="BM45" i="23"/>
  <c r="BL45" i="23"/>
  <c r="BK45" i="23"/>
  <c r="BJ45" i="23"/>
  <c r="BI45" i="23"/>
  <c r="S45" i="23"/>
  <c r="BO44" i="23"/>
  <c r="BR44" i="23"/>
  <c r="BQ44" i="23"/>
  <c r="BN44" i="23"/>
  <c r="P44" i="23"/>
  <c r="BM44" i="23"/>
  <c r="BL44" i="23"/>
  <c r="BK44" i="23"/>
  <c r="BJ44" i="23"/>
  <c r="BI44" i="23"/>
  <c r="S44" i="23"/>
  <c r="BO43" i="23"/>
  <c r="BR43" i="23"/>
  <c r="BQ43" i="23"/>
  <c r="BN43" i="23"/>
  <c r="P43" i="23"/>
  <c r="BM43" i="23"/>
  <c r="BL43" i="23"/>
  <c r="BK43" i="23"/>
  <c r="BJ43" i="23"/>
  <c r="BI43" i="23"/>
  <c r="S43" i="23"/>
  <c r="BO42" i="23"/>
  <c r="BR42" i="23"/>
  <c r="BQ42" i="23"/>
  <c r="BN42" i="23"/>
  <c r="P42" i="23"/>
  <c r="BM42" i="23"/>
  <c r="BL42" i="23"/>
  <c r="BK42" i="23"/>
  <c r="BJ42" i="23"/>
  <c r="BI42" i="23"/>
  <c r="S42" i="23"/>
  <c r="BO41" i="23"/>
  <c r="BR41" i="23"/>
  <c r="BQ41" i="23"/>
  <c r="BN41" i="23"/>
  <c r="P41" i="23"/>
  <c r="BM41" i="23"/>
  <c r="BL41" i="23"/>
  <c r="BK41" i="23"/>
  <c r="BJ41" i="23"/>
  <c r="BI41" i="23"/>
  <c r="S41" i="23"/>
  <c r="BO40" i="23"/>
  <c r="BR40" i="23"/>
  <c r="BQ40" i="23"/>
  <c r="BN40" i="23"/>
  <c r="P40" i="23"/>
  <c r="BM40" i="23"/>
  <c r="BL40" i="23"/>
  <c r="BK40" i="23"/>
  <c r="BJ40" i="23"/>
  <c r="BI40" i="23"/>
  <c r="S40" i="23"/>
  <c r="BO39" i="23"/>
  <c r="BR39" i="23"/>
  <c r="BQ39" i="23"/>
  <c r="BN39" i="23"/>
  <c r="P39" i="23"/>
  <c r="BM39" i="23"/>
  <c r="BL39" i="23"/>
  <c r="BK39" i="23"/>
  <c r="BJ39" i="23"/>
  <c r="BI39" i="23"/>
  <c r="S39" i="23"/>
  <c r="BO38" i="23"/>
  <c r="BR38" i="23"/>
  <c r="BQ38" i="23"/>
  <c r="BN38" i="23"/>
  <c r="P38" i="23"/>
  <c r="BM38" i="23"/>
  <c r="BL38" i="23"/>
  <c r="BK38" i="23"/>
  <c r="BJ38" i="23"/>
  <c r="BI38" i="23"/>
  <c r="S38" i="23"/>
  <c r="BO37" i="23"/>
  <c r="BR37" i="23"/>
  <c r="BQ37" i="23"/>
  <c r="BN37" i="23"/>
  <c r="P37" i="23"/>
  <c r="BM37" i="23"/>
  <c r="BL37" i="23"/>
  <c r="BK37" i="23"/>
  <c r="BJ37" i="23"/>
  <c r="BI37" i="23"/>
  <c r="S37" i="23"/>
  <c r="BO36" i="23"/>
  <c r="BR36" i="23"/>
  <c r="BQ36" i="23"/>
  <c r="BN36" i="23"/>
  <c r="P36" i="23"/>
  <c r="BM36" i="23"/>
  <c r="BL36" i="23"/>
  <c r="BK36" i="23"/>
  <c r="BJ36" i="23"/>
  <c r="BI36" i="23"/>
  <c r="S36" i="23"/>
  <c r="BO35" i="23"/>
  <c r="BR35" i="23"/>
  <c r="BQ35" i="23"/>
  <c r="BN35" i="23"/>
  <c r="P35" i="23"/>
  <c r="BM35" i="23"/>
  <c r="BL35" i="23"/>
  <c r="BK35" i="23"/>
  <c r="BJ35" i="23"/>
  <c r="BI35" i="23"/>
  <c r="S35" i="23"/>
  <c r="BO34" i="23"/>
  <c r="BR34" i="23"/>
  <c r="BQ34" i="23"/>
  <c r="BN34" i="23"/>
  <c r="P34" i="23"/>
  <c r="BM34" i="23"/>
  <c r="BL34" i="23"/>
  <c r="BK34" i="23"/>
  <c r="BJ34" i="23"/>
  <c r="BI34" i="23"/>
  <c r="S34" i="23"/>
  <c r="BO33" i="23"/>
  <c r="BR33" i="23"/>
  <c r="BQ33" i="23"/>
  <c r="BN33" i="23"/>
  <c r="P33" i="23"/>
  <c r="BM33" i="23"/>
  <c r="BL33" i="23"/>
  <c r="BK33" i="23"/>
  <c r="BJ33" i="23"/>
  <c r="BI33" i="23"/>
  <c r="S33" i="23"/>
  <c r="BO32" i="23"/>
  <c r="BR32" i="23"/>
  <c r="BQ32" i="23"/>
  <c r="BN32" i="23"/>
  <c r="P32" i="23"/>
  <c r="BM32" i="23"/>
  <c r="BL32" i="23"/>
  <c r="BK32" i="23"/>
  <c r="BJ32" i="23"/>
  <c r="BI32" i="23"/>
  <c r="S32" i="23"/>
  <c r="BO31" i="23"/>
  <c r="BR31" i="23"/>
  <c r="BQ31" i="23"/>
  <c r="BN31" i="23"/>
  <c r="P31" i="23"/>
  <c r="BM31" i="23"/>
  <c r="BL31" i="23"/>
  <c r="BK31" i="23"/>
  <c r="BJ31" i="23"/>
  <c r="BI31" i="23"/>
  <c r="S31" i="23"/>
  <c r="BO30" i="23"/>
  <c r="BR30" i="23"/>
  <c r="BQ30" i="23"/>
  <c r="BN30" i="23"/>
  <c r="P30" i="23"/>
  <c r="BM30" i="23"/>
  <c r="BL30" i="23"/>
  <c r="BK30" i="23"/>
  <c r="BJ30" i="23"/>
  <c r="BI30" i="23"/>
  <c r="S30" i="23"/>
  <c r="BO29" i="23"/>
  <c r="BR29" i="23"/>
  <c r="BQ29" i="23"/>
  <c r="BN29" i="23"/>
  <c r="P29" i="23"/>
  <c r="BM29" i="23"/>
  <c r="BL29" i="23"/>
  <c r="BK29" i="23"/>
  <c r="BJ29" i="23"/>
  <c r="BI29" i="23"/>
  <c r="S29" i="23"/>
  <c r="BO28" i="23"/>
  <c r="BR28" i="23"/>
  <c r="BQ28" i="23"/>
  <c r="BN28" i="23"/>
  <c r="P28" i="23"/>
  <c r="BM28" i="23"/>
  <c r="BL28" i="23"/>
  <c r="BK28" i="23"/>
  <c r="BJ28" i="23"/>
  <c r="BI28" i="23"/>
  <c r="S28" i="23"/>
  <c r="BO27" i="23"/>
  <c r="BR27" i="23"/>
  <c r="BQ27" i="23"/>
  <c r="BN27" i="23"/>
  <c r="P27" i="23"/>
  <c r="BM27" i="23"/>
  <c r="BL27" i="23"/>
  <c r="BK27" i="23"/>
  <c r="BJ27" i="23"/>
  <c r="BI27" i="23"/>
  <c r="S27" i="23"/>
  <c r="BO26" i="23"/>
  <c r="BR26" i="23"/>
  <c r="BQ26" i="23"/>
  <c r="BN26" i="23"/>
  <c r="P26" i="23"/>
  <c r="BM26" i="23"/>
  <c r="BL26" i="23"/>
  <c r="BK26" i="23"/>
  <c r="BJ26" i="23"/>
  <c r="BI26" i="23"/>
  <c r="S26" i="23"/>
  <c r="BO25" i="23"/>
  <c r="BR25" i="23"/>
  <c r="BQ25" i="23"/>
  <c r="BN25" i="23"/>
  <c r="P25" i="23"/>
  <c r="BM25" i="23"/>
  <c r="BL25" i="23"/>
  <c r="BK25" i="23"/>
  <c r="BJ25" i="23"/>
  <c r="BI25" i="23"/>
  <c r="S25" i="23"/>
  <c r="BO24" i="23"/>
  <c r="BR24" i="23"/>
  <c r="BQ24" i="23"/>
  <c r="BN24" i="23"/>
  <c r="P24" i="23"/>
  <c r="BM24" i="23"/>
  <c r="BL24" i="23"/>
  <c r="BK24" i="23"/>
  <c r="BJ24" i="23"/>
  <c r="BI24" i="23"/>
  <c r="S24" i="23"/>
  <c r="BO23" i="23"/>
  <c r="BR23" i="23"/>
  <c r="BQ23" i="23"/>
  <c r="BN23" i="23"/>
  <c r="P23" i="23"/>
  <c r="BM23" i="23"/>
  <c r="BL23" i="23"/>
  <c r="BK23" i="23"/>
  <c r="BJ23" i="23"/>
  <c r="BI23" i="23"/>
  <c r="S23" i="23"/>
  <c r="BO22" i="23"/>
  <c r="BR22" i="23"/>
  <c r="BQ22" i="23"/>
  <c r="BN22" i="23"/>
  <c r="P22" i="23"/>
  <c r="BM22" i="23"/>
  <c r="BL22" i="23"/>
  <c r="BK22" i="23"/>
  <c r="BJ22" i="23"/>
  <c r="BI22" i="23"/>
  <c r="S22" i="23"/>
  <c r="BO21" i="23"/>
  <c r="BR21" i="23"/>
  <c r="BQ21" i="23"/>
  <c r="BN21" i="23"/>
  <c r="P21" i="23"/>
  <c r="BM21" i="23"/>
  <c r="BL21" i="23"/>
  <c r="BK21" i="23"/>
  <c r="BJ21" i="23"/>
  <c r="BI21" i="23"/>
  <c r="S21" i="23"/>
  <c r="BO20" i="23"/>
  <c r="BR20" i="23"/>
  <c r="BQ20" i="23"/>
  <c r="BN20" i="23"/>
  <c r="P20" i="23"/>
  <c r="BM20" i="23"/>
  <c r="BL20" i="23"/>
  <c r="BK20" i="23"/>
  <c r="BJ20" i="23"/>
  <c r="BI20" i="23"/>
  <c r="S20" i="23"/>
  <c r="BO19" i="23"/>
  <c r="BR19" i="23"/>
  <c r="BQ19" i="23"/>
  <c r="BN19" i="23"/>
  <c r="P19" i="23"/>
  <c r="BM19" i="23"/>
  <c r="BL19" i="23"/>
  <c r="BK19" i="23"/>
  <c r="BJ19" i="23"/>
  <c r="BI19" i="23"/>
  <c r="S19" i="23"/>
  <c r="BO18" i="23"/>
  <c r="BR18" i="23"/>
  <c r="BQ18" i="23"/>
  <c r="BN18" i="23"/>
  <c r="P18" i="23"/>
  <c r="BM18" i="23"/>
  <c r="BL18" i="23"/>
  <c r="BK18" i="23"/>
  <c r="BJ18" i="23"/>
  <c r="BI18" i="23"/>
  <c r="S18" i="23"/>
  <c r="BO17" i="23"/>
  <c r="BR17" i="23"/>
  <c r="BQ17" i="23"/>
  <c r="BN17" i="23"/>
  <c r="P17" i="23"/>
  <c r="BM17" i="23"/>
  <c r="BL17" i="23"/>
  <c r="BK17" i="23"/>
  <c r="BJ17" i="23"/>
  <c r="BI17" i="23"/>
  <c r="S17" i="23"/>
  <c r="BO16" i="23"/>
  <c r="BR16" i="23"/>
  <c r="BQ16" i="23"/>
  <c r="BN16" i="23"/>
  <c r="P16" i="23"/>
  <c r="BM16" i="23"/>
  <c r="BL16" i="23"/>
  <c r="BK16" i="23"/>
  <c r="BJ16" i="23"/>
  <c r="BI16" i="23"/>
  <c r="S16" i="23"/>
  <c r="BO15" i="23"/>
  <c r="BR15" i="23"/>
  <c r="BQ15" i="23"/>
  <c r="BN15" i="23"/>
  <c r="P15" i="23"/>
  <c r="BM15" i="23"/>
  <c r="BL15" i="23"/>
  <c r="BK15" i="23"/>
  <c r="BJ15" i="23"/>
  <c r="BI15" i="23"/>
  <c r="S15" i="23"/>
  <c r="BN14" i="23"/>
  <c r="BQ14" i="23"/>
  <c r="BP14" i="23"/>
  <c r="BM14" i="23"/>
  <c r="BL14" i="23"/>
  <c r="BK14" i="23"/>
  <c r="BJ14" i="23"/>
  <c r="BI14" i="23"/>
  <c r="BH14" i="23"/>
  <c r="BN13" i="23"/>
  <c r="BQ13" i="23"/>
  <c r="BP13" i="23"/>
  <c r="BM13" i="23"/>
  <c r="BL13" i="23"/>
  <c r="BK13" i="23"/>
  <c r="BJ13" i="23"/>
  <c r="BI13" i="23"/>
  <c r="BH13" i="23"/>
  <c r="BN12" i="23"/>
  <c r="BQ12" i="23"/>
  <c r="BP12" i="23"/>
  <c r="BH12" i="23"/>
  <c r="BN11" i="23"/>
  <c r="BH11" i="23"/>
  <c r="BN10" i="23"/>
  <c r="BH10" i="23"/>
  <c r="BN9" i="23"/>
  <c r="BN8" i="23"/>
  <c r="BN7" i="23"/>
  <c r="BN6" i="23"/>
  <c r="W6" i="23"/>
  <c r="S6" i="23"/>
  <c r="P6" i="2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BROCHU</author>
  </authors>
  <commentList>
    <comment ref="A26" authorId="0" shapeId="0" xr:uid="{3E3B0367-DBD1-45F5-8B69-A1998C4BC5AA}">
      <text>
        <r>
          <rPr>
            <b/>
            <sz val="9"/>
            <color indexed="81"/>
            <rFont val="Tahoma"/>
            <family val="2"/>
          </rPr>
          <t>BROCHU:</t>
        </r>
        <r>
          <rPr>
            <sz val="9"/>
            <color indexed="81"/>
            <rFont val="Tahoma"/>
            <family val="2"/>
          </rPr>
          <t xml:space="preserve">
ce champ est utilisée lorsuq eune étude simplifié est réalisée et prise par défaur sur l'ensemble des projets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<sst xmlns="http://schemas.openxmlformats.org/spreadsheetml/2006/main" count="228" uniqueCount="170">
  <si>
    <t>LOGEMENT</t>
  </si>
  <si>
    <t>Hauteur sous plafond</t>
  </si>
  <si>
    <t>PAROIS AVEC OUVRANTS + PONTS</t>
  </si>
  <si>
    <t>CU10</t>
  </si>
  <si>
    <t>CU12</t>
  </si>
  <si>
    <t>CU14</t>
  </si>
  <si>
    <t>CU16</t>
  </si>
  <si>
    <t>CU18</t>
  </si>
  <si>
    <t>Entrée</t>
  </si>
  <si>
    <t>Séjour</t>
  </si>
  <si>
    <t>Cuisine</t>
  </si>
  <si>
    <t>Chambre1</t>
  </si>
  <si>
    <t>Chambre2</t>
  </si>
  <si>
    <t>Chambre3</t>
  </si>
  <si>
    <t>Chambre4</t>
  </si>
  <si>
    <t>WC</t>
  </si>
  <si>
    <t>Bureau</t>
  </si>
  <si>
    <t>Dgt/Couloir</t>
  </si>
  <si>
    <t>JOINDRE</t>
  </si>
  <si>
    <t>Carrelage + 40% tapis - 10 - 0.07</t>
  </si>
  <si>
    <t>PVC - 5 - 0.02</t>
  </si>
  <si>
    <t>PVC + 40 % tapis - 5 - 0.08</t>
  </si>
  <si>
    <t>Carrelage - 10 - 0.01</t>
  </si>
  <si>
    <t>Moquette - 8 - 0.12</t>
  </si>
  <si>
    <t>Témpérature intérieure des pièces</t>
  </si>
  <si>
    <t>Choisir une température de référence globale pour le projet</t>
  </si>
  <si>
    <t xml:space="preserve">                        Température globale intérieure du projet</t>
  </si>
  <si>
    <t>Paramètres de base</t>
  </si>
  <si>
    <t>-</t>
  </si>
  <si>
    <t>Détailler manuellement pour chaque local la température du logement</t>
  </si>
  <si>
    <t>RDC</t>
  </si>
  <si>
    <t>R+2</t>
  </si>
  <si>
    <t>ETAGE</t>
  </si>
  <si>
    <t>VIDE SANITAIRE</t>
  </si>
  <si>
    <t>NIVEAU - 2</t>
  </si>
  <si>
    <t>NIVEAU- 1</t>
  </si>
  <si>
    <t>SOU-SOL</t>
  </si>
  <si>
    <t>RDJ</t>
  </si>
  <si>
    <t>R+1</t>
  </si>
  <si>
    <t>R+3</t>
  </si>
  <si>
    <t>R+4</t>
  </si>
  <si>
    <t>R+5</t>
  </si>
  <si>
    <t>R+6</t>
  </si>
  <si>
    <t>R+7</t>
  </si>
  <si>
    <t>R+8</t>
  </si>
  <si>
    <t>R+9</t>
  </si>
  <si>
    <t>R+10</t>
  </si>
  <si>
    <t>R+11</t>
  </si>
  <si>
    <t>R+12</t>
  </si>
  <si>
    <t>R+13</t>
  </si>
  <si>
    <t>R+14</t>
  </si>
  <si>
    <t>R+15</t>
  </si>
  <si>
    <t>R+16</t>
  </si>
  <si>
    <t>R+17</t>
  </si>
  <si>
    <t>R+18</t>
  </si>
  <si>
    <t>R+19</t>
  </si>
  <si>
    <t>R+20</t>
  </si>
  <si>
    <t>Sdb/Sde</t>
  </si>
  <si>
    <t>i1</t>
  </si>
  <si>
    <t>i2</t>
  </si>
  <si>
    <t>i3</t>
  </si>
  <si>
    <t>i4</t>
  </si>
  <si>
    <t>i5</t>
  </si>
  <si>
    <t>ph1</t>
  </si>
  <si>
    <t>ph2</t>
  </si>
  <si>
    <t>ss1</t>
  </si>
  <si>
    <t>ss2</t>
  </si>
  <si>
    <t>vs1</t>
  </si>
  <si>
    <t>p1</t>
  </si>
  <si>
    <t>tp1</t>
  </si>
  <si>
    <t>tp2</t>
  </si>
  <si>
    <t>Option pour affiner un revêtement spécifique pour un local :</t>
  </si>
  <si>
    <t>Séjour + cuisine</t>
  </si>
  <si>
    <t>A10</t>
  </si>
  <si>
    <t>A15</t>
  </si>
  <si>
    <t>A20</t>
  </si>
  <si>
    <t>A25</t>
  </si>
  <si>
    <t>PER16</t>
  </si>
  <si>
    <t>PER25</t>
  </si>
  <si>
    <t>PER20</t>
  </si>
  <si>
    <t>PER12</t>
  </si>
  <si>
    <t>MC16</t>
  </si>
  <si>
    <t>MC20</t>
  </si>
  <si>
    <t>PER26</t>
  </si>
  <si>
    <t>Diamètre de tuyau séléctionné pour le projet</t>
  </si>
  <si>
    <t>Option dans le cas de diamètres ou matériaux différent</t>
  </si>
  <si>
    <t>ACIER 20/27</t>
  </si>
  <si>
    <t>NIVEAU</t>
  </si>
  <si>
    <t>RESEAU</t>
  </si>
  <si>
    <t>PIEDS DE COLONNE</t>
  </si>
  <si>
    <t>VANNES PALLIERES</t>
  </si>
  <si>
    <t>DETAIL EMETTEUR
/LOCAL</t>
  </si>
  <si>
    <t>LOGEMENT Inférieur</t>
  </si>
  <si>
    <t>SURFACE (M²)</t>
  </si>
  <si>
    <t>LONGUEUR OU 
SURFACE 
(m/m²)</t>
  </si>
  <si>
    <t>LARGEUR
(m)</t>
  </si>
  <si>
    <t>SURRFACE 
UTILE 
(m²)</t>
  </si>
  <si>
    <t>Hauteur sous plafond
imposée (m)</t>
  </si>
  <si>
    <t>SELECTION TYPE DE PLANCHER</t>
  </si>
  <si>
    <t>TYPE DE PLANCHER</t>
  </si>
  <si>
    <t>TYPE DE REVETEMENT
Imposé</t>
  </si>
  <si>
    <t>TYPE DE REVETEMENT
SELECTIONNE</t>
  </si>
  <si>
    <t>CANALISATION
Imposée</t>
  </si>
  <si>
    <t>TYPE CANALISATION</t>
  </si>
  <si>
    <t>PAROIS AVEC OUVRANTS</t>
  </si>
  <si>
    <t>VANNES COLLECTEURS</t>
  </si>
  <si>
    <t>VANNES SUR PANNEAU</t>
  </si>
  <si>
    <t>Ouverture menus calculs</t>
  </si>
  <si>
    <t>TEMPERATURES AMBIANTES</t>
  </si>
  <si>
    <t>Ti 
IMPOSEE 
(°C)</t>
  </si>
  <si>
    <t>Ti 
(°C)</t>
  </si>
  <si>
    <t>Ti 
Local
inférieur
(°C)</t>
  </si>
  <si>
    <t>TYPES DE PLANCHER</t>
  </si>
  <si>
    <t>PAROIS CHAUFFEES</t>
  </si>
  <si>
    <t>PAROIS
NON CHAUFFEES</t>
  </si>
  <si>
    <t>PAROIS TAMPON</t>
  </si>
  <si>
    <t/>
  </si>
  <si>
    <t>1</t>
  </si>
  <si>
    <t>20</t>
  </si>
  <si>
    <t>Moquette - 10 - 0.15</t>
  </si>
  <si>
    <t>Moquette - 6 - 0.09</t>
  </si>
  <si>
    <t>Moquette - 4 - 0.06</t>
  </si>
  <si>
    <t>Parquet chêne nu - 10 - 0.05</t>
  </si>
  <si>
    <t>Parquet sapin nu - 10 - 0.07</t>
  </si>
  <si>
    <t>Parquet + 40 % tapis - 10 - 0.13</t>
  </si>
  <si>
    <t>Marbe - 20 - 0.01</t>
  </si>
  <si>
    <t>ACIER 12/17</t>
  </si>
  <si>
    <t>ACIER 15/21</t>
  </si>
  <si>
    <t>ACIER 26/34</t>
  </si>
  <si>
    <t>CUIVRE 10/12</t>
  </si>
  <si>
    <t>CUIVRE 12/14</t>
  </si>
  <si>
    <t>CUIVRE 14/16</t>
  </si>
  <si>
    <t>CUIVRE 16/18</t>
  </si>
  <si>
    <t>CUIVRE 18/20</t>
  </si>
  <si>
    <t>MC GIACO 13/16</t>
  </si>
  <si>
    <t>MC GIACO 16/20</t>
  </si>
  <si>
    <t>MC GIACO 20/25</t>
  </si>
  <si>
    <t>MC GIACO 26/32</t>
  </si>
  <si>
    <t>PER GIACO 10/12</t>
  </si>
  <si>
    <t>PER GIACO 13/16</t>
  </si>
  <si>
    <t>PER GIACO 16/20</t>
  </si>
  <si>
    <t>PER GIACO 20/25</t>
  </si>
  <si>
    <t>intro1</t>
  </si>
  <si>
    <t>intro2</t>
  </si>
  <si>
    <t>intro3</t>
  </si>
  <si>
    <t>intro4</t>
  </si>
  <si>
    <t>intro5</t>
  </si>
  <si>
    <t>pole1</t>
  </si>
  <si>
    <t>phantom1</t>
  </si>
  <si>
    <t>phantom2</t>
  </si>
  <si>
    <t>sous sol 1</t>
  </si>
  <si>
    <t>sous sol 2</t>
  </si>
  <si>
    <t>tipi1</t>
  </si>
  <si>
    <t>tipi2</t>
  </si>
  <si>
    <t>vide</t>
  </si>
  <si>
    <t>l</t>
  </si>
  <si>
    <t>Checkox3</t>
  </si>
  <si>
    <t>Checkox4</t>
  </si>
  <si>
    <t>Checkox5</t>
  </si>
  <si>
    <t>Checkox6</t>
  </si>
  <si>
    <t>Checkox7</t>
  </si>
  <si>
    <t>Checkox13</t>
  </si>
  <si>
    <t>Checkox9</t>
  </si>
  <si>
    <t>Checkox8</t>
  </si>
  <si>
    <t>Checkox10</t>
  </si>
  <si>
    <t>Checkox1</t>
  </si>
  <si>
    <t>Checkox2</t>
  </si>
  <si>
    <t>Checkox11</t>
  </si>
  <si>
    <t>202  - Chambre3 -  R+2 - 1</t>
  </si>
  <si>
    <t>203  - Chambre2 -  R+3 - 1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</si>
</sst>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0\°\C"/>
    <numFmt numFmtId="165" formatCode="0.0\°\C"/>
    <numFmt numFmtId="166" formatCode="0&quot; cm&quot;"/>
    <numFmt numFmtId="167" formatCode="0\%"/>
    <numFmt numFmtId="168" formatCode="0.00\m"/>
    <numFmt numFmtId="169" formatCode="0&quot;m&quot;"/>
    <numFmt numFmtId="170" formatCode="0.0"/>
    <numFmt numFmtId="171" formatCode="0\ &quot;kPa&quot;"/>
    <numFmt numFmtId="172" formatCode="#,##0&quot; m²&quot;"/>
    <numFmt numFmtId="173" formatCode="#,##0&quot; W/m²&quot;"/>
    <numFmt numFmtId="174" formatCode="#,##0&quot; W&quot;"/>
    <numFmt numFmtId="175" formatCode="#,##0&quot; l/h&quot;"/>
    <numFmt numFmtId="176" formatCode="0;\-0;;@"/>
    <numFmt numFmtId="177" formatCode="0.0&quot; m&quot;"/>
    <numFmt numFmtId="178" formatCode="#,##0.0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10"/>
      <color theme="0"/>
      <name val="Century Gothic"/>
      <family val="2"/>
    </font>
    <font>
      <sz val="10"/>
      <color theme="0"/>
      <name val="Century Gothic"/>
      <family val="2"/>
    </font>
    <font>
      <sz val="11"/>
      <color theme="1"/>
      <name val="Century Gothic"/>
      <family val="2"/>
    </font>
    <font>
      <sz val="10"/>
      <name val="Century Gothic"/>
      <family val="2"/>
    </font>
    <font>
      <sz val="9"/>
      <name val="Century Gothic"/>
      <family val="2"/>
    </font>
    <font>
      <b/>
      <sz val="10"/>
      <color theme="4"/>
      <name val="Century Gothic"/>
      <family val="2"/>
    </font>
    <font>
      <sz val="10"/>
      <color theme="4"/>
      <name val="Century Gothic"/>
      <family val="2"/>
    </font>
    <font>
      <b/>
      <sz val="9"/>
      <color theme="4"/>
      <name val="Century Gothic"/>
      <family val="2"/>
    </font>
    <font>
      <sz val="11"/>
      <color theme="0"/>
      <name val="Century Gothic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8"/>
      <color theme="0"/>
      <name val="Century Gothic"/>
      <family val="2"/>
    </font>
    <font>
      <b/>
      <sz val="8"/>
      <color rgb="FFFFFFFF"/>
      <name val="Century Gothic"/>
      <family val="2"/>
    </font>
    <font>
      <sz val="8"/>
      <color theme="1"/>
      <name val="Century Gothic"/>
      <family val="2"/>
    </font>
    <font>
      <b/>
      <u/>
      <sz val="8"/>
      <color theme="8"/>
      <name val="Century Gothic"/>
      <family val="2"/>
    </font>
    <font>
      <b/>
      <sz val="8"/>
      <color rgb="FFFF0000"/>
      <name val="Century Gothic"/>
      <family val="2"/>
    </font>
    <font>
      <b/>
      <sz val="8"/>
      <name val="Century Gothic"/>
      <family val="2"/>
    </font>
    <font>
      <b/>
      <u/>
      <sz val="24"/>
      <color theme="8"/>
      <name val="Century Gothic"/>
      <family val="2"/>
    </font>
    <font>
      <sz val="24"/>
      <color theme="1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8"/>
      </patternFill>
    </fill>
    <fill>
      <patternFill patternType="solid">
        <fgColor theme="6" tint="0.59999389629810485"/>
        <bgColor indexed="8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8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DashDotDot">
        <color auto="1"/>
      </left>
      <right style="mediumDashDotDot">
        <color auto="1"/>
      </right>
      <top style="mediumDashDotDot">
        <color auto="1"/>
      </top>
      <bottom style="mediumDashDotDot">
        <color auto="1"/>
      </bottom>
      <diagonal/>
    </border>
    <border>
      <left/>
      <right style="mediumDashDotDot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double">
        <color theme="8"/>
      </left>
      <right style="double">
        <color theme="8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double">
        <color theme="8"/>
      </left>
      <right/>
      <top style="thin">
        <color theme="0"/>
      </top>
      <bottom style="thin">
        <color theme="0"/>
      </bottom>
      <diagonal/>
    </border>
    <border>
      <left/>
      <right style="double">
        <color theme="8"/>
      </right>
      <top style="thin">
        <color theme="0"/>
      </top>
      <bottom style="thin">
        <color theme="0"/>
      </bottom>
      <diagonal/>
    </border>
    <border>
      <left style="double">
        <color theme="8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double">
        <color theme="8"/>
      </right>
      <top style="thin">
        <color theme="0"/>
      </top>
      <bottom/>
      <diagonal/>
    </border>
    <border>
      <left style="double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double">
        <color theme="8"/>
      </right>
      <top style="thin">
        <color theme="8"/>
      </top>
      <bottom style="thin">
        <color theme="8"/>
      </bottom>
      <diagonal/>
    </border>
    <border>
      <left style="double">
        <color theme="8"/>
      </left>
      <right style="double">
        <color theme="8"/>
      </right>
      <top style="thin">
        <color theme="0"/>
      </top>
      <bottom style="thin">
        <color theme="0"/>
      </bottom>
      <diagonal/>
    </border>
    <border>
      <left style="double">
        <color theme="8"/>
      </left>
      <right style="double">
        <color theme="8"/>
      </right>
      <top style="thin">
        <color theme="8"/>
      </top>
      <bottom style="thin">
        <color theme="8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double">
        <color theme="8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double">
        <color theme="8"/>
      </right>
      <top style="thin">
        <color auto="1"/>
      </top>
      <bottom style="thin">
        <color theme="0"/>
      </bottom>
      <diagonal/>
    </border>
  </borders>
  <cellStyleXfs count="4">
    <xf numFmtId="0" fontId="0" fillId="0" borderId="0"/>
    <xf numFmtId="0" fontId="6" fillId="2" borderId="0" applyNumberFormat="0" applyFont="0" applyBorder="0" applyAlignment="0" applyProtection="0"/>
    <xf numFmtId="0" fontId="7" fillId="2" borderId="0" applyNumberFormat="0" applyFont="0" applyBorder="0" applyAlignment="0" applyProtection="0"/>
    <xf numFmtId="0" fontId="7" fillId="0" borderId="0"/>
  </cellStyleXfs>
  <cellXfs count="203">
    <xf numFmtId="0" fontId="0" fillId="0" borderId="0" xfId="0"/>
    <xf numFmtId="0" fontId="9" fillId="8" borderId="2" xfId="1" applyFont="1" applyFill="1" applyBorder="1" applyProtection="1"/>
    <xf numFmtId="0" fontId="10" fillId="8" borderId="4" xfId="1" applyFont="1" applyFill="1" applyBorder="1" applyProtection="1"/>
    <xf numFmtId="0" fontId="11" fillId="0" borderId="0" xfId="0" applyFont="1"/>
    <xf numFmtId="0" fontId="12" fillId="6" borderId="0" xfId="1" applyFont="1" applyFill="1" applyBorder="1" applyAlignment="1" applyProtection="1">
      <alignment horizontal="left"/>
    </xf>
    <xf numFmtId="0" fontId="11" fillId="7" borderId="0" xfId="0" applyFont="1" applyFill="1"/>
    <xf numFmtId="0" fontId="12" fillId="6" borderId="0" xfId="1" applyFont="1" applyFill="1" applyBorder="1" applyProtection="1"/>
    <xf numFmtId="0" fontId="12" fillId="6" borderId="0" xfId="1" quotePrefix="1" applyFont="1" applyFill="1" applyBorder="1" applyAlignment="1" applyProtection="1">
      <alignment horizontal="left"/>
    </xf>
    <xf numFmtId="0" fontId="13" fillId="6" borderId="0" xfId="1" applyFont="1" applyFill="1" applyBorder="1" applyAlignment="1" applyProtection="1">
      <alignment horizontal="left"/>
    </xf>
    <xf numFmtId="0" fontId="13" fillId="6" borderId="3" xfId="1" applyFont="1" applyFill="1" applyBorder="1" applyProtection="1"/>
    <xf numFmtId="0" fontId="12" fillId="6" borderId="3" xfId="1" applyFont="1" applyFill="1" applyBorder="1" applyProtection="1"/>
    <xf numFmtId="0" fontId="12" fillId="6" borderId="3" xfId="1" applyFont="1" applyFill="1" applyBorder="1" applyAlignment="1" applyProtection="1">
      <alignment horizontal="left"/>
    </xf>
    <xf numFmtId="0" fontId="12" fillId="6" borderId="3" xfId="1" quotePrefix="1" applyFont="1" applyFill="1" applyBorder="1" applyAlignment="1" applyProtection="1">
      <alignment horizontal="left"/>
    </xf>
    <xf numFmtId="0" fontId="10" fillId="8" borderId="1" xfId="1" applyFont="1" applyFill="1" applyBorder="1" applyProtection="1"/>
    <xf numFmtId="0" fontId="10" fillId="8" borderId="0" xfId="1" applyFont="1" applyFill="1" applyBorder="1" applyProtection="1"/>
    <xf numFmtId="0" fontId="10" fillId="8" borderId="3" xfId="1" applyFont="1" applyFill="1" applyBorder="1" applyProtection="1"/>
    <xf numFmtId="164" fontId="14" fillId="9" borderId="7" xfId="1" quotePrefix="1" applyNumberFormat="1" applyFont="1" applyFill="1" applyBorder="1" applyAlignment="1" applyProtection="1">
      <alignment horizontal="center"/>
      <protection locked="0"/>
    </xf>
    <xf numFmtId="164" fontId="14" fillId="9" borderId="7" xfId="1" applyNumberFormat="1" applyFont="1" applyFill="1" applyBorder="1" applyAlignment="1" applyProtection="1">
      <alignment horizontal="center"/>
      <protection locked="0"/>
    </xf>
    <xf numFmtId="166" fontId="14" fillId="9" borderId="7" xfId="1" applyNumberFormat="1" applyFont="1" applyFill="1" applyBorder="1" applyAlignment="1" applyProtection="1">
      <alignment horizontal="center"/>
      <protection locked="0"/>
    </xf>
    <xf numFmtId="0" fontId="14" fillId="9" borderId="7" xfId="1" applyFont="1" applyFill="1" applyBorder="1" applyAlignment="1" applyProtection="1">
      <alignment horizontal="center"/>
      <protection locked="0"/>
    </xf>
    <xf numFmtId="0" fontId="15" fillId="8" borderId="0" xfId="1" applyFont="1" applyFill="1" applyBorder="1" applyProtection="1"/>
    <xf numFmtId="167" fontId="16" fillId="9" borderId="7" xfId="1" applyNumberFormat="1" applyFont="1" applyFill="1" applyBorder="1" applyAlignment="1" applyProtection="1">
      <alignment horizontal="center"/>
      <protection locked="0"/>
    </xf>
    <xf numFmtId="168" fontId="14" fillId="9" borderId="7" xfId="1" quotePrefix="1" applyNumberFormat="1" applyFont="1" applyFill="1" applyBorder="1" applyAlignment="1" applyProtection="1">
      <alignment horizontal="center"/>
      <protection locked="0"/>
    </xf>
    <xf numFmtId="0" fontId="14" fillId="9" borderId="7" xfId="1" quotePrefix="1" applyNumberFormat="1" applyFont="1" applyFill="1" applyBorder="1" applyAlignment="1" applyProtection="1">
      <alignment horizontal="center"/>
      <protection locked="0"/>
    </xf>
    <xf numFmtId="166" fontId="14" fillId="9" borderId="7" xfId="1" quotePrefix="1" applyNumberFormat="1" applyFont="1" applyFill="1" applyBorder="1" applyAlignment="1" applyProtection="1">
      <alignment horizontal="center"/>
      <protection locked="0"/>
    </xf>
    <xf numFmtId="0" fontId="13" fillId="6" borderId="0" xfId="1" applyFont="1" applyFill="1" applyBorder="1" applyProtection="1"/>
    <xf numFmtId="0" fontId="11" fillId="7" borderId="0" xfId="0" applyFont="1" applyFill="1" applyBorder="1"/>
    <xf numFmtId="0" fontId="12" fillId="6" borderId="8" xfId="1" applyFont="1" applyFill="1" applyBorder="1" applyProtection="1"/>
    <xf numFmtId="0" fontId="17" fillId="10" borderId="0" xfId="0" applyFont="1" applyFill="1" applyAlignment="1">
      <alignment horizontal="center" vertical="center"/>
    </xf>
    <xf numFmtId="0" fontId="17" fillId="1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5" xfId="1" applyFont="1" applyFill="1" applyBorder="1" applyAlignment="1" applyProtection="1">
      <alignment horizontal="center"/>
    </xf>
    <xf numFmtId="0" fontId="11" fillId="0" borderId="6" xfId="0" applyFont="1" applyBorder="1" applyAlignment="1">
      <alignment horizont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9" borderId="7" xfId="1" applyNumberFormat="1" applyFont="1" applyFill="1" applyBorder="1" applyAlignment="1" applyProtection="1">
      <alignment horizontal="center"/>
      <protection locked="0"/>
    </xf>
    <xf numFmtId="164" fontId="14" fillId="11" borderId="7" xfId="1" applyNumberFormat="1" applyFont="1" applyFill="1" applyBorder="1" applyAlignment="1" applyProtection="1">
      <alignment horizontal="center"/>
      <protection locked="0"/>
    </xf>
    <xf numFmtId="164" fontId="14" fillId="11" borderId="7" xfId="1" quotePrefix="1" applyNumberFormat="1" applyFont="1" applyFill="1" applyBorder="1" applyAlignment="1" applyProtection="1">
      <alignment horizontal="center"/>
      <protection locked="0"/>
    </xf>
    <xf numFmtId="0" fontId="17" fillId="10" borderId="0" xfId="0" applyFont="1" applyFill="1" applyAlignment="1">
      <alignment horizontal="center"/>
    </xf>
    <xf numFmtId="0" fontId="5" fillId="0" borderId="0" xfId="0" applyFont="1"/>
    <xf numFmtId="0" fontId="5" fillId="0" borderId="10" xfId="0" applyFont="1" applyBorder="1" applyAlignment="1">
      <alignment horizontal="center"/>
    </xf>
    <xf numFmtId="164" fontId="5" fillId="0" borderId="6" xfId="0" applyNumberFormat="1" applyFont="1" applyBorder="1" applyAlignment="1">
      <alignment horizontal="center"/>
    </xf>
    <xf numFmtId="164" fontId="11" fillId="0" borderId="6" xfId="0" applyNumberFormat="1" applyFont="1" applyBorder="1" applyAlignment="1">
      <alignment horizontal="center"/>
    </xf>
    <xf numFmtId="0" fontId="10" fillId="8" borderId="0" xfId="1" applyFont="1" applyFill="1" applyBorder="1" applyAlignment="1" applyProtection="1">
      <alignment horizontal="center" vertical="center"/>
    </xf>
    <xf numFmtId="0" fontId="9" fillId="8" borderId="0" xfId="1" applyFont="1" applyFill="1" applyBorder="1" applyAlignment="1" applyProtection="1">
      <alignment horizontal="left" vertical="center"/>
    </xf>
    <xf numFmtId="169" fontId="14" fillId="9" borderId="7" xfId="1" applyNumberFormat="1" applyFont="1" applyFill="1" applyBorder="1" applyAlignment="1" applyProtection="1">
      <alignment horizontal="center"/>
      <protection locked="0"/>
    </xf>
    <xf numFmtId="175" fontId="14" fillId="9" borderId="7" xfId="1" applyNumberFormat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/>
    </xf>
    <xf numFmtId="0" fontId="17" fillId="10" borderId="5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7" fillId="1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7" fillId="10" borderId="6" xfId="0" applyFont="1" applyFill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8" fontId="14" fillId="9" borderId="7" xfId="1" applyNumberFormat="1" applyFont="1" applyFill="1" applyBorder="1" applyAlignment="1" applyProtection="1">
      <alignment horizontal="center"/>
      <protection locked="0"/>
    </xf>
    <xf numFmtId="0" fontId="17" fillId="10" borderId="0" xfId="0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/>
    </xf>
    <xf numFmtId="0" fontId="12" fillId="6" borderId="0" xfId="1" applyFont="1" applyFill="1" applyBorder="1" applyAlignment="1" applyProtection="1">
      <alignment horizontal="center"/>
    </xf>
    <xf numFmtId="0" fontId="21" fillId="3" borderId="13" xfId="0" applyFont="1" applyFill="1" applyBorder="1" applyAlignment="1">
      <alignment horizontal="center" vertical="center" wrapText="1"/>
    </xf>
    <xf numFmtId="2" fontId="21" fillId="3" borderId="13" xfId="0" applyNumberFormat="1" applyFont="1" applyFill="1" applyBorder="1" applyAlignment="1">
      <alignment horizontal="center" vertical="center" wrapText="1"/>
    </xf>
    <xf numFmtId="0" fontId="21" fillId="5" borderId="13" xfId="0" applyFont="1" applyFill="1" applyBorder="1" applyAlignment="1">
      <alignment horizontal="center" vertical="center" wrapText="1"/>
    </xf>
    <xf numFmtId="1" fontId="21" fillId="4" borderId="13" xfId="0" applyNumberFormat="1" applyFont="1" applyFill="1" applyBorder="1" applyAlignment="1">
      <alignment horizontal="center" vertical="center" wrapText="1"/>
    </xf>
    <xf numFmtId="0" fontId="22" fillId="5" borderId="12" xfId="0" applyFont="1" applyFill="1" applyBorder="1"/>
    <xf numFmtId="0" fontId="21" fillId="13" borderId="13" xfId="0" applyFont="1" applyFill="1" applyBorder="1" applyAlignment="1">
      <alignment horizontal="center" vertical="center" wrapText="1"/>
    </xf>
    <xf numFmtId="0" fontId="22" fillId="0" borderId="0" xfId="0" applyFont="1"/>
    <xf numFmtId="0" fontId="24" fillId="15" borderId="14" xfId="0" applyFont="1" applyFill="1" applyBorder="1" applyAlignment="1">
      <alignment horizontal="center"/>
    </xf>
    <xf numFmtId="171" fontId="24" fillId="15" borderId="14" xfId="0" applyNumberFormat="1" applyFont="1" applyFill="1" applyBorder="1" applyAlignment="1">
      <alignment horizontal="center"/>
    </xf>
    <xf numFmtId="0" fontId="24" fillId="16" borderId="14" xfId="0" applyFont="1" applyFill="1" applyBorder="1" applyAlignment="1">
      <alignment horizontal="center"/>
    </xf>
    <xf numFmtId="172" fontId="22" fillId="7" borderId="14" xfId="0" applyNumberFormat="1" applyFont="1" applyFill="1" applyBorder="1" applyAlignment="1">
      <alignment horizontal="center"/>
    </xf>
    <xf numFmtId="172" fontId="22" fillId="16" borderId="14" xfId="0" applyNumberFormat="1" applyFont="1" applyFill="1" applyBorder="1" applyAlignment="1">
      <alignment horizontal="center"/>
    </xf>
    <xf numFmtId="177" fontId="22" fillId="7" borderId="14" xfId="0" applyNumberFormat="1" applyFont="1" applyFill="1" applyBorder="1" applyAlignment="1">
      <alignment horizontal="center"/>
    </xf>
    <xf numFmtId="177" fontId="22" fillId="16" borderId="14" xfId="0" applyNumberFormat="1" applyFont="1" applyFill="1" applyBorder="1" applyAlignment="1">
      <alignment horizontal="center" wrapText="1"/>
    </xf>
    <xf numFmtId="177" fontId="22" fillId="12" borderId="14" xfId="0" applyNumberFormat="1" applyFont="1" applyFill="1" applyBorder="1" applyAlignment="1">
      <alignment horizontal="center" wrapText="1"/>
    </xf>
    <xf numFmtId="176" fontId="22" fillId="16" borderId="14" xfId="0" applyNumberFormat="1" applyFont="1" applyFill="1" applyBorder="1" applyAlignment="1">
      <alignment horizontal="center" wrapText="1"/>
    </xf>
    <xf numFmtId="176" fontId="22" fillId="7" borderId="14" xfId="0" applyNumberFormat="1" applyFont="1" applyFill="1" applyBorder="1" applyAlignment="1">
      <alignment horizontal="center" wrapText="1"/>
    </xf>
    <xf numFmtId="10" fontId="22" fillId="16" borderId="14" xfId="0" applyNumberFormat="1" applyFont="1" applyFill="1" applyBorder="1" applyAlignment="1">
      <alignment horizontal="center" wrapText="1"/>
    </xf>
    <xf numFmtId="178" fontId="22" fillId="16" borderId="14" xfId="0" applyNumberFormat="1" applyFont="1" applyFill="1" applyBorder="1" applyAlignment="1">
      <alignment horizontal="center" wrapText="1"/>
    </xf>
    <xf numFmtId="0" fontId="22" fillId="16" borderId="14" xfId="0" applyNumberFormat="1" applyFont="1" applyFill="1" applyBorder="1" applyAlignment="1">
      <alignment horizontal="center" wrapText="1"/>
    </xf>
    <xf numFmtId="172" fontId="22" fillId="0" borderId="14" xfId="0" applyNumberFormat="1" applyFont="1" applyBorder="1" applyAlignment="1">
      <alignment horizontal="center"/>
    </xf>
    <xf numFmtId="170" fontId="22" fillId="0" borderId="14" xfId="0" applyNumberFormat="1" applyFont="1" applyBorder="1" applyAlignment="1">
      <alignment horizontal="center"/>
    </xf>
    <xf numFmtId="1" fontId="22" fillId="0" borderId="14" xfId="0" applyNumberFormat="1" applyFont="1" applyBorder="1" applyAlignment="1">
      <alignment horizontal="center"/>
    </xf>
    <xf numFmtId="174" fontId="24" fillId="0" borderId="14" xfId="0" applyNumberFormat="1" applyFont="1" applyBorder="1" applyAlignment="1">
      <alignment horizontal="center"/>
    </xf>
    <xf numFmtId="0" fontId="24" fillId="0" borderId="14" xfId="0" applyFont="1" applyBorder="1" applyAlignment="1">
      <alignment horizontal="center"/>
    </xf>
    <xf numFmtId="171" fontId="24" fillId="0" borderId="14" xfId="0" applyNumberFormat="1" applyFont="1" applyBorder="1" applyAlignment="1">
      <alignment horizontal="center"/>
    </xf>
    <xf numFmtId="0" fontId="24" fillId="3" borderId="14" xfId="0" applyFont="1" applyFill="1" applyBorder="1" applyAlignment="1">
      <alignment horizontal="center"/>
    </xf>
    <xf numFmtId="0" fontId="22" fillId="0" borderId="14" xfId="0" applyFont="1" applyBorder="1" applyAlignment="1">
      <alignment horizontal="center"/>
    </xf>
    <xf numFmtId="177" fontId="22" fillId="0" borderId="14" xfId="0" applyNumberFormat="1" applyFont="1" applyBorder="1" applyAlignment="1">
      <alignment horizontal="center"/>
    </xf>
    <xf numFmtId="177" fontId="22" fillId="0" borderId="14" xfId="0" applyNumberFormat="1" applyFont="1" applyBorder="1" applyAlignment="1">
      <alignment horizontal="center" wrapText="1"/>
    </xf>
    <xf numFmtId="176" fontId="22" fillId="0" borderId="14" xfId="0" applyNumberFormat="1" applyFont="1" applyBorder="1" applyAlignment="1">
      <alignment horizontal="center" wrapText="1"/>
    </xf>
    <xf numFmtId="2" fontId="22" fillId="0" borderId="0" xfId="0" applyNumberFormat="1" applyFont="1" applyAlignment="1">
      <alignment horizontal="center" wrapText="1"/>
    </xf>
    <xf numFmtId="10" fontId="22" fillId="0" borderId="14" xfId="0" applyNumberFormat="1" applyFont="1" applyBorder="1" applyAlignment="1">
      <alignment horizontal="center" wrapText="1"/>
    </xf>
    <xf numFmtId="178" fontId="22" fillId="0" borderId="14" xfId="0" applyNumberFormat="1" applyFont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wrapText="1"/>
    </xf>
    <xf numFmtId="2" fontId="22" fillId="0" borderId="0" xfId="0" applyNumberFormat="1" applyFont="1" applyAlignment="1">
      <alignment horizontal="center"/>
    </xf>
    <xf numFmtId="1" fontId="22" fillId="0" borderId="0" xfId="0" applyNumberFormat="1" applyFont="1" applyAlignment="1">
      <alignment horizontal="center"/>
    </xf>
    <xf numFmtId="0" fontId="22" fillId="0" borderId="14" xfId="0" applyNumberFormat="1" applyFont="1" applyBorder="1" applyAlignment="1">
      <alignment horizontal="center"/>
    </xf>
    <xf numFmtId="0" fontId="22" fillId="16" borderId="14" xfId="0" quotePrefix="1" applyNumberFormat="1" applyFont="1" applyFill="1" applyBorder="1" applyAlignment="1">
      <alignment horizontal="center" wrapText="1"/>
    </xf>
    <xf numFmtId="174" fontId="24" fillId="16" borderId="14" xfId="0" applyNumberFormat="1" applyFont="1" applyFill="1" applyBorder="1" applyAlignment="1">
      <alignment horizontal="center"/>
    </xf>
    <xf numFmtId="174" fontId="25" fillId="16" borderId="14" xfId="0" applyNumberFormat="1" applyFont="1" applyFill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1" fillId="4" borderId="13" xfId="0" applyFont="1" applyFill="1" applyBorder="1" applyAlignment="1">
      <alignment horizontal="center" vertical="center" wrapText="1"/>
    </xf>
    <xf numFmtId="0" fontId="22" fillId="5" borderId="17" xfId="0" applyFont="1" applyFill="1" applyBorder="1"/>
    <xf numFmtId="0" fontId="20" fillId="5" borderId="6" xfId="0" applyFont="1" applyFill="1" applyBorder="1" applyAlignment="1">
      <alignment horizontal="center"/>
    </xf>
    <xf numFmtId="0" fontId="20" fillId="5" borderId="6" xfId="0" applyFont="1" applyFill="1" applyBorder="1"/>
    <xf numFmtId="172" fontId="20" fillId="18" borderId="6" xfId="0" applyNumberFormat="1" applyFont="1" applyFill="1" applyBorder="1" applyAlignment="1">
      <alignment horizontal="center"/>
    </xf>
    <xf numFmtId="165" fontId="20" fillId="18" borderId="6" xfId="0" applyNumberFormat="1" applyFont="1" applyFill="1" applyBorder="1" applyAlignment="1">
      <alignment horizontal="center"/>
    </xf>
    <xf numFmtId="174" fontId="20" fillId="18" borderId="6" xfId="0" applyNumberFormat="1" applyFont="1" applyFill="1" applyBorder="1" applyAlignment="1">
      <alignment horizontal="center"/>
    </xf>
    <xf numFmtId="175" fontId="20" fillId="18" borderId="6" xfId="0" applyNumberFormat="1" applyFont="1" applyFill="1" applyBorder="1" applyAlignment="1">
      <alignment horizontal="center"/>
    </xf>
    <xf numFmtId="0" fontId="20" fillId="18" borderId="6" xfId="0" applyFont="1" applyFill="1" applyBorder="1"/>
    <xf numFmtId="165" fontId="20" fillId="14" borderId="6" xfId="0" applyNumberFormat="1" applyFont="1" applyFill="1" applyBorder="1" applyAlignment="1">
      <alignment horizontal="center"/>
    </xf>
    <xf numFmtId="172" fontId="20" fillId="14" borderId="6" xfId="0" applyNumberFormat="1" applyFont="1" applyFill="1" applyBorder="1" applyAlignment="1">
      <alignment horizontal="center"/>
    </xf>
    <xf numFmtId="0" fontId="21" fillId="17" borderId="13" xfId="0" applyFont="1" applyFill="1" applyBorder="1" applyAlignment="1">
      <alignment horizontal="center" vertical="center" wrapText="1"/>
    </xf>
    <xf numFmtId="0" fontId="22" fillId="0" borderId="14" xfId="0" applyFont="1" applyBorder="1"/>
    <xf numFmtId="0" fontId="24" fillId="15" borderId="21" xfId="0" applyFont="1" applyFill="1" applyBorder="1" applyAlignment="1">
      <alignment horizontal="center"/>
    </xf>
    <xf numFmtId="0" fontId="24" fillId="0" borderId="21" xfId="0" applyFont="1" applyBorder="1" applyAlignment="1">
      <alignment horizontal="center"/>
    </xf>
    <xf numFmtId="0" fontId="21" fillId="13" borderId="24" xfId="0" applyFont="1" applyFill="1" applyBorder="1" applyAlignment="1">
      <alignment horizontal="center" vertical="center" wrapText="1"/>
    </xf>
    <xf numFmtId="0" fontId="21" fillId="13" borderId="25" xfId="0" applyFont="1" applyFill="1" applyBorder="1" applyAlignment="1">
      <alignment horizontal="center" vertical="center" wrapText="1"/>
    </xf>
    <xf numFmtId="0" fontId="24" fillId="15" borderId="27" xfId="0" applyFont="1" applyFill="1" applyBorder="1" applyAlignment="1">
      <alignment horizontal="center"/>
    </xf>
    <xf numFmtId="0" fontId="24" fillId="0" borderId="27" xfId="0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0" fontId="21" fillId="17" borderId="20" xfId="0" applyFont="1" applyFill="1" applyBorder="1" applyAlignment="1">
      <alignment horizontal="center" vertical="center" wrapText="1"/>
    </xf>
    <xf numFmtId="0" fontId="24" fillId="15" borderId="29" xfId="0" applyFont="1" applyFill="1" applyBorder="1" applyAlignment="1">
      <alignment horizontal="center"/>
    </xf>
    <xf numFmtId="0" fontId="24" fillId="0" borderId="29" xfId="0" applyFont="1" applyBorder="1" applyAlignment="1">
      <alignment horizontal="center"/>
    </xf>
    <xf numFmtId="0" fontId="21" fillId="17" borderId="30" xfId="0" applyFont="1" applyFill="1" applyBorder="1" applyAlignment="1">
      <alignment horizontal="center" vertical="center" wrapText="1"/>
    </xf>
    <xf numFmtId="0" fontId="24" fillId="16" borderId="31" xfId="0" applyFont="1" applyFill="1" applyBorder="1" applyAlignment="1">
      <alignment horizontal="center" wrapText="1"/>
    </xf>
    <xf numFmtId="0" fontId="24" fillId="0" borderId="31" xfId="0" applyFont="1" applyBorder="1" applyAlignment="1">
      <alignment horizontal="center" wrapText="1"/>
    </xf>
    <xf numFmtId="0" fontId="21" fillId="4" borderId="20" xfId="0" applyFont="1" applyFill="1" applyBorder="1" applyAlignment="1">
      <alignment horizontal="center" vertical="top" wrapText="1"/>
    </xf>
    <xf numFmtId="177" fontId="22" fillId="7" borderId="21" xfId="0" applyNumberFormat="1" applyFont="1" applyFill="1" applyBorder="1" applyAlignment="1">
      <alignment horizontal="center"/>
    </xf>
    <xf numFmtId="177" fontId="22" fillId="0" borderId="21" xfId="0" applyNumberFormat="1" applyFont="1" applyBorder="1" applyAlignment="1">
      <alignment horizontal="center"/>
    </xf>
    <xf numFmtId="0" fontId="21" fillId="3" borderId="24" xfId="0" applyFont="1" applyFill="1" applyBorder="1" applyAlignment="1">
      <alignment horizontal="center" vertical="center" wrapText="1"/>
    </xf>
    <xf numFmtId="2" fontId="21" fillId="3" borderId="25" xfId="0" applyNumberFormat="1" applyFont="1" applyFill="1" applyBorder="1" applyAlignment="1">
      <alignment horizontal="center" vertical="center" wrapText="1"/>
    </xf>
    <xf numFmtId="0" fontId="22" fillId="7" borderId="26" xfId="0" applyFont="1" applyFill="1" applyBorder="1" applyAlignment="1">
      <alignment horizontal="center"/>
    </xf>
    <xf numFmtId="177" fontId="22" fillId="16" borderId="27" xfId="0" applyNumberFormat="1" applyFont="1" applyFill="1" applyBorder="1" applyAlignment="1">
      <alignment horizontal="center"/>
    </xf>
    <xf numFmtId="177" fontId="22" fillId="0" borderId="27" xfId="0" applyNumberFormat="1" applyFont="1" applyBorder="1" applyAlignment="1">
      <alignment horizontal="center"/>
    </xf>
    <xf numFmtId="0" fontId="21" fillId="4" borderId="30" xfId="0" applyFont="1" applyFill="1" applyBorder="1" applyAlignment="1">
      <alignment horizontal="center" vertical="center" wrapText="1"/>
    </xf>
    <xf numFmtId="176" fontId="22" fillId="16" borderId="31" xfId="0" applyNumberFormat="1" applyFont="1" applyFill="1" applyBorder="1" applyAlignment="1">
      <alignment horizontal="center" wrapText="1"/>
    </xf>
    <xf numFmtId="176" fontId="22" fillId="0" borderId="31" xfId="0" applyNumberFormat="1" applyFont="1" applyBorder="1" applyAlignment="1">
      <alignment horizontal="center" wrapText="1"/>
    </xf>
    <xf numFmtId="0" fontId="21" fillId="5" borderId="24" xfId="0" applyFont="1" applyFill="1" applyBorder="1" applyAlignment="1">
      <alignment horizontal="center" vertical="top" wrapText="1"/>
    </xf>
    <xf numFmtId="0" fontId="21" fillId="5" borderId="25" xfId="0" applyFont="1" applyFill="1" applyBorder="1" applyAlignment="1">
      <alignment horizontal="center" vertical="center" wrapText="1"/>
    </xf>
    <xf numFmtId="176" fontId="22" fillId="7" borderId="26" xfId="0" applyNumberFormat="1" applyFont="1" applyFill="1" applyBorder="1" applyAlignment="1">
      <alignment horizontal="center" wrapText="1"/>
    </xf>
    <xf numFmtId="0" fontId="22" fillId="16" borderId="27" xfId="0" applyNumberFormat="1" applyFont="1" applyFill="1" applyBorder="1" applyAlignment="1">
      <alignment horizontal="center" wrapText="1"/>
    </xf>
    <xf numFmtId="176" fontId="22" fillId="16" borderId="26" xfId="0" applyNumberFormat="1" applyFont="1" applyFill="1" applyBorder="1" applyAlignment="1">
      <alignment horizontal="center" wrapText="1"/>
    </xf>
    <xf numFmtId="178" fontId="22" fillId="16" borderId="27" xfId="0" applyNumberFormat="1" applyFont="1" applyFill="1" applyBorder="1" applyAlignment="1">
      <alignment horizontal="center" wrapText="1"/>
    </xf>
    <xf numFmtId="176" fontId="22" fillId="0" borderId="26" xfId="0" applyNumberFormat="1" applyFont="1" applyBorder="1" applyAlignment="1">
      <alignment horizontal="center" wrapText="1"/>
    </xf>
    <xf numFmtId="2" fontId="22" fillId="0" borderId="26" xfId="0" applyNumberFormat="1" applyFont="1" applyBorder="1" applyAlignment="1">
      <alignment horizontal="center" wrapText="1"/>
    </xf>
    <xf numFmtId="178" fontId="22" fillId="0" borderId="27" xfId="0" applyNumberFormat="1" applyFont="1" applyBorder="1" applyAlignment="1">
      <alignment horizontal="center" wrapText="1"/>
    </xf>
    <xf numFmtId="0" fontId="21" fillId="4" borderId="20" xfId="0" applyFont="1" applyFill="1" applyBorder="1" applyAlignment="1">
      <alignment horizontal="center" vertical="center" wrapText="1"/>
    </xf>
    <xf numFmtId="172" fontId="22" fillId="0" borderId="21" xfId="0" applyNumberFormat="1" applyFont="1" applyBorder="1" applyAlignment="1">
      <alignment horizontal="center"/>
    </xf>
    <xf numFmtId="0" fontId="21" fillId="5" borderId="24" xfId="0" applyFont="1" applyFill="1" applyBorder="1" applyAlignment="1">
      <alignment horizontal="center" vertical="center" wrapText="1"/>
    </xf>
    <xf numFmtId="0" fontId="22" fillId="16" borderId="26" xfId="0" applyNumberFormat="1" applyFont="1" applyFill="1" applyBorder="1" applyAlignment="1">
      <alignment horizontal="center" wrapText="1"/>
    </xf>
    <xf numFmtId="178" fontId="22" fillId="16" borderId="26" xfId="0" applyNumberFormat="1" applyFont="1" applyFill="1" applyBorder="1" applyAlignment="1">
      <alignment horizontal="center" wrapText="1"/>
    </xf>
    <xf numFmtId="178" fontId="22" fillId="0" borderId="26" xfId="0" applyNumberFormat="1" applyFont="1" applyBorder="1" applyAlignment="1">
      <alignment horizontal="center" wrapText="1"/>
    </xf>
    <xf numFmtId="0" fontId="21" fillId="3" borderId="30" xfId="0" applyFont="1" applyFill="1" applyBorder="1" applyAlignment="1">
      <alignment horizontal="center" vertical="center" wrapText="1"/>
    </xf>
    <xf numFmtId="172" fontId="22" fillId="0" borderId="31" xfId="0" applyNumberFormat="1" applyFont="1" applyBorder="1" applyAlignment="1">
      <alignment horizontal="center"/>
    </xf>
    <xf numFmtId="0" fontId="22" fillId="5" borderId="18" xfId="0" applyFont="1" applyFill="1" applyBorder="1"/>
    <xf numFmtId="1" fontId="22" fillId="5" borderId="33" xfId="0" applyNumberFormat="1" applyFont="1" applyFill="1" applyBorder="1" applyAlignment="1">
      <alignment horizontal="center" vertical="center"/>
    </xf>
    <xf numFmtId="0" fontId="21" fillId="5" borderId="35" xfId="0" applyFont="1" applyFill="1" applyBorder="1" applyAlignment="1">
      <alignment horizontal="center" vertical="center" wrapText="1"/>
    </xf>
    <xf numFmtId="173" fontId="22" fillId="16" borderId="26" xfId="0" applyNumberFormat="1" applyFont="1" applyFill="1" applyBorder="1" applyAlignment="1">
      <alignment horizontal="center"/>
    </xf>
    <xf numFmtId="173" fontId="22" fillId="0" borderId="26" xfId="0" applyNumberFormat="1" applyFont="1" applyBorder="1" applyAlignment="1">
      <alignment horizontal="center"/>
    </xf>
    <xf numFmtId="0" fontId="22" fillId="0" borderId="27" xfId="0" applyFont="1" applyBorder="1"/>
    <xf numFmtId="0" fontId="21" fillId="5" borderId="30" xfId="0" applyFont="1" applyFill="1" applyBorder="1" applyAlignment="1">
      <alignment horizontal="center" vertical="center" wrapText="1"/>
    </xf>
    <xf numFmtId="174" fontId="24" fillId="0" borderId="31" xfId="0" applyNumberFormat="1" applyFont="1" applyBorder="1" applyAlignment="1">
      <alignment horizontal="center"/>
    </xf>
    <xf numFmtId="0" fontId="22" fillId="5" borderId="16" xfId="0" applyFont="1" applyFill="1" applyBorder="1"/>
    <xf numFmtId="175" fontId="22" fillId="0" borderId="26" xfId="0" applyNumberFormat="1" applyFont="1" applyBorder="1"/>
    <xf numFmtId="0" fontId="22" fillId="14" borderId="14" xfId="0" applyNumberFormat="1" applyFont="1" applyFill="1" applyBorder="1" applyAlignment="1">
      <alignment horizontal="center"/>
    </xf>
    <xf numFmtId="0" fontId="23" fillId="0" borderId="11" xfId="0" applyFont="1" applyBorder="1" applyAlignment="1">
      <alignment horizontal="center" wrapText="1"/>
    </xf>
    <xf numFmtId="0" fontId="24" fillId="15" borderId="26" xfId="0" applyFont="1" applyFill="1" applyBorder="1" applyAlignment="1">
      <alignment horizontal="center" wrapText="1"/>
    </xf>
    <xf numFmtId="0" fontId="24" fillId="0" borderId="26" xfId="0" applyFont="1" applyBorder="1" applyAlignment="1">
      <alignment horizontal="center" wrapText="1"/>
    </xf>
    <xf numFmtId="0" fontId="26" fillId="0" borderId="11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2" fillId="0" borderId="0" xfId="0" applyFont="1" applyFill="1" applyAlignment="1">
      <alignment horizontal="center"/>
    </xf>
    <xf numFmtId="1" fontId="21" fillId="3" borderId="17" xfId="0" applyNumberFormat="1" applyFont="1" applyFill="1" applyBorder="1" applyAlignment="1">
      <alignment horizontal="center" vertical="center"/>
    </xf>
    <xf numFmtId="1" fontId="22" fillId="3" borderId="17" xfId="0" applyNumberFormat="1" applyFont="1" applyFill="1" applyBorder="1" applyAlignment="1">
      <alignment horizontal="center" vertical="center"/>
    </xf>
    <xf numFmtId="1" fontId="22" fillId="3" borderId="32" xfId="0" applyNumberFormat="1" applyFont="1" applyFill="1" applyBorder="1" applyAlignment="1">
      <alignment horizontal="center" vertical="center"/>
    </xf>
    <xf numFmtId="0" fontId="21" fillId="5" borderId="34" xfId="0" applyFont="1" applyFill="1" applyBorder="1" applyAlignment="1">
      <alignment horizontal="center" vertical="center" wrapText="1"/>
    </xf>
    <xf numFmtId="0" fontId="21" fillId="14" borderId="28" xfId="0" applyFont="1" applyFill="1" applyBorder="1" applyAlignment="1">
      <alignment horizontal="center" vertical="center" wrapText="1"/>
    </xf>
    <xf numFmtId="0" fontId="21" fillId="14" borderId="19" xfId="0" applyFont="1" applyFill="1" applyBorder="1" applyAlignment="1">
      <alignment horizontal="center" vertical="center" wrapText="1"/>
    </xf>
    <xf numFmtId="0" fontId="20" fillId="13" borderId="22" xfId="0" applyFont="1" applyFill="1" applyBorder="1" applyAlignment="1">
      <alignment horizontal="center" vertical="center"/>
    </xf>
    <xf numFmtId="0" fontId="19" fillId="13" borderId="15" xfId="0" applyFont="1" applyFill="1" applyBorder="1" applyAlignment="1">
      <alignment horizontal="center" vertical="center"/>
    </xf>
    <xf numFmtId="0" fontId="19" fillId="13" borderId="23" xfId="0" applyFont="1" applyFill="1" applyBorder="1" applyAlignment="1">
      <alignment horizontal="center" vertical="center"/>
    </xf>
    <xf numFmtId="0" fontId="21" fillId="17" borderId="15" xfId="0" applyFont="1" applyFill="1" applyBorder="1" applyAlignment="1">
      <alignment horizontal="center" vertical="center" wrapText="1"/>
    </xf>
    <xf numFmtId="0" fontId="0" fillId="17" borderId="11" xfId="0" applyFill="1" applyBorder="1" applyAlignment="1">
      <alignment vertical="center" wrapText="1"/>
    </xf>
    <xf numFmtId="0" fontId="0" fillId="17" borderId="15" xfId="0" applyFill="1" applyBorder="1" applyAlignment="1">
      <alignment vertical="center" wrapText="1"/>
    </xf>
    <xf numFmtId="0" fontId="21" fillId="3" borderId="22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/>
    </xf>
    <xf numFmtId="0" fontId="19" fillId="4" borderId="15" xfId="0" applyFont="1" applyFill="1" applyBorder="1" applyAlignment="1">
      <alignment horizontal="center" vertical="center"/>
    </xf>
    <xf numFmtId="0" fontId="20" fillId="5" borderId="22" xfId="0" applyFont="1" applyFill="1" applyBorder="1" applyAlignment="1">
      <alignment horizontal="center" vertical="center"/>
    </xf>
    <xf numFmtId="0" fontId="19" fillId="5" borderId="15" xfId="0" applyFont="1" applyFill="1" applyBorder="1" applyAlignment="1">
      <alignment horizontal="center" vertical="center"/>
    </xf>
    <xf numFmtId="0" fontId="19" fillId="5" borderId="23" xfId="0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</cellXfs>
  <cellStyles count="4">
    <cellStyle name="Normal" xfId="0" builtinId="0"/>
    <cellStyle name="Normal 2" xfId="1" xr:uid="{ACD0BA75-3433-472A-B88B-613B9CFB8A63}"/>
    <cellStyle name="Normal 3" xfId="2" xr:uid="{19004794-CAC1-40CB-9FE5-7C5005E88355}"/>
    <cellStyle name="Normal 4" xfId="3" xr:uid="{45E05618-C1C5-444B-B861-924BA75D2974}"/>
  </cellStyles>
  <dxfs count="11">
    <dxf>
      <font>
        <color theme="8" tint="0.79998168889431442"/>
      </font>
      <fill>
        <patternFill>
          <bgColor theme="8" tint="0.79998168889431442"/>
        </patternFill>
      </fill>
      <border>
        <left/>
        <right/>
        <top/>
        <bottom/>
        <vertical/>
        <horizontal/>
      </border>
    </dxf>
    <dxf>
      <font>
        <color theme="8" tint="0.79998168889431442"/>
      </font>
      <fill>
        <patternFill>
          <bgColor theme="8" tint="0.79998168889431442"/>
        </patternFill>
      </fill>
      <border>
        <left/>
        <right/>
        <top/>
        <bottom/>
        <vertical/>
        <horizontal/>
      </border>
    </dxf>
    <dxf>
      <font>
        <color theme="8" tint="0.79998168889431442"/>
      </font>
      <fill>
        <patternFill>
          <bgColor theme="8" tint="0.79998168889431442"/>
        </patternFill>
      </fill>
      <border>
        <left/>
        <right/>
        <top/>
        <bottom/>
        <vertical/>
        <horizontal/>
      </border>
    </dxf>
    <dxf>
      <font>
        <color theme="8" tint="0.79998168889431442"/>
      </font>
      <fill>
        <patternFill>
          <bgColor theme="8" tint="0.79998168889431442"/>
        </patternFill>
      </fill>
      <border>
        <left/>
        <right/>
        <top/>
        <bottom/>
        <vertical/>
        <horizontal/>
      </border>
    </dxf>
    <dxf>
      <font>
        <color theme="8" tint="0.79998168889431442"/>
      </font>
      <fill>
        <patternFill>
          <bgColor theme="8" tint="0.79998168889431442"/>
        </patternFill>
      </fill>
      <border>
        <left/>
        <right/>
        <top/>
        <bottom/>
        <vertical/>
        <horizontal/>
      </border>
    </dxf>
    <dxf>
      <font>
        <color theme="8" tint="0.79998168889431442"/>
      </font>
      <fill>
        <patternFill>
          <bgColor theme="8" tint="0.79998168889431442"/>
        </patternFill>
      </fill>
      <border>
        <left/>
        <right/>
        <top/>
        <bottom/>
        <vertical/>
        <horizontal/>
      </border>
    </dxf>
    <dxf>
      <font>
        <color rgb="FF0070C0"/>
      </font>
      <fill>
        <patternFill>
          <bgColor rgb="FF0070C0"/>
        </patternFill>
      </fill>
      <border>
        <left/>
        <right/>
        <top/>
        <bottom/>
      </border>
    </dxf>
    <dxf>
      <font>
        <color theme="8" tint="0.79998168889431442"/>
      </font>
      <fill>
        <patternFill>
          <bgColor theme="8" tint="0.79998168889431442"/>
        </patternFill>
      </fill>
      <border>
        <left/>
        <right/>
        <top/>
        <bottom/>
        <vertical/>
        <horizontal/>
      </border>
    </dxf>
    <dxf>
      <font>
        <color theme="8" tint="0.79998168889431442"/>
      </font>
      <fill>
        <patternFill>
          <bgColor theme="8" tint="0.79998168889431442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 patternType="darkUp"/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1E1E1"/>
      <rgbColor rgb="00CCFFFF"/>
      <rgbColor rgb="00660066"/>
      <rgbColor rgb="00FF8080"/>
      <rgbColor rgb="000066CC"/>
      <rgbColor rgb="00EAEBA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BDBDB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6.emf"/><Relationship Id="rId5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1257300</xdr:colOff>
          <xdr:row>22</xdr:row>
          <xdr:rowOff>38100</xdr:rowOff>
        </xdr:from>
        <xdr:to>
          <xdr:col>4</xdr:col>
          <xdr:colOff>1924050</xdr:colOff>
          <xdr:row>22</xdr:row>
          <xdr:rowOff>352425</xdr:rowOff>
        </xdr:to>
        <xdr:sp macro="" textlink="">
          <xdr:nvSpPr>
            <xdr:cNvPr id="16413" name="CheckBox1" hidden="1">
              <a:extLst>
                <a:ext uri="{63B3BB69-23CF-44E3-9099-C40C66FF867C}">
                  <a14:compatExt spid="_x0000_s16413"/>
                </a:ext>
                <a:ext uri="{FF2B5EF4-FFF2-40B4-BE49-F238E27FC236}">
                  <a16:creationId xmlns:a16="http://schemas.microsoft.com/office/drawing/2014/main" id="{00000000-0008-0000-0100-00001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1257300</xdr:colOff>
          <xdr:row>23</xdr:row>
          <xdr:rowOff>19050</xdr:rowOff>
        </xdr:from>
        <xdr:to>
          <xdr:col>4</xdr:col>
          <xdr:colOff>1924050</xdr:colOff>
          <xdr:row>23</xdr:row>
          <xdr:rowOff>323850</xdr:rowOff>
        </xdr:to>
        <xdr:sp macro="" textlink="">
          <xdr:nvSpPr>
            <xdr:cNvPr id="16414" name="CheckBox2" hidden="1">
              <a:extLst>
                <a:ext uri="{63B3BB69-23CF-44E3-9099-C40C66FF867C}">
                  <a14:compatExt spid="_x0000_s16414"/>
                </a:ext>
                <a:ext uri="{FF2B5EF4-FFF2-40B4-BE49-F238E27FC236}">
                  <a16:creationId xmlns:a16="http://schemas.microsoft.com/office/drawing/2014/main" id="{00000000-0008-0000-0100-00001E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</xdr:row>
          <xdr:rowOff>19050</xdr:rowOff>
        </xdr:from>
        <xdr:to>
          <xdr:col>10</xdr:col>
          <xdr:colOff>590550</xdr:colOff>
          <xdr:row>1</xdr:row>
          <xdr:rowOff>190500</xdr:rowOff>
        </xdr:to>
        <xdr:sp macro="" textlink="">
          <xdr:nvSpPr>
            <xdr:cNvPr id="16419" name="CheckBox3" hidden="1">
              <a:extLst>
                <a:ext uri="{63B3BB69-23CF-44E3-9099-C40C66FF867C}">
                  <a14:compatExt spid="_x0000_s16419"/>
                </a:ext>
                <a:ext uri="{FF2B5EF4-FFF2-40B4-BE49-F238E27FC236}">
                  <a16:creationId xmlns:a16="http://schemas.microsoft.com/office/drawing/2014/main" id="{00000000-0008-0000-0100-00002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2</xdr:row>
          <xdr:rowOff>19050</xdr:rowOff>
        </xdr:from>
        <xdr:to>
          <xdr:col>10</xdr:col>
          <xdr:colOff>600075</xdr:colOff>
          <xdr:row>2</xdr:row>
          <xdr:rowOff>190500</xdr:rowOff>
        </xdr:to>
        <xdr:sp macro="" textlink="">
          <xdr:nvSpPr>
            <xdr:cNvPr id="16420" name="CheckBox4" hidden="1">
              <a:extLst>
                <a:ext uri="{63B3BB69-23CF-44E3-9099-C40C66FF867C}">
                  <a14:compatExt spid="_x0000_s16420"/>
                </a:ext>
                <a:ext uri="{FF2B5EF4-FFF2-40B4-BE49-F238E27FC236}">
                  <a16:creationId xmlns:a16="http://schemas.microsoft.com/office/drawing/2014/main" id="{00000000-0008-0000-0100-00002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3</xdr:row>
          <xdr:rowOff>28575</xdr:rowOff>
        </xdr:from>
        <xdr:to>
          <xdr:col>10</xdr:col>
          <xdr:colOff>600075</xdr:colOff>
          <xdr:row>3</xdr:row>
          <xdr:rowOff>200025</xdr:rowOff>
        </xdr:to>
        <xdr:sp macro="" textlink="">
          <xdr:nvSpPr>
            <xdr:cNvPr id="16421" name="CheckBox5" hidden="1">
              <a:extLst>
                <a:ext uri="{63B3BB69-23CF-44E3-9099-C40C66FF867C}">
                  <a14:compatExt spid="_x0000_s16421"/>
                </a:ext>
                <a:ext uri="{FF2B5EF4-FFF2-40B4-BE49-F238E27FC236}">
                  <a16:creationId xmlns:a16="http://schemas.microsoft.com/office/drawing/2014/main" id="{00000000-0008-0000-0100-00002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4</xdr:row>
          <xdr:rowOff>28575</xdr:rowOff>
        </xdr:from>
        <xdr:to>
          <xdr:col>10</xdr:col>
          <xdr:colOff>600075</xdr:colOff>
          <xdr:row>4</xdr:row>
          <xdr:rowOff>200025</xdr:rowOff>
        </xdr:to>
        <xdr:sp macro="" textlink="">
          <xdr:nvSpPr>
            <xdr:cNvPr id="16422" name="CheckBox6" hidden="1">
              <a:extLst>
                <a:ext uri="{63B3BB69-23CF-44E3-9099-C40C66FF867C}">
                  <a14:compatExt spid="_x0000_s16422"/>
                </a:ext>
                <a:ext uri="{FF2B5EF4-FFF2-40B4-BE49-F238E27FC236}">
                  <a16:creationId xmlns:a16="http://schemas.microsoft.com/office/drawing/2014/main" id="{00000000-0008-0000-0100-00002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5</xdr:row>
          <xdr:rowOff>28575</xdr:rowOff>
        </xdr:from>
        <xdr:to>
          <xdr:col>10</xdr:col>
          <xdr:colOff>600075</xdr:colOff>
          <xdr:row>5</xdr:row>
          <xdr:rowOff>200025</xdr:rowOff>
        </xdr:to>
        <xdr:sp macro="" textlink="">
          <xdr:nvSpPr>
            <xdr:cNvPr id="16423" name="CheckBox7" hidden="1">
              <a:extLst>
                <a:ext uri="{63B3BB69-23CF-44E3-9099-C40C66FF867C}">
                  <a14:compatExt spid="_x0000_s16423"/>
                </a:ext>
                <a:ext uri="{FF2B5EF4-FFF2-40B4-BE49-F238E27FC236}">
                  <a16:creationId xmlns:a16="http://schemas.microsoft.com/office/drawing/2014/main" id="{00000000-0008-0000-0100-00002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8</xdr:row>
          <xdr:rowOff>28575</xdr:rowOff>
        </xdr:from>
        <xdr:to>
          <xdr:col>10</xdr:col>
          <xdr:colOff>609600</xdr:colOff>
          <xdr:row>8</xdr:row>
          <xdr:rowOff>200025</xdr:rowOff>
        </xdr:to>
        <xdr:sp macro="" textlink="">
          <xdr:nvSpPr>
            <xdr:cNvPr id="16424" name="CheckBox8" hidden="1">
              <a:extLst>
                <a:ext uri="{63B3BB69-23CF-44E3-9099-C40C66FF867C}">
                  <a14:compatExt spid="_x0000_s16424"/>
                </a:ext>
                <a:ext uri="{FF2B5EF4-FFF2-40B4-BE49-F238E27FC236}">
                  <a16:creationId xmlns:a16="http://schemas.microsoft.com/office/drawing/2014/main" id="{00000000-0008-0000-0100-00002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7</xdr:row>
          <xdr:rowOff>28575</xdr:rowOff>
        </xdr:from>
        <xdr:to>
          <xdr:col>10</xdr:col>
          <xdr:colOff>590550</xdr:colOff>
          <xdr:row>7</xdr:row>
          <xdr:rowOff>200025</xdr:rowOff>
        </xdr:to>
        <xdr:sp macro="" textlink="">
          <xdr:nvSpPr>
            <xdr:cNvPr id="16426" name="CheckBox9" hidden="1">
              <a:extLst>
                <a:ext uri="{63B3BB69-23CF-44E3-9099-C40C66FF867C}">
                  <a14:compatExt spid="_x0000_s16426"/>
                </a:ext>
                <a:ext uri="{FF2B5EF4-FFF2-40B4-BE49-F238E27FC236}">
                  <a16:creationId xmlns:a16="http://schemas.microsoft.com/office/drawing/2014/main" id="{00000000-0008-0000-0100-00002A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10</xdr:row>
          <xdr:rowOff>9525</xdr:rowOff>
        </xdr:from>
        <xdr:to>
          <xdr:col>10</xdr:col>
          <xdr:colOff>323850</xdr:colOff>
          <xdr:row>10</xdr:row>
          <xdr:rowOff>190500</xdr:rowOff>
        </xdr:to>
        <xdr:sp macro="" textlink="">
          <xdr:nvSpPr>
            <xdr:cNvPr id="16427" name="CheckBox10" hidden="1">
              <a:extLst>
                <a:ext uri="{63B3BB69-23CF-44E3-9099-C40C66FF867C}">
                  <a14:compatExt spid="_x0000_s16427"/>
                </a:ext>
                <a:ext uri="{FF2B5EF4-FFF2-40B4-BE49-F238E27FC236}">
                  <a16:creationId xmlns:a16="http://schemas.microsoft.com/office/drawing/2014/main" id="{00000000-0008-0000-0100-00002B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44</xdr:row>
          <xdr:rowOff>38100</xdr:rowOff>
        </xdr:from>
        <xdr:to>
          <xdr:col>4</xdr:col>
          <xdr:colOff>714375</xdr:colOff>
          <xdr:row>44</xdr:row>
          <xdr:rowOff>295275</xdr:rowOff>
        </xdr:to>
        <xdr:sp macro="" textlink="">
          <xdr:nvSpPr>
            <xdr:cNvPr id="16431" name="CheckBox11" hidden="1">
              <a:extLst>
                <a:ext uri="{63B3BB69-23CF-44E3-9099-C40C66FF867C}">
                  <a14:compatExt spid="_x0000_s16431"/>
                </a:ext>
                <a:ext uri="{FF2B5EF4-FFF2-40B4-BE49-F238E27FC236}">
                  <a16:creationId xmlns:a16="http://schemas.microsoft.com/office/drawing/2014/main" id="{00000000-0008-0000-0100-00002F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942975</xdr:colOff>
          <xdr:row>12</xdr:row>
          <xdr:rowOff>66675</xdr:rowOff>
        </xdr:from>
        <xdr:to>
          <xdr:col>4</xdr:col>
          <xdr:colOff>1095375</xdr:colOff>
          <xdr:row>12</xdr:row>
          <xdr:rowOff>247650</xdr:rowOff>
        </xdr:to>
        <xdr:sp macro="" textlink="">
          <xdr:nvSpPr>
            <xdr:cNvPr id="16435" name="CheckBox12" hidden="1">
              <a:extLst>
                <a:ext uri="{63B3BB69-23CF-44E3-9099-C40C66FF867C}">
                  <a14:compatExt spid="_x0000_s16435"/>
                </a:ext>
                <a:ext uri="{FF2B5EF4-FFF2-40B4-BE49-F238E27FC236}">
                  <a16:creationId xmlns:a16="http://schemas.microsoft.com/office/drawing/2014/main" id="{00000000-0008-0000-0100-00003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6</xdr:row>
          <xdr:rowOff>28575</xdr:rowOff>
        </xdr:from>
        <xdr:to>
          <xdr:col>10</xdr:col>
          <xdr:colOff>600075</xdr:colOff>
          <xdr:row>6</xdr:row>
          <xdr:rowOff>200025</xdr:rowOff>
        </xdr:to>
        <xdr:sp macro="" textlink="">
          <xdr:nvSpPr>
            <xdr:cNvPr id="16451" name="CheckBox13" hidden="1">
              <a:extLst>
                <a:ext uri="{63B3BB69-23CF-44E3-9099-C40C66FF867C}">
                  <a14:compatExt spid="_x0000_s16451"/>
                </a:ext>
                <a:ext uri="{FF2B5EF4-FFF2-40B4-BE49-F238E27FC236}">
                  <a16:creationId xmlns:a16="http://schemas.microsoft.com/office/drawing/2014/main" id="{00000000-0008-0000-0100-00004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257175</xdr:colOff>
          <xdr:row>1</xdr:row>
          <xdr:rowOff>19050</xdr:rowOff>
        </xdr:from>
        <xdr:to>
          <xdr:col>10</xdr:col>
          <xdr:colOff>1485900</xdr:colOff>
          <xdr:row>3</xdr:row>
          <xdr:rowOff>19050</xdr:rowOff>
        </xdr:to>
        <xdr:sp macro="" textlink="">
          <xdr:nvSpPr>
            <xdr:cNvPr id="24577" name="OMC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4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FERENTIEL%20ABR\I)%20%20LOGICIELS%20ABR\PLANCHER%20CHAUFFANT\PLANCHER%20CHUAFFANT%20TEMPORAIRE%20v1.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FERENTIEL%20ABR\C)%20LOGICIELS%20MOULINETTES\DEPERDITIONS\TEST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is%202/Desktop/TRAVAIL%20LOG/ThermaSol%20-%20Copi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ILATION REPARTITION DEPER"/>
      <sheetName val="BDDTREF"/>
      <sheetName val="SAISIE"/>
      <sheetName val="Calcul CH sol"/>
      <sheetName val="PARAMETRE"/>
      <sheetName val="BDDCana"/>
      <sheetName val="BIBLIOTHEQUE MATERIAU"/>
      <sheetName val="BIBLIOTHEQUEREVETEMENT"/>
      <sheetName val="DIVERS"/>
      <sheetName val="Feuil11"/>
      <sheetName val="TypeNappes"/>
      <sheetName val="Registre"/>
      <sheetName val="Feuil1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SAISIE (2)"/>
    </sheetNames>
    <sheetDataSet>
      <sheetData sheetId="0"/>
      <sheetData sheetId="1"/>
      <sheetData sheetId="2"/>
      <sheetData sheetId="3"/>
      <sheetData sheetId="4"/>
      <sheetData sheetId="5">
        <row r="3">
          <cell r="A3"/>
          <cell r="B3"/>
          <cell r="C3"/>
          <cell r="D3"/>
          <cell r="E3"/>
          <cell r="F3"/>
          <cell r="G3"/>
          <cell r="H3"/>
          <cell r="I3"/>
        </row>
        <row r="4">
          <cell r="A4"/>
          <cell r="B4"/>
          <cell r="C4" t="str">
            <v>Tube CUIVRE</v>
          </cell>
          <cell r="D4"/>
          <cell r="E4"/>
          <cell r="F4"/>
          <cell r="G4"/>
          <cell r="H4"/>
          <cell r="I4"/>
        </row>
        <row r="5">
          <cell r="A5"/>
          <cell r="B5"/>
          <cell r="C5"/>
          <cell r="D5"/>
          <cell r="E5"/>
          <cell r="F5"/>
          <cell r="G5"/>
          <cell r="I5"/>
        </row>
        <row r="6">
          <cell r="A6" t="str">
            <v>CU10</v>
          </cell>
          <cell r="B6" t="str">
            <v>CUIVRE 10/12</v>
          </cell>
          <cell r="C6" t="str">
            <v>10/12</v>
          </cell>
          <cell r="D6" t="str">
            <v>CU12 - 3/8"</v>
          </cell>
          <cell r="E6">
            <v>10</v>
          </cell>
          <cell r="F6">
            <v>12</v>
          </cell>
          <cell r="G6">
            <v>1</v>
          </cell>
          <cell r="H6">
            <v>1.5E-3</v>
          </cell>
          <cell r="I6" t="str">
            <v>390</v>
          </cell>
        </row>
        <row r="7">
          <cell r="A7" t="str">
            <v>CU12</v>
          </cell>
          <cell r="B7" t="str">
            <v>CUIVRE 12/14</v>
          </cell>
          <cell r="C7" t="str">
            <v>12/14</v>
          </cell>
          <cell r="D7" t="str">
            <v>DN15 - 1/2"</v>
          </cell>
          <cell r="E7">
            <v>12</v>
          </cell>
          <cell r="F7">
            <v>14</v>
          </cell>
          <cell r="G7">
            <v>1</v>
          </cell>
          <cell r="H7">
            <v>1.5E-3</v>
          </cell>
          <cell r="I7" t="str">
            <v>390</v>
          </cell>
        </row>
        <row r="8">
          <cell r="A8" t="str">
            <v>CU14</v>
          </cell>
          <cell r="B8" t="str">
            <v>CUIVRE 14/16</v>
          </cell>
          <cell r="C8" t="str">
            <v>14/16</v>
          </cell>
          <cell r="D8" t="str">
            <v>5/8"</v>
          </cell>
          <cell r="E8">
            <v>14</v>
          </cell>
          <cell r="F8">
            <v>16</v>
          </cell>
          <cell r="G8">
            <v>1</v>
          </cell>
          <cell r="H8">
            <v>1.5E-3</v>
          </cell>
          <cell r="I8" t="str">
            <v>390</v>
          </cell>
        </row>
        <row r="9">
          <cell r="A9" t="str">
            <v>CU16</v>
          </cell>
          <cell r="B9" t="str">
            <v>CUIVRE 16/18</v>
          </cell>
          <cell r="C9" t="str">
            <v>16/18</v>
          </cell>
          <cell r="D9" t="str">
            <v>-</v>
          </cell>
          <cell r="E9">
            <v>16</v>
          </cell>
          <cell r="F9">
            <v>18</v>
          </cell>
          <cell r="G9">
            <v>1</v>
          </cell>
          <cell r="H9">
            <v>1.5E-3</v>
          </cell>
          <cell r="I9" t="str">
            <v>390</v>
          </cell>
        </row>
        <row r="10">
          <cell r="A10" t="str">
            <v>CU18</v>
          </cell>
          <cell r="B10" t="str">
            <v>CUIVRE 18/20</v>
          </cell>
          <cell r="C10" t="str">
            <v>18/20</v>
          </cell>
          <cell r="D10" t="str">
            <v>DN20 - 3/4"</v>
          </cell>
          <cell r="E10">
            <v>18</v>
          </cell>
          <cell r="F10">
            <v>20</v>
          </cell>
          <cell r="G10">
            <v>1</v>
          </cell>
          <cell r="H10">
            <v>1.5E-3</v>
          </cell>
          <cell r="I10" t="str">
            <v>390</v>
          </cell>
        </row>
        <row r="11">
          <cell r="A11"/>
          <cell r="B11"/>
          <cell r="C11"/>
          <cell r="D11"/>
          <cell r="E11"/>
          <cell r="F11"/>
          <cell r="G11"/>
          <cell r="I11"/>
        </row>
        <row r="12">
          <cell r="B12"/>
          <cell r="C12" t="str">
            <v>Tube ACIER</v>
          </cell>
          <cell r="D12"/>
          <cell r="E12"/>
          <cell r="F12"/>
          <cell r="G12"/>
          <cell r="H12"/>
          <cell r="I12"/>
        </row>
        <row r="13">
          <cell r="A13"/>
          <cell r="B13"/>
          <cell r="C13"/>
          <cell r="D13"/>
          <cell r="E13"/>
          <cell r="F13"/>
          <cell r="G13"/>
          <cell r="I13"/>
        </row>
        <row r="14">
          <cell r="A14" t="str">
            <v>A10</v>
          </cell>
          <cell r="B14" t="str">
            <v>ACIER 12/17</v>
          </cell>
          <cell r="C14" t="str">
            <v>12/17</v>
          </cell>
          <cell r="D14" t="str">
            <v>DN10 - 3/8"</v>
          </cell>
          <cell r="E14">
            <v>13.2</v>
          </cell>
          <cell r="F14">
            <v>17.2</v>
          </cell>
          <cell r="G14">
            <v>2</v>
          </cell>
          <cell r="H14">
            <v>0.06</v>
          </cell>
          <cell r="I14" t="str">
            <v>52</v>
          </cell>
        </row>
        <row r="15">
          <cell r="A15" t="str">
            <v>A15</v>
          </cell>
          <cell r="B15" t="str">
            <v>ACIER 15/21</v>
          </cell>
          <cell r="C15" t="str">
            <v>15/21</v>
          </cell>
          <cell r="D15" t="str">
            <v>DN15 - 1/2"</v>
          </cell>
          <cell r="E15">
            <v>16.600000000000001</v>
          </cell>
          <cell r="F15">
            <v>21.3</v>
          </cell>
          <cell r="G15">
            <v>2.3499999999999996</v>
          </cell>
          <cell r="H15">
            <v>0.06</v>
          </cell>
          <cell r="I15" t="str">
            <v>52</v>
          </cell>
        </row>
        <row r="16">
          <cell r="A16" t="str">
            <v>A20</v>
          </cell>
          <cell r="B16" t="str">
            <v>ACIER 20/27</v>
          </cell>
          <cell r="C16" t="str">
            <v>20/27</v>
          </cell>
          <cell r="D16" t="str">
            <v>DN20 - 3/4"</v>
          </cell>
          <cell r="E16">
            <v>22.2</v>
          </cell>
          <cell r="F16">
            <v>26.9</v>
          </cell>
          <cell r="G16">
            <v>2.3499999999999996</v>
          </cell>
          <cell r="H16">
            <v>0.06</v>
          </cell>
          <cell r="I16" t="str">
            <v>52</v>
          </cell>
        </row>
        <row r="17">
          <cell r="A17" t="str">
            <v>A25</v>
          </cell>
          <cell r="B17" t="str">
            <v>ACIER 26/34</v>
          </cell>
          <cell r="C17" t="str">
            <v>26/34</v>
          </cell>
          <cell r="D17" t="str">
            <v>DN25 - 1"</v>
          </cell>
          <cell r="E17">
            <v>27.9</v>
          </cell>
          <cell r="F17">
            <v>33.700000000000003</v>
          </cell>
          <cell r="G17">
            <v>2.9000000000000021</v>
          </cell>
          <cell r="H17">
            <v>0.06</v>
          </cell>
          <cell r="I17" t="str">
            <v>52</v>
          </cell>
        </row>
        <row r="18">
          <cell r="A18"/>
          <cell r="B18"/>
          <cell r="C18"/>
          <cell r="D18"/>
          <cell r="E18"/>
          <cell r="F18"/>
          <cell r="G18"/>
          <cell r="I18"/>
        </row>
        <row r="19">
          <cell r="A19"/>
          <cell r="B19"/>
          <cell r="C19" t="str">
            <v>Tubes PER- PERT</v>
          </cell>
          <cell r="D19"/>
          <cell r="E19"/>
          <cell r="F19"/>
          <cell r="G19"/>
          <cell r="H19"/>
          <cell r="I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</row>
        <row r="21">
          <cell r="A21" t="str">
            <v>PER12</v>
          </cell>
          <cell r="B21" t="str">
            <v>PER GIACO 10/12</v>
          </cell>
          <cell r="C21" t="str">
            <v>10/12</v>
          </cell>
          <cell r="D21" t="str">
            <v>DN10 - 1/4"</v>
          </cell>
          <cell r="E21">
            <v>9.8000000000000007</v>
          </cell>
          <cell r="F21">
            <v>12</v>
          </cell>
          <cell r="G21" t="str">
            <v>1.1</v>
          </cell>
          <cell r="H21">
            <v>5.0000000000000001E-3</v>
          </cell>
          <cell r="I21" t="str">
            <v>0.4</v>
          </cell>
        </row>
        <row r="22">
          <cell r="A22" t="str">
            <v>PER16</v>
          </cell>
          <cell r="B22" t="str">
            <v>PER GIACO 13/16</v>
          </cell>
          <cell r="C22" t="str">
            <v>13/16</v>
          </cell>
          <cell r="D22" t="str">
            <v>DN10 - 3/8"</v>
          </cell>
          <cell r="E22">
            <v>13</v>
          </cell>
          <cell r="F22">
            <v>16</v>
          </cell>
          <cell r="G22" t="str">
            <v>1.5</v>
          </cell>
          <cell r="H22">
            <v>5.0000000000000001E-3</v>
          </cell>
          <cell r="I22" t="str">
            <v>0.4</v>
          </cell>
        </row>
        <row r="23">
          <cell r="A23" t="str">
            <v>PER20</v>
          </cell>
          <cell r="B23" t="str">
            <v>PER GIACO 16/20</v>
          </cell>
          <cell r="C23" t="str">
            <v>16/20</v>
          </cell>
          <cell r="D23" t="str">
            <v>DN15 - 1/2"</v>
          </cell>
          <cell r="E23">
            <v>16.2</v>
          </cell>
          <cell r="F23">
            <v>20</v>
          </cell>
          <cell r="G23" t="str">
            <v>1.9</v>
          </cell>
          <cell r="H23">
            <v>5.0000000000000001E-3</v>
          </cell>
          <cell r="I23" t="str">
            <v>0.4</v>
          </cell>
        </row>
        <row r="24">
          <cell r="A24" t="str">
            <v>PER25</v>
          </cell>
          <cell r="B24" t="str">
            <v>PER GIACO 20/25</v>
          </cell>
          <cell r="C24" t="str">
            <v>20/25</v>
          </cell>
          <cell r="D24" t="str">
            <v>DN20 - 3/4"</v>
          </cell>
          <cell r="E24">
            <v>20.399999999999999</v>
          </cell>
          <cell r="F24">
            <v>25</v>
          </cell>
          <cell r="G24" t="str">
            <v>2.3</v>
          </cell>
          <cell r="H24">
            <v>5.0000000000000001E-3</v>
          </cell>
          <cell r="I24" t="str">
            <v>0.4</v>
          </cell>
        </row>
        <row r="25">
          <cell r="A25"/>
          <cell r="B25"/>
          <cell r="C25"/>
          <cell r="D25"/>
          <cell r="E25"/>
          <cell r="F25"/>
          <cell r="G25"/>
          <cell r="I25"/>
        </row>
        <row r="26">
          <cell r="A26"/>
          <cell r="B26"/>
          <cell r="C26" t="str">
            <v>Tubes MULTI - COUCHE</v>
          </cell>
          <cell r="D26"/>
          <cell r="E26"/>
          <cell r="F26"/>
          <cell r="G26"/>
          <cell r="H26"/>
          <cell r="I26"/>
        </row>
      </sheetData>
      <sheetData sheetId="6"/>
      <sheetData sheetId="7"/>
      <sheetData sheetId="8"/>
      <sheetData sheetId="9"/>
      <sheetData sheetId="10">
        <row r="3">
          <cell r="A3" t="str">
            <v>Code</v>
          </cell>
          <cell r="B3" t="str">
            <v>Pièces</v>
          </cell>
          <cell r="C3" t="str">
            <v>Désignation</v>
          </cell>
          <cell r="F3" t="str">
            <v>Rb
Résistance
basse
m2.°C/W</v>
          </cell>
          <cell r="G3" t="str">
            <v>Kb
surfacique
W/m2.°C</v>
          </cell>
          <cell r="H3" t="str">
            <v>ab
Facteur
d'émission
en bas</v>
          </cell>
          <cell r="M3" t="str">
            <v>Rh
Résistance
haute
m2.°C/W</v>
          </cell>
          <cell r="O3" t="str">
            <v>ah
Facteur
d'émission
en haut</v>
          </cell>
        </row>
        <row r="4">
          <cell r="B4"/>
          <cell r="C4"/>
          <cell r="D4"/>
          <cell r="E4"/>
          <cell r="F4" t="str">
            <v/>
          </cell>
          <cell r="G4" t="str">
            <v/>
          </cell>
          <cell r="H4"/>
          <cell r="I4"/>
          <cell r="J4"/>
          <cell r="K4"/>
          <cell r="L4" t="str">
            <v/>
          </cell>
          <cell r="M4"/>
          <cell r="N4" t="str">
            <v/>
          </cell>
          <cell r="O4"/>
          <cell r="P4"/>
          <cell r="Q4"/>
        </row>
        <row r="5">
          <cell r="A5" t="str">
            <v>i1</v>
          </cell>
          <cell r="B5"/>
          <cell r="C5" t="str">
            <v>Local chauffé 1</v>
          </cell>
          <cell r="D5"/>
          <cell r="E5"/>
          <cell r="F5">
            <v>0.21714285714285714</v>
          </cell>
          <cell r="G5">
            <v>4.6052631578947372</v>
          </cell>
          <cell r="H5"/>
          <cell r="I5"/>
          <cell r="J5"/>
          <cell r="K5"/>
          <cell r="L5">
            <v>0.14314285714285713</v>
          </cell>
          <cell r="M5"/>
          <cell r="N5"/>
          <cell r="O5"/>
          <cell r="P5"/>
          <cell r="Q5"/>
        </row>
        <row r="6">
          <cell r="A6" t="str">
            <v>i1</v>
          </cell>
          <cell r="B6" t="str">
            <v>Entrée</v>
          </cell>
          <cell r="C6" t="str">
            <v xml:space="preserve"> - rh</v>
          </cell>
          <cell r="D6" t="str">
            <v xml:space="preserve"> ---</v>
          </cell>
          <cell r="E6" t="str">
            <v xml:space="preserve"> ---</v>
          </cell>
          <cell r="F6" t="str">
            <v xml:space="preserve"> ---</v>
          </cell>
          <cell r="G6" t="str">
            <v xml:space="preserve"> ---</v>
          </cell>
          <cell r="H6">
            <v>0.5068137573004543</v>
          </cell>
          <cell r="I6" t="str">
            <v xml:space="preserve"> ---</v>
          </cell>
          <cell r="J6" t="str">
            <v xml:space="preserve"> ---</v>
          </cell>
          <cell r="K6">
            <v>0.08</v>
          </cell>
          <cell r="L6">
            <v>8.5999999999999993E-2</v>
          </cell>
          <cell r="M6">
            <v>0.22314285714285714</v>
          </cell>
          <cell r="N6">
            <v>4.4814340588988477</v>
          </cell>
          <cell r="O6">
            <v>0.49318624269954575</v>
          </cell>
          <cell r="P6">
            <v>0.44028571428571428</v>
          </cell>
          <cell r="Q6">
            <v>2.2712524334847504</v>
          </cell>
        </row>
        <row r="7">
          <cell r="A7" t="str">
            <v>i1</v>
          </cell>
          <cell r="B7" t="str">
            <v>Séjour</v>
          </cell>
          <cell r="C7" t="str">
            <v xml:space="preserve"> - revêtement de sol</v>
          </cell>
          <cell r="D7" t="str">
            <v xml:space="preserve"> ---</v>
          </cell>
          <cell r="E7" t="str">
            <v xml:space="preserve"> ---</v>
          </cell>
          <cell r="F7" t="str">
            <v xml:space="preserve"> ---</v>
          </cell>
          <cell r="G7" t="str">
            <v xml:space="preserve"> ---</v>
          </cell>
          <cell r="H7">
            <v>0.5068137573004543</v>
          </cell>
          <cell r="I7" t="str">
            <v xml:space="preserve"> ---</v>
          </cell>
          <cell r="J7" t="str">
            <v xml:space="preserve"> ---</v>
          </cell>
          <cell r="K7">
            <v>0.08</v>
          </cell>
          <cell r="L7" t="str">
            <v xml:space="preserve"> ---</v>
          </cell>
          <cell r="M7">
            <v>0.22314285714285714</v>
          </cell>
          <cell r="N7">
            <v>4.4814340588988477</v>
          </cell>
          <cell r="O7">
            <v>0.49318624269954575</v>
          </cell>
          <cell r="P7">
            <v>0.44028571428571428</v>
          </cell>
          <cell r="Q7">
            <v>2.2712524334847504</v>
          </cell>
        </row>
        <row r="8">
          <cell r="A8" t="str">
            <v>i1</v>
          </cell>
          <cell r="B8" t="str">
            <v>Cuisine</v>
          </cell>
          <cell r="C8" t="str">
            <v xml:space="preserve"> - dalle béton niv. sup.</v>
          </cell>
          <cell r="D8" t="str">
            <v xml:space="preserve"> ---</v>
          </cell>
          <cell r="E8" t="str">
            <v xml:space="preserve"> ---</v>
          </cell>
          <cell r="F8" t="str">
            <v xml:space="preserve"> ---</v>
          </cell>
          <cell r="G8" t="str">
            <v xml:space="preserve"> ---</v>
          </cell>
          <cell r="H8">
            <v>0.41358024691358025</v>
          </cell>
          <cell r="I8">
            <v>0.1</v>
          </cell>
          <cell r="J8">
            <v>1.75</v>
          </cell>
          <cell r="K8">
            <v>0.01</v>
          </cell>
          <cell r="L8">
            <v>5.7142857142857148E-2</v>
          </cell>
          <cell r="M8">
            <v>0.15314285714285714</v>
          </cell>
          <cell r="N8">
            <v>6.5298507462686572</v>
          </cell>
          <cell r="O8">
            <v>0.5864197530864198</v>
          </cell>
          <cell r="P8">
            <v>0.37028571428571427</v>
          </cell>
          <cell r="Q8">
            <v>2.7006172839506175</v>
          </cell>
        </row>
        <row r="9">
          <cell r="A9" t="str">
            <v>i1</v>
          </cell>
          <cell r="B9" t="str">
            <v>Chambre1</v>
          </cell>
          <cell r="C9" t="str">
            <v xml:space="preserve"> - dalle béton niv. inf.</v>
          </cell>
          <cell r="D9">
            <v>0.1</v>
          </cell>
          <cell r="E9">
            <v>1.75</v>
          </cell>
          <cell r="F9">
            <v>5.7142857142857148E-2</v>
          </cell>
          <cell r="G9" t="str">
            <v xml:space="preserve"> ---</v>
          </cell>
          <cell r="H9">
            <v>0.54788816180844735</v>
          </cell>
          <cell r="I9" t="str">
            <v xml:space="preserve"> ---</v>
          </cell>
          <cell r="J9" t="str">
            <v xml:space="preserve"> ---</v>
          </cell>
          <cell r="K9">
            <v>0.12</v>
          </cell>
          <cell r="L9" t="str">
            <v xml:space="preserve"> ---</v>
          </cell>
          <cell r="M9">
            <v>0.26314285714285712</v>
          </cell>
          <cell r="N9">
            <v>3.8002171552660156</v>
          </cell>
          <cell r="O9">
            <v>0.45211183819155265</v>
          </cell>
          <cell r="P9">
            <v>0.48028571428571426</v>
          </cell>
          <cell r="Q9">
            <v>2.0820939916716243</v>
          </cell>
        </row>
        <row r="10">
          <cell r="A10" t="str">
            <v>i1</v>
          </cell>
          <cell r="B10" t="str">
            <v>Chambre2</v>
          </cell>
          <cell r="C10" t="str">
            <v xml:space="preserve"> - rb</v>
          </cell>
          <cell r="D10" t="str">
            <v xml:space="preserve"> ---</v>
          </cell>
          <cell r="E10" t="str">
            <v xml:space="preserve"> ---</v>
          </cell>
          <cell r="F10">
            <v>0.16</v>
          </cell>
          <cell r="G10" t="str">
            <v xml:space="preserve"> ---</v>
          </cell>
          <cell r="H10">
            <v>0.54788816180844735</v>
          </cell>
          <cell r="I10" t="str">
            <v xml:space="preserve"> ---</v>
          </cell>
          <cell r="J10" t="str">
            <v xml:space="preserve"> ---</v>
          </cell>
          <cell r="K10">
            <v>0.12</v>
          </cell>
          <cell r="L10" t="str">
            <v xml:space="preserve"> ---</v>
          </cell>
          <cell r="M10">
            <v>0.26314285714285712</v>
          </cell>
          <cell r="N10">
            <v>3.8002171552660156</v>
          </cell>
          <cell r="O10">
            <v>0.45211183819155265</v>
          </cell>
          <cell r="P10">
            <v>0.48028571428571426</v>
          </cell>
          <cell r="Q10">
            <v>2.0820939916716243</v>
          </cell>
        </row>
        <row r="11">
          <cell r="A11" t="str">
            <v>i1</v>
          </cell>
          <cell r="B11" t="str">
            <v>Chambre3</v>
          </cell>
          <cell r="C11"/>
          <cell r="D11"/>
          <cell r="E11"/>
          <cell r="F11"/>
          <cell r="G11"/>
          <cell r="H11">
            <v>0.54788816180844735</v>
          </cell>
          <cell r="I11"/>
          <cell r="J11"/>
          <cell r="K11">
            <v>0.12</v>
          </cell>
          <cell r="L11"/>
          <cell r="M11">
            <v>0.26314285714285712</v>
          </cell>
          <cell r="N11">
            <v>3.8002171552660156</v>
          </cell>
          <cell r="O11">
            <v>0.45211183819155265</v>
          </cell>
          <cell r="P11">
            <v>0.48028571428571426</v>
          </cell>
          <cell r="Q11">
            <v>2.0820939916716243</v>
          </cell>
        </row>
        <row r="12">
          <cell r="A12" t="str">
            <v>i1</v>
          </cell>
          <cell r="B12" t="str">
            <v>Chambre4</v>
          </cell>
          <cell r="C12"/>
          <cell r="D12"/>
          <cell r="E12"/>
          <cell r="F12"/>
          <cell r="G12"/>
          <cell r="H12">
            <v>0.54788816180844735</v>
          </cell>
          <cell r="I12"/>
          <cell r="J12"/>
          <cell r="K12">
            <v>0.12</v>
          </cell>
          <cell r="L12"/>
          <cell r="M12">
            <v>0.26314285714285712</v>
          </cell>
          <cell r="N12">
            <v>3.8002171552660156</v>
          </cell>
          <cell r="O12">
            <v>0.45211183819155265</v>
          </cell>
          <cell r="P12">
            <v>0.48028571428571426</v>
          </cell>
          <cell r="Q12">
            <v>2.0820939916716243</v>
          </cell>
        </row>
        <row r="13">
          <cell r="A13" t="str">
            <v>i1</v>
          </cell>
          <cell r="B13" t="str">
            <v>Sdb/Sde</v>
          </cell>
          <cell r="C13"/>
          <cell r="D13"/>
          <cell r="E13"/>
          <cell r="F13"/>
          <cell r="G13"/>
          <cell r="H13">
            <v>0.4953519256308101</v>
          </cell>
          <cell r="I13"/>
          <cell r="J13"/>
          <cell r="K13">
            <v>7.0000000000000007E-2</v>
          </cell>
          <cell r="L13"/>
          <cell r="M13">
            <v>0.21314285714285713</v>
          </cell>
          <cell r="N13">
            <v>4.6916890080428955</v>
          </cell>
          <cell r="O13">
            <v>0.5046480743691899</v>
          </cell>
          <cell r="P13">
            <v>0.43028571428571427</v>
          </cell>
          <cell r="Q13">
            <v>2.3240371845949537</v>
          </cell>
        </row>
        <row r="14">
          <cell r="A14" t="str">
            <v>i1</v>
          </cell>
          <cell r="B14" t="str">
            <v>WC</v>
          </cell>
          <cell r="C14"/>
          <cell r="D14"/>
          <cell r="E14"/>
          <cell r="F14"/>
          <cell r="G14"/>
          <cell r="H14">
            <v>0.41358024691358025</v>
          </cell>
          <cell r="I14"/>
          <cell r="J14"/>
          <cell r="K14">
            <v>0.01</v>
          </cell>
          <cell r="L14"/>
          <cell r="M14">
            <v>0.15314285714285714</v>
          </cell>
          <cell r="N14">
            <v>6.5298507462686572</v>
          </cell>
          <cell r="O14">
            <v>0.5864197530864198</v>
          </cell>
          <cell r="P14">
            <v>0.37028571428571427</v>
          </cell>
          <cell r="Q14">
            <v>2.7006172839506175</v>
          </cell>
        </row>
        <row r="15">
          <cell r="A15" t="str">
            <v>i1</v>
          </cell>
          <cell r="B15" t="str">
            <v>Dgt/Couloir</v>
          </cell>
          <cell r="C15"/>
          <cell r="D15"/>
          <cell r="E15"/>
          <cell r="F15"/>
          <cell r="G15"/>
          <cell r="H15">
            <v>0.42900075131480092</v>
          </cell>
          <cell r="I15"/>
          <cell r="J15"/>
          <cell r="K15">
            <v>0.02</v>
          </cell>
          <cell r="L15"/>
          <cell r="M15">
            <v>0.16314285714285712</v>
          </cell>
          <cell r="N15">
            <v>6.1295971978984252</v>
          </cell>
          <cell r="O15">
            <v>0.57099924868519913</v>
          </cell>
          <cell r="P15">
            <v>0.38028571428571423</v>
          </cell>
          <cell r="Q15">
            <v>2.6296018031555226</v>
          </cell>
        </row>
        <row r="16">
          <cell r="A16" t="str">
            <v>i1</v>
          </cell>
          <cell r="B16" t="str">
            <v>Séjour + cuisine</v>
          </cell>
          <cell r="C16"/>
          <cell r="D16"/>
          <cell r="E16"/>
          <cell r="F16"/>
          <cell r="G16"/>
          <cell r="H16">
            <v>0.5068137573004543</v>
          </cell>
          <cell r="I16"/>
          <cell r="J16"/>
          <cell r="K16">
            <v>0.08</v>
          </cell>
          <cell r="L16"/>
          <cell r="M16">
            <v>0.22314285714285714</v>
          </cell>
          <cell r="N16">
            <v>4.4814340588988477</v>
          </cell>
          <cell r="O16">
            <v>0.49318624269954575</v>
          </cell>
          <cell r="P16">
            <v>0.44028571428571428</v>
          </cell>
          <cell r="Q16">
            <v>2.2712524334847504</v>
          </cell>
        </row>
        <row r="17">
          <cell r="A17" t="str">
            <v>i1</v>
          </cell>
          <cell r="B17" t="str">
            <v>Bureau</v>
          </cell>
          <cell r="C17"/>
          <cell r="D17"/>
          <cell r="E17"/>
          <cell r="F17"/>
          <cell r="G17"/>
          <cell r="H17">
            <v>0.54788816180844735</v>
          </cell>
          <cell r="I17"/>
          <cell r="J17"/>
          <cell r="K17">
            <v>0.12</v>
          </cell>
          <cell r="L17"/>
          <cell r="M17">
            <v>0.26314285714285712</v>
          </cell>
          <cell r="N17">
            <v>3.8002171552660156</v>
          </cell>
          <cell r="O17">
            <v>0.45211183819155265</v>
          </cell>
          <cell r="P17">
            <v>0.48028571428571426</v>
          </cell>
          <cell r="Q17">
            <v>2.0820939916716243</v>
          </cell>
        </row>
        <row r="18">
          <cell r="B18" t="str">
            <v>------------------------------------------</v>
          </cell>
          <cell r="C18" t="str">
            <v>------------------------------------------</v>
          </cell>
          <cell r="D18" t="str">
            <v>------------------------------------------</v>
          </cell>
          <cell r="E18" t="str">
            <v>------------------------------------------</v>
          </cell>
          <cell r="F18" t="str">
            <v>------------------------------------------</v>
          </cell>
          <cell r="G18" t="str">
            <v>------------------------------------------</v>
          </cell>
          <cell r="H18" t="str">
            <v>------------------------------------------</v>
          </cell>
          <cell r="I18" t="str">
            <v>------------------------------------------</v>
          </cell>
          <cell r="J18" t="str">
            <v>------------------------------------------</v>
          </cell>
          <cell r="K18" t="str">
            <v>------------------------------------------</v>
          </cell>
          <cell r="L18" t="str">
            <v>------------------------------------------</v>
          </cell>
          <cell r="M18" t="str">
            <v>------------------------------------------</v>
          </cell>
          <cell r="N18" t="str">
            <v>------------------------------------------</v>
          </cell>
          <cell r="O18" t="str">
            <v>------------------------------------------</v>
          </cell>
          <cell r="P18" t="str">
            <v>------------------------------------------</v>
          </cell>
          <cell r="Q18" t="str">
            <v>------------------------------------------</v>
          </cell>
        </row>
        <row r="19">
          <cell r="B19"/>
          <cell r="C19"/>
          <cell r="D19"/>
          <cell r="E19"/>
          <cell r="F19" t="str">
            <v/>
          </cell>
          <cell r="G19" t="str">
            <v/>
          </cell>
          <cell r="H19"/>
          <cell r="I19"/>
          <cell r="J19"/>
          <cell r="K19"/>
          <cell r="L19" t="str">
            <v/>
          </cell>
          <cell r="M19"/>
          <cell r="N19" t="str">
            <v/>
          </cell>
          <cell r="O19"/>
          <cell r="P19"/>
          <cell r="Q19"/>
        </row>
        <row r="20">
          <cell r="A20" t="str">
            <v>i2</v>
          </cell>
          <cell r="B20">
            <v>2</v>
          </cell>
          <cell r="C20" t="str">
            <v>Local chauffé 2</v>
          </cell>
          <cell r="D20"/>
          <cell r="E20"/>
          <cell r="F20">
            <v>1.4509407665505225</v>
          </cell>
          <cell r="G20">
            <v>0.68920801114259644</v>
          </cell>
          <cell r="H20"/>
          <cell r="I20"/>
          <cell r="J20"/>
          <cell r="K20"/>
          <cell r="L20">
            <v>0.15742857142857142</v>
          </cell>
          <cell r="M20"/>
          <cell r="N20"/>
          <cell r="O20"/>
          <cell r="P20"/>
          <cell r="Q20"/>
        </row>
        <row r="21">
          <cell r="A21" t="str">
            <v>i2</v>
          </cell>
          <cell r="B21" t="str">
            <v>Entrée</v>
          </cell>
          <cell r="C21" t="str">
            <v xml:space="preserve"> - rh</v>
          </cell>
          <cell r="D21" t="str">
            <v xml:space="preserve"> ---</v>
          </cell>
          <cell r="E21" t="str">
            <v xml:space="preserve"> ---</v>
          </cell>
          <cell r="F21" t="str">
            <v xml:space="preserve"> ---</v>
          </cell>
          <cell r="G21" t="str">
            <v xml:space="preserve"> ---</v>
          </cell>
          <cell r="H21">
            <v>0.14062596736846886</v>
          </cell>
          <cell r="I21" t="str">
            <v xml:space="preserve"> ---</v>
          </cell>
          <cell r="J21" t="str">
            <v xml:space="preserve"> ---</v>
          </cell>
          <cell r="K21">
            <v>0.08</v>
          </cell>
          <cell r="L21">
            <v>8.5999999999999993E-2</v>
          </cell>
          <cell r="M21">
            <v>0.23742857142857143</v>
          </cell>
          <cell r="N21">
            <v>4.2117930204572804</v>
          </cell>
          <cell r="O21">
            <v>0.85937403263153123</v>
          </cell>
          <cell r="P21">
            <v>0.45457142857142857</v>
          </cell>
          <cell r="Q21">
            <v>0.59228746785757047</v>
          </cell>
        </row>
        <row r="22">
          <cell r="A22" t="str">
            <v>i2</v>
          </cell>
          <cell r="B22" t="str">
            <v>Séjour</v>
          </cell>
          <cell r="C22" t="str">
            <v xml:space="preserve"> - revêtement de sol</v>
          </cell>
          <cell r="D22" t="str">
            <v xml:space="preserve"> ---</v>
          </cell>
          <cell r="E22" t="str">
            <v xml:space="preserve"> ---</v>
          </cell>
          <cell r="F22" t="str">
            <v xml:space="preserve"> ---</v>
          </cell>
          <cell r="G22" t="str">
            <v xml:space="preserve"> ---</v>
          </cell>
          <cell r="H22">
            <v>0.14062596736846886</v>
          </cell>
          <cell r="I22" t="str">
            <v xml:space="preserve"> ---</v>
          </cell>
          <cell r="J22" t="str">
            <v xml:space="preserve"> ---</v>
          </cell>
          <cell r="K22">
            <v>0.08</v>
          </cell>
          <cell r="L22" t="str">
            <v xml:space="preserve"> ---</v>
          </cell>
          <cell r="M22">
            <v>0.23742857142857143</v>
          </cell>
          <cell r="N22">
            <v>4.2117930204572804</v>
          </cell>
          <cell r="O22">
            <v>0.85937403263153123</v>
          </cell>
          <cell r="P22">
            <v>0.45457142857142857</v>
          </cell>
          <cell r="Q22">
            <v>0.59228746785757047</v>
          </cell>
        </row>
        <row r="23">
          <cell r="A23" t="str">
            <v>i2</v>
          </cell>
          <cell r="B23" t="str">
            <v>Cuisine</v>
          </cell>
          <cell r="C23" t="str">
            <v xml:space="preserve"> - dalle béton niv. sup.</v>
          </cell>
          <cell r="D23" t="str">
            <v xml:space="preserve"> ---</v>
          </cell>
          <cell r="E23" t="str">
            <v xml:space="preserve"> ---</v>
          </cell>
          <cell r="F23" t="str">
            <v xml:space="preserve"> ---</v>
          </cell>
          <cell r="G23" t="str">
            <v xml:space="preserve"> ---</v>
          </cell>
          <cell r="H23">
            <v>0.103455106012849</v>
          </cell>
          <cell r="I23">
            <v>0.1</v>
          </cell>
          <cell r="J23">
            <v>1.4</v>
          </cell>
          <cell r="K23">
            <v>0.01</v>
          </cell>
          <cell r="L23">
            <v>7.1428571428571438E-2</v>
          </cell>
          <cell r="M23">
            <v>0.16742857142857143</v>
          </cell>
          <cell r="N23">
            <v>5.9726962457337889</v>
          </cell>
          <cell r="O23">
            <v>0.89654489398715098</v>
          </cell>
          <cell r="P23">
            <v>0.38457142857142856</v>
          </cell>
          <cell r="Q23">
            <v>0.61790592328493432</v>
          </cell>
        </row>
        <row r="24">
          <cell r="A24" t="str">
            <v>i2</v>
          </cell>
          <cell r="B24" t="str">
            <v>Chambre1</v>
          </cell>
          <cell r="C24" t="str">
            <v xml:space="preserve"> - dalle béton niv. inf.</v>
          </cell>
          <cell r="D24">
            <v>0.1</v>
          </cell>
          <cell r="E24">
            <v>1.4</v>
          </cell>
          <cell r="F24">
            <v>7.1428571428571438E-2</v>
          </cell>
          <cell r="G24" t="str">
            <v xml:space="preserve"> ---</v>
          </cell>
          <cell r="H24">
            <v>0.16051463384148923</v>
          </cell>
          <cell r="I24" t="str">
            <v xml:space="preserve"> ---</v>
          </cell>
          <cell r="J24" t="str">
            <v xml:space="preserve"> ---</v>
          </cell>
          <cell r="K24">
            <v>0.12</v>
          </cell>
          <cell r="L24" t="str">
            <v xml:space="preserve"> ---</v>
          </cell>
          <cell r="M24">
            <v>0.27742857142857141</v>
          </cell>
          <cell r="N24">
            <v>3.6045314109165809</v>
          </cell>
          <cell r="O24">
            <v>0.83948536615851077</v>
          </cell>
          <cell r="P24">
            <v>0.49457142857142855</v>
          </cell>
          <cell r="Q24">
            <v>0.57858003959342164</v>
          </cell>
        </row>
        <row r="25">
          <cell r="A25" t="str">
            <v>i2</v>
          </cell>
          <cell r="B25" t="str">
            <v>Chambre2</v>
          </cell>
          <cell r="C25" t="str">
            <v xml:space="preserve"> - polystyrène</v>
          </cell>
          <cell r="D25">
            <v>0.05</v>
          </cell>
          <cell r="E25">
            <v>4.1000000000000002E-2</v>
          </cell>
          <cell r="F25">
            <v>1.2195121951219512</v>
          </cell>
          <cell r="G25" t="str">
            <v xml:space="preserve"> ---</v>
          </cell>
          <cell r="H25">
            <v>0.16051463384148923</v>
          </cell>
          <cell r="I25" t="str">
            <v xml:space="preserve"> ---</v>
          </cell>
          <cell r="J25" t="str">
            <v xml:space="preserve"> ---</v>
          </cell>
          <cell r="K25">
            <v>0.12</v>
          </cell>
          <cell r="L25" t="str">
            <v xml:space="preserve"> ---</v>
          </cell>
          <cell r="M25">
            <v>0.27742857142857141</v>
          </cell>
          <cell r="N25">
            <v>3.6045314109165809</v>
          </cell>
          <cell r="O25">
            <v>0.83948536615851077</v>
          </cell>
          <cell r="P25">
            <v>0.49457142857142855</v>
          </cell>
          <cell r="Q25">
            <v>0.57858003959342164</v>
          </cell>
        </row>
        <row r="26">
          <cell r="A26" t="str">
            <v>i2</v>
          </cell>
          <cell r="B26" t="str">
            <v>Chambre3</v>
          </cell>
          <cell r="C26" t="str">
            <v xml:space="preserve"> - rb</v>
          </cell>
          <cell r="D26" t="str">
            <v xml:space="preserve"> ---</v>
          </cell>
          <cell r="E26" t="str">
            <v xml:space="preserve"> ---</v>
          </cell>
          <cell r="F26">
            <v>0.16</v>
          </cell>
          <cell r="G26"/>
          <cell r="H26">
            <v>0.16051463384148923</v>
          </cell>
          <cell r="I26"/>
          <cell r="J26"/>
          <cell r="K26">
            <v>0.12</v>
          </cell>
          <cell r="L26"/>
          <cell r="M26">
            <v>0.27742857142857141</v>
          </cell>
          <cell r="N26">
            <v>3.6045314109165809</v>
          </cell>
          <cell r="O26">
            <v>0.83948536615851077</v>
          </cell>
          <cell r="P26">
            <v>0.49457142857142855</v>
          </cell>
          <cell r="Q26">
            <v>0.57858003959342164</v>
          </cell>
        </row>
        <row r="27">
          <cell r="A27" t="str">
            <v>i2</v>
          </cell>
          <cell r="B27" t="str">
            <v>Chambre4</v>
          </cell>
          <cell r="C27"/>
          <cell r="D27"/>
          <cell r="E27"/>
          <cell r="F27"/>
          <cell r="G27"/>
          <cell r="H27">
            <v>0.16051463384148923</v>
          </cell>
          <cell r="I27"/>
          <cell r="J27"/>
          <cell r="K27">
            <v>0.12</v>
          </cell>
          <cell r="L27"/>
          <cell r="M27">
            <v>0.27742857142857141</v>
          </cell>
          <cell r="N27">
            <v>3.6045314109165809</v>
          </cell>
          <cell r="O27">
            <v>0.83948536615851077</v>
          </cell>
          <cell r="P27">
            <v>0.49457142857142855</v>
          </cell>
          <cell r="Q27">
            <v>0.57858003959342164</v>
          </cell>
        </row>
        <row r="28">
          <cell r="A28" t="str">
            <v>i2</v>
          </cell>
          <cell r="B28" t="str">
            <v>Sdb/Sde</v>
          </cell>
          <cell r="C28"/>
          <cell r="D28"/>
          <cell r="E28"/>
          <cell r="F28"/>
          <cell r="G28"/>
          <cell r="H28">
            <v>0.13550567582604653</v>
          </cell>
          <cell r="I28"/>
          <cell r="J28"/>
          <cell r="K28">
            <v>7.0000000000000007E-2</v>
          </cell>
          <cell r="L28"/>
          <cell r="M28">
            <v>0.22742857142857142</v>
          </cell>
          <cell r="N28">
            <v>4.3969849246231156</v>
          </cell>
          <cell r="O28">
            <v>0.86449432417395344</v>
          </cell>
          <cell r="P28">
            <v>0.44457142857142856</v>
          </cell>
          <cell r="Q28">
            <v>0.59581641380799355</v>
          </cell>
        </row>
        <row r="29">
          <cell r="A29" t="str">
            <v>i2</v>
          </cell>
          <cell r="B29" t="str">
            <v>WC</v>
          </cell>
          <cell r="C29"/>
          <cell r="D29"/>
          <cell r="E29"/>
          <cell r="F29"/>
          <cell r="G29"/>
          <cell r="H29">
            <v>0.103455106012849</v>
          </cell>
          <cell r="I29"/>
          <cell r="J29"/>
          <cell r="K29">
            <v>0.01</v>
          </cell>
          <cell r="L29"/>
          <cell r="M29">
            <v>0.16742857142857143</v>
          </cell>
          <cell r="N29">
            <v>5.9726962457337889</v>
          </cell>
          <cell r="O29">
            <v>0.89654489398715098</v>
          </cell>
          <cell r="P29">
            <v>0.38457142857142856</v>
          </cell>
          <cell r="Q29">
            <v>0.61790592328493432</v>
          </cell>
        </row>
        <row r="30">
          <cell r="A30" t="str">
            <v>i2</v>
          </cell>
          <cell r="B30" t="str">
            <v>Dgt/Couloir</v>
          </cell>
          <cell r="C30"/>
          <cell r="D30"/>
          <cell r="E30"/>
          <cell r="F30"/>
          <cell r="G30"/>
          <cell r="H30">
            <v>0.10896088945568769</v>
          </cell>
          <cell r="I30"/>
          <cell r="J30"/>
          <cell r="K30">
            <v>0.02</v>
          </cell>
          <cell r="L30"/>
          <cell r="M30">
            <v>0.17742857142857141</v>
          </cell>
          <cell r="N30">
            <v>5.6360708534621589</v>
          </cell>
          <cell r="O30">
            <v>0.89103911054431229</v>
          </cell>
          <cell r="P30">
            <v>0.39457142857142857</v>
          </cell>
          <cell r="Q30">
            <v>0.61411129322851365</v>
          </cell>
        </row>
        <row r="31">
          <cell r="A31" t="str">
            <v>i2</v>
          </cell>
          <cell r="B31" t="str">
            <v>Séjour + cuisine</v>
          </cell>
          <cell r="C31"/>
          <cell r="D31"/>
          <cell r="E31"/>
          <cell r="F31"/>
          <cell r="G31"/>
          <cell r="H31">
            <v>0.14062596736846886</v>
          </cell>
          <cell r="I31"/>
          <cell r="J31"/>
          <cell r="K31">
            <v>0.08</v>
          </cell>
          <cell r="L31"/>
          <cell r="M31">
            <v>0.23742857142857143</v>
          </cell>
          <cell r="N31">
            <v>4.2117930204572804</v>
          </cell>
          <cell r="O31">
            <v>0.85937403263153123</v>
          </cell>
          <cell r="P31">
            <v>0.45457142857142857</v>
          </cell>
          <cell r="Q31">
            <v>0.59228746785757047</v>
          </cell>
        </row>
        <row r="32">
          <cell r="A32" t="str">
            <v>i2</v>
          </cell>
          <cell r="B32" t="str">
            <v>Bureau</v>
          </cell>
          <cell r="C32"/>
          <cell r="D32"/>
          <cell r="E32"/>
          <cell r="F32"/>
          <cell r="G32"/>
          <cell r="H32">
            <v>0.16051463384148923</v>
          </cell>
          <cell r="I32"/>
          <cell r="J32"/>
          <cell r="K32">
            <v>0.12</v>
          </cell>
          <cell r="L32"/>
          <cell r="M32">
            <v>0.27742857142857141</v>
          </cell>
          <cell r="N32">
            <v>3.6045314109165809</v>
          </cell>
          <cell r="O32">
            <v>0.83948536615851077</v>
          </cell>
          <cell r="P32">
            <v>0.49457142857142855</v>
          </cell>
          <cell r="Q32">
            <v>0.57858003959342164</v>
          </cell>
        </row>
        <row r="33">
          <cell r="A33" t="str">
            <v>i2</v>
          </cell>
          <cell r="B33" t="str">
            <v>------------------------------------------</v>
          </cell>
          <cell r="C33" t="str">
            <v>------------------------------------------</v>
          </cell>
          <cell r="D33" t="str">
            <v>------------------------------------------</v>
          </cell>
          <cell r="E33" t="str">
            <v>------------------------------------------</v>
          </cell>
          <cell r="F33" t="str">
            <v>------------------------------------------</v>
          </cell>
          <cell r="G33" t="str">
            <v>------------------------------------------</v>
          </cell>
          <cell r="H33" t="str">
            <v>------------------------------------------</v>
          </cell>
          <cell r="I33" t="str">
            <v>------------------------------------------</v>
          </cell>
          <cell r="J33" t="str">
            <v>------------------------------------------</v>
          </cell>
          <cell r="K33" t="str">
            <v>------------------------------------------</v>
          </cell>
          <cell r="L33" t="str">
            <v>------------------------------------------</v>
          </cell>
          <cell r="M33" t="str">
            <v>------------------------------------------</v>
          </cell>
          <cell r="N33" t="str">
            <v>------------------------------------------</v>
          </cell>
          <cell r="O33" t="str">
            <v>------------------------------------------</v>
          </cell>
          <cell r="P33" t="str">
            <v>------------------------------------------</v>
          </cell>
          <cell r="Q33" t="str">
            <v>------------------------------------------</v>
          </cell>
        </row>
        <row r="34">
          <cell r="B34"/>
          <cell r="C34"/>
          <cell r="D34"/>
          <cell r="E34"/>
          <cell r="F34" t="str">
            <v/>
          </cell>
          <cell r="G34" t="str">
            <v/>
          </cell>
          <cell r="H34"/>
          <cell r="I34"/>
          <cell r="J34"/>
          <cell r="K34"/>
          <cell r="L34" t="str">
            <v/>
          </cell>
          <cell r="M34"/>
          <cell r="N34" t="str">
            <v/>
          </cell>
          <cell r="O34"/>
          <cell r="P34"/>
          <cell r="Q34"/>
        </row>
        <row r="35">
          <cell r="A35" t="str">
            <v>i3</v>
          </cell>
          <cell r="B35">
            <v>3</v>
          </cell>
          <cell r="C35" t="str">
            <v>Local chauffé 3</v>
          </cell>
          <cell r="D35"/>
          <cell r="E35"/>
          <cell r="F35">
            <v>1.2873291925465837</v>
          </cell>
          <cell r="G35">
            <v>0.77680208433851206</v>
          </cell>
          <cell r="H35"/>
          <cell r="I35"/>
          <cell r="J35"/>
          <cell r="K35"/>
          <cell r="L35">
            <v>0.13817391304347826</v>
          </cell>
          <cell r="M35"/>
          <cell r="N35"/>
          <cell r="O35"/>
          <cell r="P35"/>
          <cell r="Q35"/>
        </row>
        <row r="36">
          <cell r="A36" t="str">
            <v>i3</v>
          </cell>
          <cell r="B36" t="str">
            <v>Entrée</v>
          </cell>
          <cell r="C36" t="str">
            <v xml:space="preserve"> - rh</v>
          </cell>
          <cell r="D36" t="str">
            <v xml:space="preserve"> ---</v>
          </cell>
          <cell r="E36" t="str">
            <v xml:space="preserve"> ---</v>
          </cell>
          <cell r="F36" t="str">
            <v xml:space="preserve"> ---</v>
          </cell>
          <cell r="G36" t="str">
            <v xml:space="preserve"> ---</v>
          </cell>
          <cell r="H36">
            <v>0.14491761075309631</v>
          </cell>
          <cell r="I36" t="str">
            <v xml:space="preserve"> ---</v>
          </cell>
          <cell r="J36" t="str">
            <v xml:space="preserve"> ---</v>
          </cell>
          <cell r="K36">
            <v>0.08</v>
          </cell>
          <cell r="L36">
            <v>8.5999999999999993E-2</v>
          </cell>
          <cell r="M36">
            <v>0.21817391304347827</v>
          </cell>
          <cell r="N36">
            <v>4.5834994021522517</v>
          </cell>
          <cell r="O36">
            <v>0.85508238924690361</v>
          </cell>
          <cell r="P36">
            <v>0.43531677018633541</v>
          </cell>
          <cell r="Q36">
            <v>0.66422978224814966</v>
          </cell>
        </row>
        <row r="37">
          <cell r="A37" t="str">
            <v>i3</v>
          </cell>
          <cell r="B37" t="str">
            <v>Séjour</v>
          </cell>
          <cell r="C37" t="str">
            <v xml:space="preserve"> - revêtement de sol</v>
          </cell>
          <cell r="D37" t="str">
            <v xml:space="preserve"> ---</v>
          </cell>
          <cell r="E37" t="str">
            <v xml:space="preserve"> ---</v>
          </cell>
          <cell r="F37" t="str">
            <v xml:space="preserve"> ---</v>
          </cell>
          <cell r="G37" t="str">
            <v xml:space="preserve"> ---</v>
          </cell>
          <cell r="H37">
            <v>0.14491761075309631</v>
          </cell>
          <cell r="I37" t="str">
            <v xml:space="preserve"> ---</v>
          </cell>
          <cell r="J37" t="str">
            <v xml:space="preserve"> ---</v>
          </cell>
          <cell r="K37">
            <v>0.08</v>
          </cell>
          <cell r="L37" t="str">
            <v xml:space="preserve"> ---</v>
          </cell>
          <cell r="M37">
            <v>0.21817391304347827</v>
          </cell>
          <cell r="N37">
            <v>4.5834994021522517</v>
          </cell>
          <cell r="O37">
            <v>0.85508238924690361</v>
          </cell>
          <cell r="P37">
            <v>0.43531677018633541</v>
          </cell>
          <cell r="Q37">
            <v>0.66422978224814966</v>
          </cell>
        </row>
        <row r="38">
          <cell r="A38" t="str">
            <v>i3</v>
          </cell>
          <cell r="B38" t="str">
            <v>Cuisine</v>
          </cell>
          <cell r="C38" t="str">
            <v xml:space="preserve"> - Béton d'enrobage niv. sup.</v>
          </cell>
          <cell r="D38" t="str">
            <v xml:space="preserve"> ---</v>
          </cell>
          <cell r="E38" t="str">
            <v xml:space="preserve"> ---</v>
          </cell>
          <cell r="F38" t="str">
            <v xml:space="preserve"> ---</v>
          </cell>
          <cell r="G38" t="str">
            <v xml:space="preserve"> ---</v>
          </cell>
          <cell r="H38">
            <v>0.103220893404178</v>
          </cell>
          <cell r="I38">
            <v>0.06</v>
          </cell>
          <cell r="J38">
            <v>1.1499999999999999</v>
          </cell>
          <cell r="K38">
            <v>0.01</v>
          </cell>
          <cell r="L38">
            <v>5.2173913043478265E-2</v>
          </cell>
          <cell r="M38">
            <v>0.14817391304347827</v>
          </cell>
          <cell r="N38">
            <v>6.748826291079812</v>
          </cell>
          <cell r="O38">
            <v>0.89677910659582205</v>
          </cell>
          <cell r="P38">
            <v>0.3653167701863354</v>
          </cell>
          <cell r="Q38">
            <v>0.69661987919486323</v>
          </cell>
        </row>
        <row r="39">
          <cell r="A39" t="str">
            <v>i3</v>
          </cell>
          <cell r="B39" t="str">
            <v>Chambre1</v>
          </cell>
          <cell r="C39" t="str">
            <v xml:space="preserve"> - Béton d'enrobage niv. Inf.</v>
          </cell>
          <cell r="D39">
            <v>1.4999999999999999E-2</v>
          </cell>
          <cell r="E39">
            <v>1.1499999999999999</v>
          </cell>
          <cell r="F39">
            <v>1.3043478260869566E-2</v>
          </cell>
          <cell r="G39" t="str">
            <v xml:space="preserve"> ---</v>
          </cell>
          <cell r="H39">
            <v>0.16704845956612252</v>
          </cell>
          <cell r="I39" t="str">
            <v xml:space="preserve"> ---</v>
          </cell>
          <cell r="J39" t="str">
            <v xml:space="preserve"> ---</v>
          </cell>
          <cell r="K39">
            <v>0.12</v>
          </cell>
          <cell r="L39" t="str">
            <v xml:space="preserve"> ---</v>
          </cell>
          <cell r="M39">
            <v>0.25817391304347825</v>
          </cell>
          <cell r="N39">
            <v>3.8733580330077468</v>
          </cell>
          <cell r="O39">
            <v>0.83295154043387742</v>
          </cell>
          <cell r="P39">
            <v>0.47531677018633539</v>
          </cell>
          <cell r="Q39">
            <v>0.64703849276201042</v>
          </cell>
        </row>
        <row r="40">
          <cell r="A40" t="str">
            <v>i3</v>
          </cell>
          <cell r="B40" t="str">
            <v>Chambre2</v>
          </cell>
          <cell r="C40" t="str">
            <v xml:space="preserve"> - polystyrène</v>
          </cell>
          <cell r="D40">
            <v>0.04</v>
          </cell>
          <cell r="E40">
            <v>0.04</v>
          </cell>
          <cell r="F40">
            <v>1</v>
          </cell>
          <cell r="G40" t="str">
            <v xml:space="preserve"> ---</v>
          </cell>
          <cell r="H40">
            <v>0.16704845956612252</v>
          </cell>
          <cell r="I40" t="str">
            <v xml:space="preserve"> ---</v>
          </cell>
          <cell r="J40" t="str">
            <v xml:space="preserve"> ---</v>
          </cell>
          <cell r="K40">
            <v>0.12</v>
          </cell>
          <cell r="L40" t="str">
            <v xml:space="preserve"> ---</v>
          </cell>
          <cell r="M40">
            <v>0.25817391304347825</v>
          </cell>
          <cell r="N40">
            <v>3.8733580330077468</v>
          </cell>
          <cell r="O40">
            <v>0.83295154043387742</v>
          </cell>
          <cell r="P40">
            <v>0.47531677018633539</v>
          </cell>
          <cell r="Q40">
            <v>0.64703849276201042</v>
          </cell>
        </row>
        <row r="41">
          <cell r="A41" t="str">
            <v>i3</v>
          </cell>
          <cell r="B41" t="str">
            <v>Chambre3</v>
          </cell>
          <cell r="C41" t="str">
            <v xml:space="preserve"> - béton </v>
          </cell>
          <cell r="D41">
            <v>0.2</v>
          </cell>
          <cell r="E41">
            <v>1.75</v>
          </cell>
          <cell r="F41">
            <v>0.1142857142857143</v>
          </cell>
          <cell r="G41" t="str">
            <v xml:space="preserve"> ---</v>
          </cell>
          <cell r="H41">
            <v>0.16704845956612252</v>
          </cell>
          <cell r="I41"/>
          <cell r="J41"/>
          <cell r="K41">
            <v>0.12</v>
          </cell>
          <cell r="L41"/>
          <cell r="M41">
            <v>0.25817391304347825</v>
          </cell>
          <cell r="N41">
            <v>3.8733580330077468</v>
          </cell>
          <cell r="O41">
            <v>0.83295154043387742</v>
          </cell>
          <cell r="P41">
            <v>0.47531677018633539</v>
          </cell>
          <cell r="Q41">
            <v>0.64703849276201042</v>
          </cell>
        </row>
        <row r="42">
          <cell r="A42" t="str">
            <v>i3</v>
          </cell>
          <cell r="B42" t="str">
            <v>Chambre4</v>
          </cell>
          <cell r="C42" t="str">
            <v xml:space="preserve"> - rb</v>
          </cell>
          <cell r="D42" t="str">
            <v xml:space="preserve"> ---</v>
          </cell>
          <cell r="E42" t="str">
            <v xml:space="preserve"> ---</v>
          </cell>
          <cell r="F42">
            <v>0.16</v>
          </cell>
          <cell r="G42" t="str">
            <v xml:space="preserve"> ---</v>
          </cell>
          <cell r="H42">
            <v>0.16704845956612252</v>
          </cell>
          <cell r="I42"/>
          <cell r="J42"/>
          <cell r="K42">
            <v>0.12</v>
          </cell>
          <cell r="L42"/>
          <cell r="M42">
            <v>0.25817391304347825</v>
          </cell>
          <cell r="N42">
            <v>3.8733580330077468</v>
          </cell>
          <cell r="O42">
            <v>0.83295154043387742</v>
          </cell>
          <cell r="P42">
            <v>0.47531677018633539</v>
          </cell>
          <cell r="Q42">
            <v>0.64703849276201042</v>
          </cell>
        </row>
        <row r="43">
          <cell r="A43" t="str">
            <v>i3</v>
          </cell>
          <cell r="B43" t="str">
            <v>Sdb/Sde</v>
          </cell>
          <cell r="C43"/>
          <cell r="D43"/>
          <cell r="E43"/>
          <cell r="F43"/>
          <cell r="G43"/>
          <cell r="H43">
            <v>0.13919992025783301</v>
          </cell>
          <cell r="I43"/>
          <cell r="J43"/>
          <cell r="K43">
            <v>7.0000000000000007E-2</v>
          </cell>
          <cell r="L43"/>
          <cell r="M43">
            <v>0.20817391304347826</v>
          </cell>
          <cell r="N43">
            <v>4.8036758563074349</v>
          </cell>
          <cell r="O43">
            <v>0.86080007974216699</v>
          </cell>
          <cell r="P43">
            <v>0.4253167701863354</v>
          </cell>
          <cell r="Q43">
            <v>0.66867129614247267</v>
          </cell>
        </row>
        <row r="44">
          <cell r="A44" t="str">
            <v>i3</v>
          </cell>
          <cell r="B44" t="str">
            <v>WC</v>
          </cell>
          <cell r="C44"/>
          <cell r="D44"/>
          <cell r="E44"/>
          <cell r="F44"/>
          <cell r="G44"/>
          <cell r="H44">
            <v>0.103220893404178</v>
          </cell>
          <cell r="I44"/>
          <cell r="J44"/>
          <cell r="K44">
            <v>0.01</v>
          </cell>
          <cell r="L44"/>
          <cell r="M44">
            <v>0.14817391304347827</v>
          </cell>
          <cell r="N44">
            <v>6.748826291079812</v>
          </cell>
          <cell r="O44">
            <v>0.89677910659582205</v>
          </cell>
          <cell r="P44">
            <v>0.3653167701863354</v>
          </cell>
          <cell r="Q44">
            <v>0.69661987919486323</v>
          </cell>
        </row>
        <row r="45">
          <cell r="A45" t="str">
            <v>i3</v>
          </cell>
          <cell r="B45" t="str">
            <v>Dgt/Couloir</v>
          </cell>
          <cell r="C45"/>
          <cell r="D45"/>
          <cell r="E45"/>
          <cell r="F45"/>
          <cell r="G45"/>
          <cell r="H45">
            <v>0.10942481716696888</v>
          </cell>
          <cell r="I45"/>
          <cell r="J45"/>
          <cell r="K45">
            <v>0.02</v>
          </cell>
          <cell r="L45"/>
          <cell r="M45">
            <v>0.15817391304347825</v>
          </cell>
          <cell r="N45">
            <v>6.3221550302363942</v>
          </cell>
          <cell r="O45">
            <v>0.89057518283303105</v>
          </cell>
          <cell r="P45">
            <v>0.37531677018633536</v>
          </cell>
          <cell r="Q45">
            <v>0.69180065828485005</v>
          </cell>
        </row>
        <row r="46">
          <cell r="A46" t="str">
            <v>i3</v>
          </cell>
          <cell r="B46" t="str">
            <v>Séjour + cuisine</v>
          </cell>
          <cell r="C46"/>
          <cell r="D46"/>
          <cell r="E46"/>
          <cell r="F46"/>
          <cell r="G46"/>
          <cell r="H46">
            <v>0.14491761075309631</v>
          </cell>
          <cell r="I46"/>
          <cell r="J46"/>
          <cell r="K46">
            <v>0.08</v>
          </cell>
          <cell r="L46"/>
          <cell r="M46">
            <v>0.21817391304347827</v>
          </cell>
          <cell r="N46">
            <v>4.5834994021522517</v>
          </cell>
          <cell r="O46">
            <v>0.85508238924690361</v>
          </cell>
          <cell r="P46">
            <v>0.43531677018633541</v>
          </cell>
          <cell r="Q46">
            <v>0.66422978224814966</v>
          </cell>
        </row>
        <row r="47">
          <cell r="A47" t="str">
            <v>i3</v>
          </cell>
          <cell r="B47" t="str">
            <v>Bureau</v>
          </cell>
          <cell r="C47"/>
          <cell r="D47"/>
          <cell r="E47"/>
          <cell r="F47"/>
          <cell r="G47"/>
          <cell r="H47">
            <v>0.16704845956612252</v>
          </cell>
          <cell r="I47"/>
          <cell r="J47"/>
          <cell r="K47">
            <v>0.12</v>
          </cell>
          <cell r="L47"/>
          <cell r="M47">
            <v>0.25817391304347825</v>
          </cell>
          <cell r="N47">
            <v>3.8733580330077468</v>
          </cell>
          <cell r="O47">
            <v>0.83295154043387742</v>
          </cell>
          <cell r="P47">
            <v>0.47531677018633539</v>
          </cell>
          <cell r="Q47">
            <v>0.64703849276201042</v>
          </cell>
        </row>
        <row r="48">
          <cell r="A48" t="str">
            <v>i3</v>
          </cell>
          <cell r="B48" t="str">
            <v>------------------------------------------</v>
          </cell>
          <cell r="C48" t="str">
            <v>------------------------------------------</v>
          </cell>
          <cell r="D48" t="str">
            <v>------------------------------------------</v>
          </cell>
          <cell r="E48" t="str">
            <v>------------------------------------------</v>
          </cell>
          <cell r="F48" t="str">
            <v>------------------------------------------</v>
          </cell>
          <cell r="G48" t="str">
            <v>------------------------------------------</v>
          </cell>
          <cell r="H48" t="str">
            <v>------------------------------------------</v>
          </cell>
          <cell r="I48" t="str">
            <v>------------------------------------------</v>
          </cell>
          <cell r="J48" t="str">
            <v>------------------------------------------</v>
          </cell>
          <cell r="K48" t="str">
            <v>------------------------------------------</v>
          </cell>
          <cell r="L48" t="str">
            <v>------------------------------------------</v>
          </cell>
          <cell r="M48" t="str">
            <v>------------------------------------------</v>
          </cell>
          <cell r="N48" t="str">
            <v>------------------------------------------</v>
          </cell>
          <cell r="O48" t="str">
            <v>------------------------------------------</v>
          </cell>
          <cell r="P48" t="str">
            <v>------------------------------------------</v>
          </cell>
          <cell r="Q48" t="str">
            <v>------------------------------------------</v>
          </cell>
        </row>
        <row r="49">
          <cell r="B49"/>
          <cell r="C49"/>
          <cell r="D49"/>
          <cell r="E49"/>
          <cell r="F49" t="str">
            <v/>
          </cell>
          <cell r="G49" t="str">
            <v/>
          </cell>
          <cell r="H49"/>
          <cell r="I49"/>
          <cell r="J49"/>
          <cell r="K49"/>
          <cell r="L49" t="str">
            <v/>
          </cell>
          <cell r="M49"/>
          <cell r="N49" t="str">
            <v/>
          </cell>
          <cell r="O49"/>
          <cell r="P49"/>
          <cell r="Q49"/>
        </row>
        <row r="50">
          <cell r="A50" t="str">
            <v>i4</v>
          </cell>
          <cell r="B50">
            <v>4</v>
          </cell>
          <cell r="C50" t="str">
            <v>Local chauffé 4</v>
          </cell>
          <cell r="D50"/>
          <cell r="E50"/>
          <cell r="F50">
            <v>1.2759006211180122</v>
          </cell>
          <cell r="G50">
            <v>0.78376010125596351</v>
          </cell>
          <cell r="H50"/>
          <cell r="I50"/>
          <cell r="J50"/>
          <cell r="K50"/>
          <cell r="L50">
            <v>0.13817391304347826</v>
          </cell>
          <cell r="M50"/>
          <cell r="N50"/>
          <cell r="O50"/>
          <cell r="P50"/>
          <cell r="Q50"/>
        </row>
        <row r="51">
          <cell r="A51" t="str">
            <v>i4</v>
          </cell>
          <cell r="B51" t="str">
            <v>Entrée</v>
          </cell>
          <cell r="C51" t="str">
            <v xml:space="preserve"> - rh</v>
          </cell>
          <cell r="D51" t="str">
            <v xml:space="preserve"> ---</v>
          </cell>
          <cell r="E51" t="str">
            <v xml:space="preserve"> ---</v>
          </cell>
          <cell r="F51" t="str">
            <v xml:space="preserve"> ---</v>
          </cell>
          <cell r="G51" t="str">
            <v xml:space="preserve"> ---</v>
          </cell>
          <cell r="H51">
            <v>0.14602612390145756</v>
          </cell>
          <cell r="I51" t="str">
            <v xml:space="preserve"> ---</v>
          </cell>
          <cell r="J51" t="str">
            <v xml:space="preserve"> ---</v>
          </cell>
          <cell r="K51">
            <v>0.08</v>
          </cell>
          <cell r="L51">
            <v>8.5999999999999993E-2</v>
          </cell>
          <cell r="M51">
            <v>0.21817391304347827</v>
          </cell>
          <cell r="N51">
            <v>4.5834994021522517</v>
          </cell>
          <cell r="O51">
            <v>0.85397387609854247</v>
          </cell>
          <cell r="P51">
            <v>0.43531677018633541</v>
          </cell>
          <cell r="Q51">
            <v>0.66931065160094128</v>
          </cell>
        </row>
        <row r="52">
          <cell r="A52" t="str">
            <v>i4</v>
          </cell>
          <cell r="B52" t="str">
            <v>Séjour</v>
          </cell>
          <cell r="C52" t="str">
            <v xml:space="preserve"> - revêtement de sol</v>
          </cell>
          <cell r="D52" t="str">
            <v xml:space="preserve"> ---</v>
          </cell>
          <cell r="E52" t="str">
            <v xml:space="preserve"> ---</v>
          </cell>
          <cell r="F52" t="str">
            <v xml:space="preserve"> ---</v>
          </cell>
          <cell r="G52" t="str">
            <v xml:space="preserve"> ---</v>
          </cell>
          <cell r="H52">
            <v>0.14602612390145756</v>
          </cell>
          <cell r="I52" t="str">
            <v xml:space="preserve"> ---</v>
          </cell>
          <cell r="J52" t="str">
            <v xml:space="preserve"> ---</v>
          </cell>
          <cell r="K52">
            <v>0.08</v>
          </cell>
          <cell r="L52" t="str">
            <v xml:space="preserve"> ---</v>
          </cell>
          <cell r="M52">
            <v>0.21817391304347827</v>
          </cell>
          <cell r="N52">
            <v>4.5834994021522517</v>
          </cell>
          <cell r="O52">
            <v>0.85397387609854247</v>
          </cell>
          <cell r="P52">
            <v>0.43531677018633541</v>
          </cell>
          <cell r="Q52">
            <v>0.66931065160094128</v>
          </cell>
        </row>
        <row r="53">
          <cell r="A53" t="str">
            <v>i4</v>
          </cell>
          <cell r="B53" t="str">
            <v>Cuisine</v>
          </cell>
          <cell r="C53" t="str">
            <v xml:space="preserve"> - Béton d'enrobage niv. sup.</v>
          </cell>
          <cell r="D53" t="str">
            <v xml:space="preserve"> ---</v>
          </cell>
          <cell r="E53" t="str">
            <v xml:space="preserve"> ---</v>
          </cell>
          <cell r="F53" t="str">
            <v xml:space="preserve"> ---</v>
          </cell>
          <cell r="G53" t="str">
            <v xml:space="preserve"> ---</v>
          </cell>
          <cell r="H53">
            <v>0.10404926813098626</v>
          </cell>
          <cell r="I53">
            <v>0.06</v>
          </cell>
          <cell r="J53">
            <v>1.1499999999999999</v>
          </cell>
          <cell r="K53">
            <v>0.01</v>
          </cell>
          <cell r="L53">
            <v>5.2173913043478265E-2</v>
          </cell>
          <cell r="M53">
            <v>0.14817391304347827</v>
          </cell>
          <cell r="N53">
            <v>6.748826291079812</v>
          </cell>
          <cell r="O53">
            <v>0.89595073186901375</v>
          </cell>
          <cell r="P53">
            <v>0.3653167701863354</v>
          </cell>
          <cell r="Q53">
            <v>0.7022104363300129</v>
          </cell>
        </row>
        <row r="54">
          <cell r="A54" t="str">
            <v>i4</v>
          </cell>
          <cell r="B54" t="str">
            <v>Chambre1</v>
          </cell>
          <cell r="C54" t="str">
            <v xml:space="preserve"> - Béton d'enrobage niv. Inf.</v>
          </cell>
          <cell r="D54">
            <v>1.4999999999999999E-2</v>
          </cell>
          <cell r="E54">
            <v>1.1499999999999999</v>
          </cell>
          <cell r="F54">
            <v>1.3043478260869566E-2</v>
          </cell>
          <cell r="G54" t="str">
            <v xml:space="preserve"> ---</v>
          </cell>
          <cell r="H54">
            <v>0.16829293968079165</v>
          </cell>
          <cell r="I54" t="str">
            <v xml:space="preserve"> ---</v>
          </cell>
          <cell r="J54" t="str">
            <v xml:space="preserve"> ---</v>
          </cell>
          <cell r="K54">
            <v>0.12</v>
          </cell>
          <cell r="L54" t="str">
            <v xml:space="preserve"> ---</v>
          </cell>
          <cell r="M54">
            <v>0.25817391304347825</v>
          </cell>
          <cell r="N54">
            <v>3.8733580330077468</v>
          </cell>
          <cell r="O54">
            <v>0.83170706031920827</v>
          </cell>
          <cell r="P54">
            <v>0.47531677018633539</v>
          </cell>
          <cell r="Q54">
            <v>0.65185880981108246</v>
          </cell>
        </row>
        <row r="55">
          <cell r="A55" t="str">
            <v>i4</v>
          </cell>
          <cell r="B55" t="str">
            <v>Chambre2</v>
          </cell>
          <cell r="C55" t="str">
            <v xml:space="preserve"> - polystyrène</v>
          </cell>
          <cell r="D55">
            <v>0.04</v>
          </cell>
          <cell r="E55">
            <v>0.04</v>
          </cell>
          <cell r="F55">
            <v>1</v>
          </cell>
          <cell r="G55" t="str">
            <v xml:space="preserve"> ---</v>
          </cell>
          <cell r="H55">
            <v>0.16829293968079165</v>
          </cell>
          <cell r="I55" t="str">
            <v xml:space="preserve"> ---</v>
          </cell>
          <cell r="J55" t="str">
            <v xml:space="preserve"> ---</v>
          </cell>
          <cell r="K55">
            <v>0.12</v>
          </cell>
          <cell r="L55" t="str">
            <v xml:space="preserve"> ---</v>
          </cell>
          <cell r="M55">
            <v>0.25817391304347825</v>
          </cell>
          <cell r="N55">
            <v>3.8733580330077468</v>
          </cell>
          <cell r="O55">
            <v>0.83170706031920827</v>
          </cell>
          <cell r="P55">
            <v>0.47531677018633539</v>
          </cell>
          <cell r="Q55">
            <v>0.65185880981108246</v>
          </cell>
        </row>
        <row r="56">
          <cell r="A56" t="str">
            <v>i4</v>
          </cell>
          <cell r="B56" t="str">
            <v>Chambre3</v>
          </cell>
          <cell r="C56" t="str">
            <v xml:space="preserve"> - béton </v>
          </cell>
          <cell r="D56">
            <v>0.18</v>
          </cell>
          <cell r="E56">
            <v>1.75</v>
          </cell>
          <cell r="F56">
            <v>0.10285714285714286</v>
          </cell>
          <cell r="G56" t="str">
            <v xml:space="preserve"> ---</v>
          </cell>
          <cell r="H56">
            <v>0.16829293968079165</v>
          </cell>
          <cell r="I56"/>
          <cell r="J56"/>
          <cell r="K56">
            <v>0.12</v>
          </cell>
          <cell r="L56"/>
          <cell r="M56">
            <v>0.25817391304347825</v>
          </cell>
          <cell r="N56">
            <v>3.8733580330077468</v>
          </cell>
          <cell r="O56">
            <v>0.83170706031920827</v>
          </cell>
          <cell r="P56">
            <v>0.47531677018633539</v>
          </cell>
          <cell r="Q56">
            <v>0.65185880981108246</v>
          </cell>
        </row>
        <row r="57">
          <cell r="A57" t="str">
            <v>i4</v>
          </cell>
          <cell r="B57" t="str">
            <v>Chambre4</v>
          </cell>
          <cell r="C57" t="str">
            <v xml:space="preserve"> - rb</v>
          </cell>
          <cell r="D57" t="str">
            <v xml:space="preserve"> ---</v>
          </cell>
          <cell r="E57" t="str">
            <v xml:space="preserve"> ---</v>
          </cell>
          <cell r="F57">
            <v>0.16</v>
          </cell>
          <cell r="G57" t="str">
            <v xml:space="preserve"> ---</v>
          </cell>
          <cell r="H57">
            <v>0.16829293968079165</v>
          </cell>
          <cell r="I57"/>
          <cell r="J57"/>
          <cell r="K57">
            <v>0.12</v>
          </cell>
          <cell r="L57"/>
          <cell r="M57">
            <v>0.25817391304347825</v>
          </cell>
          <cell r="N57">
            <v>3.8733580330077468</v>
          </cell>
          <cell r="O57">
            <v>0.83170706031920827</v>
          </cell>
          <cell r="P57">
            <v>0.47531677018633539</v>
          </cell>
          <cell r="Q57">
            <v>0.65185880981108246</v>
          </cell>
        </row>
        <row r="58">
          <cell r="A58" t="str">
            <v>i4</v>
          </cell>
          <cell r="B58" t="str">
            <v>Sdb/Sde</v>
          </cell>
          <cell r="C58"/>
          <cell r="D58"/>
          <cell r="E58"/>
          <cell r="F58"/>
          <cell r="G58"/>
          <cell r="H58">
            <v>0.1402718719657147</v>
          </cell>
          <cell r="I58"/>
          <cell r="J58"/>
          <cell r="K58">
            <v>7.0000000000000007E-2</v>
          </cell>
          <cell r="L58"/>
          <cell r="M58">
            <v>0.20817391304347826</v>
          </cell>
          <cell r="N58">
            <v>4.8036758563074349</v>
          </cell>
          <cell r="O58">
            <v>0.85972812803428522</v>
          </cell>
          <cell r="P58">
            <v>0.4253167701863354</v>
          </cell>
          <cell r="Q58">
            <v>0.67382060468075144</v>
          </cell>
        </row>
        <row r="59">
          <cell r="A59" t="str">
            <v>i4</v>
          </cell>
          <cell r="B59" t="str">
            <v>WC</v>
          </cell>
          <cell r="C59"/>
          <cell r="D59"/>
          <cell r="E59"/>
          <cell r="F59"/>
          <cell r="G59"/>
          <cell r="H59">
            <v>0.10404926813098626</v>
          </cell>
          <cell r="I59"/>
          <cell r="J59"/>
          <cell r="K59">
            <v>0.01</v>
          </cell>
          <cell r="L59"/>
          <cell r="M59">
            <v>0.14817391304347827</v>
          </cell>
          <cell r="N59">
            <v>6.748826291079812</v>
          </cell>
          <cell r="O59">
            <v>0.89595073186901375</v>
          </cell>
          <cell r="P59">
            <v>0.3653167701863354</v>
          </cell>
          <cell r="Q59">
            <v>0.7022104363300129</v>
          </cell>
        </row>
        <row r="60">
          <cell r="A60" t="str">
            <v>i4</v>
          </cell>
          <cell r="B60" t="str">
            <v>Dgt/Couloir</v>
          </cell>
          <cell r="C60"/>
          <cell r="D60"/>
          <cell r="E60"/>
          <cell r="F60"/>
          <cell r="G60"/>
          <cell r="H60">
            <v>0.11029685645729928</v>
          </cell>
          <cell r="I60"/>
          <cell r="J60"/>
          <cell r="K60">
            <v>0.02</v>
          </cell>
          <cell r="L60"/>
          <cell r="M60">
            <v>0.15817391304347825</v>
          </cell>
          <cell r="N60">
            <v>6.3221550302363942</v>
          </cell>
          <cell r="O60">
            <v>0.88970314354270075</v>
          </cell>
          <cell r="P60">
            <v>0.37531677018633536</v>
          </cell>
          <cell r="Q60">
            <v>0.69731382587077617</v>
          </cell>
        </row>
        <row r="61">
          <cell r="A61" t="str">
            <v>i4</v>
          </cell>
          <cell r="B61" t="str">
            <v>Séjour + cuisine</v>
          </cell>
          <cell r="C61"/>
          <cell r="D61"/>
          <cell r="E61"/>
          <cell r="F61"/>
          <cell r="G61"/>
          <cell r="H61">
            <v>0.14602612390145756</v>
          </cell>
          <cell r="I61"/>
          <cell r="J61"/>
          <cell r="K61">
            <v>0.08</v>
          </cell>
          <cell r="L61"/>
          <cell r="M61">
            <v>0.21817391304347827</v>
          </cell>
          <cell r="N61">
            <v>4.5834994021522517</v>
          </cell>
          <cell r="O61">
            <v>0.85397387609854247</v>
          </cell>
          <cell r="P61">
            <v>0.43531677018633541</v>
          </cell>
          <cell r="Q61">
            <v>0.66931065160094128</v>
          </cell>
        </row>
        <row r="62">
          <cell r="A62" t="str">
            <v>i4</v>
          </cell>
          <cell r="B62" t="str">
            <v>Bureau</v>
          </cell>
          <cell r="C62"/>
          <cell r="D62"/>
          <cell r="E62"/>
          <cell r="F62"/>
          <cell r="G62"/>
          <cell r="H62">
            <v>0.16829293968079165</v>
          </cell>
          <cell r="I62"/>
          <cell r="J62"/>
          <cell r="K62">
            <v>0.12</v>
          </cell>
          <cell r="L62"/>
          <cell r="M62">
            <v>0.25817391304347825</v>
          </cell>
          <cell r="N62">
            <v>3.8733580330077468</v>
          </cell>
          <cell r="O62">
            <v>0.83170706031920827</v>
          </cell>
          <cell r="P62">
            <v>0.47531677018633539</v>
          </cell>
          <cell r="Q62">
            <v>0.65185880981108246</v>
          </cell>
        </row>
        <row r="63">
          <cell r="A63" t="str">
            <v>i4</v>
          </cell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</row>
        <row r="64">
          <cell r="A64" t="str">
            <v>i4</v>
          </cell>
          <cell r="B64" t="str">
            <v>------------------------------------------</v>
          </cell>
          <cell r="C64" t="str">
            <v>------------------------------------------</v>
          </cell>
          <cell r="D64" t="str">
            <v>------------------------------------------</v>
          </cell>
          <cell r="E64" t="str">
            <v>------------------------------------------</v>
          </cell>
          <cell r="F64" t="str">
            <v>------------------------------------------</v>
          </cell>
          <cell r="G64" t="str">
            <v>------------------------------------------</v>
          </cell>
          <cell r="H64" t="str">
            <v>------------------------------------------</v>
          </cell>
          <cell r="I64" t="str">
            <v>------------------------------------------</v>
          </cell>
          <cell r="J64" t="str">
            <v>------------------------------------------</v>
          </cell>
          <cell r="K64" t="str">
            <v>------------------------------------------</v>
          </cell>
          <cell r="L64" t="str">
            <v>------------------------------------------</v>
          </cell>
          <cell r="M64" t="str">
            <v>------------------------------------------</v>
          </cell>
          <cell r="N64" t="str">
            <v>------------------------------------------</v>
          </cell>
          <cell r="O64" t="str">
            <v>------------------------------------------</v>
          </cell>
          <cell r="P64" t="str">
            <v>------------------------------------------</v>
          </cell>
          <cell r="Q64" t="str">
            <v>------------------------------------------</v>
          </cell>
        </row>
        <row r="65">
          <cell r="B65"/>
          <cell r="C65"/>
          <cell r="D65"/>
          <cell r="E65"/>
          <cell r="F65" t="str">
            <v/>
          </cell>
          <cell r="G65" t="str">
            <v/>
          </cell>
          <cell r="H65"/>
          <cell r="I65"/>
          <cell r="J65"/>
          <cell r="K65"/>
          <cell r="L65" t="str">
            <v/>
          </cell>
          <cell r="M65"/>
          <cell r="N65" t="str">
            <v/>
          </cell>
          <cell r="O65"/>
          <cell r="P65"/>
          <cell r="Q65"/>
        </row>
        <row r="66">
          <cell r="A66" t="str">
            <v>i5</v>
          </cell>
          <cell r="B66">
            <v>5</v>
          </cell>
          <cell r="C66" t="str">
            <v>Local chauffé 5</v>
          </cell>
          <cell r="D66"/>
          <cell r="E66"/>
          <cell r="F66">
            <v>1.4801863354037266</v>
          </cell>
          <cell r="G66">
            <v>0.67559061726322867</v>
          </cell>
          <cell r="H66"/>
          <cell r="I66"/>
          <cell r="J66"/>
          <cell r="K66"/>
          <cell r="L66">
            <v>0.13817391304347826</v>
          </cell>
          <cell r="M66"/>
          <cell r="N66"/>
          <cell r="O66"/>
          <cell r="P66"/>
          <cell r="Q66"/>
        </row>
        <row r="67">
          <cell r="A67" t="str">
            <v>i5</v>
          </cell>
          <cell r="B67" t="str">
            <v>Entrée</v>
          </cell>
          <cell r="C67" t="str">
            <v xml:space="preserve"> - rh</v>
          </cell>
          <cell r="D67" t="str">
            <v xml:space="preserve"> ---</v>
          </cell>
          <cell r="E67" t="str">
            <v xml:space="preserve"> ---</v>
          </cell>
          <cell r="F67" t="str">
            <v xml:space="preserve"> ---</v>
          </cell>
          <cell r="G67" t="str">
            <v xml:space="preserve"> ---</v>
          </cell>
          <cell r="H67">
            <v>0.12846150470311152</v>
          </cell>
          <cell r="I67" t="str">
            <v xml:space="preserve"> ---</v>
          </cell>
          <cell r="J67" t="str">
            <v xml:space="preserve"> ---</v>
          </cell>
          <cell r="K67">
            <v>0.08</v>
          </cell>
          <cell r="L67">
            <v>8.5999999999999993E-2</v>
          </cell>
          <cell r="M67">
            <v>0.21817391304347827</v>
          </cell>
          <cell r="N67">
            <v>4.5834994021522517</v>
          </cell>
          <cell r="O67">
            <v>0.87153849529688843</v>
          </cell>
          <cell r="P67">
            <v>0.43531677018633541</v>
          </cell>
          <cell r="Q67">
            <v>0.58880323000629031</v>
          </cell>
        </row>
        <row r="68">
          <cell r="A68" t="str">
            <v>i5</v>
          </cell>
          <cell r="B68" t="str">
            <v>Séjour</v>
          </cell>
          <cell r="C68" t="str">
            <v xml:space="preserve"> - revêtement de sol</v>
          </cell>
          <cell r="D68" t="str">
            <v xml:space="preserve"> ---</v>
          </cell>
          <cell r="E68" t="str">
            <v xml:space="preserve"> ---</v>
          </cell>
          <cell r="F68" t="str">
            <v xml:space="preserve"> ---</v>
          </cell>
          <cell r="G68" t="str">
            <v xml:space="preserve"> ---</v>
          </cell>
          <cell r="H68">
            <v>0.12846150470311152</v>
          </cell>
          <cell r="I68" t="str">
            <v xml:space="preserve"> ---</v>
          </cell>
          <cell r="J68" t="str">
            <v xml:space="preserve"> ---</v>
          </cell>
          <cell r="K68">
            <v>0.08</v>
          </cell>
          <cell r="L68" t="str">
            <v xml:space="preserve"> ---</v>
          </cell>
          <cell r="M68">
            <v>0.21817391304347827</v>
          </cell>
          <cell r="N68">
            <v>4.5834994021522517</v>
          </cell>
          <cell r="O68">
            <v>0.87153849529688843</v>
          </cell>
          <cell r="P68">
            <v>0.43531677018633541</v>
          </cell>
          <cell r="Q68">
            <v>0.58880323000629031</v>
          </cell>
        </row>
        <row r="69">
          <cell r="A69" t="str">
            <v>i5</v>
          </cell>
          <cell r="B69" t="str">
            <v>Cuisine</v>
          </cell>
          <cell r="C69" t="str">
            <v xml:space="preserve"> - Béton d'enrobage niv. sup.</v>
          </cell>
          <cell r="D69" t="str">
            <v xml:space="preserve"> ---</v>
          </cell>
          <cell r="E69" t="str">
            <v xml:space="preserve"> ---</v>
          </cell>
          <cell r="F69" t="str">
            <v xml:space="preserve"> ---</v>
          </cell>
          <cell r="G69" t="str">
            <v xml:space="preserve"> ---</v>
          </cell>
          <cell r="H69">
            <v>9.0995781298871717E-2</v>
          </cell>
          <cell r="I69">
            <v>0.06</v>
          </cell>
          <cell r="J69">
            <v>1.1499999999999999</v>
          </cell>
          <cell r="K69">
            <v>0.01</v>
          </cell>
          <cell r="L69">
            <v>5.2173913043478265E-2</v>
          </cell>
          <cell r="M69">
            <v>0.14817391304347827</v>
          </cell>
          <cell r="N69">
            <v>6.748826291079812</v>
          </cell>
          <cell r="O69">
            <v>0.90900421870112824</v>
          </cell>
          <cell r="P69">
            <v>0.3653167701863354</v>
          </cell>
          <cell r="Q69">
            <v>0.61411472120717414</v>
          </cell>
        </row>
        <row r="70">
          <cell r="A70" t="str">
            <v>i5</v>
          </cell>
          <cell r="B70" t="str">
            <v>Chambre1</v>
          </cell>
          <cell r="C70" t="str">
            <v xml:space="preserve"> - Béton d'enrobage niv. Inf.</v>
          </cell>
          <cell r="D70">
            <v>1.4999999999999999E-2</v>
          </cell>
          <cell r="E70">
            <v>1.1499999999999999</v>
          </cell>
          <cell r="F70">
            <v>1.3043478260869566E-2</v>
          </cell>
          <cell r="G70" t="str">
            <v xml:space="preserve"> ---</v>
          </cell>
          <cell r="H70">
            <v>0.14851577127013393</v>
          </cell>
          <cell r="I70" t="str">
            <v xml:space="preserve"> ---</v>
          </cell>
          <cell r="J70" t="str">
            <v xml:space="preserve"> ---</v>
          </cell>
          <cell r="K70">
            <v>0.12</v>
          </cell>
          <cell r="L70" t="str">
            <v xml:space="preserve"> ---</v>
          </cell>
          <cell r="M70">
            <v>0.25817391304347825</v>
          </cell>
          <cell r="N70">
            <v>3.8733580330077468</v>
          </cell>
          <cell r="O70">
            <v>0.85148422872986618</v>
          </cell>
          <cell r="P70">
            <v>0.47531677018633539</v>
          </cell>
          <cell r="Q70">
            <v>0.57525475567751438</v>
          </cell>
        </row>
        <row r="71">
          <cell r="A71" t="str">
            <v>i5</v>
          </cell>
          <cell r="B71" t="str">
            <v>Chambre2</v>
          </cell>
          <cell r="C71" t="str">
            <v xml:space="preserve"> - polystyrène</v>
          </cell>
          <cell r="D71">
            <v>0.05</v>
          </cell>
          <cell r="E71">
            <v>0.04</v>
          </cell>
          <cell r="F71">
            <v>1.25</v>
          </cell>
          <cell r="G71" t="str">
            <v xml:space="preserve"> ---</v>
          </cell>
          <cell r="H71">
            <v>0.14851577127013393</v>
          </cell>
          <cell r="I71" t="str">
            <v xml:space="preserve"> ---</v>
          </cell>
          <cell r="J71" t="str">
            <v xml:space="preserve"> ---</v>
          </cell>
          <cell r="K71">
            <v>0.12</v>
          </cell>
          <cell r="L71" t="str">
            <v xml:space="preserve"> ---</v>
          </cell>
          <cell r="M71">
            <v>0.25817391304347825</v>
          </cell>
          <cell r="N71">
            <v>3.8733580330077468</v>
          </cell>
          <cell r="O71">
            <v>0.85148422872986618</v>
          </cell>
          <cell r="P71">
            <v>0.47531677018633539</v>
          </cell>
          <cell r="Q71">
            <v>0.57525475567751438</v>
          </cell>
        </row>
        <row r="72">
          <cell r="A72" t="str">
            <v>i5</v>
          </cell>
          <cell r="B72" t="str">
            <v>Chambre3</v>
          </cell>
          <cell r="C72" t="str">
            <v xml:space="preserve"> - Plancher bois</v>
          </cell>
          <cell r="D72">
            <v>0.02</v>
          </cell>
          <cell r="E72">
            <v>0.35</v>
          </cell>
          <cell r="F72">
            <v>5.7142857142857148E-2</v>
          </cell>
          <cell r="G72" t="str">
            <v xml:space="preserve"> ---</v>
          </cell>
          <cell r="H72">
            <v>0.14851577127013393</v>
          </cell>
          <cell r="I72"/>
          <cell r="J72"/>
          <cell r="K72">
            <v>0.12</v>
          </cell>
          <cell r="L72"/>
          <cell r="M72">
            <v>0.25817391304347825</v>
          </cell>
          <cell r="N72">
            <v>3.8733580330077468</v>
          </cell>
          <cell r="O72">
            <v>0.85148422872986618</v>
          </cell>
          <cell r="P72">
            <v>0.47531677018633539</v>
          </cell>
          <cell r="Q72">
            <v>0.57525475567751438</v>
          </cell>
        </row>
        <row r="73">
          <cell r="A73" t="str">
            <v>i5</v>
          </cell>
          <cell r="B73" t="str">
            <v>Chambre4</v>
          </cell>
          <cell r="C73" t="str">
            <v xml:space="preserve"> - rb</v>
          </cell>
          <cell r="D73" t="str">
            <v xml:space="preserve"> ---</v>
          </cell>
          <cell r="E73" t="str">
            <v xml:space="preserve"> ---</v>
          </cell>
          <cell r="F73">
            <v>0.16</v>
          </cell>
          <cell r="G73" t="str">
            <v xml:space="preserve"> ---</v>
          </cell>
          <cell r="H73">
            <v>0.14851577127013393</v>
          </cell>
          <cell r="I73"/>
          <cell r="J73"/>
          <cell r="K73">
            <v>0.12</v>
          </cell>
          <cell r="L73"/>
          <cell r="M73">
            <v>0.25817391304347825</v>
          </cell>
          <cell r="N73">
            <v>3.8733580330077468</v>
          </cell>
          <cell r="O73">
            <v>0.85148422872986618</v>
          </cell>
          <cell r="P73">
            <v>0.47531677018633539</v>
          </cell>
          <cell r="Q73">
            <v>0.57525475567751438</v>
          </cell>
        </row>
        <row r="74">
          <cell r="A74" t="str">
            <v>i5</v>
          </cell>
          <cell r="B74" t="str">
            <v>Sdb/Sde</v>
          </cell>
          <cell r="C74"/>
          <cell r="D74"/>
          <cell r="E74"/>
          <cell r="F74"/>
          <cell r="G74"/>
          <cell r="H74">
            <v>0.12329946362746758</v>
          </cell>
          <cell r="I74"/>
          <cell r="J74"/>
          <cell r="K74">
            <v>7.0000000000000007E-2</v>
          </cell>
          <cell r="L74"/>
          <cell r="M74">
            <v>0.20817391304347826</v>
          </cell>
          <cell r="N74">
            <v>4.8036758563074349</v>
          </cell>
          <cell r="O74">
            <v>0.87670053637253242</v>
          </cell>
          <cell r="P74">
            <v>0.4253167701863354</v>
          </cell>
          <cell r="Q74">
            <v>0.59229065652292279</v>
          </cell>
        </row>
        <row r="75">
          <cell r="A75" t="str">
            <v>i5</v>
          </cell>
          <cell r="B75" t="str">
            <v>WC</v>
          </cell>
          <cell r="C75"/>
          <cell r="D75"/>
          <cell r="E75"/>
          <cell r="F75"/>
          <cell r="G75"/>
          <cell r="H75">
            <v>9.0995781298871717E-2</v>
          </cell>
          <cell r="I75"/>
          <cell r="J75"/>
          <cell r="K75">
            <v>0.01</v>
          </cell>
          <cell r="L75"/>
          <cell r="M75">
            <v>0.14817391304347827</v>
          </cell>
          <cell r="N75">
            <v>6.748826291079812</v>
          </cell>
          <cell r="O75">
            <v>0.90900421870112824</v>
          </cell>
          <cell r="P75">
            <v>0.3653167701863354</v>
          </cell>
          <cell r="Q75">
            <v>0.61411472120717414</v>
          </cell>
        </row>
        <row r="76">
          <cell r="A76" t="str">
            <v>i5</v>
          </cell>
          <cell r="B76" t="str">
            <v>Dgt/Couloir</v>
          </cell>
          <cell r="C76"/>
          <cell r="D76"/>
          <cell r="E76"/>
          <cell r="F76"/>
          <cell r="G76"/>
          <cell r="H76">
            <v>9.6544037365037E-2</v>
          </cell>
          <cell r="I76"/>
          <cell r="J76"/>
          <cell r="K76">
            <v>0.02</v>
          </cell>
          <cell r="L76"/>
          <cell r="M76">
            <v>0.15817391304347825</v>
          </cell>
          <cell r="N76">
            <v>6.3221550302363942</v>
          </cell>
          <cell r="O76">
            <v>0.90345596263496297</v>
          </cell>
          <cell r="P76">
            <v>0.37531677018633536</v>
          </cell>
          <cell r="Q76">
            <v>0.61036637146669903</v>
          </cell>
        </row>
        <row r="77">
          <cell r="A77" t="str">
            <v>i5</v>
          </cell>
          <cell r="B77" t="str">
            <v>Séjour + cuisine</v>
          </cell>
          <cell r="C77"/>
          <cell r="D77"/>
          <cell r="E77"/>
          <cell r="F77"/>
          <cell r="G77"/>
          <cell r="H77">
            <v>0.12846150470311152</v>
          </cell>
          <cell r="I77"/>
          <cell r="J77"/>
          <cell r="K77">
            <v>0.08</v>
          </cell>
          <cell r="L77"/>
          <cell r="M77">
            <v>0.21817391304347827</v>
          </cell>
          <cell r="N77">
            <v>4.5834994021522517</v>
          </cell>
          <cell r="O77">
            <v>0.87153849529688843</v>
          </cell>
          <cell r="P77">
            <v>0.43531677018633541</v>
          </cell>
          <cell r="Q77">
            <v>0.58880323000629031</v>
          </cell>
        </row>
        <row r="78">
          <cell r="A78" t="str">
            <v>i5</v>
          </cell>
          <cell r="B78" t="str">
            <v>Bureau</v>
          </cell>
          <cell r="C78"/>
          <cell r="D78"/>
          <cell r="E78"/>
          <cell r="F78"/>
          <cell r="G78"/>
          <cell r="H78">
            <v>0.14851577127013393</v>
          </cell>
          <cell r="I78"/>
          <cell r="J78"/>
          <cell r="K78">
            <v>0.12</v>
          </cell>
          <cell r="L78"/>
          <cell r="M78">
            <v>0.25817391304347825</v>
          </cell>
          <cell r="N78">
            <v>3.8733580330077468</v>
          </cell>
          <cell r="O78">
            <v>0.85148422872986618</v>
          </cell>
          <cell r="P78">
            <v>0.47531677018633539</v>
          </cell>
          <cell r="Q78">
            <v>0.57525475567751438</v>
          </cell>
        </row>
        <row r="79">
          <cell r="A79" t="str">
            <v>i5</v>
          </cell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L79"/>
          <cell r="M79"/>
          <cell r="N79"/>
          <cell r="O79"/>
          <cell r="P79"/>
          <cell r="Q79"/>
        </row>
        <row r="80">
          <cell r="A80" t="str">
            <v>i5</v>
          </cell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L80"/>
          <cell r="M80"/>
          <cell r="N80"/>
          <cell r="O80"/>
          <cell r="P80"/>
          <cell r="Q80"/>
        </row>
        <row r="81">
          <cell r="A81" t="str">
            <v>i5</v>
          </cell>
          <cell r="B81" t="str">
            <v>------------------------------------------</v>
          </cell>
          <cell r="C81" t="str">
            <v>------------------------------------------</v>
          </cell>
          <cell r="D81" t="str">
            <v>------------------------------------------</v>
          </cell>
          <cell r="E81" t="str">
            <v>------------------------------------------</v>
          </cell>
          <cell r="F81" t="str">
            <v>------------------------------------------</v>
          </cell>
          <cell r="G81" t="str">
            <v>------------------------------------------</v>
          </cell>
          <cell r="H81" t="str">
            <v>------------------------------------------</v>
          </cell>
          <cell r="I81" t="str">
            <v>------------------------------------------</v>
          </cell>
          <cell r="J81" t="str">
            <v>------------------------------------------</v>
          </cell>
          <cell r="K81" t="str">
            <v>------------------------------------------</v>
          </cell>
          <cell r="L81" t="str">
            <v>------------------------------------------</v>
          </cell>
          <cell r="M81" t="str">
            <v>------------------------------------------</v>
          </cell>
          <cell r="N81" t="str">
            <v>------------------------------------------</v>
          </cell>
          <cell r="O81" t="str">
            <v>------------------------------------------</v>
          </cell>
          <cell r="P81" t="str">
            <v>------------------------------------------</v>
          </cell>
          <cell r="Q81" t="str">
            <v>------------------------------------------</v>
          </cell>
        </row>
        <row r="82">
          <cell r="B82"/>
          <cell r="C82"/>
          <cell r="D82"/>
          <cell r="E82"/>
          <cell r="F82" t="str">
            <v/>
          </cell>
          <cell r="G82" t="str">
            <v/>
          </cell>
          <cell r="H82"/>
          <cell r="I82"/>
          <cell r="J82"/>
          <cell r="K82"/>
          <cell r="L82" t="str">
            <v/>
          </cell>
          <cell r="M82"/>
          <cell r="N82" t="str">
            <v/>
          </cell>
          <cell r="O82"/>
          <cell r="P82"/>
          <cell r="Q82"/>
        </row>
        <row r="83">
          <cell r="A83" t="str">
            <v>ph1</v>
          </cell>
          <cell r="B83">
            <v>6</v>
          </cell>
          <cell r="C83" t="str">
            <v>Local directement extérieur 1</v>
          </cell>
          <cell r="D83"/>
          <cell r="E83"/>
          <cell r="F83">
            <v>0.18857142857142858</v>
          </cell>
          <cell r="G83">
            <v>5.3030303030303028</v>
          </cell>
          <cell r="H83"/>
          <cell r="I83"/>
          <cell r="J83"/>
          <cell r="K83"/>
          <cell r="L83">
            <v>1.3857142857142857</v>
          </cell>
          <cell r="M83"/>
          <cell r="N83"/>
          <cell r="O83"/>
          <cell r="P83"/>
          <cell r="Q83"/>
        </row>
        <row r="84">
          <cell r="A84" t="str">
            <v>ph1</v>
          </cell>
          <cell r="B84" t="str">
            <v>Entrée</v>
          </cell>
          <cell r="C84" t="str">
            <v xml:space="preserve"> - rh</v>
          </cell>
          <cell r="D84" t="str">
            <v xml:space="preserve"> ---</v>
          </cell>
          <cell r="E84" t="str">
            <v xml:space="preserve"> ---</v>
          </cell>
          <cell r="F84" t="str">
            <v xml:space="preserve"> ---</v>
          </cell>
          <cell r="G84" t="str">
            <v xml:space="preserve"> ---</v>
          </cell>
          <cell r="H84">
            <v>0.88601036269430045</v>
          </cell>
          <cell r="I84" t="str">
            <v xml:space="preserve"> ---</v>
          </cell>
          <cell r="J84" t="str">
            <v xml:space="preserve"> ---</v>
          </cell>
          <cell r="K84">
            <v>0.08</v>
          </cell>
          <cell r="L84">
            <v>0.05</v>
          </cell>
          <cell r="M84">
            <v>1.4657142857142857</v>
          </cell>
          <cell r="N84">
            <v>0.68226120857699801</v>
          </cell>
          <cell r="O84">
            <v>0.11398963730569948</v>
          </cell>
          <cell r="P84">
            <v>1.6828571428571428</v>
          </cell>
          <cell r="Q84">
            <v>0.60449050086355782</v>
          </cell>
        </row>
        <row r="85">
          <cell r="A85" t="str">
            <v>ph1</v>
          </cell>
          <cell r="B85" t="str">
            <v>Séjour</v>
          </cell>
          <cell r="C85" t="str">
            <v xml:space="preserve"> - étanchéité multicouche</v>
          </cell>
          <cell r="D85" t="str">
            <v xml:space="preserve"> ---</v>
          </cell>
          <cell r="E85" t="str">
            <v xml:space="preserve"> ---</v>
          </cell>
          <cell r="F85" t="str">
            <v xml:space="preserve"> ---</v>
          </cell>
          <cell r="G85" t="str">
            <v xml:space="preserve"> ---</v>
          </cell>
          <cell r="H85">
            <v>0.88601036269430045</v>
          </cell>
          <cell r="I85" t="str">
            <v xml:space="preserve"> ---</v>
          </cell>
          <cell r="J85" t="str">
            <v xml:space="preserve"> ---</v>
          </cell>
          <cell r="K85">
            <v>0.08</v>
          </cell>
          <cell r="L85" t="str">
            <v xml:space="preserve"> ---</v>
          </cell>
          <cell r="M85">
            <v>1.4657142857142857</v>
          </cell>
          <cell r="N85">
            <v>0.68226120857699801</v>
          </cell>
          <cell r="O85">
            <v>0.11398963730569948</v>
          </cell>
          <cell r="P85">
            <v>1.6828571428571428</v>
          </cell>
          <cell r="Q85">
            <v>0.60449050086355782</v>
          </cell>
        </row>
        <row r="86">
          <cell r="A86" t="str">
            <v>ph1</v>
          </cell>
          <cell r="B86" t="str">
            <v>Cuisine</v>
          </cell>
          <cell r="C86" t="str">
            <v xml:space="preserve"> - polystyrène</v>
          </cell>
          <cell r="D86" t="str">
            <v xml:space="preserve"> ---</v>
          </cell>
          <cell r="E86" t="str">
            <v xml:space="preserve"> ---</v>
          </cell>
          <cell r="F86" t="str">
            <v xml:space="preserve"> ---</v>
          </cell>
          <cell r="G86" t="str">
            <v xml:space="preserve"> ---</v>
          </cell>
          <cell r="H86">
            <v>0.8809738503155996</v>
          </cell>
          <cell r="I86">
            <v>0.05</v>
          </cell>
          <cell r="J86">
            <v>0.04</v>
          </cell>
          <cell r="K86">
            <v>0.01</v>
          </cell>
          <cell r="L86">
            <v>1.25</v>
          </cell>
          <cell r="M86">
            <v>1.3957142857142857</v>
          </cell>
          <cell r="N86">
            <v>0.7164790174002047</v>
          </cell>
          <cell r="O86">
            <v>0.11902614968440037</v>
          </cell>
          <cell r="P86">
            <v>1.6128571428571428</v>
          </cell>
          <cell r="Q86">
            <v>0.63119927862939584</v>
          </cell>
        </row>
        <row r="87">
          <cell r="A87" t="str">
            <v>ph1</v>
          </cell>
          <cell r="B87" t="str">
            <v>Chambre1</v>
          </cell>
          <cell r="C87" t="str">
            <v xml:space="preserve"> - dalle béton niv. sup.</v>
          </cell>
          <cell r="D87" t="str">
            <v xml:space="preserve"> ---</v>
          </cell>
          <cell r="E87" t="str">
            <v xml:space="preserve"> ---</v>
          </cell>
          <cell r="F87" t="str">
            <v xml:space="preserve"> ---</v>
          </cell>
          <cell r="G87" t="str">
            <v xml:space="preserve"> ---</v>
          </cell>
          <cell r="H87">
            <v>0.88870151770657668</v>
          </cell>
          <cell r="I87">
            <v>0.15</v>
          </cell>
          <cell r="J87">
            <v>1.75</v>
          </cell>
          <cell r="K87">
            <v>0.12</v>
          </cell>
          <cell r="L87">
            <v>8.5714285714285715E-2</v>
          </cell>
          <cell r="M87">
            <v>1.5057142857142858</v>
          </cell>
          <cell r="N87">
            <v>0.66413662239089177</v>
          </cell>
          <cell r="O87">
            <v>0.11129848229342328</v>
          </cell>
          <cell r="P87">
            <v>1.7228571428571429</v>
          </cell>
          <cell r="Q87">
            <v>0.5902192242833052</v>
          </cell>
        </row>
        <row r="88">
          <cell r="A88" t="str">
            <v>ph1</v>
          </cell>
          <cell r="B88" t="str">
            <v>Chambre2</v>
          </cell>
          <cell r="C88" t="str">
            <v xml:space="preserve"> - dalle béton niv. inf.</v>
          </cell>
          <cell r="D88">
            <v>0.05</v>
          </cell>
          <cell r="E88">
            <v>1.75</v>
          </cell>
          <cell r="F88">
            <v>2.8571428571428574E-2</v>
          </cell>
          <cell r="G88" t="str">
            <v xml:space="preserve"> ---</v>
          </cell>
          <cell r="H88">
            <v>0.88870151770657668</v>
          </cell>
          <cell r="I88" t="str">
            <v xml:space="preserve"> ---</v>
          </cell>
          <cell r="J88" t="str">
            <v xml:space="preserve"> ---</v>
          </cell>
          <cell r="K88">
            <v>0.12</v>
          </cell>
          <cell r="L88" t="str">
            <v xml:space="preserve"> ---</v>
          </cell>
          <cell r="M88">
            <v>1.5057142857142858</v>
          </cell>
          <cell r="N88">
            <v>0.66413662239089177</v>
          </cell>
          <cell r="O88">
            <v>0.11129848229342328</v>
          </cell>
          <cell r="P88">
            <v>1.7228571428571429</v>
          </cell>
          <cell r="Q88">
            <v>0.5902192242833052</v>
          </cell>
        </row>
        <row r="89">
          <cell r="A89" t="str">
            <v>ph1</v>
          </cell>
          <cell r="B89" t="str">
            <v>Chambre3</v>
          </cell>
          <cell r="C89" t="str">
            <v xml:space="preserve"> - rb</v>
          </cell>
          <cell r="D89" t="str">
            <v xml:space="preserve"> ---</v>
          </cell>
          <cell r="E89" t="str">
            <v xml:space="preserve"> ---</v>
          </cell>
          <cell r="F89">
            <v>0.16</v>
          </cell>
          <cell r="G89" t="str">
            <v xml:space="preserve"> ---</v>
          </cell>
          <cell r="H89">
            <v>0.88870151770657668</v>
          </cell>
          <cell r="I89"/>
          <cell r="J89"/>
          <cell r="K89">
            <v>0.12</v>
          </cell>
          <cell r="L89"/>
          <cell r="M89">
            <v>1.5057142857142858</v>
          </cell>
          <cell r="N89">
            <v>0.66413662239089177</v>
          </cell>
          <cell r="O89">
            <v>0.11129848229342328</v>
          </cell>
          <cell r="P89">
            <v>1.7228571428571429</v>
          </cell>
          <cell r="Q89">
            <v>0.5902192242833052</v>
          </cell>
        </row>
        <row r="90">
          <cell r="A90" t="str">
            <v>ph1</v>
          </cell>
          <cell r="B90" t="str">
            <v>Chambre4</v>
          </cell>
          <cell r="C90"/>
          <cell r="D90"/>
          <cell r="E90"/>
          <cell r="F90"/>
          <cell r="G90"/>
          <cell r="H90">
            <v>0.88870151770657668</v>
          </cell>
          <cell r="I90"/>
          <cell r="J90"/>
          <cell r="K90">
            <v>0.12</v>
          </cell>
          <cell r="L90"/>
          <cell r="M90">
            <v>1.5057142857142858</v>
          </cell>
          <cell r="N90">
            <v>0.66413662239089177</v>
          </cell>
          <cell r="O90">
            <v>0.11129848229342328</v>
          </cell>
          <cell r="P90">
            <v>1.7228571428571429</v>
          </cell>
          <cell r="Q90">
            <v>0.5902192242833052</v>
          </cell>
        </row>
        <row r="91">
          <cell r="A91" t="str">
            <v>ph1</v>
          </cell>
          <cell r="B91" t="str">
            <v>Sdb/Sde</v>
          </cell>
          <cell r="C91"/>
          <cell r="D91"/>
          <cell r="E91"/>
          <cell r="F91"/>
          <cell r="G91"/>
          <cell r="H91">
            <v>0.88531711555169412</v>
          </cell>
          <cell r="I91"/>
          <cell r="J91"/>
          <cell r="K91">
            <v>7.0000000000000007E-2</v>
          </cell>
          <cell r="L91"/>
          <cell r="M91">
            <v>1.4557142857142857</v>
          </cell>
          <cell r="N91">
            <v>0.68694798822374881</v>
          </cell>
          <cell r="O91">
            <v>0.11468288444830582</v>
          </cell>
          <cell r="P91">
            <v>1.6728571428571428</v>
          </cell>
          <cell r="Q91">
            <v>0.60816681146828844</v>
          </cell>
        </row>
        <row r="92">
          <cell r="A92" t="str">
            <v>ph1</v>
          </cell>
          <cell r="B92" t="str">
            <v>WC</v>
          </cell>
          <cell r="C92"/>
          <cell r="D92"/>
          <cell r="E92"/>
          <cell r="F92"/>
          <cell r="G92"/>
          <cell r="H92">
            <v>0.8809738503155996</v>
          </cell>
          <cell r="I92"/>
          <cell r="J92"/>
          <cell r="K92">
            <v>0.01</v>
          </cell>
          <cell r="L92"/>
          <cell r="M92">
            <v>1.3957142857142857</v>
          </cell>
          <cell r="N92">
            <v>0.7164790174002047</v>
          </cell>
          <cell r="O92">
            <v>0.11902614968440037</v>
          </cell>
          <cell r="P92">
            <v>1.6128571428571428</v>
          </cell>
          <cell r="Q92">
            <v>0.63119927862939584</v>
          </cell>
        </row>
        <row r="93">
          <cell r="A93" t="str">
            <v>ph1</v>
          </cell>
          <cell r="B93" t="str">
            <v>Dgt/Couloir</v>
          </cell>
          <cell r="C93"/>
          <cell r="D93"/>
          <cell r="E93"/>
          <cell r="F93"/>
          <cell r="G93"/>
          <cell r="H93">
            <v>0.88172043010752688</v>
          </cell>
          <cell r="I93"/>
          <cell r="J93"/>
          <cell r="K93">
            <v>0.02</v>
          </cell>
          <cell r="L93"/>
          <cell r="M93">
            <v>1.4057142857142857</v>
          </cell>
          <cell r="N93">
            <v>0.71138211382113825</v>
          </cell>
          <cell r="O93">
            <v>0.11827956989247312</v>
          </cell>
          <cell r="P93">
            <v>1.6228571428571428</v>
          </cell>
          <cell r="Q93">
            <v>0.62724014336917566</v>
          </cell>
        </row>
        <row r="94">
          <cell r="A94" t="str">
            <v>ph1</v>
          </cell>
          <cell r="B94" t="str">
            <v>Séjour + cuisine</v>
          </cell>
          <cell r="C94"/>
          <cell r="D94"/>
          <cell r="E94"/>
          <cell r="F94"/>
          <cell r="G94"/>
          <cell r="H94">
            <v>0.88601036269430045</v>
          </cell>
          <cell r="I94"/>
          <cell r="J94"/>
          <cell r="K94">
            <v>0.08</v>
          </cell>
          <cell r="L94"/>
          <cell r="M94">
            <v>1.4657142857142857</v>
          </cell>
          <cell r="N94">
            <v>0.68226120857699801</v>
          </cell>
          <cell r="O94">
            <v>0.11398963730569948</v>
          </cell>
          <cell r="P94">
            <v>1.6828571428571428</v>
          </cell>
          <cell r="Q94">
            <v>0.60449050086355782</v>
          </cell>
        </row>
        <row r="95">
          <cell r="A95" t="str">
            <v>ph1</v>
          </cell>
          <cell r="B95" t="str">
            <v>Bureau</v>
          </cell>
          <cell r="C95"/>
          <cell r="D95"/>
          <cell r="E95"/>
          <cell r="F95"/>
          <cell r="G95"/>
          <cell r="H95">
            <v>0.88870151770657668</v>
          </cell>
          <cell r="I95"/>
          <cell r="J95"/>
          <cell r="K95">
            <v>0.12</v>
          </cell>
          <cell r="L95"/>
          <cell r="M95">
            <v>1.5057142857142858</v>
          </cell>
          <cell r="N95">
            <v>0.66413662239089177</v>
          </cell>
          <cell r="O95">
            <v>0.11129848229342328</v>
          </cell>
          <cell r="P95">
            <v>1.7228571428571429</v>
          </cell>
          <cell r="Q95">
            <v>0.5902192242833052</v>
          </cell>
        </row>
        <row r="96">
          <cell r="A96" t="str">
            <v>ph1</v>
          </cell>
          <cell r="B96" t="str">
            <v>------------------------------------------</v>
          </cell>
          <cell r="C96" t="str">
            <v>------------------------------------------</v>
          </cell>
          <cell r="D96" t="str">
            <v>------------------------------------------</v>
          </cell>
          <cell r="E96" t="str">
            <v>------------------------------------------</v>
          </cell>
          <cell r="F96" t="str">
            <v>------------------------------------------</v>
          </cell>
          <cell r="G96" t="str">
            <v>------------------------------------------</v>
          </cell>
          <cell r="H96" t="str">
            <v>------------------------------------------</v>
          </cell>
          <cell r="I96" t="str">
            <v>------------------------------------------</v>
          </cell>
          <cell r="J96" t="str">
            <v>------------------------------------------</v>
          </cell>
          <cell r="K96" t="str">
            <v>------------------------------------------</v>
          </cell>
          <cell r="L96" t="str">
            <v>------------------------------------------</v>
          </cell>
          <cell r="M96" t="str">
            <v>------------------------------------------</v>
          </cell>
          <cell r="N96" t="str">
            <v>------------------------------------------</v>
          </cell>
          <cell r="O96" t="str">
            <v>------------------------------------------</v>
          </cell>
          <cell r="P96" t="str">
            <v>------------------------------------------</v>
          </cell>
          <cell r="Q96" t="str">
            <v>------------------------------------------</v>
          </cell>
        </row>
        <row r="97">
          <cell r="B97"/>
          <cell r="C97"/>
          <cell r="D97"/>
          <cell r="E97"/>
          <cell r="F97" t="str">
            <v/>
          </cell>
          <cell r="G97" t="str">
            <v/>
          </cell>
          <cell r="H97"/>
          <cell r="I97"/>
          <cell r="J97"/>
          <cell r="K97"/>
          <cell r="L97" t="str">
            <v/>
          </cell>
          <cell r="M97"/>
          <cell r="N97" t="str">
            <v/>
          </cell>
          <cell r="O97"/>
          <cell r="P97"/>
          <cell r="Q97"/>
        </row>
        <row r="98">
          <cell r="A98" t="str">
            <v>ph2</v>
          </cell>
          <cell r="B98">
            <v>7</v>
          </cell>
          <cell r="C98" t="str">
            <v>Local directement extérieur 2 combles</v>
          </cell>
          <cell r="D98"/>
          <cell r="E98"/>
          <cell r="F98">
            <v>0.18857142857142858</v>
          </cell>
          <cell r="G98">
            <v>5.3030303030303028</v>
          </cell>
          <cell r="H98"/>
          <cell r="I98"/>
          <cell r="J98"/>
          <cell r="K98"/>
          <cell r="L98">
            <v>1.4185714285714286</v>
          </cell>
          <cell r="M98"/>
          <cell r="N98"/>
          <cell r="O98"/>
          <cell r="P98"/>
          <cell r="Q98"/>
        </row>
        <row r="99">
          <cell r="A99" t="str">
            <v>ph2</v>
          </cell>
          <cell r="B99" t="str">
            <v>Entrée</v>
          </cell>
          <cell r="C99" t="str">
            <v xml:space="preserve"> - rh</v>
          </cell>
          <cell r="D99" t="str">
            <v xml:space="preserve"> ---</v>
          </cell>
          <cell r="E99" t="str">
            <v xml:space="preserve"> ---</v>
          </cell>
          <cell r="F99" t="str">
            <v xml:space="preserve"> ---</v>
          </cell>
          <cell r="G99" t="str">
            <v xml:space="preserve"> ---</v>
          </cell>
          <cell r="H99">
            <v>0.88823031329381874</v>
          </cell>
          <cell r="I99" t="str">
            <v xml:space="preserve"> ---</v>
          </cell>
          <cell r="J99" t="str">
            <v xml:space="preserve"> ---</v>
          </cell>
          <cell r="K99">
            <v>0.08</v>
          </cell>
          <cell r="L99">
            <v>0.1</v>
          </cell>
          <cell r="M99">
            <v>1.4985714285714287</v>
          </cell>
          <cell r="N99">
            <v>0.66730219256434697</v>
          </cell>
          <cell r="O99">
            <v>0.1117696867061812</v>
          </cell>
          <cell r="P99">
            <v>1.7157142857142857</v>
          </cell>
          <cell r="Q99">
            <v>0.59271803556308211</v>
          </cell>
        </row>
        <row r="100">
          <cell r="A100" t="str">
            <v>ph2</v>
          </cell>
          <cell r="B100" t="str">
            <v>Séjour</v>
          </cell>
          <cell r="C100" t="str">
            <v xml:space="preserve"> - revêtement en comble</v>
          </cell>
          <cell r="D100" t="str">
            <v xml:space="preserve"> ---</v>
          </cell>
          <cell r="E100" t="str">
            <v xml:space="preserve"> ---</v>
          </cell>
          <cell r="F100" t="str">
            <v xml:space="preserve"> ---</v>
          </cell>
          <cell r="G100" t="str">
            <v xml:space="preserve"> ---</v>
          </cell>
          <cell r="H100">
            <v>0.88823031329381874</v>
          </cell>
          <cell r="I100" t="str">
            <v xml:space="preserve"> ---</v>
          </cell>
          <cell r="J100" t="str">
            <v xml:space="preserve"> ---</v>
          </cell>
          <cell r="K100">
            <v>0.08</v>
          </cell>
          <cell r="L100" t="str">
            <v xml:space="preserve"> ---</v>
          </cell>
          <cell r="M100">
            <v>1.4985714285714287</v>
          </cell>
          <cell r="N100">
            <v>0.66730219256434697</v>
          </cell>
          <cell r="O100">
            <v>0.1117696867061812</v>
          </cell>
          <cell r="P100">
            <v>1.7157142857142857</v>
          </cell>
          <cell r="Q100">
            <v>0.59271803556308211</v>
          </cell>
        </row>
        <row r="101">
          <cell r="A101" t="str">
            <v>ph2</v>
          </cell>
          <cell r="B101" t="str">
            <v>Cuisine</v>
          </cell>
          <cell r="C101" t="str">
            <v xml:space="preserve"> - polystyrène</v>
          </cell>
          <cell r="D101" t="str">
            <v xml:space="preserve"> ---</v>
          </cell>
          <cell r="E101" t="str">
            <v xml:space="preserve"> ---</v>
          </cell>
          <cell r="F101" t="str">
            <v xml:space="preserve"> ---</v>
          </cell>
          <cell r="G101" t="str">
            <v xml:space="preserve"> ---</v>
          </cell>
          <cell r="H101">
            <v>0.88339222614840984</v>
          </cell>
          <cell r="I101">
            <v>0.05</v>
          </cell>
          <cell r="J101">
            <v>0.04</v>
          </cell>
          <cell r="K101">
            <v>0.01</v>
          </cell>
          <cell r="L101">
            <v>1.25</v>
          </cell>
          <cell r="M101">
            <v>1.4285714285714286</v>
          </cell>
          <cell r="N101">
            <v>0.7</v>
          </cell>
          <cell r="O101">
            <v>0.1166077738515901</v>
          </cell>
          <cell r="P101">
            <v>1.6457142857142857</v>
          </cell>
          <cell r="Q101">
            <v>0.61837455830388688</v>
          </cell>
        </row>
        <row r="102">
          <cell r="A102" t="str">
            <v>ph2</v>
          </cell>
          <cell r="B102" t="str">
            <v>Chambre1</v>
          </cell>
          <cell r="C102" t="str">
            <v xml:space="preserve"> - dalle béton niv. sup.</v>
          </cell>
          <cell r="D102" t="str">
            <v xml:space="preserve"> ---</v>
          </cell>
          <cell r="E102" t="str">
            <v xml:space="preserve"> ---</v>
          </cell>
          <cell r="F102" t="str">
            <v xml:space="preserve"> ---</v>
          </cell>
          <cell r="G102" t="str">
            <v xml:space="preserve"> ---</v>
          </cell>
          <cell r="H102">
            <v>0.89081885856079401</v>
          </cell>
          <cell r="I102">
            <v>0.12</v>
          </cell>
          <cell r="J102">
            <v>1.75</v>
          </cell>
          <cell r="K102">
            <v>0.12</v>
          </cell>
          <cell r="L102">
            <v>6.8571428571428575E-2</v>
          </cell>
          <cell r="M102">
            <v>1.5385714285714287</v>
          </cell>
          <cell r="N102">
            <v>0.64995357474466109</v>
          </cell>
          <cell r="O102">
            <v>0.10918114143920596</v>
          </cell>
          <cell r="P102">
            <v>1.7557142857142858</v>
          </cell>
          <cell r="Q102">
            <v>0.57899090157154665</v>
          </cell>
        </row>
        <row r="103">
          <cell r="A103" t="str">
            <v>ph2</v>
          </cell>
          <cell r="B103" t="str">
            <v>Chambre2</v>
          </cell>
          <cell r="C103" t="str">
            <v xml:space="preserve"> - dalle béton niv. inf.</v>
          </cell>
          <cell r="D103">
            <v>0.05</v>
          </cell>
          <cell r="E103">
            <v>1.75</v>
          </cell>
          <cell r="F103">
            <v>2.8571428571428574E-2</v>
          </cell>
          <cell r="G103" t="str">
            <v xml:space="preserve"> ---</v>
          </cell>
          <cell r="H103">
            <v>0.89081885856079401</v>
          </cell>
          <cell r="I103" t="str">
            <v xml:space="preserve"> ---</v>
          </cell>
          <cell r="J103" t="str">
            <v xml:space="preserve"> ---</v>
          </cell>
          <cell r="K103">
            <v>0.12</v>
          </cell>
          <cell r="L103" t="str">
            <v xml:space="preserve"> ---</v>
          </cell>
          <cell r="M103">
            <v>1.5385714285714287</v>
          </cell>
          <cell r="N103">
            <v>0.64995357474466109</v>
          </cell>
          <cell r="O103">
            <v>0.10918114143920596</v>
          </cell>
          <cell r="P103">
            <v>1.7557142857142858</v>
          </cell>
          <cell r="Q103">
            <v>0.57899090157154665</v>
          </cell>
        </row>
        <row r="104">
          <cell r="A104" t="str">
            <v>ph2</v>
          </cell>
          <cell r="B104" t="str">
            <v>Chambre3</v>
          </cell>
          <cell r="C104" t="str">
            <v xml:space="preserve"> - rb</v>
          </cell>
          <cell r="D104" t="str">
            <v xml:space="preserve"> ---</v>
          </cell>
          <cell r="E104" t="str">
            <v xml:space="preserve"> ---</v>
          </cell>
          <cell r="F104">
            <v>0.16</v>
          </cell>
          <cell r="G104" t="str">
            <v xml:space="preserve"> ---</v>
          </cell>
          <cell r="H104">
            <v>0.89081885856079401</v>
          </cell>
          <cell r="I104" t="str">
            <v xml:space="preserve"> ---</v>
          </cell>
          <cell r="J104" t="str">
            <v xml:space="preserve"> ---</v>
          </cell>
          <cell r="K104">
            <v>0.12</v>
          </cell>
          <cell r="L104"/>
          <cell r="M104">
            <v>1.5385714285714287</v>
          </cell>
          <cell r="N104">
            <v>0.64995357474466109</v>
          </cell>
          <cell r="O104">
            <v>0.10918114143920596</v>
          </cell>
          <cell r="P104">
            <v>1.7557142857142858</v>
          </cell>
          <cell r="Q104">
            <v>0.57899090157154665</v>
          </cell>
        </row>
        <row r="105">
          <cell r="A105" t="str">
            <v>ph2</v>
          </cell>
          <cell r="B105" t="str">
            <v>Chambre4</v>
          </cell>
          <cell r="C105"/>
          <cell r="D105"/>
          <cell r="E105"/>
          <cell r="F105"/>
          <cell r="G105"/>
          <cell r="H105">
            <v>0.89081885856079401</v>
          </cell>
          <cell r="I105"/>
          <cell r="J105"/>
          <cell r="K105">
            <v>0.12</v>
          </cell>
          <cell r="L105"/>
          <cell r="M105">
            <v>1.5385714285714287</v>
          </cell>
          <cell r="N105">
            <v>0.64995357474466109</v>
          </cell>
          <cell r="O105">
            <v>0.10918114143920596</v>
          </cell>
          <cell r="P105">
            <v>1.7557142857142858</v>
          </cell>
          <cell r="Q105">
            <v>0.57899090157154665</v>
          </cell>
        </row>
        <row r="106">
          <cell r="A106" t="str">
            <v>ph2</v>
          </cell>
          <cell r="B106" t="str">
            <v>Sdb/Sde</v>
          </cell>
          <cell r="C106"/>
          <cell r="D106"/>
          <cell r="E106"/>
          <cell r="F106"/>
          <cell r="G106"/>
          <cell r="H106">
            <v>0.88756388415672915</v>
          </cell>
          <cell r="I106"/>
          <cell r="J106"/>
          <cell r="K106">
            <v>7.0000000000000007E-2</v>
          </cell>
          <cell r="L106"/>
          <cell r="M106">
            <v>1.4885714285714287</v>
          </cell>
          <cell r="N106">
            <v>0.67178502879078694</v>
          </cell>
          <cell r="O106">
            <v>0.11243611584327087</v>
          </cell>
          <cell r="P106">
            <v>1.7057142857142857</v>
          </cell>
          <cell r="Q106">
            <v>0.59625212947189088</v>
          </cell>
        </row>
        <row r="107">
          <cell r="A107" t="str">
            <v>ph2</v>
          </cell>
          <cell r="B107" t="str">
            <v>WC</v>
          </cell>
          <cell r="C107"/>
          <cell r="D107"/>
          <cell r="E107"/>
          <cell r="F107"/>
          <cell r="G107"/>
          <cell r="H107">
            <v>0.88339222614840984</v>
          </cell>
          <cell r="I107"/>
          <cell r="J107"/>
          <cell r="K107">
            <v>0.01</v>
          </cell>
          <cell r="L107"/>
          <cell r="M107">
            <v>1.4285714285714286</v>
          </cell>
          <cell r="N107">
            <v>0.7</v>
          </cell>
          <cell r="O107">
            <v>0.1166077738515901</v>
          </cell>
          <cell r="P107">
            <v>1.6457142857142857</v>
          </cell>
          <cell r="Q107">
            <v>0.61837455830388688</v>
          </cell>
        </row>
        <row r="108">
          <cell r="A108" t="str">
            <v>ph2</v>
          </cell>
          <cell r="B108" t="str">
            <v>Dgt/Couloir</v>
          </cell>
          <cell r="C108"/>
          <cell r="D108"/>
          <cell r="E108"/>
          <cell r="F108"/>
          <cell r="G108"/>
          <cell r="H108">
            <v>0.884108867427568</v>
          </cell>
          <cell r="I108"/>
          <cell r="J108"/>
          <cell r="K108">
            <v>0.02</v>
          </cell>
          <cell r="L108"/>
          <cell r="M108">
            <v>1.4385714285714286</v>
          </cell>
          <cell r="N108">
            <v>0.69513406156901691</v>
          </cell>
          <cell r="O108">
            <v>0.11589113257243196</v>
          </cell>
          <cell r="P108">
            <v>1.6557142857142857</v>
          </cell>
          <cell r="Q108">
            <v>0.61457418788410889</v>
          </cell>
        </row>
        <row r="109">
          <cell r="A109" t="str">
            <v>ph2</v>
          </cell>
          <cell r="B109" t="str">
            <v>Séjour + cuisine</v>
          </cell>
          <cell r="C109"/>
          <cell r="D109"/>
          <cell r="E109"/>
          <cell r="F109"/>
          <cell r="G109"/>
          <cell r="H109">
            <v>0.88823031329381874</v>
          </cell>
          <cell r="I109"/>
          <cell r="J109"/>
          <cell r="K109">
            <v>0.08</v>
          </cell>
          <cell r="L109"/>
          <cell r="M109">
            <v>1.4985714285714287</v>
          </cell>
          <cell r="N109">
            <v>0.66730219256434697</v>
          </cell>
          <cell r="O109">
            <v>0.1117696867061812</v>
          </cell>
          <cell r="P109">
            <v>1.7157142857142857</v>
          </cell>
          <cell r="Q109">
            <v>0.59271803556308211</v>
          </cell>
        </row>
        <row r="110">
          <cell r="A110" t="str">
            <v>ph2</v>
          </cell>
          <cell r="B110" t="str">
            <v>Bureau</v>
          </cell>
          <cell r="C110"/>
          <cell r="D110"/>
          <cell r="E110"/>
          <cell r="F110"/>
          <cell r="G110"/>
          <cell r="H110">
            <v>0.89081885856079401</v>
          </cell>
          <cell r="I110"/>
          <cell r="J110"/>
          <cell r="K110">
            <v>0.12</v>
          </cell>
          <cell r="L110"/>
          <cell r="M110">
            <v>1.5385714285714287</v>
          </cell>
          <cell r="N110">
            <v>0.64995357474466109</v>
          </cell>
          <cell r="O110">
            <v>0.10918114143920596</v>
          </cell>
          <cell r="P110">
            <v>1.7557142857142858</v>
          </cell>
          <cell r="Q110">
            <v>0.57899090157154665</v>
          </cell>
        </row>
        <row r="111">
          <cell r="A111" t="str">
            <v>ph2</v>
          </cell>
          <cell r="B111" t="str">
            <v>------------------------------------------</v>
          </cell>
          <cell r="C111" t="str">
            <v>------------------------------------------</v>
          </cell>
          <cell r="D111" t="str">
            <v>------------------------------------------</v>
          </cell>
          <cell r="E111" t="str">
            <v>------------------------------------------</v>
          </cell>
          <cell r="F111" t="str">
            <v>------------------------------------------</v>
          </cell>
          <cell r="G111" t="str">
            <v>------------------------------------------</v>
          </cell>
          <cell r="H111" t="str">
            <v>------------------------------------------</v>
          </cell>
          <cell r="I111" t="str">
            <v>------------------------------------------</v>
          </cell>
          <cell r="J111" t="str">
            <v>------------------------------------------</v>
          </cell>
          <cell r="K111" t="str">
            <v>------------------------------------------</v>
          </cell>
          <cell r="L111" t="str">
            <v>------------------------------------------</v>
          </cell>
          <cell r="M111" t="str">
            <v>------------------------------------------</v>
          </cell>
          <cell r="N111" t="str">
            <v>------------------------------------------</v>
          </cell>
          <cell r="O111" t="str">
            <v>------------------------------------------</v>
          </cell>
          <cell r="P111" t="str">
            <v>------------------------------------------</v>
          </cell>
          <cell r="Q111" t="str">
            <v>------------------------------------------</v>
          </cell>
        </row>
        <row r="112">
          <cell r="B112"/>
          <cell r="C112"/>
          <cell r="D112"/>
          <cell r="E112"/>
          <cell r="F112" t="str">
            <v/>
          </cell>
          <cell r="G112" t="str">
            <v/>
          </cell>
          <cell r="H112"/>
          <cell r="I112"/>
          <cell r="J112"/>
          <cell r="K112"/>
          <cell r="L112" t="str">
            <v/>
          </cell>
          <cell r="M112"/>
          <cell r="N112" t="str">
            <v/>
          </cell>
          <cell r="O112"/>
          <cell r="P112"/>
          <cell r="Q112"/>
        </row>
        <row r="113">
          <cell r="A113" t="str">
            <v>ss1</v>
          </cell>
          <cell r="B113">
            <v>8</v>
          </cell>
          <cell r="C113" t="str">
            <v>Local non chauffé sous-sol 1</v>
          </cell>
          <cell r="D113"/>
          <cell r="E113"/>
          <cell r="F113">
            <v>1.4785714285714284</v>
          </cell>
          <cell r="G113">
            <v>0.67632850241545905</v>
          </cell>
          <cell r="H113"/>
          <cell r="I113"/>
          <cell r="J113"/>
          <cell r="K113"/>
          <cell r="L113">
            <v>0.22388819875776397</v>
          </cell>
          <cell r="M113"/>
          <cell r="N113"/>
          <cell r="O113"/>
          <cell r="P113"/>
          <cell r="Q113"/>
        </row>
        <row r="114">
          <cell r="A114" t="str">
            <v>ss1</v>
          </cell>
          <cell r="B114" t="str">
            <v>Entrée</v>
          </cell>
          <cell r="C114" t="str">
            <v xml:space="preserve"> - rh</v>
          </cell>
          <cell r="D114" t="str">
            <v xml:space="preserve"> ---</v>
          </cell>
          <cell r="E114" t="str">
            <v xml:space="preserve"> ---</v>
          </cell>
          <cell r="F114" t="str">
            <v xml:space="preserve"> ---</v>
          </cell>
          <cell r="G114" t="str">
            <v xml:space="preserve"> ---</v>
          </cell>
          <cell r="H114">
            <v>0.17048812444246209</v>
          </cell>
          <cell r="I114" t="str">
            <v xml:space="preserve"> ---</v>
          </cell>
          <cell r="J114" t="str">
            <v xml:space="preserve"> ---</v>
          </cell>
          <cell r="K114">
            <v>0.08</v>
          </cell>
          <cell r="L114">
            <v>8.5999999999999993E-2</v>
          </cell>
          <cell r="M114">
            <v>0.30388819875776396</v>
          </cell>
          <cell r="N114">
            <v>3.2906838899562607</v>
          </cell>
          <cell r="O114">
            <v>0.82951187555753791</v>
          </cell>
          <cell r="P114">
            <v>0.52103105590062104</v>
          </cell>
          <cell r="Q114">
            <v>0.56102252453166823</v>
          </cell>
        </row>
        <row r="115">
          <cell r="A115" t="str">
            <v>ss1</v>
          </cell>
          <cell r="B115" t="str">
            <v>Séjour</v>
          </cell>
          <cell r="C115" t="str">
            <v xml:space="preserve"> - revêtement de sol</v>
          </cell>
          <cell r="D115" t="str">
            <v xml:space="preserve"> ---</v>
          </cell>
          <cell r="E115" t="str">
            <v xml:space="preserve"> ---</v>
          </cell>
          <cell r="F115" t="str">
            <v xml:space="preserve"> ---</v>
          </cell>
          <cell r="G115" t="str">
            <v xml:space="preserve"> ---</v>
          </cell>
          <cell r="H115">
            <v>0.17048812444246209</v>
          </cell>
          <cell r="I115" t="str">
            <v xml:space="preserve"> ---</v>
          </cell>
          <cell r="J115" t="str">
            <v xml:space="preserve"> ---</v>
          </cell>
          <cell r="K115">
            <v>0.08</v>
          </cell>
          <cell r="L115" t="str">
            <v xml:space="preserve"> ---</v>
          </cell>
          <cell r="M115">
            <v>0.30388819875776396</v>
          </cell>
          <cell r="N115">
            <v>3.2906838899562607</v>
          </cell>
          <cell r="O115">
            <v>0.82951187555753791</v>
          </cell>
          <cell r="P115">
            <v>0.52103105590062104</v>
          </cell>
          <cell r="Q115">
            <v>0.56102252453166823</v>
          </cell>
        </row>
        <row r="116">
          <cell r="A116" t="str">
            <v>ss1</v>
          </cell>
          <cell r="B116" t="str">
            <v>Cuisine</v>
          </cell>
          <cell r="C116" t="str">
            <v xml:space="preserve"> - Béton d'enrobage</v>
          </cell>
          <cell r="D116" t="str">
            <v xml:space="preserve"> ---</v>
          </cell>
          <cell r="E116" t="str">
            <v xml:space="preserve"> ---</v>
          </cell>
          <cell r="F116" t="str">
            <v xml:space="preserve"> ---</v>
          </cell>
          <cell r="G116" t="str">
            <v xml:space="preserve"> ---</v>
          </cell>
          <cell r="H116">
            <v>0.13658027028791542</v>
          </cell>
          <cell r="I116">
            <v>0.06</v>
          </cell>
          <cell r="J116">
            <v>1.1499999999999999</v>
          </cell>
          <cell r="K116">
            <v>0.01</v>
          </cell>
          <cell r="L116">
            <v>5.2173913043478265E-2</v>
          </cell>
          <cell r="M116">
            <v>0.23388819875776398</v>
          </cell>
          <cell r="N116">
            <v>4.2755470575738261</v>
          </cell>
          <cell r="O116">
            <v>0.86341972971208469</v>
          </cell>
          <cell r="P116">
            <v>0.45103105590062109</v>
          </cell>
          <cell r="Q116">
            <v>0.5839553727521346</v>
          </cell>
        </row>
        <row r="117">
          <cell r="A117" t="str">
            <v>ss1</v>
          </cell>
          <cell r="B117" t="str">
            <v>Chambre1</v>
          </cell>
          <cell r="C117" t="str">
            <v xml:space="preserve"> - dalle béton niv. sup.</v>
          </cell>
          <cell r="D117" t="str">
            <v xml:space="preserve"> ---</v>
          </cell>
          <cell r="E117" t="str">
            <v xml:space="preserve"> ---</v>
          </cell>
          <cell r="F117" t="str">
            <v xml:space="preserve"> ---</v>
          </cell>
          <cell r="G117" t="str">
            <v xml:space="preserve"> ---</v>
          </cell>
          <cell r="H117">
            <v>0.18869454971780683</v>
          </cell>
          <cell r="I117">
            <v>0.15</v>
          </cell>
          <cell r="J117">
            <v>1.75</v>
          </cell>
          <cell r="K117">
            <v>0.12</v>
          </cell>
          <cell r="L117">
            <v>8.5714285714285715E-2</v>
          </cell>
          <cell r="M117">
            <v>0.343888198757764</v>
          </cell>
          <cell r="N117">
            <v>2.9079218292815083</v>
          </cell>
          <cell r="O117">
            <v>0.81130545028219314</v>
          </cell>
          <cell r="P117">
            <v>0.56103105590062108</v>
          </cell>
          <cell r="Q117">
            <v>0.54870900019085533</v>
          </cell>
        </row>
        <row r="118">
          <cell r="A118" t="str">
            <v>ss1</v>
          </cell>
          <cell r="B118" t="str">
            <v>Chambre2</v>
          </cell>
          <cell r="C118" t="str">
            <v xml:space="preserve"> - dalle béton niv. inf.</v>
          </cell>
          <cell r="D118">
            <v>0.05</v>
          </cell>
          <cell r="E118">
            <v>1.75</v>
          </cell>
          <cell r="F118">
            <v>2.8571428571428574E-2</v>
          </cell>
          <cell r="G118" t="str">
            <v xml:space="preserve"> ---</v>
          </cell>
          <cell r="H118">
            <v>0.18869454971780683</v>
          </cell>
          <cell r="I118" t="str">
            <v xml:space="preserve"> ---</v>
          </cell>
          <cell r="J118" t="str">
            <v xml:space="preserve"> ---</v>
          </cell>
          <cell r="K118">
            <v>0.12</v>
          </cell>
          <cell r="L118" t="str">
            <v xml:space="preserve"> ---</v>
          </cell>
          <cell r="M118">
            <v>0.343888198757764</v>
          </cell>
          <cell r="N118">
            <v>2.9079218292815083</v>
          </cell>
          <cell r="O118">
            <v>0.81130545028219314</v>
          </cell>
          <cell r="P118">
            <v>0.56103105590062108</v>
          </cell>
          <cell r="Q118">
            <v>0.54870900019085533</v>
          </cell>
        </row>
        <row r="119">
          <cell r="A119" t="str">
            <v>ss1</v>
          </cell>
          <cell r="B119" t="str">
            <v>Chambre3</v>
          </cell>
          <cell r="C119" t="str">
            <v xml:space="preserve"> - polystyrène</v>
          </cell>
          <cell r="D119">
            <v>0.05</v>
          </cell>
          <cell r="E119">
            <v>0.04</v>
          </cell>
          <cell r="F119">
            <v>1.25</v>
          </cell>
          <cell r="G119" t="str">
            <v xml:space="preserve"> ---</v>
          </cell>
          <cell r="H119">
            <v>0.18869454971780683</v>
          </cell>
          <cell r="I119" t="str">
            <v xml:space="preserve"> ---</v>
          </cell>
          <cell r="J119" t="str">
            <v xml:space="preserve"> ---</v>
          </cell>
          <cell r="K119">
            <v>0.12</v>
          </cell>
          <cell r="L119" t="str">
            <v xml:space="preserve"> ---</v>
          </cell>
          <cell r="M119">
            <v>0.343888198757764</v>
          </cell>
          <cell r="N119">
            <v>2.9079218292815083</v>
          </cell>
          <cell r="O119">
            <v>0.81130545028219314</v>
          </cell>
          <cell r="P119">
            <v>0.56103105590062108</v>
          </cell>
          <cell r="Q119">
            <v>0.54870900019085533</v>
          </cell>
        </row>
        <row r="120">
          <cell r="A120" t="str">
            <v>ss1</v>
          </cell>
          <cell r="B120" t="str">
            <v>Chambre4</v>
          </cell>
          <cell r="C120" t="str">
            <v xml:space="preserve"> - rb</v>
          </cell>
          <cell r="D120" t="str">
            <v xml:space="preserve"> ---</v>
          </cell>
          <cell r="E120" t="str">
            <v xml:space="preserve"> ---</v>
          </cell>
          <cell r="F120">
            <v>0.2</v>
          </cell>
          <cell r="G120" t="str">
            <v xml:space="preserve"> ---</v>
          </cell>
          <cell r="H120">
            <v>0.18869454971780683</v>
          </cell>
          <cell r="I120" t="str">
            <v xml:space="preserve"> ---</v>
          </cell>
          <cell r="J120" t="str">
            <v xml:space="preserve"> ---</v>
          </cell>
          <cell r="K120">
            <v>0.12</v>
          </cell>
          <cell r="L120" t="str">
            <v xml:space="preserve"> ---</v>
          </cell>
          <cell r="M120">
            <v>0.343888198757764</v>
          </cell>
          <cell r="N120">
            <v>2.9079218292815083</v>
          </cell>
          <cell r="O120">
            <v>0.81130545028219314</v>
          </cell>
          <cell r="P120">
            <v>0.56103105590062108</v>
          </cell>
          <cell r="Q120">
            <v>0.54870900019085533</v>
          </cell>
        </row>
        <row r="121">
          <cell r="A121" t="str">
            <v>ss1</v>
          </cell>
          <cell r="B121" t="str">
            <v>Sdb/Sde</v>
          </cell>
          <cell r="C121"/>
          <cell r="D121"/>
          <cell r="E121"/>
          <cell r="F121"/>
          <cell r="G121"/>
          <cell r="H121">
            <v>0.16580812009839996</v>
          </cell>
          <cell r="I121"/>
          <cell r="J121"/>
          <cell r="K121">
            <v>7.0000000000000007E-2</v>
          </cell>
          <cell r="L121"/>
          <cell r="M121">
            <v>0.29388819875776395</v>
          </cell>
          <cell r="N121">
            <v>3.4026544931946914</v>
          </cell>
          <cell r="O121">
            <v>0.83419187990160004</v>
          </cell>
          <cell r="P121">
            <v>0.51103105590062103</v>
          </cell>
          <cell r="Q121">
            <v>0.56418774486098555</v>
          </cell>
        </row>
        <row r="122">
          <cell r="A122" t="str">
            <v>ss1</v>
          </cell>
          <cell r="B122" t="str">
            <v>WC</v>
          </cell>
          <cell r="C122"/>
          <cell r="D122"/>
          <cell r="E122"/>
          <cell r="F122"/>
          <cell r="G122"/>
          <cell r="H122">
            <v>0.13658027028791542</v>
          </cell>
          <cell r="I122"/>
          <cell r="J122"/>
          <cell r="K122">
            <v>0.01</v>
          </cell>
          <cell r="L122"/>
          <cell r="M122">
            <v>0.23388819875776398</v>
          </cell>
          <cell r="N122">
            <v>4.2755470575738261</v>
          </cell>
          <cell r="O122">
            <v>0.86341972971208469</v>
          </cell>
          <cell r="P122">
            <v>0.45103105590062109</v>
          </cell>
          <cell r="Q122">
            <v>0.5839553727521346</v>
          </cell>
        </row>
        <row r="123">
          <cell r="A123" t="str">
            <v>ss1</v>
          </cell>
          <cell r="B123" t="str">
            <v>Dgt/Couloir</v>
          </cell>
          <cell r="C123"/>
          <cell r="D123"/>
          <cell r="E123"/>
          <cell r="F123"/>
          <cell r="G123"/>
          <cell r="H123">
            <v>0.14159298417689567</v>
          </cell>
          <cell r="I123"/>
          <cell r="J123"/>
          <cell r="K123">
            <v>0.02</v>
          </cell>
          <cell r="L123"/>
          <cell r="M123">
            <v>0.24388819875776396</v>
          </cell>
          <cell r="N123">
            <v>4.1002393928589624</v>
          </cell>
          <cell r="O123">
            <v>0.8584070158231043</v>
          </cell>
          <cell r="P123">
            <v>0.4610310559006211</v>
          </cell>
          <cell r="Q123">
            <v>0.58056513147456335</v>
          </cell>
        </row>
        <row r="124">
          <cell r="A124" t="str">
            <v>ss1</v>
          </cell>
          <cell r="B124" t="str">
            <v>Séjour + cuisine</v>
          </cell>
          <cell r="C124"/>
          <cell r="D124"/>
          <cell r="E124"/>
          <cell r="F124"/>
          <cell r="G124"/>
          <cell r="H124">
            <v>0.17048812444246209</v>
          </cell>
          <cell r="I124"/>
          <cell r="J124"/>
          <cell r="K124">
            <v>0.08</v>
          </cell>
          <cell r="L124"/>
          <cell r="M124">
            <v>0.30388819875776396</v>
          </cell>
          <cell r="N124">
            <v>3.2906838899562607</v>
          </cell>
          <cell r="O124">
            <v>0.82951187555753791</v>
          </cell>
          <cell r="P124">
            <v>0.52103105590062104</v>
          </cell>
          <cell r="Q124">
            <v>0.56102252453166823</v>
          </cell>
        </row>
        <row r="125">
          <cell r="A125" t="str">
            <v>ss1</v>
          </cell>
          <cell r="B125" t="str">
            <v>Bureau</v>
          </cell>
          <cell r="C125"/>
          <cell r="D125"/>
          <cell r="E125"/>
          <cell r="F125"/>
          <cell r="G125"/>
          <cell r="H125">
            <v>0.18869454971780683</v>
          </cell>
          <cell r="I125"/>
          <cell r="J125"/>
          <cell r="K125">
            <v>0.12</v>
          </cell>
          <cell r="L125"/>
          <cell r="M125">
            <v>0.343888198757764</v>
          </cell>
          <cell r="N125">
            <v>2.9079218292815083</v>
          </cell>
          <cell r="O125">
            <v>0.81130545028219314</v>
          </cell>
          <cell r="P125">
            <v>0.56103105590062108</v>
          </cell>
          <cell r="Q125">
            <v>0.54870900019085533</v>
          </cell>
        </row>
        <row r="126">
          <cell r="A126" t="str">
            <v>ss1</v>
          </cell>
          <cell r="B126" t="str">
            <v>------------------------------------------</v>
          </cell>
          <cell r="C126" t="str">
            <v>------------------------------------------</v>
          </cell>
          <cell r="D126" t="str">
            <v>------------------------------------------</v>
          </cell>
          <cell r="E126" t="str">
            <v>------------------------------------------</v>
          </cell>
          <cell r="F126" t="str">
            <v>------------------------------------------</v>
          </cell>
          <cell r="G126" t="str">
            <v>------------------------------------------</v>
          </cell>
          <cell r="H126" t="str">
            <v>------------------------------------------</v>
          </cell>
          <cell r="I126" t="str">
            <v>------------------------------------------</v>
          </cell>
          <cell r="J126" t="str">
            <v>------------------------------------------</v>
          </cell>
          <cell r="K126" t="str">
            <v>------------------------------------------</v>
          </cell>
          <cell r="L126" t="str">
            <v>------------------------------------------</v>
          </cell>
          <cell r="M126" t="str">
            <v>------------------------------------------</v>
          </cell>
          <cell r="N126" t="str">
            <v>------------------------------------------</v>
          </cell>
          <cell r="O126" t="str">
            <v>------------------------------------------</v>
          </cell>
          <cell r="P126" t="str">
            <v>------------------------------------------</v>
          </cell>
          <cell r="Q126" t="str">
            <v>------------------------------------------</v>
          </cell>
        </row>
        <row r="127">
          <cell r="B127"/>
          <cell r="C127"/>
          <cell r="D127"/>
          <cell r="E127"/>
          <cell r="F127" t="str">
            <v/>
          </cell>
          <cell r="G127" t="str">
            <v/>
          </cell>
          <cell r="H127"/>
          <cell r="I127"/>
          <cell r="J127"/>
          <cell r="K127"/>
          <cell r="L127" t="str">
            <v/>
          </cell>
          <cell r="M127"/>
          <cell r="N127" t="str">
            <v/>
          </cell>
          <cell r="O127"/>
          <cell r="P127"/>
          <cell r="Q127"/>
        </row>
        <row r="128">
          <cell r="A128" t="str">
            <v>ss2</v>
          </cell>
          <cell r="B128">
            <v>9</v>
          </cell>
          <cell r="C128" t="str">
            <v>Local non chauffé sous-sol 2</v>
          </cell>
          <cell r="D128"/>
          <cell r="E128"/>
          <cell r="F128">
            <v>1.4785714285714284</v>
          </cell>
          <cell r="G128">
            <v>0.67632850241545905</v>
          </cell>
          <cell r="H128"/>
          <cell r="I128"/>
          <cell r="J128"/>
          <cell r="K128"/>
          <cell r="L128">
            <v>0.22388819875776397</v>
          </cell>
          <cell r="M128"/>
          <cell r="N128"/>
          <cell r="O128"/>
          <cell r="P128"/>
          <cell r="Q128"/>
        </row>
        <row r="129">
          <cell r="A129" t="str">
            <v>ss2</v>
          </cell>
          <cell r="B129" t="str">
            <v>Entrée</v>
          </cell>
          <cell r="C129" t="str">
            <v xml:space="preserve"> - rh</v>
          </cell>
          <cell r="D129" t="str">
            <v xml:space="preserve"> ---</v>
          </cell>
          <cell r="E129" t="str">
            <v xml:space="preserve"> ---</v>
          </cell>
          <cell r="F129" t="str">
            <v xml:space="preserve"> ---</v>
          </cell>
          <cell r="G129" t="str">
            <v xml:space="preserve"> ---</v>
          </cell>
          <cell r="H129">
            <v>0.17048812444246209</v>
          </cell>
          <cell r="I129" t="str">
            <v xml:space="preserve"> ---</v>
          </cell>
          <cell r="J129" t="str">
            <v xml:space="preserve"> ---</v>
          </cell>
          <cell r="K129">
            <v>0.08</v>
          </cell>
          <cell r="L129">
            <v>8.5999999999999993E-2</v>
          </cell>
          <cell r="M129">
            <v>0.30388819875776396</v>
          </cell>
          <cell r="N129">
            <v>3.2906838899562607</v>
          </cell>
          <cell r="O129">
            <v>0.82951187555753791</v>
          </cell>
          <cell r="P129">
            <v>0.52103105590062104</v>
          </cell>
          <cell r="Q129">
            <v>0.56102252453166823</v>
          </cell>
        </row>
        <row r="130">
          <cell r="A130" t="str">
            <v>ss2</v>
          </cell>
          <cell r="B130" t="str">
            <v>Séjour</v>
          </cell>
          <cell r="C130" t="str">
            <v xml:space="preserve"> - revêtement de sol</v>
          </cell>
          <cell r="D130" t="str">
            <v xml:space="preserve"> ---</v>
          </cell>
          <cell r="E130" t="str">
            <v xml:space="preserve"> ---</v>
          </cell>
          <cell r="F130" t="str">
            <v xml:space="preserve"> ---</v>
          </cell>
          <cell r="G130" t="str">
            <v xml:space="preserve"> ---</v>
          </cell>
          <cell r="H130">
            <v>0.17048812444246209</v>
          </cell>
          <cell r="I130" t="str">
            <v xml:space="preserve"> ---</v>
          </cell>
          <cell r="J130" t="str">
            <v xml:space="preserve"> ---</v>
          </cell>
          <cell r="K130">
            <v>0.08</v>
          </cell>
          <cell r="L130" t="str">
            <v xml:space="preserve"> ---</v>
          </cell>
          <cell r="M130">
            <v>0.30388819875776396</v>
          </cell>
          <cell r="N130">
            <v>3.2906838899562607</v>
          </cell>
          <cell r="O130">
            <v>0.82951187555753791</v>
          </cell>
          <cell r="P130">
            <v>0.52103105590062104</v>
          </cell>
          <cell r="Q130">
            <v>0.56102252453166823</v>
          </cell>
        </row>
        <row r="131">
          <cell r="A131" t="str">
            <v>ss2</v>
          </cell>
          <cell r="B131" t="str">
            <v>Cuisine</v>
          </cell>
          <cell r="C131" t="str">
            <v xml:space="preserve"> - Béton d'enrobage</v>
          </cell>
          <cell r="D131" t="str">
            <v xml:space="preserve"> ---</v>
          </cell>
          <cell r="E131" t="str">
            <v xml:space="preserve"> ---</v>
          </cell>
          <cell r="F131" t="str">
            <v xml:space="preserve"> ---</v>
          </cell>
          <cell r="G131" t="str">
            <v xml:space="preserve"> ---</v>
          </cell>
          <cell r="H131">
            <v>0.13658027028791542</v>
          </cell>
          <cell r="I131">
            <v>0.06</v>
          </cell>
          <cell r="J131">
            <v>1.1499999999999999</v>
          </cell>
          <cell r="K131">
            <v>0.01</v>
          </cell>
          <cell r="L131">
            <v>5.2173913043478265E-2</v>
          </cell>
          <cell r="M131">
            <v>0.23388819875776398</v>
          </cell>
          <cell r="N131">
            <v>4.2755470575738261</v>
          </cell>
          <cell r="O131">
            <v>0.86341972971208469</v>
          </cell>
          <cell r="P131">
            <v>0.45103105590062109</v>
          </cell>
          <cell r="Q131">
            <v>0.5839553727521346</v>
          </cell>
        </row>
        <row r="132">
          <cell r="A132" t="str">
            <v>ss2</v>
          </cell>
          <cell r="B132" t="str">
            <v>Chambre1</v>
          </cell>
          <cell r="C132" t="str">
            <v xml:space="preserve"> - dalle béton niv. sup.</v>
          </cell>
          <cell r="D132" t="str">
            <v xml:space="preserve"> ---</v>
          </cell>
          <cell r="E132" t="str">
            <v xml:space="preserve"> ---</v>
          </cell>
          <cell r="F132" t="str">
            <v xml:space="preserve"> ---</v>
          </cell>
          <cell r="G132" t="str">
            <v xml:space="preserve"> ---</v>
          </cell>
          <cell r="H132">
            <v>0.18869454971780683</v>
          </cell>
          <cell r="I132">
            <v>0.15</v>
          </cell>
          <cell r="J132">
            <v>1.75</v>
          </cell>
          <cell r="K132">
            <v>0.12</v>
          </cell>
          <cell r="L132">
            <v>8.5714285714285715E-2</v>
          </cell>
          <cell r="M132">
            <v>0.343888198757764</v>
          </cell>
          <cell r="N132">
            <v>2.9079218292815083</v>
          </cell>
          <cell r="O132">
            <v>0.81130545028219314</v>
          </cell>
          <cell r="P132">
            <v>0.56103105590062108</v>
          </cell>
          <cell r="Q132">
            <v>0.54870900019085533</v>
          </cell>
        </row>
        <row r="133">
          <cell r="A133" t="str">
            <v>ss2</v>
          </cell>
          <cell r="B133" t="str">
            <v>Chambre2</v>
          </cell>
          <cell r="C133" t="str">
            <v xml:space="preserve"> - dalle béton niv. inf.</v>
          </cell>
          <cell r="D133">
            <v>0.05</v>
          </cell>
          <cell r="E133">
            <v>1.75</v>
          </cell>
          <cell r="F133">
            <v>2.8571428571428574E-2</v>
          </cell>
          <cell r="G133" t="str">
            <v xml:space="preserve"> ---</v>
          </cell>
          <cell r="H133">
            <v>0.18869454971780683</v>
          </cell>
          <cell r="I133" t="str">
            <v xml:space="preserve"> ---</v>
          </cell>
          <cell r="J133" t="str">
            <v xml:space="preserve"> ---</v>
          </cell>
          <cell r="K133">
            <v>0.12</v>
          </cell>
          <cell r="L133" t="str">
            <v xml:space="preserve"> ---</v>
          </cell>
          <cell r="M133">
            <v>0.343888198757764</v>
          </cell>
          <cell r="N133">
            <v>2.9079218292815083</v>
          </cell>
          <cell r="O133">
            <v>0.81130545028219314</v>
          </cell>
          <cell r="P133">
            <v>0.56103105590062108</v>
          </cell>
          <cell r="Q133">
            <v>0.54870900019085533</v>
          </cell>
        </row>
        <row r="134">
          <cell r="A134" t="str">
            <v>ss2</v>
          </cell>
          <cell r="B134" t="str">
            <v>Chambre3</v>
          </cell>
          <cell r="C134" t="str">
            <v xml:space="preserve"> - polystyrène</v>
          </cell>
          <cell r="D134">
            <v>0.05</v>
          </cell>
          <cell r="E134">
            <v>0.04</v>
          </cell>
          <cell r="F134">
            <v>1.25</v>
          </cell>
          <cell r="G134" t="str">
            <v xml:space="preserve"> ---</v>
          </cell>
          <cell r="H134">
            <v>0.18869454971780683</v>
          </cell>
          <cell r="I134" t="str">
            <v xml:space="preserve"> ---</v>
          </cell>
          <cell r="J134" t="str">
            <v xml:space="preserve"> ---</v>
          </cell>
          <cell r="K134">
            <v>0.12</v>
          </cell>
          <cell r="L134" t="str">
            <v xml:space="preserve"> ---</v>
          </cell>
          <cell r="M134">
            <v>0.343888198757764</v>
          </cell>
          <cell r="N134">
            <v>2.9079218292815083</v>
          </cell>
          <cell r="O134">
            <v>0.81130545028219314</v>
          </cell>
          <cell r="P134">
            <v>0.56103105590062108</v>
          </cell>
          <cell r="Q134">
            <v>0.54870900019085533</v>
          </cell>
        </row>
        <row r="135">
          <cell r="A135" t="str">
            <v>ss2</v>
          </cell>
          <cell r="B135" t="str">
            <v>Chambre4</v>
          </cell>
          <cell r="C135" t="str">
            <v xml:space="preserve"> - rb</v>
          </cell>
          <cell r="D135" t="str">
            <v xml:space="preserve"> ---</v>
          </cell>
          <cell r="E135" t="str">
            <v xml:space="preserve"> ---</v>
          </cell>
          <cell r="F135">
            <v>0.2</v>
          </cell>
          <cell r="G135" t="str">
            <v xml:space="preserve"> ---</v>
          </cell>
          <cell r="H135">
            <v>0.18869454971780683</v>
          </cell>
          <cell r="I135" t="str">
            <v xml:space="preserve"> ---</v>
          </cell>
          <cell r="J135" t="str">
            <v xml:space="preserve"> ---</v>
          </cell>
          <cell r="K135">
            <v>0.12</v>
          </cell>
          <cell r="L135" t="str">
            <v xml:space="preserve"> ---</v>
          </cell>
          <cell r="M135">
            <v>0.343888198757764</v>
          </cell>
          <cell r="N135">
            <v>2.9079218292815083</v>
          </cell>
          <cell r="O135">
            <v>0.81130545028219314</v>
          </cell>
          <cell r="P135">
            <v>0.56103105590062108</v>
          </cell>
          <cell r="Q135">
            <v>0.54870900019085533</v>
          </cell>
        </row>
        <row r="136">
          <cell r="A136" t="str">
            <v>ss2</v>
          </cell>
          <cell r="B136" t="str">
            <v>Sdb/Sde</v>
          </cell>
          <cell r="C136"/>
          <cell r="D136"/>
          <cell r="E136"/>
          <cell r="F136"/>
          <cell r="G136"/>
          <cell r="H136">
            <v>0.16580812009839996</v>
          </cell>
          <cell r="I136"/>
          <cell r="J136"/>
          <cell r="K136">
            <v>7.0000000000000007E-2</v>
          </cell>
          <cell r="L136"/>
          <cell r="M136">
            <v>0.29388819875776395</v>
          </cell>
          <cell r="N136">
            <v>3.4026544931946914</v>
          </cell>
          <cell r="O136">
            <v>0.83419187990160004</v>
          </cell>
          <cell r="P136">
            <v>0.51103105590062103</v>
          </cell>
          <cell r="Q136">
            <v>0.56418774486098555</v>
          </cell>
        </row>
        <row r="137">
          <cell r="A137" t="str">
            <v>ss2</v>
          </cell>
          <cell r="B137" t="str">
            <v>WC</v>
          </cell>
          <cell r="C137"/>
          <cell r="D137"/>
          <cell r="E137"/>
          <cell r="F137"/>
          <cell r="G137"/>
          <cell r="H137">
            <v>0.13658027028791542</v>
          </cell>
          <cell r="I137"/>
          <cell r="J137"/>
          <cell r="K137">
            <v>0.01</v>
          </cell>
          <cell r="L137"/>
          <cell r="M137">
            <v>0.23388819875776398</v>
          </cell>
          <cell r="N137">
            <v>4.2755470575738261</v>
          </cell>
          <cell r="O137">
            <v>0.86341972971208469</v>
          </cell>
          <cell r="P137">
            <v>0.45103105590062109</v>
          </cell>
          <cell r="Q137">
            <v>0.5839553727521346</v>
          </cell>
        </row>
        <row r="138">
          <cell r="A138" t="str">
            <v>ss2</v>
          </cell>
          <cell r="B138" t="str">
            <v>Dgt/Couloir</v>
          </cell>
          <cell r="C138"/>
          <cell r="D138"/>
          <cell r="E138"/>
          <cell r="F138"/>
          <cell r="G138"/>
          <cell r="H138">
            <v>0.14159298417689567</v>
          </cell>
          <cell r="I138"/>
          <cell r="J138"/>
          <cell r="K138">
            <v>0.02</v>
          </cell>
          <cell r="L138"/>
          <cell r="M138">
            <v>0.24388819875776396</v>
          </cell>
          <cell r="N138">
            <v>4.1002393928589624</v>
          </cell>
          <cell r="O138">
            <v>0.8584070158231043</v>
          </cell>
          <cell r="P138">
            <v>0.4610310559006211</v>
          </cell>
          <cell r="Q138">
            <v>0.58056513147456335</v>
          </cell>
        </row>
        <row r="139">
          <cell r="A139" t="str">
            <v>ss2</v>
          </cell>
          <cell r="B139" t="str">
            <v>Séjour + cuisine</v>
          </cell>
          <cell r="C139"/>
          <cell r="D139"/>
          <cell r="E139"/>
          <cell r="F139"/>
          <cell r="G139"/>
          <cell r="H139">
            <v>0.17048812444246209</v>
          </cell>
          <cell r="I139"/>
          <cell r="J139"/>
          <cell r="K139">
            <v>0.08</v>
          </cell>
          <cell r="L139"/>
          <cell r="M139">
            <v>0.30388819875776396</v>
          </cell>
          <cell r="N139">
            <v>3.2906838899562607</v>
          </cell>
          <cell r="O139">
            <v>0.82951187555753791</v>
          </cell>
          <cell r="P139">
            <v>0.52103105590062104</v>
          </cell>
          <cell r="Q139">
            <v>0.56102252453166823</v>
          </cell>
        </row>
        <row r="140">
          <cell r="A140" t="str">
            <v>ss2</v>
          </cell>
          <cell r="B140" t="str">
            <v>Bureau</v>
          </cell>
          <cell r="C140"/>
          <cell r="D140"/>
          <cell r="E140"/>
          <cell r="F140"/>
          <cell r="G140"/>
          <cell r="H140">
            <v>0.18869454971780683</v>
          </cell>
          <cell r="I140"/>
          <cell r="J140"/>
          <cell r="K140">
            <v>0.12</v>
          </cell>
          <cell r="L140"/>
          <cell r="M140">
            <v>0.343888198757764</v>
          </cell>
          <cell r="N140">
            <v>2.9079218292815083</v>
          </cell>
          <cell r="O140">
            <v>0.81130545028219314</v>
          </cell>
          <cell r="P140">
            <v>0.56103105590062108</v>
          </cell>
          <cell r="Q140">
            <v>0.54870900019085533</v>
          </cell>
        </row>
        <row r="141">
          <cell r="A141" t="str">
            <v>ss2</v>
          </cell>
          <cell r="B141" t="str">
            <v>------------------------------------------</v>
          </cell>
          <cell r="C141" t="str">
            <v>------------------------------------------</v>
          </cell>
          <cell r="D141" t="str">
            <v>------------------------------------------</v>
          </cell>
          <cell r="E141" t="str">
            <v>------------------------------------------</v>
          </cell>
          <cell r="F141" t="str">
            <v>------------------------------------------</v>
          </cell>
          <cell r="G141" t="str">
            <v>------------------------------------------</v>
          </cell>
          <cell r="H141" t="str">
            <v>------------------------------------------</v>
          </cell>
          <cell r="I141" t="str">
            <v>------------------------------------------</v>
          </cell>
          <cell r="J141" t="str">
            <v>------------------------------------------</v>
          </cell>
          <cell r="K141" t="str">
            <v>------------------------------------------</v>
          </cell>
          <cell r="L141" t="str">
            <v>------------------------------------------</v>
          </cell>
          <cell r="M141" t="str">
            <v>------------------------------------------</v>
          </cell>
          <cell r="N141" t="str">
            <v>------------------------------------------</v>
          </cell>
          <cell r="O141" t="str">
            <v>------------------------------------------</v>
          </cell>
          <cell r="P141" t="str">
            <v>------------------------------------------</v>
          </cell>
          <cell r="Q141" t="str">
            <v>------------------------------------------</v>
          </cell>
        </row>
        <row r="142">
          <cell r="B142"/>
          <cell r="C142"/>
          <cell r="D142"/>
          <cell r="E142"/>
          <cell r="F142" t="str">
            <v/>
          </cell>
          <cell r="G142" t="str">
            <v/>
          </cell>
          <cell r="H142"/>
          <cell r="I142"/>
          <cell r="J142"/>
          <cell r="K142"/>
          <cell r="L142" t="str">
            <v/>
          </cell>
          <cell r="M142"/>
          <cell r="N142" t="str">
            <v/>
          </cell>
          <cell r="O142"/>
          <cell r="P142"/>
          <cell r="Q142"/>
        </row>
        <row r="143">
          <cell r="A143" t="str">
            <v>vs1</v>
          </cell>
          <cell r="B143">
            <v>10</v>
          </cell>
          <cell r="C143" t="str">
            <v>Local non chauffé vide sanitaire</v>
          </cell>
          <cell r="D143"/>
          <cell r="E143"/>
          <cell r="F143">
            <v>1.3485714285714285</v>
          </cell>
          <cell r="G143">
            <v>0.74152542372881358</v>
          </cell>
          <cell r="H143"/>
          <cell r="I143"/>
          <cell r="J143"/>
          <cell r="K143"/>
          <cell r="L143">
            <v>0.2353167701863354</v>
          </cell>
          <cell r="M143"/>
          <cell r="N143"/>
          <cell r="O143"/>
          <cell r="P143"/>
          <cell r="Q143"/>
        </row>
        <row r="144">
          <cell r="A144" t="str">
            <v>vs1</v>
          </cell>
          <cell r="B144" t="str">
            <v>Entrée</v>
          </cell>
          <cell r="C144" t="str">
            <v xml:space="preserve"> - rh</v>
          </cell>
          <cell r="D144" t="str">
            <v xml:space="preserve"> ---</v>
          </cell>
          <cell r="E144" t="str">
            <v xml:space="preserve"> ---</v>
          </cell>
          <cell r="F144" t="str">
            <v xml:space="preserve"> ---</v>
          </cell>
          <cell r="G144" t="str">
            <v xml:space="preserve"> ---</v>
          </cell>
          <cell r="H144">
            <v>0.18950598388866907</v>
          </cell>
          <cell r="I144" t="str">
            <v xml:space="preserve"> ---</v>
          </cell>
          <cell r="J144" t="str">
            <v xml:space="preserve"> ---</v>
          </cell>
          <cell r="K144">
            <v>0.08</v>
          </cell>
          <cell r="L144">
            <v>8.5999999999999993E-2</v>
          </cell>
          <cell r="M144">
            <v>0.31531677018633542</v>
          </cell>
          <cell r="N144">
            <v>3.1714139384627504</v>
          </cell>
          <cell r="O144">
            <v>0.81049401611133087</v>
          </cell>
          <cell r="P144">
            <v>0.53245962732919261</v>
          </cell>
          <cell r="Q144">
            <v>0.60100191872662245</v>
          </cell>
        </row>
        <row r="145">
          <cell r="A145" t="str">
            <v>vs1</v>
          </cell>
          <cell r="B145" t="str">
            <v>Séjour</v>
          </cell>
          <cell r="C145" t="str">
            <v xml:space="preserve"> - revêtement de sol</v>
          </cell>
          <cell r="D145" t="str">
            <v xml:space="preserve"> ---</v>
          </cell>
          <cell r="E145" t="str">
            <v xml:space="preserve"> ---</v>
          </cell>
          <cell r="F145" t="str">
            <v xml:space="preserve"> ---</v>
          </cell>
          <cell r="G145" t="str">
            <v xml:space="preserve"> ---</v>
          </cell>
          <cell r="H145">
            <v>0.18950598388866907</v>
          </cell>
          <cell r="I145" t="str">
            <v xml:space="preserve"> ---</v>
          </cell>
          <cell r="J145" t="str">
            <v xml:space="preserve"> ---</v>
          </cell>
          <cell r="K145">
            <v>0.08</v>
          </cell>
          <cell r="L145" t="str">
            <v xml:space="preserve"> ---</v>
          </cell>
          <cell r="M145">
            <v>0.31531677018633542</v>
          </cell>
          <cell r="N145">
            <v>3.1714139384627504</v>
          </cell>
          <cell r="O145">
            <v>0.81049401611133087</v>
          </cell>
          <cell r="P145">
            <v>0.53245962732919261</v>
          </cell>
          <cell r="Q145">
            <v>0.60100191872662245</v>
          </cell>
        </row>
        <row r="146">
          <cell r="A146" t="str">
            <v>vs1</v>
          </cell>
          <cell r="B146" t="str">
            <v>Cuisine</v>
          </cell>
          <cell r="C146" t="str">
            <v xml:space="preserve"> - chappe</v>
          </cell>
          <cell r="D146" t="str">
            <v xml:space="preserve"> ---</v>
          </cell>
          <cell r="E146" t="str">
            <v xml:space="preserve"> ---</v>
          </cell>
          <cell r="F146" t="str">
            <v xml:space="preserve"> ---</v>
          </cell>
          <cell r="G146" t="str">
            <v xml:space="preserve"> ---</v>
          </cell>
          <cell r="H146">
            <v>0.15391090189232159</v>
          </cell>
          <cell r="I146">
            <v>0.06</v>
          </cell>
          <cell r="J146">
            <v>1.1499999999999999</v>
          </cell>
          <cell r="K146">
            <v>0.01</v>
          </cell>
          <cell r="L146">
            <v>5.2173913043478265E-2</v>
          </cell>
          <cell r="M146">
            <v>0.24531677018633541</v>
          </cell>
          <cell r="N146">
            <v>4.0763621632570386</v>
          </cell>
          <cell r="O146">
            <v>0.84608909810767841</v>
          </cell>
          <cell r="P146">
            <v>0.46245962732919255</v>
          </cell>
          <cell r="Q146">
            <v>0.62739657698662588</v>
          </cell>
        </row>
        <row r="147">
          <cell r="A147" t="str">
            <v>vs1</v>
          </cell>
          <cell r="B147" t="str">
            <v>Chambre1</v>
          </cell>
          <cell r="C147" t="str">
            <v xml:space="preserve"> - dalle béton niv. sup.</v>
          </cell>
          <cell r="D147" t="str">
            <v xml:space="preserve"> ---</v>
          </cell>
          <cell r="E147" t="str">
            <v xml:space="preserve"> ---</v>
          </cell>
          <cell r="F147" t="str">
            <v xml:space="preserve"> ---</v>
          </cell>
          <cell r="G147" t="str">
            <v xml:space="preserve"> ---</v>
          </cell>
          <cell r="H147">
            <v>0.20853291339501179</v>
          </cell>
          <cell r="I147">
            <v>0.17</v>
          </cell>
          <cell r="J147">
            <v>1.75</v>
          </cell>
          <cell r="K147">
            <v>0.12</v>
          </cell>
          <cell r="L147">
            <v>9.7142857142857156E-2</v>
          </cell>
          <cell r="M147">
            <v>0.3553167701863354</v>
          </cell>
          <cell r="N147">
            <v>2.8143900989406707</v>
          </cell>
          <cell r="O147">
            <v>0.79146708660498821</v>
          </cell>
          <cell r="P147">
            <v>0.57245962732919253</v>
          </cell>
          <cell r="Q147">
            <v>0.58689296676217351</v>
          </cell>
        </row>
        <row r="148">
          <cell r="A148" t="str">
            <v>vs1</v>
          </cell>
          <cell r="B148" t="str">
            <v>Chambre2</v>
          </cell>
          <cell r="C148" t="str">
            <v xml:space="preserve"> - dalle béton niv. inf.</v>
          </cell>
          <cell r="D148">
            <v>0.05</v>
          </cell>
          <cell r="E148">
            <v>1.75</v>
          </cell>
          <cell r="F148">
            <v>2.8571428571428574E-2</v>
          </cell>
          <cell r="G148" t="str">
            <v xml:space="preserve"> ---</v>
          </cell>
          <cell r="H148">
            <v>0.20853291339501179</v>
          </cell>
          <cell r="I148" t="str">
            <v xml:space="preserve"> ---</v>
          </cell>
          <cell r="J148" t="str">
            <v xml:space="preserve"> ---</v>
          </cell>
          <cell r="K148">
            <v>0.12</v>
          </cell>
          <cell r="L148" t="str">
            <v xml:space="preserve"> ---</v>
          </cell>
          <cell r="M148">
            <v>0.3553167701863354</v>
          </cell>
          <cell r="N148">
            <v>2.8143900989406707</v>
          </cell>
          <cell r="O148">
            <v>0.79146708660498821</v>
          </cell>
          <cell r="P148">
            <v>0.57245962732919253</v>
          </cell>
          <cell r="Q148">
            <v>0.58689296676217351</v>
          </cell>
        </row>
        <row r="149">
          <cell r="A149" t="str">
            <v>vs1</v>
          </cell>
          <cell r="B149" t="str">
            <v>Chambre3</v>
          </cell>
          <cell r="C149" t="str">
            <v xml:space="preserve"> - polystyrène</v>
          </cell>
          <cell r="D149">
            <v>0.05</v>
          </cell>
          <cell r="E149">
            <v>0.04</v>
          </cell>
          <cell r="F149">
            <v>1.25</v>
          </cell>
          <cell r="G149" t="str">
            <v xml:space="preserve"> ---</v>
          </cell>
          <cell r="H149">
            <v>0.20853291339501179</v>
          </cell>
          <cell r="I149" t="str">
            <v xml:space="preserve"> ---</v>
          </cell>
          <cell r="J149" t="str">
            <v xml:space="preserve"> ---</v>
          </cell>
          <cell r="K149">
            <v>0.12</v>
          </cell>
          <cell r="L149" t="str">
            <v xml:space="preserve"> ---</v>
          </cell>
          <cell r="M149">
            <v>0.3553167701863354</v>
          </cell>
          <cell r="N149">
            <v>2.8143900989406707</v>
          </cell>
          <cell r="O149">
            <v>0.79146708660498821</v>
          </cell>
          <cell r="P149">
            <v>0.57245962732919253</v>
          </cell>
          <cell r="Q149">
            <v>0.58689296676217351</v>
          </cell>
        </row>
        <row r="150">
          <cell r="A150" t="str">
            <v>vs1</v>
          </cell>
          <cell r="B150" t="str">
            <v>Chambre4</v>
          </cell>
          <cell r="C150" t="str">
            <v xml:space="preserve"> - rb</v>
          </cell>
          <cell r="D150" t="str">
            <v xml:space="preserve"> ---</v>
          </cell>
          <cell r="E150" t="str">
            <v xml:space="preserve"> ---</v>
          </cell>
          <cell r="F150">
            <v>7.0000000000000007E-2</v>
          </cell>
          <cell r="G150" t="str">
            <v xml:space="preserve"> ---</v>
          </cell>
          <cell r="H150">
            <v>0.20853291339501179</v>
          </cell>
          <cell r="I150" t="str">
            <v xml:space="preserve"> ---</v>
          </cell>
          <cell r="J150" t="str">
            <v xml:space="preserve"> ---</v>
          </cell>
          <cell r="K150">
            <v>0.12</v>
          </cell>
          <cell r="L150" t="str">
            <v xml:space="preserve"> ---</v>
          </cell>
          <cell r="M150">
            <v>0.3553167701863354</v>
          </cell>
          <cell r="N150">
            <v>2.8143900989406707</v>
          </cell>
          <cell r="O150">
            <v>0.79146708660498821</v>
          </cell>
          <cell r="P150">
            <v>0.57245962732919253</v>
          </cell>
          <cell r="Q150">
            <v>0.58689296676217351</v>
          </cell>
        </row>
        <row r="151">
          <cell r="A151" t="str">
            <v>vs1</v>
          </cell>
          <cell r="B151" t="str">
            <v>Sdb/Sde</v>
          </cell>
          <cell r="C151"/>
          <cell r="D151"/>
          <cell r="E151"/>
          <cell r="F151"/>
          <cell r="G151"/>
          <cell r="H151">
            <v>0.18460544697982545</v>
          </cell>
          <cell r="I151"/>
          <cell r="J151"/>
          <cell r="K151">
            <v>7.0000000000000007E-2</v>
          </cell>
          <cell r="L151"/>
          <cell r="M151">
            <v>0.30531677018633541</v>
          </cell>
          <cell r="N151">
            <v>3.2752868418911221</v>
          </cell>
          <cell r="O151">
            <v>0.81539455302017461</v>
          </cell>
          <cell r="P151">
            <v>0.5224596273291926</v>
          </cell>
          <cell r="Q151">
            <v>0.60463579143445156</v>
          </cell>
        </row>
        <row r="152">
          <cell r="A152" t="str">
            <v>vs1</v>
          </cell>
          <cell r="B152" t="str">
            <v>WC</v>
          </cell>
          <cell r="C152"/>
          <cell r="D152"/>
          <cell r="E152"/>
          <cell r="F152"/>
          <cell r="G152"/>
          <cell r="H152">
            <v>0.15391090189232159</v>
          </cell>
          <cell r="I152"/>
          <cell r="J152"/>
          <cell r="K152">
            <v>0.01</v>
          </cell>
          <cell r="L152"/>
          <cell r="M152">
            <v>0.24531677018633541</v>
          </cell>
          <cell r="N152">
            <v>4.0763621632570386</v>
          </cell>
          <cell r="O152">
            <v>0.84608909810767841</v>
          </cell>
          <cell r="P152">
            <v>0.46245962732919255</v>
          </cell>
          <cell r="Q152">
            <v>0.62739657698662588</v>
          </cell>
        </row>
        <row r="153">
          <cell r="A153" t="str">
            <v>vs1</v>
          </cell>
          <cell r="B153" t="str">
            <v>Dgt/Couloir</v>
          </cell>
          <cell r="C153"/>
          <cell r="D153"/>
          <cell r="E153"/>
          <cell r="F153"/>
          <cell r="G153"/>
          <cell r="H153">
            <v>0.15918613927334971</v>
          </cell>
          <cell r="I153"/>
          <cell r="J153"/>
          <cell r="K153">
            <v>0.02</v>
          </cell>
          <cell r="L153"/>
          <cell r="M153">
            <v>0.25531677018633542</v>
          </cell>
          <cell r="N153">
            <v>3.9167031576898745</v>
          </cell>
          <cell r="O153">
            <v>0.84081386072665021</v>
          </cell>
          <cell r="P153">
            <v>0.47245962732919256</v>
          </cell>
          <cell r="Q153">
            <v>0.62348485435238898</v>
          </cell>
        </row>
        <row r="154">
          <cell r="A154" t="str">
            <v>vs1</v>
          </cell>
          <cell r="B154" t="str">
            <v>Séjour + cuisine</v>
          </cell>
          <cell r="C154"/>
          <cell r="D154"/>
          <cell r="E154"/>
          <cell r="F154"/>
          <cell r="G154"/>
          <cell r="H154">
            <v>0.18950598388866907</v>
          </cell>
          <cell r="I154"/>
          <cell r="J154"/>
          <cell r="K154">
            <v>0.08</v>
          </cell>
          <cell r="L154"/>
          <cell r="M154">
            <v>0.31531677018633542</v>
          </cell>
          <cell r="N154">
            <v>3.1714139384627504</v>
          </cell>
          <cell r="O154">
            <v>0.81049401611133087</v>
          </cell>
          <cell r="P154">
            <v>0.53245962732919261</v>
          </cell>
          <cell r="Q154">
            <v>0.60100191872662245</v>
          </cell>
        </row>
        <row r="155">
          <cell r="A155" t="str">
            <v>vs1</v>
          </cell>
          <cell r="B155" t="str">
            <v>Bureau</v>
          </cell>
          <cell r="C155"/>
          <cell r="D155"/>
          <cell r="E155"/>
          <cell r="F155"/>
          <cell r="G155"/>
          <cell r="H155">
            <v>0.20853291339501179</v>
          </cell>
          <cell r="I155"/>
          <cell r="J155"/>
          <cell r="K155">
            <v>0.12</v>
          </cell>
          <cell r="L155"/>
          <cell r="M155">
            <v>0.3553167701863354</v>
          </cell>
          <cell r="N155">
            <v>2.8143900989406707</v>
          </cell>
          <cell r="O155">
            <v>0.79146708660498821</v>
          </cell>
          <cell r="P155">
            <v>0.57245962732919253</v>
          </cell>
          <cell r="Q155">
            <v>0.58689296676217351</v>
          </cell>
        </row>
        <row r="156">
          <cell r="A156" t="str">
            <v>vs1</v>
          </cell>
          <cell r="B156" t="str">
            <v>------------------------------------------</v>
          </cell>
          <cell r="C156" t="str">
            <v>------------------------------------------</v>
          </cell>
          <cell r="D156" t="str">
            <v>------------------------------------------</v>
          </cell>
          <cell r="E156" t="str">
            <v>------------------------------------------</v>
          </cell>
          <cell r="F156" t="str">
            <v>------------------------------------------</v>
          </cell>
          <cell r="G156" t="str">
            <v>------------------------------------------</v>
          </cell>
          <cell r="H156" t="str">
            <v>------------------------------------------</v>
          </cell>
          <cell r="I156" t="str">
            <v>------------------------------------------</v>
          </cell>
          <cell r="J156" t="str">
            <v>------------------------------------------</v>
          </cell>
          <cell r="K156" t="str">
            <v>------------------------------------------</v>
          </cell>
          <cell r="L156" t="str">
            <v>------------------------------------------</v>
          </cell>
          <cell r="M156" t="str">
            <v>------------------------------------------</v>
          </cell>
          <cell r="N156" t="str">
            <v>------------------------------------------</v>
          </cell>
          <cell r="O156" t="str">
            <v>------------------------------------------</v>
          </cell>
          <cell r="P156" t="str">
            <v>------------------------------------------</v>
          </cell>
          <cell r="Q156" t="str">
            <v>------------------------------------------</v>
          </cell>
        </row>
        <row r="157">
          <cell r="B157"/>
          <cell r="C157"/>
          <cell r="D157"/>
          <cell r="E157"/>
          <cell r="F157" t="str">
            <v/>
          </cell>
          <cell r="G157" t="str">
            <v/>
          </cell>
          <cell r="H157"/>
          <cell r="I157"/>
          <cell r="J157"/>
          <cell r="K157"/>
          <cell r="L157" t="str">
            <v/>
          </cell>
          <cell r="M157"/>
          <cell r="N157" t="str">
            <v/>
          </cell>
          <cell r="O157"/>
          <cell r="P157"/>
          <cell r="Q157"/>
        </row>
        <row r="158">
          <cell r="A158" t="str">
            <v>p1</v>
          </cell>
          <cell r="B158">
            <v>11</v>
          </cell>
          <cell r="C158" t="str">
            <v>Porsche</v>
          </cell>
          <cell r="D158"/>
          <cell r="E158"/>
          <cell r="F158">
            <v>1.3485714285714285</v>
          </cell>
          <cell r="G158">
            <v>0.74152542372881358</v>
          </cell>
          <cell r="H158"/>
          <cell r="I158"/>
          <cell r="J158"/>
          <cell r="K158"/>
          <cell r="L158">
            <v>0.2179254658385093</v>
          </cell>
          <cell r="M158"/>
          <cell r="N158"/>
          <cell r="O158"/>
          <cell r="P158"/>
          <cell r="Q158"/>
        </row>
        <row r="159">
          <cell r="A159" t="str">
            <v>p1</v>
          </cell>
          <cell r="B159" t="str">
            <v>Entrée</v>
          </cell>
          <cell r="C159" t="str">
            <v xml:space="preserve"> - rh</v>
          </cell>
          <cell r="D159" t="str">
            <v xml:space="preserve"> ---</v>
          </cell>
          <cell r="E159" t="str">
            <v xml:space="preserve"> ---</v>
          </cell>
          <cell r="F159" t="str">
            <v xml:space="preserve"> ---</v>
          </cell>
          <cell r="G159" t="str">
            <v xml:space="preserve"> ---</v>
          </cell>
          <cell r="H159">
            <v>0.18094505179451198</v>
          </cell>
          <cell r="I159" t="str">
            <v xml:space="preserve"> ---</v>
          </cell>
          <cell r="J159" t="str">
            <v xml:space="preserve"> ---</v>
          </cell>
          <cell r="K159">
            <v>0.08</v>
          </cell>
          <cell r="L159">
            <v>8.5999999999999993E-2</v>
          </cell>
          <cell r="M159">
            <v>0.29792546583850932</v>
          </cell>
          <cell r="N159">
            <v>3.3565442188216652</v>
          </cell>
          <cell r="O159">
            <v>0.81905494820548808</v>
          </cell>
          <cell r="P159">
            <v>0.5150683229813664</v>
          </cell>
          <cell r="Q159">
            <v>0.607350067525256</v>
          </cell>
        </row>
        <row r="160">
          <cell r="A160" t="str">
            <v>p1</v>
          </cell>
          <cell r="B160" t="str">
            <v>Séjour</v>
          </cell>
          <cell r="C160" t="str">
            <v xml:space="preserve"> - revêtement de sol</v>
          </cell>
          <cell r="D160" t="str">
            <v xml:space="preserve"> ---</v>
          </cell>
          <cell r="E160" t="str">
            <v xml:space="preserve"> ---</v>
          </cell>
          <cell r="F160" t="str">
            <v xml:space="preserve"> ---</v>
          </cell>
          <cell r="G160" t="str">
            <v xml:space="preserve"> ---</v>
          </cell>
          <cell r="H160">
            <v>0.18094505179451198</v>
          </cell>
          <cell r="I160" t="str">
            <v xml:space="preserve"> ---</v>
          </cell>
          <cell r="J160" t="str">
            <v xml:space="preserve"> ---</v>
          </cell>
          <cell r="K160">
            <v>0.08</v>
          </cell>
          <cell r="L160" t="str">
            <v xml:space="preserve"> ---</v>
          </cell>
          <cell r="M160">
            <v>0.29792546583850932</v>
          </cell>
          <cell r="N160">
            <v>3.3565442188216652</v>
          </cell>
          <cell r="O160">
            <v>0.81905494820548808</v>
          </cell>
          <cell r="P160">
            <v>0.5150683229813664</v>
          </cell>
          <cell r="Q160">
            <v>0.607350067525256</v>
          </cell>
        </row>
        <row r="161">
          <cell r="A161" t="str">
            <v>p1</v>
          </cell>
          <cell r="B161" t="str">
            <v>Cuisine</v>
          </cell>
          <cell r="C161" t="str">
            <v xml:space="preserve"> - chappe</v>
          </cell>
          <cell r="D161" t="str">
            <v xml:space="preserve"> ---</v>
          </cell>
          <cell r="E161" t="str">
            <v xml:space="preserve"> ---</v>
          </cell>
          <cell r="F161" t="str">
            <v xml:space="preserve"> ---</v>
          </cell>
          <cell r="G161" t="str">
            <v xml:space="preserve"> ---</v>
          </cell>
          <cell r="H161">
            <v>0.14457717401582248</v>
          </cell>
          <cell r="I161">
            <v>0.04</v>
          </cell>
          <cell r="J161">
            <v>1.1499999999999999</v>
          </cell>
          <cell r="K161">
            <v>0.01</v>
          </cell>
          <cell r="L161">
            <v>3.4782608695652174E-2</v>
          </cell>
          <cell r="M161">
            <v>0.22792546583850931</v>
          </cell>
          <cell r="N161">
            <v>4.3873991715718335</v>
          </cell>
          <cell r="O161">
            <v>0.85542282598417752</v>
          </cell>
          <cell r="P161">
            <v>0.44506832298136645</v>
          </cell>
          <cell r="Q161">
            <v>0.63431777350521645</v>
          </cell>
        </row>
        <row r="162">
          <cell r="A162" t="str">
            <v>p1</v>
          </cell>
          <cell r="B162" t="str">
            <v>Chambre1</v>
          </cell>
          <cell r="C162" t="str">
            <v xml:space="preserve"> - dalle béton niv. sup.</v>
          </cell>
          <cell r="D162" t="str">
            <v xml:space="preserve"> ---</v>
          </cell>
          <cell r="E162" t="str">
            <v xml:space="preserve"> ---</v>
          </cell>
          <cell r="F162" t="str">
            <v xml:space="preserve"> ---</v>
          </cell>
          <cell r="G162" t="str">
            <v xml:space="preserve"> ---</v>
          </cell>
          <cell r="H162">
            <v>0.20037123516716629</v>
          </cell>
          <cell r="I162">
            <v>0.17</v>
          </cell>
          <cell r="J162">
            <v>1.75</v>
          </cell>
          <cell r="K162">
            <v>0.12</v>
          </cell>
          <cell r="L162">
            <v>9.7142857142857156E-2</v>
          </cell>
          <cell r="M162">
            <v>0.3379254658385093</v>
          </cell>
          <cell r="N162">
            <v>2.9592324375987946</v>
          </cell>
          <cell r="O162">
            <v>0.79962876483283363</v>
          </cell>
          <cell r="P162">
            <v>0.55506832298136644</v>
          </cell>
          <cell r="Q162">
            <v>0.59294505866841485</v>
          </cell>
        </row>
        <row r="163">
          <cell r="A163" t="str">
            <v>p1</v>
          </cell>
          <cell r="B163" t="str">
            <v>Chambre2</v>
          </cell>
          <cell r="C163" t="str">
            <v xml:space="preserve"> - dalle béton niv. inf.</v>
          </cell>
          <cell r="D163">
            <v>0.05</v>
          </cell>
          <cell r="E163">
            <v>1.75</v>
          </cell>
          <cell r="F163">
            <v>2.8571428571428574E-2</v>
          </cell>
          <cell r="G163" t="str">
            <v xml:space="preserve"> ---</v>
          </cell>
          <cell r="H163">
            <v>0.20037123516716629</v>
          </cell>
          <cell r="I163" t="str">
            <v xml:space="preserve"> ---</v>
          </cell>
          <cell r="J163" t="str">
            <v xml:space="preserve"> ---</v>
          </cell>
          <cell r="K163">
            <v>0.12</v>
          </cell>
          <cell r="L163" t="str">
            <v xml:space="preserve"> ---</v>
          </cell>
          <cell r="M163">
            <v>0.3379254658385093</v>
          </cell>
          <cell r="N163">
            <v>2.9592324375987946</v>
          </cell>
          <cell r="O163">
            <v>0.79962876483283363</v>
          </cell>
          <cell r="P163">
            <v>0.55506832298136644</v>
          </cell>
          <cell r="Q163">
            <v>0.59294505866841485</v>
          </cell>
        </row>
        <row r="164">
          <cell r="A164" t="str">
            <v>p1</v>
          </cell>
          <cell r="B164" t="str">
            <v>Chambre3</v>
          </cell>
          <cell r="C164" t="str">
            <v xml:space="preserve"> - polystyrène</v>
          </cell>
          <cell r="D164">
            <v>0.05</v>
          </cell>
          <cell r="E164">
            <v>0.04</v>
          </cell>
          <cell r="F164">
            <v>1.25</v>
          </cell>
          <cell r="G164" t="str">
            <v xml:space="preserve"> ---</v>
          </cell>
          <cell r="H164">
            <v>0.20037123516716629</v>
          </cell>
          <cell r="I164" t="str">
            <v xml:space="preserve"> ---</v>
          </cell>
          <cell r="J164" t="str">
            <v xml:space="preserve"> ---</v>
          </cell>
          <cell r="K164">
            <v>0.12</v>
          </cell>
          <cell r="L164" t="str">
            <v xml:space="preserve"> ---</v>
          </cell>
          <cell r="M164">
            <v>0.3379254658385093</v>
          </cell>
          <cell r="N164">
            <v>2.9592324375987946</v>
          </cell>
          <cell r="O164">
            <v>0.79962876483283363</v>
          </cell>
          <cell r="P164">
            <v>0.55506832298136644</v>
          </cell>
          <cell r="Q164">
            <v>0.59294505866841485</v>
          </cell>
        </row>
        <row r="165">
          <cell r="A165" t="str">
            <v>p1</v>
          </cell>
          <cell r="B165" t="str">
            <v>Chambre4</v>
          </cell>
          <cell r="C165" t="str">
            <v xml:space="preserve"> - rb</v>
          </cell>
          <cell r="D165" t="str">
            <v xml:space="preserve"> ---</v>
          </cell>
          <cell r="E165" t="str">
            <v xml:space="preserve"> ---</v>
          </cell>
          <cell r="F165">
            <v>7.0000000000000007E-2</v>
          </cell>
          <cell r="G165" t="str">
            <v xml:space="preserve"> ---</v>
          </cell>
          <cell r="H165">
            <v>0.20037123516716629</v>
          </cell>
          <cell r="I165" t="str">
            <v xml:space="preserve"> ---</v>
          </cell>
          <cell r="J165" t="str">
            <v xml:space="preserve"> ---</v>
          </cell>
          <cell r="K165">
            <v>0.12</v>
          </cell>
          <cell r="L165" t="str">
            <v xml:space="preserve"> ---</v>
          </cell>
          <cell r="M165">
            <v>0.3379254658385093</v>
          </cell>
          <cell r="N165">
            <v>2.9592324375987946</v>
          </cell>
          <cell r="O165">
            <v>0.79962876483283363</v>
          </cell>
          <cell r="P165">
            <v>0.55506832298136644</v>
          </cell>
          <cell r="Q165">
            <v>0.59294505866841485</v>
          </cell>
        </row>
        <row r="166">
          <cell r="A166" t="str">
            <v>p1</v>
          </cell>
          <cell r="B166" t="str">
            <v>Sdb/Sde</v>
          </cell>
          <cell r="C166"/>
          <cell r="D166"/>
          <cell r="E166"/>
          <cell r="F166"/>
          <cell r="G166"/>
          <cell r="H166">
            <v>0.17594012357861816</v>
          </cell>
          <cell r="I166"/>
          <cell r="J166"/>
          <cell r="K166">
            <v>7.0000000000000007E-2</v>
          </cell>
          <cell r="L166"/>
          <cell r="M166">
            <v>0.28792546583850931</v>
          </cell>
          <cell r="N166">
            <v>3.4731210630770559</v>
          </cell>
          <cell r="O166">
            <v>0.82405987642138179</v>
          </cell>
          <cell r="P166">
            <v>0.50506832298136639</v>
          </cell>
          <cell r="Q166">
            <v>0.61106134904127896</v>
          </cell>
        </row>
        <row r="167">
          <cell r="A167" t="str">
            <v>p1</v>
          </cell>
          <cell r="B167" t="str">
            <v>WC</v>
          </cell>
          <cell r="C167"/>
          <cell r="D167"/>
          <cell r="E167"/>
          <cell r="F167"/>
          <cell r="G167"/>
          <cell r="H167">
            <v>0.14457717401582248</v>
          </cell>
          <cell r="I167"/>
          <cell r="J167"/>
          <cell r="K167">
            <v>0.01</v>
          </cell>
          <cell r="L167"/>
          <cell r="M167">
            <v>0.22792546583850931</v>
          </cell>
          <cell r="N167">
            <v>4.3873991715718335</v>
          </cell>
          <cell r="O167">
            <v>0.85542282598417752</v>
          </cell>
          <cell r="P167">
            <v>0.44506832298136645</v>
          </cell>
          <cell r="Q167">
            <v>0.63431777350521645</v>
          </cell>
        </row>
        <row r="168">
          <cell r="A168" t="str">
            <v>p1</v>
          </cell>
          <cell r="B168" t="str">
            <v>Dgt/Couloir</v>
          </cell>
          <cell r="C168"/>
          <cell r="D168"/>
          <cell r="E168"/>
          <cell r="F168"/>
          <cell r="G168"/>
          <cell r="H168">
            <v>0.1499690712770039</v>
          </cell>
          <cell r="I168"/>
          <cell r="J168"/>
          <cell r="K168">
            <v>0.02</v>
          </cell>
          <cell r="L168"/>
          <cell r="M168">
            <v>0.23792546583850929</v>
          </cell>
          <cell r="N168">
            <v>4.2029969195426311</v>
          </cell>
          <cell r="O168">
            <v>0.85003092872299613</v>
          </cell>
          <cell r="P168">
            <v>0.45506832298136646</v>
          </cell>
          <cell r="Q168">
            <v>0.63031954460391659</v>
          </cell>
        </row>
        <row r="169">
          <cell r="A169" t="str">
            <v>p1</v>
          </cell>
          <cell r="B169" t="str">
            <v>Séjour + cuisine</v>
          </cell>
          <cell r="C169"/>
          <cell r="D169"/>
          <cell r="E169"/>
          <cell r="F169"/>
          <cell r="G169"/>
          <cell r="H169">
            <v>0.18094505179451198</v>
          </cell>
          <cell r="I169"/>
          <cell r="J169"/>
          <cell r="K169">
            <v>0.08</v>
          </cell>
          <cell r="L169"/>
          <cell r="M169">
            <v>0.29792546583850932</v>
          </cell>
          <cell r="N169">
            <v>3.3565442188216652</v>
          </cell>
          <cell r="O169">
            <v>0.81905494820548808</v>
          </cell>
          <cell r="P169">
            <v>0.5150683229813664</v>
          </cell>
          <cell r="Q169">
            <v>0.607350067525256</v>
          </cell>
        </row>
        <row r="170">
          <cell r="A170" t="str">
            <v>p1</v>
          </cell>
          <cell r="B170" t="str">
            <v>Bureau</v>
          </cell>
          <cell r="C170"/>
          <cell r="D170"/>
          <cell r="E170"/>
          <cell r="F170"/>
          <cell r="G170"/>
          <cell r="H170">
            <v>0.20037123516716629</v>
          </cell>
          <cell r="I170"/>
          <cell r="J170"/>
          <cell r="K170">
            <v>0.12</v>
          </cell>
          <cell r="L170"/>
          <cell r="M170">
            <v>0.3379254658385093</v>
          </cell>
          <cell r="N170">
            <v>2.9592324375987946</v>
          </cell>
          <cell r="O170">
            <v>0.79962876483283363</v>
          </cell>
          <cell r="P170">
            <v>0.55506832298136644</v>
          </cell>
          <cell r="Q170">
            <v>0.59294505866841485</v>
          </cell>
        </row>
        <row r="171">
          <cell r="A171" t="str">
            <v>p1</v>
          </cell>
          <cell r="B171" t="str">
            <v>------------------------------------------</v>
          </cell>
          <cell r="C171" t="str">
            <v>------------------------------------------</v>
          </cell>
          <cell r="D171" t="str">
            <v>------------------------------------------</v>
          </cell>
          <cell r="E171" t="str">
            <v>------------------------------------------</v>
          </cell>
          <cell r="F171" t="str">
            <v>------------------------------------------</v>
          </cell>
          <cell r="G171" t="str">
            <v>------------------------------------------</v>
          </cell>
          <cell r="H171" t="str">
            <v>------------------------------------------</v>
          </cell>
          <cell r="I171" t="str">
            <v>------------------------------------------</v>
          </cell>
          <cell r="J171" t="str">
            <v>------------------------------------------</v>
          </cell>
          <cell r="K171" t="str">
            <v>------------------------------------------</v>
          </cell>
          <cell r="L171" t="str">
            <v>------------------------------------------</v>
          </cell>
          <cell r="M171" t="str">
            <v>------------------------------------------</v>
          </cell>
          <cell r="N171" t="str">
            <v>------------------------------------------</v>
          </cell>
          <cell r="O171" t="str">
            <v>------------------------------------------</v>
          </cell>
          <cell r="P171" t="str">
            <v>------------------------------------------</v>
          </cell>
          <cell r="Q171" t="str">
            <v>------------------------------------------</v>
          </cell>
        </row>
        <row r="172">
          <cell r="B172"/>
          <cell r="C172"/>
          <cell r="D172"/>
          <cell r="E172"/>
          <cell r="F172" t="str">
            <v/>
          </cell>
          <cell r="G172" t="str">
            <v/>
          </cell>
          <cell r="H172"/>
          <cell r="I172"/>
          <cell r="J172"/>
          <cell r="K172"/>
          <cell r="L172" t="str">
            <v/>
          </cell>
          <cell r="M172"/>
          <cell r="N172" t="str">
            <v/>
          </cell>
          <cell r="O172"/>
          <cell r="P172"/>
          <cell r="Q172"/>
        </row>
        <row r="173">
          <cell r="A173" t="str">
            <v>tp1</v>
          </cell>
          <cell r="B173">
            <v>12</v>
          </cell>
          <cell r="C173" t="str">
            <v>Terre plein N°1</v>
          </cell>
          <cell r="D173"/>
          <cell r="E173"/>
          <cell r="F173">
            <v>1.308695652173913</v>
          </cell>
          <cell r="G173">
            <v>0.76411960132890366</v>
          </cell>
          <cell r="H173"/>
          <cell r="I173"/>
          <cell r="J173"/>
          <cell r="K173"/>
          <cell r="L173">
            <v>0.12078260869565216</v>
          </cell>
          <cell r="M173"/>
          <cell r="N173"/>
          <cell r="O173"/>
          <cell r="P173"/>
          <cell r="Q173"/>
        </row>
        <row r="174">
          <cell r="A174" t="str">
            <v>tp1</v>
          </cell>
          <cell r="B174" t="str">
            <v>Entrée</v>
          </cell>
          <cell r="C174" t="str">
            <v xml:space="preserve"> Bordure isolant périphérique</v>
          </cell>
          <cell r="D174">
            <v>1</v>
          </cell>
          <cell r="E174" t="str">
            <v xml:space="preserve"> ---</v>
          </cell>
          <cell r="F174" t="str">
            <v xml:space="preserve"> ---</v>
          </cell>
          <cell r="G174" t="str">
            <v xml:space="preserve"> ---</v>
          </cell>
          <cell r="H174">
            <v>0.13301457457226801</v>
          </cell>
          <cell r="I174" t="str">
            <v xml:space="preserve"> ---</v>
          </cell>
          <cell r="J174" t="str">
            <v xml:space="preserve"> ---</v>
          </cell>
          <cell r="K174">
            <v>0.08</v>
          </cell>
          <cell r="L174" t="str">
            <v xml:space="preserve"> ---</v>
          </cell>
          <cell r="M174">
            <v>0.20078260869565218</v>
          </cell>
          <cell r="N174">
            <v>4.9805110437418794</v>
          </cell>
          <cell r="O174">
            <v>0.86698542542773205</v>
          </cell>
          <cell r="P174">
            <v>0.41792546583850931</v>
          </cell>
          <cell r="Q174">
            <v>0.66248055763580849</v>
          </cell>
        </row>
        <row r="175">
          <cell r="A175" t="str">
            <v>tp1</v>
          </cell>
          <cell r="B175" t="str">
            <v>Séjour</v>
          </cell>
          <cell r="C175" t="str">
            <v xml:space="preserve"> - rh</v>
          </cell>
          <cell r="D175" t="str">
            <v xml:space="preserve"> ---</v>
          </cell>
          <cell r="E175" t="str">
            <v xml:space="preserve"> ---</v>
          </cell>
          <cell r="F175" t="str">
            <v xml:space="preserve"> ---</v>
          </cell>
          <cell r="G175" t="str">
            <v xml:space="preserve"> ---</v>
          </cell>
          <cell r="H175">
            <v>0.13301457457226801</v>
          </cell>
          <cell r="I175" t="str">
            <v xml:space="preserve"> ---</v>
          </cell>
          <cell r="J175" t="str">
            <v xml:space="preserve"> ---</v>
          </cell>
          <cell r="K175">
            <v>0.08</v>
          </cell>
          <cell r="L175">
            <v>8.5999999999999993E-2</v>
          </cell>
          <cell r="M175">
            <v>0.20078260869565218</v>
          </cell>
          <cell r="N175">
            <v>4.9805110437418794</v>
          </cell>
          <cell r="O175">
            <v>0.86698542542773205</v>
          </cell>
          <cell r="P175">
            <v>0.41792546583850931</v>
          </cell>
          <cell r="Q175">
            <v>0.66248055763580849</v>
          </cell>
        </row>
        <row r="176">
          <cell r="A176" t="str">
            <v>tp1</v>
          </cell>
          <cell r="B176" t="str">
            <v>Cuisine</v>
          </cell>
          <cell r="C176" t="str">
            <v xml:space="preserve"> - revêtement de sol</v>
          </cell>
          <cell r="D176" t="str">
            <v xml:space="preserve"> ---</v>
          </cell>
          <cell r="E176" t="str">
            <v xml:space="preserve"> ---</v>
          </cell>
          <cell r="F176" t="str">
            <v xml:space="preserve"> ---</v>
          </cell>
          <cell r="G176" t="str">
            <v xml:space="preserve"> ---</v>
          </cell>
          <cell r="H176">
            <v>9.085417421771172E-2</v>
          </cell>
          <cell r="I176" t="str">
            <v xml:space="preserve"> ---</v>
          </cell>
          <cell r="J176" t="str">
            <v xml:space="preserve"> ---</v>
          </cell>
          <cell r="K176">
            <v>0.01</v>
          </cell>
          <cell r="L176" t="str">
            <v xml:space="preserve"> ---</v>
          </cell>
          <cell r="M176">
            <v>0.13078260869565217</v>
          </cell>
          <cell r="N176">
            <v>7.6462765957446814</v>
          </cell>
          <cell r="O176">
            <v>0.9091458257822882</v>
          </cell>
          <cell r="P176">
            <v>0.34792546583850931</v>
          </cell>
          <cell r="Q176">
            <v>0.69469614594659901</v>
          </cell>
        </row>
        <row r="177">
          <cell r="A177" t="str">
            <v>tp1</v>
          </cell>
          <cell r="B177" t="str">
            <v>Chambre1</v>
          </cell>
          <cell r="C177" t="str">
            <v xml:space="preserve"> - Béton d'enrobage</v>
          </cell>
          <cell r="D177" t="str">
            <v xml:space="preserve"> ---</v>
          </cell>
          <cell r="E177" t="str">
            <v xml:space="preserve"> ---</v>
          </cell>
          <cell r="F177" t="str">
            <v xml:space="preserve"> ---</v>
          </cell>
          <cell r="G177" t="str">
            <v xml:space="preserve"> ---</v>
          </cell>
          <cell r="H177">
            <v>0.15539592569728941</v>
          </cell>
          <cell r="I177">
            <v>0.04</v>
          </cell>
          <cell r="J177">
            <v>1.1499999999999999</v>
          </cell>
          <cell r="K177">
            <v>0.12</v>
          </cell>
          <cell r="L177">
            <v>3.4782608695652174E-2</v>
          </cell>
          <cell r="M177">
            <v>0.24078260869565216</v>
          </cell>
          <cell r="N177">
            <v>4.1531238714337313</v>
          </cell>
          <cell r="O177">
            <v>0.84460407430271056</v>
          </cell>
          <cell r="P177">
            <v>0.45792546583850929</v>
          </cell>
          <cell r="Q177">
            <v>0.64537852853695499</v>
          </cell>
        </row>
        <row r="178">
          <cell r="A178" t="str">
            <v>tp1</v>
          </cell>
          <cell r="B178" t="str">
            <v>Chambre2</v>
          </cell>
          <cell r="C178" t="str">
            <v xml:space="preserve"> - Béton d'enrobage</v>
          </cell>
          <cell r="D178">
            <v>0.01</v>
          </cell>
          <cell r="E178">
            <v>1.1499999999999999</v>
          </cell>
          <cell r="F178">
            <v>8.6956521739130436E-3</v>
          </cell>
          <cell r="G178" t="str">
            <v xml:space="preserve"> ---</v>
          </cell>
          <cell r="H178">
            <v>0.15539592569728941</v>
          </cell>
          <cell r="I178" t="str">
            <v xml:space="preserve"> ---</v>
          </cell>
          <cell r="J178" t="str">
            <v xml:space="preserve"> ---</v>
          </cell>
          <cell r="K178">
            <v>0.12</v>
          </cell>
          <cell r="L178" t="str">
            <v xml:space="preserve"> ---</v>
          </cell>
          <cell r="M178">
            <v>0.24078260869565216</v>
          </cell>
          <cell r="N178">
            <v>4.1531238714337313</v>
          </cell>
          <cell r="O178">
            <v>0.84460407430271056</v>
          </cell>
          <cell r="P178">
            <v>0.45792546583850929</v>
          </cell>
          <cell r="Q178">
            <v>0.64537852853695499</v>
          </cell>
        </row>
        <row r="179">
          <cell r="A179" t="str">
            <v>tp1</v>
          </cell>
          <cell r="B179" t="str">
            <v>Chambre3</v>
          </cell>
          <cell r="C179" t="str">
            <v xml:space="preserve"> - polystyrène sous nappe chauffante</v>
          </cell>
          <cell r="D179">
            <v>0.05</v>
          </cell>
          <cell r="E179">
            <v>0.04</v>
          </cell>
          <cell r="F179">
            <v>1.25</v>
          </cell>
          <cell r="G179" t="str">
            <v xml:space="preserve"> ---</v>
          </cell>
          <cell r="H179">
            <v>0.15539592569728941</v>
          </cell>
          <cell r="I179" t="str">
            <v xml:space="preserve"> ---</v>
          </cell>
          <cell r="J179" t="str">
            <v xml:space="preserve"> ---</v>
          </cell>
          <cell r="K179">
            <v>0.12</v>
          </cell>
          <cell r="L179" t="str">
            <v xml:space="preserve"> ---</v>
          </cell>
          <cell r="M179">
            <v>0.24078260869565216</v>
          </cell>
          <cell r="N179">
            <v>4.1531238714337313</v>
          </cell>
          <cell r="O179">
            <v>0.84460407430271056</v>
          </cell>
          <cell r="P179">
            <v>0.45792546583850929</v>
          </cell>
          <cell r="Q179">
            <v>0.64537852853695499</v>
          </cell>
        </row>
        <row r="180">
          <cell r="A180" t="str">
            <v>tp1</v>
          </cell>
          <cell r="B180" t="str">
            <v>Chambre4</v>
          </cell>
          <cell r="C180" t="str">
            <v xml:space="preserve"> - pierres</v>
          </cell>
          <cell r="D180">
            <v>0.1</v>
          </cell>
          <cell r="E180">
            <v>2</v>
          </cell>
          <cell r="F180">
            <v>0.05</v>
          </cell>
          <cell r="G180" t="str">
            <v xml:space="preserve"> ---</v>
          </cell>
          <cell r="H180">
            <v>0.15539592569728941</v>
          </cell>
          <cell r="I180" t="str">
            <v xml:space="preserve"> ---</v>
          </cell>
          <cell r="J180" t="str">
            <v xml:space="preserve"> ---</v>
          </cell>
          <cell r="K180">
            <v>0.12</v>
          </cell>
          <cell r="L180" t="str">
            <v xml:space="preserve"> ---</v>
          </cell>
          <cell r="M180">
            <v>0.24078260869565216</v>
          </cell>
          <cell r="N180">
            <v>4.1531238714337313</v>
          </cell>
          <cell r="O180">
            <v>0.84460407430271056</v>
          </cell>
          <cell r="P180">
            <v>0.45792546583850929</v>
          </cell>
          <cell r="Q180">
            <v>0.64537852853695499</v>
          </cell>
        </row>
        <row r="181">
          <cell r="A181" t="str">
            <v>tp1</v>
          </cell>
          <cell r="B181" t="str">
            <v>Sdb/Sde</v>
          </cell>
          <cell r="C181"/>
          <cell r="D181"/>
          <cell r="E181"/>
          <cell r="F181"/>
          <cell r="G181"/>
          <cell r="H181">
            <v>0.12723266063558339</v>
          </cell>
          <cell r="I181"/>
          <cell r="J181"/>
          <cell r="K181">
            <v>7.0000000000000007E-2</v>
          </cell>
          <cell r="L181"/>
          <cell r="M181">
            <v>0.19078260869565217</v>
          </cell>
          <cell r="N181">
            <v>5.2415679124886054</v>
          </cell>
          <cell r="O181">
            <v>0.87276733936441664</v>
          </cell>
          <cell r="P181">
            <v>0.4079254658385093</v>
          </cell>
          <cell r="Q181">
            <v>0.66689863140802597</v>
          </cell>
        </row>
        <row r="182">
          <cell r="A182" t="str">
            <v>tp1</v>
          </cell>
          <cell r="B182" t="str">
            <v>WC</v>
          </cell>
          <cell r="C182"/>
          <cell r="D182"/>
          <cell r="E182"/>
          <cell r="F182"/>
          <cell r="G182"/>
          <cell r="H182">
            <v>9.085417421771172E-2</v>
          </cell>
          <cell r="I182"/>
          <cell r="J182"/>
          <cell r="K182">
            <v>0.01</v>
          </cell>
          <cell r="L182"/>
          <cell r="M182">
            <v>0.13078260869565217</v>
          </cell>
          <cell r="N182">
            <v>7.6462765957446814</v>
          </cell>
          <cell r="O182">
            <v>0.9091458257822882</v>
          </cell>
          <cell r="P182">
            <v>0.34792546583850931</v>
          </cell>
          <cell r="Q182">
            <v>0.69469614594659901</v>
          </cell>
        </row>
        <row r="183">
          <cell r="A183" t="str">
            <v>tp1</v>
          </cell>
          <cell r="B183" t="str">
            <v>Dgt/Couloir</v>
          </cell>
          <cell r="C183"/>
          <cell r="D183"/>
          <cell r="E183"/>
          <cell r="F183"/>
          <cell r="G183"/>
          <cell r="H183">
            <v>9.7126402303677473E-2</v>
          </cell>
          <cell r="I183"/>
          <cell r="J183"/>
          <cell r="K183">
            <v>0.02</v>
          </cell>
          <cell r="L183"/>
          <cell r="M183">
            <v>0.14078260869565215</v>
          </cell>
          <cell r="N183">
            <v>7.103150092649785</v>
          </cell>
          <cell r="O183">
            <v>0.90287359769632258</v>
          </cell>
          <cell r="P183">
            <v>0.35792546583850926</v>
          </cell>
          <cell r="Q183">
            <v>0.68990341352210693</v>
          </cell>
        </row>
        <row r="184">
          <cell r="A184" t="str">
            <v>tp1</v>
          </cell>
          <cell r="B184" t="str">
            <v>Séjour + cuisine</v>
          </cell>
          <cell r="C184"/>
          <cell r="D184"/>
          <cell r="E184"/>
          <cell r="F184"/>
          <cell r="G184"/>
          <cell r="H184">
            <v>0.13301457457226801</v>
          </cell>
          <cell r="I184"/>
          <cell r="J184"/>
          <cell r="K184">
            <v>0.08</v>
          </cell>
          <cell r="L184"/>
          <cell r="M184">
            <v>0.20078260869565218</v>
          </cell>
          <cell r="N184">
            <v>4.9805110437418794</v>
          </cell>
          <cell r="O184">
            <v>0.86698542542773205</v>
          </cell>
          <cell r="P184">
            <v>0.41792546583850931</v>
          </cell>
          <cell r="Q184">
            <v>0.66248055763580849</v>
          </cell>
        </row>
        <row r="185">
          <cell r="A185" t="str">
            <v>tp1</v>
          </cell>
          <cell r="B185" t="str">
            <v>Bureau</v>
          </cell>
          <cell r="C185"/>
          <cell r="D185"/>
          <cell r="E185"/>
          <cell r="F185"/>
          <cell r="G185"/>
          <cell r="H185">
            <v>0.15539592569728941</v>
          </cell>
          <cell r="I185"/>
          <cell r="J185"/>
          <cell r="K185">
            <v>0.12</v>
          </cell>
          <cell r="L185"/>
          <cell r="M185">
            <v>0.24078260869565216</v>
          </cell>
          <cell r="N185">
            <v>4.1531238714337313</v>
          </cell>
          <cell r="O185">
            <v>0.84460407430271056</v>
          </cell>
          <cell r="P185">
            <v>0.45792546583850929</v>
          </cell>
          <cell r="Q185">
            <v>0.64537852853695499</v>
          </cell>
        </row>
        <row r="186">
          <cell r="A186" t="str">
            <v>tp1</v>
          </cell>
          <cell r="B186" t="str">
            <v>------------------------------------------</v>
          </cell>
          <cell r="C186" t="str">
            <v>------------------------------------------</v>
          </cell>
          <cell r="D186" t="str">
            <v>------------------------------------------</v>
          </cell>
          <cell r="E186" t="str">
            <v>------------------------------------------</v>
          </cell>
          <cell r="F186" t="str">
            <v>------------------------------------------</v>
          </cell>
          <cell r="G186" t="str">
            <v>------------------------------------------</v>
          </cell>
          <cell r="H186" t="str">
            <v>------------------------------------------</v>
          </cell>
          <cell r="I186" t="str">
            <v>------------------------------------------</v>
          </cell>
          <cell r="J186" t="str">
            <v>------------------------------------------</v>
          </cell>
          <cell r="K186" t="str">
            <v>------------------------------------------</v>
          </cell>
          <cell r="L186" t="str">
            <v>------------------------------------------</v>
          </cell>
          <cell r="M186" t="str">
            <v>------------------------------------------</v>
          </cell>
          <cell r="N186" t="str">
            <v>------------------------------------------</v>
          </cell>
          <cell r="O186" t="str">
            <v>------------------------------------------</v>
          </cell>
          <cell r="P186" t="str">
            <v>------------------------------------------</v>
          </cell>
          <cell r="Q186" t="str">
            <v>------------------------------------------</v>
          </cell>
        </row>
        <row r="187">
          <cell r="B187"/>
          <cell r="C187"/>
          <cell r="D187"/>
          <cell r="E187"/>
          <cell r="F187" t="str">
            <v/>
          </cell>
          <cell r="G187" t="str">
            <v/>
          </cell>
          <cell r="H187"/>
          <cell r="I187"/>
          <cell r="J187"/>
          <cell r="K187"/>
          <cell r="L187" t="str">
            <v/>
          </cell>
          <cell r="M187"/>
          <cell r="N187" t="str">
            <v/>
          </cell>
          <cell r="O187"/>
          <cell r="P187"/>
          <cell r="Q187"/>
        </row>
        <row r="188">
          <cell r="A188" t="str">
            <v>tp2</v>
          </cell>
          <cell r="B188">
            <v>13</v>
          </cell>
          <cell r="C188" t="str">
            <v>Terre plein N°2</v>
          </cell>
          <cell r="D188"/>
          <cell r="E188"/>
          <cell r="F188">
            <v>1.3158385093167702</v>
          </cell>
          <cell r="G188">
            <v>0.75997167807410904</v>
          </cell>
          <cell r="H188"/>
          <cell r="I188"/>
          <cell r="J188"/>
          <cell r="K188"/>
          <cell r="L188">
            <v>0.12078260869565216</v>
          </cell>
          <cell r="M188"/>
          <cell r="N188"/>
          <cell r="O188"/>
          <cell r="P188"/>
          <cell r="Q188"/>
        </row>
        <row r="189">
          <cell r="A189" t="str">
            <v>tp2</v>
          </cell>
          <cell r="B189" t="str">
            <v>Entrée</v>
          </cell>
          <cell r="C189" t="str">
            <v xml:space="preserve"> Bordure isolant périphérique</v>
          </cell>
          <cell r="D189">
            <v>1</v>
          </cell>
          <cell r="E189" t="str">
            <v xml:space="preserve"> ---</v>
          </cell>
          <cell r="F189" t="str">
            <v xml:space="preserve"> ---</v>
          </cell>
          <cell r="G189" t="str">
            <v xml:space="preserve"> ---</v>
          </cell>
          <cell r="H189">
            <v>0.13238811349190749</v>
          </cell>
          <cell r="I189" t="str">
            <v xml:space="preserve"> ---</v>
          </cell>
          <cell r="J189" t="str">
            <v xml:space="preserve"> ---</v>
          </cell>
          <cell r="K189">
            <v>0.08</v>
          </cell>
          <cell r="L189" t="str">
            <v xml:space="preserve"> ---</v>
          </cell>
          <cell r="M189">
            <v>0.20078260869565218</v>
          </cell>
          <cell r="N189">
            <v>4.9805110437418794</v>
          </cell>
          <cell r="O189">
            <v>0.86761188650809251</v>
          </cell>
          <cell r="P189">
            <v>0.41792546583850931</v>
          </cell>
          <cell r="Q189">
            <v>0.65936046130659853</v>
          </cell>
        </row>
        <row r="190">
          <cell r="A190" t="str">
            <v>tp2</v>
          </cell>
          <cell r="B190" t="str">
            <v>Séjour</v>
          </cell>
          <cell r="C190" t="str">
            <v xml:space="preserve"> - rh</v>
          </cell>
          <cell r="D190" t="str">
            <v xml:space="preserve"> ---</v>
          </cell>
          <cell r="E190" t="str">
            <v xml:space="preserve"> ---</v>
          </cell>
          <cell r="F190" t="str">
            <v xml:space="preserve"> ---</v>
          </cell>
          <cell r="G190" t="str">
            <v xml:space="preserve"> ---</v>
          </cell>
          <cell r="H190">
            <v>0.13238811349190749</v>
          </cell>
          <cell r="I190" t="str">
            <v xml:space="preserve"> ---</v>
          </cell>
          <cell r="J190" t="str">
            <v xml:space="preserve"> ---</v>
          </cell>
          <cell r="K190">
            <v>0.08</v>
          </cell>
          <cell r="L190">
            <v>8.5999999999999993E-2</v>
          </cell>
          <cell r="M190">
            <v>0.20078260869565218</v>
          </cell>
          <cell r="N190">
            <v>4.9805110437418794</v>
          </cell>
          <cell r="O190">
            <v>0.86761188650809251</v>
          </cell>
          <cell r="P190">
            <v>0.41792546583850931</v>
          </cell>
          <cell r="Q190">
            <v>0.65936046130659853</v>
          </cell>
        </row>
        <row r="191">
          <cell r="A191" t="str">
            <v>tp2</v>
          </cell>
          <cell r="B191" t="str">
            <v>Cuisine</v>
          </cell>
          <cell r="C191" t="str">
            <v xml:space="preserve"> - revêtement de sol</v>
          </cell>
          <cell r="D191" t="str">
            <v xml:space="preserve"> ---</v>
          </cell>
          <cell r="E191" t="str">
            <v xml:space="preserve"> ---</v>
          </cell>
          <cell r="F191" t="str">
            <v xml:space="preserve"> ---</v>
          </cell>
          <cell r="G191" t="str">
            <v xml:space="preserve"> ---</v>
          </cell>
          <cell r="H191">
            <v>9.0405571346380081E-2</v>
          </cell>
          <cell r="I191" t="str">
            <v xml:space="preserve"> ---</v>
          </cell>
          <cell r="J191" t="str">
            <v xml:space="preserve"> ---</v>
          </cell>
          <cell r="K191">
            <v>0.01</v>
          </cell>
          <cell r="L191" t="str">
            <v xml:space="preserve"> ---</v>
          </cell>
          <cell r="M191">
            <v>0.13078260869565217</v>
          </cell>
          <cell r="N191">
            <v>7.6462765957446814</v>
          </cell>
          <cell r="O191">
            <v>0.90959442865361984</v>
          </cell>
          <cell r="P191">
            <v>0.34792546583850931</v>
          </cell>
          <cell r="Q191">
            <v>0.69126600431075191</v>
          </cell>
        </row>
        <row r="192">
          <cell r="A192" t="str">
            <v>tp2</v>
          </cell>
          <cell r="B192" t="str">
            <v>Chambre1</v>
          </cell>
          <cell r="C192" t="str">
            <v xml:space="preserve"> - Béton d'enrobage</v>
          </cell>
          <cell r="D192" t="str">
            <v xml:space="preserve"> ---</v>
          </cell>
          <cell r="E192" t="str">
            <v xml:space="preserve"> ---</v>
          </cell>
          <cell r="F192" t="str">
            <v xml:space="preserve"> ---</v>
          </cell>
          <cell r="G192" t="str">
            <v xml:space="preserve"> ---</v>
          </cell>
          <cell r="H192">
            <v>0.15468286142943785</v>
          </cell>
          <cell r="I192">
            <v>0.04</v>
          </cell>
          <cell r="J192">
            <v>1.1499999999999999</v>
          </cell>
          <cell r="K192">
            <v>0.12</v>
          </cell>
          <cell r="L192">
            <v>3.4782608695652174E-2</v>
          </cell>
          <cell r="M192">
            <v>0.24078260869565216</v>
          </cell>
          <cell r="N192">
            <v>4.1531238714337313</v>
          </cell>
          <cell r="O192">
            <v>0.84531713857056212</v>
          </cell>
          <cell r="P192">
            <v>0.45792546583850929</v>
          </cell>
          <cell r="Q192">
            <v>0.64241708430427424</v>
          </cell>
        </row>
        <row r="193">
          <cell r="A193" t="str">
            <v>tp2</v>
          </cell>
          <cell r="B193" t="str">
            <v>Chambre2</v>
          </cell>
          <cell r="C193" t="str">
            <v xml:space="preserve"> - Béton d'enrobage</v>
          </cell>
          <cell r="D193">
            <v>0.01</v>
          </cell>
          <cell r="E193">
            <v>1.1499999999999999</v>
          </cell>
          <cell r="F193">
            <v>8.6956521739130436E-3</v>
          </cell>
          <cell r="G193" t="str">
            <v xml:space="preserve"> ---</v>
          </cell>
          <cell r="H193">
            <v>0.15468286142943785</v>
          </cell>
          <cell r="I193" t="str">
            <v xml:space="preserve"> ---</v>
          </cell>
          <cell r="J193" t="str">
            <v xml:space="preserve"> ---</v>
          </cell>
          <cell r="K193">
            <v>0.12</v>
          </cell>
          <cell r="L193" t="str">
            <v xml:space="preserve"> ---</v>
          </cell>
          <cell r="M193">
            <v>0.24078260869565216</v>
          </cell>
          <cell r="N193">
            <v>4.1531238714337313</v>
          </cell>
          <cell r="O193">
            <v>0.84531713857056212</v>
          </cell>
          <cell r="P193">
            <v>0.45792546583850929</v>
          </cell>
          <cell r="Q193">
            <v>0.64241708430427424</v>
          </cell>
        </row>
        <row r="194">
          <cell r="A194" t="str">
            <v>tp2</v>
          </cell>
          <cell r="B194" t="str">
            <v>Chambre3</v>
          </cell>
          <cell r="C194" t="str">
            <v xml:space="preserve"> - polystyrène sous nappe chauffante</v>
          </cell>
          <cell r="D194">
            <v>0.05</v>
          </cell>
          <cell r="E194">
            <v>0.04</v>
          </cell>
          <cell r="F194">
            <v>1.25</v>
          </cell>
          <cell r="G194" t="str">
            <v xml:space="preserve"> ---</v>
          </cell>
          <cell r="H194">
            <v>0.15468286142943785</v>
          </cell>
          <cell r="I194" t="str">
            <v xml:space="preserve"> ---</v>
          </cell>
          <cell r="J194" t="str">
            <v xml:space="preserve"> ---</v>
          </cell>
          <cell r="K194">
            <v>0.12</v>
          </cell>
          <cell r="L194" t="str">
            <v xml:space="preserve"> ---</v>
          </cell>
          <cell r="M194">
            <v>0.24078260869565216</v>
          </cell>
          <cell r="N194">
            <v>4.1531238714337313</v>
          </cell>
          <cell r="O194">
            <v>0.84531713857056212</v>
          </cell>
          <cell r="P194">
            <v>0.45792546583850929</v>
          </cell>
          <cell r="Q194">
            <v>0.64241708430427424</v>
          </cell>
        </row>
        <row r="195">
          <cell r="A195" t="str">
            <v>tp2</v>
          </cell>
          <cell r="B195" t="str">
            <v>Chambre4</v>
          </cell>
          <cell r="C195" t="str">
            <v xml:space="preserve"> - pierres</v>
          </cell>
          <cell r="D195">
            <v>0.1</v>
          </cell>
          <cell r="E195">
            <v>1.75</v>
          </cell>
          <cell r="F195">
            <v>5.7142857142857148E-2</v>
          </cell>
          <cell r="G195" t="str">
            <v xml:space="preserve"> ---</v>
          </cell>
          <cell r="H195">
            <v>0.15468286142943785</v>
          </cell>
          <cell r="I195" t="str">
            <v xml:space="preserve"> ---</v>
          </cell>
          <cell r="J195" t="str">
            <v xml:space="preserve"> ---</v>
          </cell>
          <cell r="K195">
            <v>0.12</v>
          </cell>
          <cell r="L195" t="str">
            <v xml:space="preserve"> ---</v>
          </cell>
          <cell r="M195">
            <v>0.24078260869565216</v>
          </cell>
          <cell r="N195">
            <v>4.1531238714337313</v>
          </cell>
          <cell r="O195">
            <v>0.84531713857056212</v>
          </cell>
          <cell r="P195">
            <v>0.45792546583850929</v>
          </cell>
          <cell r="Q195">
            <v>0.64241708430427424</v>
          </cell>
        </row>
        <row r="196">
          <cell r="A196" t="str">
            <v>tp2</v>
          </cell>
          <cell r="B196" t="str">
            <v>Sdb/Sde</v>
          </cell>
          <cell r="C196"/>
          <cell r="D196"/>
          <cell r="E196"/>
          <cell r="F196"/>
          <cell r="G196"/>
          <cell r="H196">
            <v>0.12662945342710849</v>
          </cell>
          <cell r="I196"/>
          <cell r="J196"/>
          <cell r="K196">
            <v>7.0000000000000007E-2</v>
          </cell>
          <cell r="L196"/>
          <cell r="M196">
            <v>0.19078260869565217</v>
          </cell>
          <cell r="N196">
            <v>5.2415679124886054</v>
          </cell>
          <cell r="O196">
            <v>0.87337054657289148</v>
          </cell>
          <cell r="P196">
            <v>0.4079254658385093</v>
          </cell>
          <cell r="Q196">
            <v>0.66373687985950225</v>
          </cell>
        </row>
        <row r="197">
          <cell r="A197" t="str">
            <v>tp2</v>
          </cell>
          <cell r="B197" t="str">
            <v>WC</v>
          </cell>
          <cell r="C197"/>
          <cell r="D197"/>
          <cell r="E197"/>
          <cell r="F197"/>
          <cell r="G197"/>
          <cell r="H197">
            <v>9.0405571346380081E-2</v>
          </cell>
          <cell r="I197"/>
          <cell r="J197"/>
          <cell r="K197">
            <v>0.01</v>
          </cell>
          <cell r="L197"/>
          <cell r="M197">
            <v>0.13078260869565217</v>
          </cell>
          <cell r="N197">
            <v>7.6462765957446814</v>
          </cell>
          <cell r="O197">
            <v>0.90959442865361984</v>
          </cell>
          <cell r="P197">
            <v>0.34792546583850931</v>
          </cell>
          <cell r="Q197">
            <v>0.69126600431075191</v>
          </cell>
        </row>
        <row r="198">
          <cell r="A198" t="str">
            <v>tp2</v>
          </cell>
          <cell r="B198" t="str">
            <v>Dgt/Couloir</v>
          </cell>
          <cell r="C198"/>
          <cell r="D198"/>
          <cell r="E198"/>
          <cell r="F198"/>
          <cell r="G198"/>
          <cell r="H198">
            <v>9.6650121953299556E-2</v>
          </cell>
          <cell r="I198"/>
          <cell r="J198"/>
          <cell r="K198">
            <v>0.02</v>
          </cell>
          <cell r="L198"/>
          <cell r="M198">
            <v>0.14078260869565215</v>
          </cell>
          <cell r="N198">
            <v>7.103150092649785</v>
          </cell>
          <cell r="O198">
            <v>0.90334987804670053</v>
          </cell>
          <cell r="P198">
            <v>0.35792546583850926</v>
          </cell>
          <cell r="Q198">
            <v>0.68652032270719276</v>
          </cell>
        </row>
        <row r="199">
          <cell r="A199" t="str">
            <v>tp2</v>
          </cell>
          <cell r="B199" t="str">
            <v>Séjour + cuisine</v>
          </cell>
          <cell r="C199"/>
          <cell r="D199"/>
          <cell r="E199"/>
          <cell r="F199"/>
          <cell r="G199"/>
          <cell r="H199">
            <v>0.13238811349190749</v>
          </cell>
          <cell r="I199"/>
          <cell r="J199"/>
          <cell r="K199">
            <v>0.08</v>
          </cell>
          <cell r="L199"/>
          <cell r="M199">
            <v>0.20078260869565218</v>
          </cell>
          <cell r="N199">
            <v>4.9805110437418794</v>
          </cell>
          <cell r="O199">
            <v>0.86761188650809251</v>
          </cell>
          <cell r="P199">
            <v>0.41792546583850931</v>
          </cell>
          <cell r="Q199">
            <v>0.65936046130659853</v>
          </cell>
        </row>
        <row r="200">
          <cell r="A200" t="str">
            <v>tp2</v>
          </cell>
          <cell r="B200" t="str">
            <v>Bureau</v>
          </cell>
          <cell r="C200"/>
          <cell r="D200"/>
          <cell r="E200"/>
          <cell r="F200"/>
          <cell r="G200"/>
          <cell r="H200">
            <v>0.15468286142943785</v>
          </cell>
          <cell r="I200"/>
          <cell r="J200"/>
          <cell r="K200">
            <v>0.12</v>
          </cell>
          <cell r="L200"/>
          <cell r="M200">
            <v>0.24078260869565216</v>
          </cell>
          <cell r="N200">
            <v>4.1531238714337313</v>
          </cell>
          <cell r="O200">
            <v>0.84531713857056212</v>
          </cell>
          <cell r="P200">
            <v>0.45792546583850929</v>
          </cell>
          <cell r="Q200">
            <v>0.64241708430427424</v>
          </cell>
        </row>
        <row r="201">
          <cell r="A201" t="str">
            <v>tp2</v>
          </cell>
          <cell r="B201" t="str">
            <v>------------------------------------------</v>
          </cell>
          <cell r="C201" t="str">
            <v>------------------------------------------</v>
          </cell>
          <cell r="D201" t="str">
            <v>------------------------------------------</v>
          </cell>
          <cell r="E201" t="str">
            <v>------------------------------------------</v>
          </cell>
          <cell r="F201" t="str">
            <v>------------------------------------------</v>
          </cell>
          <cell r="G201" t="str">
            <v>------------------------------------------</v>
          </cell>
          <cell r="H201" t="str">
            <v>------------------------------------------</v>
          </cell>
          <cell r="I201" t="str">
            <v>------------------------------------------</v>
          </cell>
          <cell r="J201" t="str">
            <v>------------------------------------------</v>
          </cell>
          <cell r="K201" t="str">
            <v>------------------------------------------</v>
          </cell>
          <cell r="L201" t="str">
            <v>------------------------------------------</v>
          </cell>
          <cell r="M201" t="str">
            <v>------------------------------------------</v>
          </cell>
          <cell r="N201" t="str">
            <v>------------------------------------------</v>
          </cell>
          <cell r="O201" t="str">
            <v>------------------------------------------</v>
          </cell>
          <cell r="P201" t="str">
            <v>------------------------------------------</v>
          </cell>
          <cell r="Q201" t="str">
            <v>------------------------------------------</v>
          </cell>
        </row>
        <row r="202">
          <cell r="B202"/>
          <cell r="C202"/>
          <cell r="F202" t="str">
            <v/>
          </cell>
          <cell r="G202" t="str">
            <v/>
          </cell>
          <cell r="H202"/>
          <cell r="M202"/>
          <cell r="O202"/>
        </row>
        <row r="203">
          <cell r="A203" t="str">
            <v/>
          </cell>
          <cell r="B203">
            <v>14</v>
          </cell>
          <cell r="C203" t="str">
            <v>exemple</v>
          </cell>
          <cell r="F203">
            <v>0</v>
          </cell>
          <cell r="G203" t="str">
            <v/>
          </cell>
          <cell r="H203"/>
          <cell r="M203"/>
          <cell r="O203"/>
        </row>
        <row r="204">
          <cell r="A204" t="str">
            <v/>
          </cell>
          <cell r="B204" t="str">
            <v>Entrée</v>
          </cell>
          <cell r="C204" t="str">
            <v xml:space="preserve"> Bordure isolant périphérique</v>
          </cell>
          <cell r="F204"/>
          <cell r="G204"/>
          <cell r="H204">
            <v>1</v>
          </cell>
          <cell r="M204">
            <v>0.08</v>
          </cell>
          <cell r="O204">
            <v>0</v>
          </cell>
        </row>
        <row r="205">
          <cell r="A205" t="str">
            <v/>
          </cell>
          <cell r="B205" t="str">
            <v>Séjour</v>
          </cell>
          <cell r="C205" t="str">
            <v xml:space="preserve"> - rh</v>
          </cell>
          <cell r="F205"/>
          <cell r="G205"/>
          <cell r="H205">
            <v>1</v>
          </cell>
          <cell r="M205">
            <v>0.08</v>
          </cell>
          <cell r="O205">
            <v>0</v>
          </cell>
        </row>
        <row r="206">
          <cell r="A206" t="str">
            <v/>
          </cell>
          <cell r="B206" t="str">
            <v>Cuisine</v>
          </cell>
          <cell r="C206" t="str">
            <v xml:space="preserve"> - revêtement de sol</v>
          </cell>
          <cell r="F206"/>
          <cell r="G206"/>
          <cell r="H206">
            <v>1</v>
          </cell>
          <cell r="M206">
            <v>0.01</v>
          </cell>
          <cell r="O206">
            <v>0</v>
          </cell>
        </row>
        <row r="207">
          <cell r="A207" t="str">
            <v/>
          </cell>
          <cell r="B207" t="str">
            <v>Chambre1</v>
          </cell>
          <cell r="C207" t="str">
            <v>- isolant</v>
          </cell>
          <cell r="F207"/>
          <cell r="G207"/>
          <cell r="H207">
            <v>1</v>
          </cell>
          <cell r="M207">
            <v>0.12</v>
          </cell>
          <cell r="O207">
            <v>0</v>
          </cell>
        </row>
        <row r="208">
          <cell r="A208" t="str">
            <v/>
          </cell>
          <cell r="B208" t="str">
            <v>Chambre2</v>
          </cell>
          <cell r="C208" t="str">
            <v xml:space="preserve"> - Béton d'enrobage supérieur</v>
          </cell>
          <cell r="F208"/>
          <cell r="G208"/>
          <cell r="H208">
            <v>1</v>
          </cell>
          <cell r="M208">
            <v>0.12</v>
          </cell>
          <cell r="O208">
            <v>0</v>
          </cell>
        </row>
        <row r="209">
          <cell r="A209" t="str">
            <v/>
          </cell>
          <cell r="B209" t="str">
            <v>Chambre3</v>
          </cell>
          <cell r="C209" t="str">
            <v xml:space="preserve"> - Béton d'enrobage inférieur</v>
          </cell>
          <cell r="F209"/>
          <cell r="G209"/>
          <cell r="H209">
            <v>1</v>
          </cell>
          <cell r="M209">
            <v>0.12</v>
          </cell>
          <cell r="O209">
            <v>0</v>
          </cell>
        </row>
        <row r="210">
          <cell r="A210" t="str">
            <v/>
          </cell>
          <cell r="B210" t="str">
            <v>Chambre4</v>
          </cell>
          <cell r="C210" t="str">
            <v>- isolant</v>
          </cell>
          <cell r="F210"/>
          <cell r="G210"/>
          <cell r="H210">
            <v>1</v>
          </cell>
          <cell r="M210">
            <v>0.12</v>
          </cell>
          <cell r="O210">
            <v>0</v>
          </cell>
        </row>
        <row r="211">
          <cell r="A211" t="str">
            <v/>
          </cell>
          <cell r="B211" t="str">
            <v>Sdb/Sde</v>
          </cell>
          <cell r="C211" t="str">
            <v>-…</v>
          </cell>
          <cell r="F211"/>
          <cell r="G211"/>
          <cell r="H211">
            <v>1</v>
          </cell>
          <cell r="M211">
            <v>7.0000000000000007E-2</v>
          </cell>
          <cell r="O211">
            <v>0</v>
          </cell>
        </row>
        <row r="212">
          <cell r="A212" t="str">
            <v/>
          </cell>
          <cell r="B212" t="str">
            <v>WC</v>
          </cell>
          <cell r="C212" t="str">
            <v>-…</v>
          </cell>
          <cell r="F212"/>
          <cell r="G212"/>
          <cell r="H212">
            <v>1</v>
          </cell>
          <cell r="M212">
            <v>0.01</v>
          </cell>
          <cell r="O212">
            <v>0</v>
          </cell>
        </row>
        <row r="213">
          <cell r="A213" t="str">
            <v/>
          </cell>
          <cell r="B213" t="str">
            <v>Dgt/Couloir</v>
          </cell>
          <cell r="C213" t="str">
            <v>-…</v>
          </cell>
          <cell r="F213"/>
          <cell r="G213"/>
          <cell r="H213">
            <v>1</v>
          </cell>
          <cell r="M213">
            <v>0.02</v>
          </cell>
          <cell r="O213">
            <v>0</v>
          </cell>
        </row>
        <row r="214">
          <cell r="A214" t="str">
            <v/>
          </cell>
          <cell r="B214" t="str">
            <v>Séjour + cuisine</v>
          </cell>
          <cell r="C214" t="str">
            <v>-…</v>
          </cell>
          <cell r="F214"/>
          <cell r="G214"/>
          <cell r="H214">
            <v>1</v>
          </cell>
          <cell r="M214">
            <v>0.08</v>
          </cell>
          <cell r="O214">
            <v>0</v>
          </cell>
        </row>
        <row r="215">
          <cell r="A215" t="str">
            <v/>
          </cell>
          <cell r="B215" t="str">
            <v>Bureau</v>
          </cell>
          <cell r="C215" t="str">
            <v>-…</v>
          </cell>
          <cell r="F215"/>
          <cell r="G215"/>
          <cell r="H215">
            <v>1</v>
          </cell>
          <cell r="M215">
            <v>0.12</v>
          </cell>
          <cell r="O215">
            <v>0</v>
          </cell>
        </row>
        <row r="216">
          <cell r="A216" t="str">
            <v/>
          </cell>
          <cell r="B216" t="str">
            <v>------------------------------------------</v>
          </cell>
          <cell r="C216" t="str">
            <v>------------------------------------------</v>
          </cell>
          <cell r="F216" t="str">
            <v>------------------------------------------</v>
          </cell>
          <cell r="G216" t="str">
            <v>------------------------------------------</v>
          </cell>
          <cell r="H216" t="str">
            <v>------------------------------------------</v>
          </cell>
          <cell r="M216" t="str">
            <v>------------------------------------------</v>
          </cell>
          <cell r="O216" t="str">
            <v>------------------------------------------</v>
          </cell>
        </row>
        <row r="217">
          <cell r="B217"/>
          <cell r="C217"/>
          <cell r="F217" t="str">
            <v/>
          </cell>
          <cell r="G217" t="str">
            <v/>
          </cell>
          <cell r="H217"/>
          <cell r="M217"/>
          <cell r="O217"/>
        </row>
        <row r="218">
          <cell r="A218" t="str">
            <v/>
          </cell>
          <cell r="B218">
            <v>15</v>
          </cell>
          <cell r="C218" t="str">
            <v>exemple</v>
          </cell>
          <cell r="F218">
            <v>0</v>
          </cell>
          <cell r="G218" t="str">
            <v/>
          </cell>
          <cell r="H218"/>
          <cell r="M218"/>
          <cell r="O218"/>
        </row>
        <row r="219">
          <cell r="A219" t="str">
            <v/>
          </cell>
          <cell r="B219" t="str">
            <v>Entrée</v>
          </cell>
          <cell r="C219" t="str">
            <v xml:space="preserve"> Bordure isolant périphérique</v>
          </cell>
          <cell r="F219"/>
          <cell r="G219"/>
          <cell r="H219">
            <v>1</v>
          </cell>
          <cell r="M219">
            <v>0.08</v>
          </cell>
          <cell r="O219">
            <v>0</v>
          </cell>
        </row>
        <row r="220">
          <cell r="A220" t="str">
            <v/>
          </cell>
          <cell r="B220" t="str">
            <v>Séjour</v>
          </cell>
          <cell r="C220" t="str">
            <v xml:space="preserve"> - rh</v>
          </cell>
          <cell r="F220"/>
          <cell r="G220"/>
          <cell r="H220">
            <v>1</v>
          </cell>
          <cell r="M220">
            <v>0.08</v>
          </cell>
          <cell r="O220">
            <v>0</v>
          </cell>
        </row>
        <row r="221">
          <cell r="A221" t="str">
            <v/>
          </cell>
          <cell r="B221" t="str">
            <v>Cuisine</v>
          </cell>
          <cell r="C221" t="str">
            <v xml:space="preserve"> - revêtement de sol</v>
          </cell>
          <cell r="F221"/>
          <cell r="G221"/>
          <cell r="H221">
            <v>1</v>
          </cell>
          <cell r="M221">
            <v>0.01</v>
          </cell>
          <cell r="O221">
            <v>0</v>
          </cell>
        </row>
        <row r="222">
          <cell r="A222" t="str">
            <v/>
          </cell>
          <cell r="B222" t="str">
            <v>Chambre1</v>
          </cell>
          <cell r="C222" t="str">
            <v>- isolant</v>
          </cell>
          <cell r="F222"/>
          <cell r="G222"/>
          <cell r="H222">
            <v>1</v>
          </cell>
          <cell r="M222">
            <v>0.12</v>
          </cell>
          <cell r="O222">
            <v>0</v>
          </cell>
        </row>
        <row r="223">
          <cell r="A223" t="str">
            <v/>
          </cell>
          <cell r="B223" t="str">
            <v>Chambre2</v>
          </cell>
          <cell r="C223" t="str">
            <v xml:space="preserve"> - Béton d'enrobage supérieur</v>
          </cell>
          <cell r="F223"/>
          <cell r="G223"/>
          <cell r="H223">
            <v>1</v>
          </cell>
          <cell r="M223">
            <v>0.12</v>
          </cell>
          <cell r="O223">
            <v>0</v>
          </cell>
        </row>
        <row r="224">
          <cell r="A224" t="str">
            <v/>
          </cell>
          <cell r="B224" t="str">
            <v>Chambre3</v>
          </cell>
          <cell r="C224" t="str">
            <v xml:space="preserve"> - Béton d'enrobage inférieur</v>
          </cell>
          <cell r="F224"/>
          <cell r="G224"/>
          <cell r="H224">
            <v>1</v>
          </cell>
          <cell r="M224">
            <v>0.12</v>
          </cell>
          <cell r="O224">
            <v>0</v>
          </cell>
        </row>
        <row r="225">
          <cell r="A225" t="str">
            <v/>
          </cell>
          <cell r="B225" t="str">
            <v>Chambre4</v>
          </cell>
          <cell r="C225" t="str">
            <v>- isolant</v>
          </cell>
          <cell r="F225"/>
          <cell r="G225"/>
          <cell r="H225">
            <v>1</v>
          </cell>
          <cell r="M225">
            <v>0.12</v>
          </cell>
          <cell r="O225">
            <v>0</v>
          </cell>
        </row>
        <row r="226">
          <cell r="A226" t="str">
            <v/>
          </cell>
          <cell r="B226" t="str">
            <v>Sdb/Sde</v>
          </cell>
          <cell r="C226" t="str">
            <v>-…</v>
          </cell>
          <cell r="F226"/>
          <cell r="G226"/>
          <cell r="H226">
            <v>1</v>
          </cell>
          <cell r="M226">
            <v>7.0000000000000007E-2</v>
          </cell>
          <cell r="O226">
            <v>0</v>
          </cell>
        </row>
        <row r="227">
          <cell r="A227" t="str">
            <v/>
          </cell>
          <cell r="B227" t="str">
            <v>WC</v>
          </cell>
          <cell r="C227" t="str">
            <v>-…</v>
          </cell>
          <cell r="F227"/>
          <cell r="G227"/>
          <cell r="H227">
            <v>1</v>
          </cell>
          <cell r="M227">
            <v>0.01</v>
          </cell>
          <cell r="O227">
            <v>0</v>
          </cell>
        </row>
        <row r="228">
          <cell r="A228" t="str">
            <v/>
          </cell>
          <cell r="B228" t="str">
            <v>Dgt/Couloir</v>
          </cell>
          <cell r="C228" t="str">
            <v>-…</v>
          </cell>
          <cell r="F228"/>
          <cell r="G228"/>
          <cell r="H228">
            <v>1</v>
          </cell>
          <cell r="M228">
            <v>0.02</v>
          </cell>
          <cell r="O228">
            <v>0</v>
          </cell>
        </row>
        <row r="229">
          <cell r="A229" t="str">
            <v/>
          </cell>
          <cell r="B229" t="str">
            <v>Séjour + cuisine</v>
          </cell>
          <cell r="C229" t="str">
            <v>-…</v>
          </cell>
          <cell r="F229"/>
          <cell r="G229"/>
          <cell r="H229">
            <v>1</v>
          </cell>
          <cell r="M229">
            <v>0.08</v>
          </cell>
          <cell r="O229">
            <v>0</v>
          </cell>
        </row>
        <row r="230">
          <cell r="A230" t="str">
            <v/>
          </cell>
          <cell r="B230" t="str">
            <v>Bureau</v>
          </cell>
          <cell r="C230" t="str">
            <v>-…</v>
          </cell>
          <cell r="F230"/>
          <cell r="G230"/>
          <cell r="H230">
            <v>1</v>
          </cell>
          <cell r="M230">
            <v>0.12</v>
          </cell>
          <cell r="O230">
            <v>0</v>
          </cell>
        </row>
        <row r="231">
          <cell r="A231" t="str">
            <v/>
          </cell>
          <cell r="B231" t="str">
            <v>------------------------------------------</v>
          </cell>
          <cell r="C231" t="str">
            <v>------------------------------------------</v>
          </cell>
          <cell r="F231" t="str">
            <v>------------------------------------------</v>
          </cell>
          <cell r="G231" t="str">
            <v>------------------------------------------</v>
          </cell>
          <cell r="H231" t="str">
            <v>------------------------------------------</v>
          </cell>
          <cell r="M231" t="str">
            <v>------------------------------------------</v>
          </cell>
          <cell r="O231" t="str">
            <v>------------------------------------------</v>
          </cell>
        </row>
        <row r="232">
          <cell r="B232"/>
          <cell r="C232"/>
          <cell r="F232" t="str">
            <v/>
          </cell>
          <cell r="G232" t="str">
            <v/>
          </cell>
          <cell r="H232"/>
          <cell r="M232"/>
          <cell r="O232"/>
        </row>
        <row r="233">
          <cell r="A233" t="str">
            <v/>
          </cell>
          <cell r="B233">
            <v>16</v>
          </cell>
          <cell r="C233" t="str">
            <v>exemple</v>
          </cell>
          <cell r="F233">
            <v>0</v>
          </cell>
          <cell r="G233" t="str">
            <v/>
          </cell>
          <cell r="H233"/>
          <cell r="M233"/>
          <cell r="O233"/>
        </row>
        <row r="234">
          <cell r="A234" t="str">
            <v/>
          </cell>
          <cell r="B234" t="str">
            <v>Entrée</v>
          </cell>
          <cell r="C234" t="str">
            <v xml:space="preserve"> Bordure isolant périphérique</v>
          </cell>
          <cell r="F234"/>
          <cell r="G234"/>
          <cell r="H234">
            <v>1</v>
          </cell>
          <cell r="M234">
            <v>0.08</v>
          </cell>
          <cell r="O234">
            <v>0</v>
          </cell>
        </row>
        <row r="235">
          <cell r="A235" t="str">
            <v/>
          </cell>
          <cell r="B235" t="str">
            <v>Séjour</v>
          </cell>
          <cell r="C235" t="str">
            <v xml:space="preserve"> - rh</v>
          </cell>
          <cell r="F235"/>
          <cell r="G235"/>
          <cell r="H235">
            <v>1</v>
          </cell>
          <cell r="M235">
            <v>0.08</v>
          </cell>
          <cell r="O235">
            <v>0</v>
          </cell>
        </row>
        <row r="236">
          <cell r="A236" t="str">
            <v/>
          </cell>
          <cell r="B236" t="str">
            <v>Cuisine</v>
          </cell>
          <cell r="C236" t="str">
            <v xml:space="preserve"> - revêtement de sol</v>
          </cell>
          <cell r="F236"/>
          <cell r="G236"/>
          <cell r="H236">
            <v>1</v>
          </cell>
          <cell r="M236">
            <v>0.01</v>
          </cell>
          <cell r="O236">
            <v>0</v>
          </cell>
        </row>
        <row r="237">
          <cell r="A237" t="str">
            <v/>
          </cell>
          <cell r="B237" t="str">
            <v>Chambre1</v>
          </cell>
          <cell r="C237" t="str">
            <v>- isolant</v>
          </cell>
          <cell r="F237"/>
          <cell r="G237"/>
          <cell r="H237">
            <v>1</v>
          </cell>
          <cell r="M237">
            <v>0.12</v>
          </cell>
          <cell r="O237">
            <v>0</v>
          </cell>
        </row>
        <row r="238">
          <cell r="A238" t="str">
            <v/>
          </cell>
          <cell r="B238" t="str">
            <v>Chambre2</v>
          </cell>
          <cell r="C238" t="str">
            <v xml:space="preserve"> - Béton d'enrobage supérieur</v>
          </cell>
          <cell r="F238"/>
          <cell r="G238"/>
          <cell r="H238">
            <v>1</v>
          </cell>
          <cell r="M238">
            <v>0.12</v>
          </cell>
          <cell r="O238">
            <v>0</v>
          </cell>
        </row>
        <row r="239">
          <cell r="A239" t="str">
            <v/>
          </cell>
          <cell r="B239" t="str">
            <v>Chambre3</v>
          </cell>
          <cell r="C239" t="str">
            <v xml:space="preserve"> - Béton d'enrobage inférieur</v>
          </cell>
          <cell r="F239"/>
          <cell r="G239"/>
          <cell r="H239">
            <v>1</v>
          </cell>
          <cell r="M239">
            <v>0.12</v>
          </cell>
          <cell r="O239">
            <v>0</v>
          </cell>
        </row>
        <row r="240">
          <cell r="A240" t="str">
            <v/>
          </cell>
          <cell r="B240" t="str">
            <v>Chambre4</v>
          </cell>
          <cell r="C240" t="str">
            <v>- isolant</v>
          </cell>
          <cell r="F240"/>
          <cell r="G240"/>
          <cell r="H240">
            <v>1</v>
          </cell>
          <cell r="M240">
            <v>0.12</v>
          </cell>
          <cell r="O240">
            <v>0</v>
          </cell>
        </row>
        <row r="241">
          <cell r="A241" t="str">
            <v/>
          </cell>
          <cell r="B241" t="str">
            <v>Sdb/Sde</v>
          </cell>
          <cell r="C241" t="str">
            <v>-…</v>
          </cell>
          <cell r="F241"/>
          <cell r="G241"/>
          <cell r="H241">
            <v>1</v>
          </cell>
          <cell r="M241">
            <v>7.0000000000000007E-2</v>
          </cell>
          <cell r="O241">
            <v>0</v>
          </cell>
        </row>
        <row r="242">
          <cell r="A242" t="str">
            <v/>
          </cell>
          <cell r="B242" t="str">
            <v>WC</v>
          </cell>
          <cell r="C242" t="str">
            <v>-…</v>
          </cell>
          <cell r="F242"/>
          <cell r="G242"/>
          <cell r="H242">
            <v>1</v>
          </cell>
          <cell r="M242">
            <v>0.01</v>
          </cell>
          <cell r="O242">
            <v>0</v>
          </cell>
        </row>
        <row r="243">
          <cell r="A243" t="str">
            <v/>
          </cell>
          <cell r="B243" t="str">
            <v>Dgt/Couloir</v>
          </cell>
          <cell r="C243" t="str">
            <v>-…</v>
          </cell>
          <cell r="F243"/>
          <cell r="G243"/>
          <cell r="H243">
            <v>1</v>
          </cell>
          <cell r="M243">
            <v>0.02</v>
          </cell>
          <cell r="O243">
            <v>0</v>
          </cell>
        </row>
        <row r="244">
          <cell r="A244" t="str">
            <v/>
          </cell>
          <cell r="B244" t="str">
            <v>Séjour + cuisine</v>
          </cell>
          <cell r="C244" t="str">
            <v>-…</v>
          </cell>
          <cell r="F244"/>
          <cell r="G244"/>
          <cell r="H244">
            <v>1</v>
          </cell>
          <cell r="M244">
            <v>0.08</v>
          </cell>
          <cell r="O244">
            <v>0</v>
          </cell>
        </row>
        <row r="245">
          <cell r="A245" t="str">
            <v/>
          </cell>
          <cell r="B245" t="str">
            <v>Bureau</v>
          </cell>
          <cell r="C245" t="str">
            <v>-…</v>
          </cell>
          <cell r="F245"/>
          <cell r="G245"/>
          <cell r="H245">
            <v>1</v>
          </cell>
          <cell r="M245">
            <v>0.12</v>
          </cell>
          <cell r="O245">
            <v>0</v>
          </cell>
        </row>
        <row r="246">
          <cell r="A246" t="str">
            <v/>
          </cell>
          <cell r="B246" t="str">
            <v>------------------------------------------</v>
          </cell>
          <cell r="C246" t="str">
            <v>------------------------------------------</v>
          </cell>
          <cell r="F246" t="str">
            <v>------------------------------------------</v>
          </cell>
          <cell r="G246" t="str">
            <v>------------------------------------------</v>
          </cell>
          <cell r="H246" t="str">
            <v>------------------------------------------</v>
          </cell>
          <cell r="M246" t="str">
            <v>------------------------------------------</v>
          </cell>
          <cell r="O246" t="str">
            <v>------------------------------------------</v>
          </cell>
        </row>
        <row r="247">
          <cell r="B247"/>
          <cell r="C247"/>
          <cell r="F247" t="str">
            <v/>
          </cell>
          <cell r="G247" t="str">
            <v/>
          </cell>
          <cell r="H247"/>
          <cell r="M247"/>
          <cell r="O247"/>
        </row>
        <row r="248">
          <cell r="A248" t="str">
            <v/>
          </cell>
          <cell r="B248">
            <v>17</v>
          </cell>
          <cell r="C248" t="str">
            <v>exemple</v>
          </cell>
          <cell r="F248">
            <v>0</v>
          </cell>
          <cell r="G248" t="str">
            <v/>
          </cell>
          <cell r="H248"/>
          <cell r="M248"/>
          <cell r="O248"/>
        </row>
        <row r="249">
          <cell r="A249" t="str">
            <v/>
          </cell>
          <cell r="B249" t="str">
            <v>Entrée</v>
          </cell>
          <cell r="C249" t="str">
            <v xml:space="preserve"> Bordure isolant périphérique</v>
          </cell>
          <cell r="F249"/>
          <cell r="G249"/>
          <cell r="H249">
            <v>1</v>
          </cell>
          <cell r="M249">
            <v>0.08</v>
          </cell>
          <cell r="O249">
            <v>0</v>
          </cell>
        </row>
        <row r="250">
          <cell r="A250" t="str">
            <v/>
          </cell>
          <cell r="B250" t="str">
            <v>Séjour</v>
          </cell>
          <cell r="C250" t="str">
            <v xml:space="preserve"> - rh</v>
          </cell>
          <cell r="F250"/>
          <cell r="G250"/>
          <cell r="H250">
            <v>1</v>
          </cell>
          <cell r="M250">
            <v>0.08</v>
          </cell>
          <cell r="O250">
            <v>0</v>
          </cell>
        </row>
        <row r="251">
          <cell r="A251" t="str">
            <v/>
          </cell>
          <cell r="B251" t="str">
            <v>Cuisine</v>
          </cell>
          <cell r="C251" t="str">
            <v xml:space="preserve"> - revêtement de sol</v>
          </cell>
          <cell r="F251"/>
          <cell r="G251"/>
          <cell r="H251">
            <v>1</v>
          </cell>
          <cell r="M251">
            <v>0.01</v>
          </cell>
          <cell r="O251">
            <v>0</v>
          </cell>
        </row>
        <row r="252">
          <cell r="A252" t="str">
            <v/>
          </cell>
          <cell r="B252" t="str">
            <v>Chambre1</v>
          </cell>
          <cell r="C252" t="str">
            <v>- isolant</v>
          </cell>
          <cell r="F252"/>
          <cell r="G252"/>
          <cell r="H252">
            <v>1</v>
          </cell>
          <cell r="M252">
            <v>0.12</v>
          </cell>
          <cell r="O252">
            <v>0</v>
          </cell>
        </row>
        <row r="253">
          <cell r="A253" t="str">
            <v/>
          </cell>
          <cell r="B253" t="str">
            <v>Chambre2</v>
          </cell>
          <cell r="C253" t="str">
            <v xml:space="preserve"> - Béton d'enrobage supérieur</v>
          </cell>
          <cell r="F253"/>
          <cell r="G253"/>
          <cell r="H253">
            <v>1</v>
          </cell>
          <cell r="M253">
            <v>0.12</v>
          </cell>
          <cell r="O253">
            <v>0</v>
          </cell>
        </row>
        <row r="254">
          <cell r="A254" t="str">
            <v/>
          </cell>
          <cell r="B254" t="str">
            <v>Chambre3</v>
          </cell>
          <cell r="C254" t="str">
            <v xml:space="preserve"> - Béton d'enrobage inférieur</v>
          </cell>
          <cell r="F254"/>
          <cell r="G254"/>
          <cell r="H254">
            <v>1</v>
          </cell>
          <cell r="M254">
            <v>0.12</v>
          </cell>
          <cell r="O254">
            <v>0</v>
          </cell>
        </row>
        <row r="255">
          <cell r="A255" t="str">
            <v/>
          </cell>
          <cell r="B255" t="str">
            <v>Chambre4</v>
          </cell>
          <cell r="C255" t="str">
            <v>- isolant</v>
          </cell>
          <cell r="F255"/>
          <cell r="G255"/>
          <cell r="H255">
            <v>1</v>
          </cell>
          <cell r="M255">
            <v>0.12</v>
          </cell>
          <cell r="O255">
            <v>0</v>
          </cell>
        </row>
        <row r="256">
          <cell r="A256" t="str">
            <v/>
          </cell>
          <cell r="B256" t="str">
            <v>Sdb/Sde</v>
          </cell>
          <cell r="C256" t="str">
            <v>-…</v>
          </cell>
          <cell r="F256"/>
          <cell r="G256"/>
          <cell r="H256">
            <v>1</v>
          </cell>
          <cell r="M256">
            <v>7.0000000000000007E-2</v>
          </cell>
          <cell r="O256">
            <v>0</v>
          </cell>
        </row>
        <row r="257">
          <cell r="A257" t="str">
            <v/>
          </cell>
          <cell r="B257" t="str">
            <v>WC</v>
          </cell>
          <cell r="C257" t="str">
            <v>-…</v>
          </cell>
          <cell r="F257"/>
          <cell r="G257"/>
          <cell r="H257">
            <v>1</v>
          </cell>
          <cell r="M257">
            <v>0.01</v>
          </cell>
          <cell r="O257">
            <v>0</v>
          </cell>
        </row>
        <row r="258">
          <cell r="A258" t="str">
            <v/>
          </cell>
          <cell r="B258" t="str">
            <v>Dgt/Couloir</v>
          </cell>
          <cell r="C258" t="str">
            <v>-…</v>
          </cell>
          <cell r="F258"/>
          <cell r="G258"/>
          <cell r="H258">
            <v>1</v>
          </cell>
          <cell r="M258">
            <v>0.02</v>
          </cell>
          <cell r="O258">
            <v>0</v>
          </cell>
        </row>
        <row r="259">
          <cell r="A259" t="str">
            <v/>
          </cell>
          <cell r="B259" t="str">
            <v>Séjour + cuisine</v>
          </cell>
          <cell r="C259" t="str">
            <v>-…</v>
          </cell>
          <cell r="F259"/>
          <cell r="G259"/>
          <cell r="H259">
            <v>1</v>
          </cell>
          <cell r="M259">
            <v>0.08</v>
          </cell>
          <cell r="O259">
            <v>0</v>
          </cell>
        </row>
        <row r="260">
          <cell r="A260" t="str">
            <v/>
          </cell>
          <cell r="B260" t="str">
            <v>Bureau</v>
          </cell>
          <cell r="C260" t="str">
            <v>-…</v>
          </cell>
          <cell r="F260"/>
          <cell r="G260"/>
          <cell r="H260">
            <v>1</v>
          </cell>
          <cell r="M260">
            <v>0.12</v>
          </cell>
          <cell r="O260">
            <v>0</v>
          </cell>
        </row>
        <row r="261">
          <cell r="A261" t="str">
            <v/>
          </cell>
          <cell r="B261" t="str">
            <v>------------------------------------------</v>
          </cell>
          <cell r="C261" t="str">
            <v>------------------------------------------</v>
          </cell>
          <cell r="F261" t="str">
            <v>------------------------------------------</v>
          </cell>
          <cell r="G261" t="str">
            <v>------------------------------------------</v>
          </cell>
          <cell r="H261" t="str">
            <v>------------------------------------------</v>
          </cell>
          <cell r="M261" t="str">
            <v>------------------------------------------</v>
          </cell>
          <cell r="O261" t="str">
            <v>------------------------------------------</v>
          </cell>
        </row>
        <row r="262">
          <cell r="B262"/>
          <cell r="C262"/>
          <cell r="F262" t="str">
            <v/>
          </cell>
          <cell r="G262" t="str">
            <v/>
          </cell>
          <cell r="H262"/>
          <cell r="M262"/>
          <cell r="O262"/>
        </row>
        <row r="263">
          <cell r="A263" t="str">
            <v/>
          </cell>
          <cell r="B263">
            <v>18</v>
          </cell>
          <cell r="C263" t="str">
            <v>exemple</v>
          </cell>
          <cell r="F263">
            <v>0</v>
          </cell>
          <cell r="G263" t="str">
            <v/>
          </cell>
          <cell r="H263"/>
          <cell r="M263"/>
          <cell r="O263"/>
        </row>
        <row r="264">
          <cell r="A264" t="str">
            <v/>
          </cell>
          <cell r="B264" t="str">
            <v>Entrée</v>
          </cell>
          <cell r="C264" t="str">
            <v xml:space="preserve"> Bordure isolant périphérique</v>
          </cell>
          <cell r="F264"/>
          <cell r="G264"/>
          <cell r="H264">
            <v>1</v>
          </cell>
          <cell r="M264">
            <v>0.08</v>
          </cell>
          <cell r="O264">
            <v>0</v>
          </cell>
        </row>
        <row r="265">
          <cell r="A265" t="str">
            <v/>
          </cell>
          <cell r="B265" t="str">
            <v>Séjour</v>
          </cell>
          <cell r="C265" t="str">
            <v xml:space="preserve"> - rh</v>
          </cell>
          <cell r="F265"/>
          <cell r="G265"/>
          <cell r="H265">
            <v>1</v>
          </cell>
          <cell r="M265">
            <v>0.08</v>
          </cell>
          <cell r="O265">
            <v>0</v>
          </cell>
        </row>
        <row r="266">
          <cell r="A266" t="str">
            <v/>
          </cell>
          <cell r="B266" t="str">
            <v>Cuisine</v>
          </cell>
          <cell r="C266" t="str">
            <v xml:space="preserve"> - revêtement de sol</v>
          </cell>
          <cell r="F266"/>
          <cell r="G266"/>
          <cell r="H266">
            <v>1</v>
          </cell>
          <cell r="M266">
            <v>0.01</v>
          </cell>
          <cell r="O266">
            <v>0</v>
          </cell>
        </row>
        <row r="267">
          <cell r="A267" t="str">
            <v/>
          </cell>
          <cell r="B267" t="str">
            <v>Chambre1</v>
          </cell>
          <cell r="C267" t="str">
            <v>- isolant</v>
          </cell>
          <cell r="F267"/>
          <cell r="G267"/>
          <cell r="H267">
            <v>1</v>
          </cell>
          <cell r="M267">
            <v>0.12</v>
          </cell>
          <cell r="O267">
            <v>0</v>
          </cell>
        </row>
        <row r="268">
          <cell r="A268" t="str">
            <v/>
          </cell>
          <cell r="B268" t="str">
            <v>Chambre2</v>
          </cell>
          <cell r="C268" t="str">
            <v xml:space="preserve"> - Béton d'enrobage supérieur</v>
          </cell>
          <cell r="F268"/>
          <cell r="G268"/>
          <cell r="H268">
            <v>1</v>
          </cell>
          <cell r="M268">
            <v>0.12</v>
          </cell>
          <cell r="O268">
            <v>0</v>
          </cell>
        </row>
        <row r="269">
          <cell r="A269" t="str">
            <v/>
          </cell>
          <cell r="B269" t="str">
            <v>Chambre3</v>
          </cell>
          <cell r="C269" t="str">
            <v xml:space="preserve"> - Béton d'enrobage inférieur</v>
          </cell>
          <cell r="F269"/>
          <cell r="G269"/>
          <cell r="H269">
            <v>1</v>
          </cell>
          <cell r="M269">
            <v>0.12</v>
          </cell>
          <cell r="O269">
            <v>0</v>
          </cell>
        </row>
        <row r="270">
          <cell r="A270" t="str">
            <v/>
          </cell>
          <cell r="B270" t="str">
            <v>Chambre4</v>
          </cell>
          <cell r="C270" t="str">
            <v>- isolant</v>
          </cell>
          <cell r="F270"/>
          <cell r="G270"/>
          <cell r="H270">
            <v>1</v>
          </cell>
          <cell r="M270">
            <v>0.12</v>
          </cell>
          <cell r="O270">
            <v>0</v>
          </cell>
        </row>
        <row r="271">
          <cell r="A271" t="str">
            <v/>
          </cell>
          <cell r="B271" t="str">
            <v>Sdb/Sde</v>
          </cell>
          <cell r="C271" t="str">
            <v>-…</v>
          </cell>
          <cell r="F271"/>
          <cell r="G271"/>
          <cell r="H271">
            <v>1</v>
          </cell>
          <cell r="M271">
            <v>7.0000000000000007E-2</v>
          </cell>
          <cell r="O271">
            <v>0</v>
          </cell>
        </row>
        <row r="272">
          <cell r="A272" t="str">
            <v/>
          </cell>
          <cell r="B272" t="str">
            <v>WC</v>
          </cell>
          <cell r="C272" t="str">
            <v>-…</v>
          </cell>
          <cell r="F272"/>
          <cell r="G272"/>
          <cell r="H272">
            <v>1</v>
          </cell>
          <cell r="M272">
            <v>0.01</v>
          </cell>
          <cell r="O272">
            <v>0</v>
          </cell>
        </row>
        <row r="273">
          <cell r="A273" t="str">
            <v/>
          </cell>
          <cell r="B273" t="str">
            <v>Dgt/Couloir</v>
          </cell>
          <cell r="C273" t="str">
            <v>-…</v>
          </cell>
          <cell r="F273"/>
          <cell r="G273"/>
          <cell r="H273">
            <v>1</v>
          </cell>
          <cell r="M273">
            <v>0.02</v>
          </cell>
          <cell r="O273">
            <v>0</v>
          </cell>
        </row>
        <row r="274">
          <cell r="A274" t="str">
            <v/>
          </cell>
          <cell r="B274" t="str">
            <v>Séjour + cuisine</v>
          </cell>
          <cell r="C274" t="str">
            <v>-…</v>
          </cell>
          <cell r="F274"/>
          <cell r="G274"/>
          <cell r="H274">
            <v>1</v>
          </cell>
          <cell r="M274">
            <v>0.08</v>
          </cell>
          <cell r="O274">
            <v>0</v>
          </cell>
        </row>
        <row r="275">
          <cell r="A275" t="str">
            <v/>
          </cell>
          <cell r="B275" t="str">
            <v>Bureau</v>
          </cell>
          <cell r="C275" t="str">
            <v>-…</v>
          </cell>
          <cell r="F275"/>
          <cell r="G275"/>
          <cell r="H275">
            <v>1</v>
          </cell>
          <cell r="M275">
            <v>0.12</v>
          </cell>
          <cell r="O275">
            <v>0</v>
          </cell>
        </row>
        <row r="276">
          <cell r="A276" t="str">
            <v/>
          </cell>
          <cell r="B276" t="str">
            <v>------------------------------------------</v>
          </cell>
          <cell r="C276" t="str">
            <v>------------------------------------------</v>
          </cell>
          <cell r="F276" t="str">
            <v>------------------------------------------</v>
          </cell>
          <cell r="G276" t="str">
            <v>------------------------------------------</v>
          </cell>
          <cell r="H276" t="str">
            <v>------------------------------------------</v>
          </cell>
          <cell r="M276" t="str">
            <v>------------------------------------------</v>
          </cell>
          <cell r="O276" t="str">
            <v>------------------------------------------</v>
          </cell>
        </row>
        <row r="277">
          <cell r="B277"/>
          <cell r="C277"/>
          <cell r="F277" t="str">
            <v/>
          </cell>
          <cell r="G277" t="str">
            <v/>
          </cell>
          <cell r="H277"/>
          <cell r="M277"/>
          <cell r="O277"/>
        </row>
        <row r="278">
          <cell r="A278" t="str">
            <v/>
          </cell>
          <cell r="B278">
            <v>19</v>
          </cell>
          <cell r="C278" t="str">
            <v>exemple</v>
          </cell>
          <cell r="F278">
            <v>0</v>
          </cell>
          <cell r="G278" t="str">
            <v/>
          </cell>
          <cell r="H278"/>
          <cell r="M278"/>
          <cell r="O278"/>
        </row>
        <row r="279">
          <cell r="A279" t="str">
            <v/>
          </cell>
          <cell r="B279" t="str">
            <v>Entrée</v>
          </cell>
          <cell r="C279" t="str">
            <v xml:space="preserve"> Bordure isolant périphérique</v>
          </cell>
          <cell r="F279"/>
          <cell r="G279"/>
          <cell r="H279">
            <v>1</v>
          </cell>
          <cell r="M279">
            <v>0.08</v>
          </cell>
          <cell r="O279">
            <v>0</v>
          </cell>
        </row>
        <row r="280">
          <cell r="A280" t="str">
            <v/>
          </cell>
          <cell r="B280" t="str">
            <v>Séjour</v>
          </cell>
          <cell r="C280" t="str">
            <v xml:space="preserve"> - rh</v>
          </cell>
          <cell r="F280"/>
          <cell r="G280"/>
          <cell r="H280">
            <v>1</v>
          </cell>
          <cell r="M280">
            <v>0.08</v>
          </cell>
          <cell r="O280">
            <v>0</v>
          </cell>
        </row>
        <row r="281">
          <cell r="A281" t="str">
            <v/>
          </cell>
          <cell r="B281" t="str">
            <v>Cuisine</v>
          </cell>
          <cell r="C281" t="str">
            <v xml:space="preserve"> - revêtement de sol</v>
          </cell>
          <cell r="F281"/>
          <cell r="G281"/>
          <cell r="H281">
            <v>1</v>
          </cell>
          <cell r="M281">
            <v>0.01</v>
          </cell>
          <cell r="O281">
            <v>0</v>
          </cell>
        </row>
        <row r="282">
          <cell r="A282" t="str">
            <v/>
          </cell>
          <cell r="B282" t="str">
            <v>Chambre1</v>
          </cell>
          <cell r="C282" t="str">
            <v>- isolant</v>
          </cell>
          <cell r="F282"/>
          <cell r="G282"/>
          <cell r="H282">
            <v>1</v>
          </cell>
          <cell r="M282">
            <v>0.12</v>
          </cell>
          <cell r="O282">
            <v>0</v>
          </cell>
        </row>
        <row r="283">
          <cell r="A283" t="str">
            <v/>
          </cell>
          <cell r="B283" t="str">
            <v>Chambre2</v>
          </cell>
          <cell r="C283" t="str">
            <v xml:space="preserve"> - Béton d'enrobage supérieur</v>
          </cell>
          <cell r="F283"/>
          <cell r="G283"/>
          <cell r="H283">
            <v>1</v>
          </cell>
          <cell r="M283">
            <v>0.12</v>
          </cell>
          <cell r="O283">
            <v>0</v>
          </cell>
        </row>
        <row r="284">
          <cell r="A284" t="str">
            <v/>
          </cell>
          <cell r="B284" t="str">
            <v>Chambre3</v>
          </cell>
          <cell r="C284" t="str">
            <v xml:space="preserve"> - Béton d'enrobage inférieur</v>
          </cell>
          <cell r="F284"/>
          <cell r="G284"/>
          <cell r="H284">
            <v>1</v>
          </cell>
          <cell r="M284">
            <v>0.12</v>
          </cell>
          <cell r="O284">
            <v>0</v>
          </cell>
        </row>
        <row r="285">
          <cell r="A285" t="str">
            <v/>
          </cell>
          <cell r="B285" t="str">
            <v>Chambre4</v>
          </cell>
          <cell r="C285" t="str">
            <v>- isolant</v>
          </cell>
          <cell r="F285"/>
          <cell r="G285"/>
          <cell r="H285">
            <v>1</v>
          </cell>
          <cell r="M285">
            <v>0.12</v>
          </cell>
          <cell r="O285">
            <v>0</v>
          </cell>
        </row>
        <row r="286">
          <cell r="A286" t="str">
            <v/>
          </cell>
          <cell r="B286" t="str">
            <v>Sdb/Sde</v>
          </cell>
          <cell r="C286" t="str">
            <v>-…</v>
          </cell>
          <cell r="F286"/>
          <cell r="G286"/>
          <cell r="H286">
            <v>1</v>
          </cell>
          <cell r="M286">
            <v>7.0000000000000007E-2</v>
          </cell>
          <cell r="O286">
            <v>0</v>
          </cell>
        </row>
        <row r="287">
          <cell r="A287" t="str">
            <v/>
          </cell>
          <cell r="B287" t="str">
            <v>WC</v>
          </cell>
          <cell r="C287" t="str">
            <v>-…</v>
          </cell>
          <cell r="F287"/>
          <cell r="G287"/>
          <cell r="H287">
            <v>1</v>
          </cell>
          <cell r="M287">
            <v>0.01</v>
          </cell>
          <cell r="O287">
            <v>0</v>
          </cell>
        </row>
        <row r="288">
          <cell r="A288" t="str">
            <v/>
          </cell>
          <cell r="B288" t="str">
            <v>Dgt/Couloir</v>
          </cell>
          <cell r="C288" t="str">
            <v>-…</v>
          </cell>
          <cell r="F288"/>
          <cell r="G288"/>
          <cell r="H288">
            <v>1</v>
          </cell>
          <cell r="M288">
            <v>0.02</v>
          </cell>
          <cell r="O288">
            <v>0</v>
          </cell>
        </row>
        <row r="289">
          <cell r="A289" t="str">
            <v/>
          </cell>
          <cell r="B289" t="str">
            <v>Séjour + cuisine</v>
          </cell>
          <cell r="C289" t="str">
            <v>-…</v>
          </cell>
          <cell r="F289"/>
          <cell r="G289"/>
          <cell r="H289">
            <v>1</v>
          </cell>
          <cell r="M289">
            <v>0.08</v>
          </cell>
          <cell r="O289">
            <v>0</v>
          </cell>
        </row>
        <row r="290">
          <cell r="A290" t="str">
            <v/>
          </cell>
          <cell r="B290" t="str">
            <v>Bureau</v>
          </cell>
          <cell r="C290" t="str">
            <v>-…</v>
          </cell>
          <cell r="F290"/>
          <cell r="G290"/>
          <cell r="H290">
            <v>1</v>
          </cell>
          <cell r="M290">
            <v>0.12</v>
          </cell>
          <cell r="O290">
            <v>0</v>
          </cell>
        </row>
        <row r="291">
          <cell r="A291" t="str">
            <v/>
          </cell>
          <cell r="B291" t="str">
            <v>------------------------------------------</v>
          </cell>
          <cell r="C291" t="str">
            <v>------------------------------------------</v>
          </cell>
          <cell r="F291" t="str">
            <v>------------------------------------------</v>
          </cell>
          <cell r="G291" t="str">
            <v>------------------------------------------</v>
          </cell>
          <cell r="H291" t="str">
            <v>------------------------------------------</v>
          </cell>
          <cell r="M291" t="str">
            <v>------------------------------------------</v>
          </cell>
          <cell r="O291" t="str">
            <v>------------------------------------------</v>
          </cell>
        </row>
        <row r="292">
          <cell r="B292"/>
          <cell r="C292"/>
          <cell r="F292" t="str">
            <v/>
          </cell>
          <cell r="G292" t="str">
            <v/>
          </cell>
          <cell r="H292"/>
          <cell r="M292"/>
          <cell r="O292"/>
        </row>
        <row r="293">
          <cell r="A293" t="str">
            <v/>
          </cell>
          <cell r="B293">
            <v>20</v>
          </cell>
          <cell r="C293" t="str">
            <v>exemple</v>
          </cell>
          <cell r="F293">
            <v>0</v>
          </cell>
          <cell r="G293" t="str">
            <v/>
          </cell>
          <cell r="H293"/>
          <cell r="M293"/>
          <cell r="O293"/>
        </row>
        <row r="294">
          <cell r="A294" t="str">
            <v/>
          </cell>
          <cell r="B294" t="str">
            <v>Entrée</v>
          </cell>
          <cell r="C294" t="str">
            <v xml:space="preserve"> Bordure isolant périphérique</v>
          </cell>
          <cell r="F294"/>
          <cell r="G294"/>
          <cell r="H294">
            <v>1</v>
          </cell>
          <cell r="M294">
            <v>0.08</v>
          </cell>
          <cell r="O294">
            <v>0</v>
          </cell>
        </row>
        <row r="295">
          <cell r="A295" t="str">
            <v/>
          </cell>
          <cell r="B295" t="str">
            <v>Séjour</v>
          </cell>
          <cell r="C295" t="str">
            <v xml:space="preserve"> - rh</v>
          </cell>
          <cell r="F295"/>
          <cell r="G295"/>
          <cell r="H295">
            <v>1</v>
          </cell>
          <cell r="M295">
            <v>0.08</v>
          </cell>
          <cell r="O295">
            <v>0</v>
          </cell>
        </row>
        <row r="296">
          <cell r="A296" t="str">
            <v/>
          </cell>
          <cell r="B296" t="str">
            <v>Cuisine</v>
          </cell>
          <cell r="C296" t="str">
            <v xml:space="preserve"> - revêtement de sol</v>
          </cell>
          <cell r="F296"/>
          <cell r="G296"/>
          <cell r="H296">
            <v>1</v>
          </cell>
          <cell r="M296">
            <v>0.01</v>
          </cell>
          <cell r="O296">
            <v>0</v>
          </cell>
        </row>
        <row r="297">
          <cell r="A297" t="str">
            <v/>
          </cell>
          <cell r="B297" t="str">
            <v>Chambre1</v>
          </cell>
          <cell r="C297" t="str">
            <v>- isolant</v>
          </cell>
          <cell r="F297"/>
          <cell r="G297"/>
          <cell r="H297">
            <v>1</v>
          </cell>
          <cell r="M297">
            <v>0.12</v>
          </cell>
          <cell r="O297">
            <v>0</v>
          </cell>
        </row>
        <row r="298">
          <cell r="A298" t="str">
            <v/>
          </cell>
          <cell r="B298" t="str">
            <v>Chambre2</v>
          </cell>
          <cell r="C298" t="str">
            <v xml:space="preserve"> - Béton d'enrobage supérieur</v>
          </cell>
          <cell r="F298"/>
          <cell r="G298"/>
          <cell r="H298">
            <v>1</v>
          </cell>
          <cell r="M298">
            <v>0.12</v>
          </cell>
          <cell r="O298">
            <v>0</v>
          </cell>
        </row>
        <row r="299">
          <cell r="A299" t="str">
            <v/>
          </cell>
          <cell r="B299" t="str">
            <v>Chambre3</v>
          </cell>
          <cell r="C299" t="str">
            <v xml:space="preserve"> - Béton d'enrobage inférieur</v>
          </cell>
          <cell r="F299"/>
          <cell r="G299"/>
          <cell r="H299">
            <v>1</v>
          </cell>
          <cell r="M299">
            <v>0.12</v>
          </cell>
          <cell r="O299">
            <v>0</v>
          </cell>
        </row>
        <row r="300">
          <cell r="A300" t="str">
            <v/>
          </cell>
          <cell r="B300" t="str">
            <v>Chambre4</v>
          </cell>
          <cell r="C300" t="str">
            <v>- isolant</v>
          </cell>
          <cell r="F300"/>
          <cell r="G300"/>
          <cell r="H300">
            <v>1</v>
          </cell>
          <cell r="M300">
            <v>0.12</v>
          </cell>
          <cell r="O300">
            <v>0</v>
          </cell>
        </row>
        <row r="301">
          <cell r="A301" t="str">
            <v/>
          </cell>
          <cell r="B301" t="str">
            <v>Sdb/Sde</v>
          </cell>
          <cell r="C301" t="str">
            <v>-…</v>
          </cell>
          <cell r="F301"/>
          <cell r="G301"/>
          <cell r="H301">
            <v>1</v>
          </cell>
          <cell r="M301">
            <v>7.0000000000000007E-2</v>
          </cell>
          <cell r="O301">
            <v>0</v>
          </cell>
        </row>
        <row r="302">
          <cell r="A302" t="str">
            <v/>
          </cell>
          <cell r="B302" t="str">
            <v>WC</v>
          </cell>
          <cell r="C302" t="str">
            <v>-…</v>
          </cell>
          <cell r="F302"/>
          <cell r="G302"/>
          <cell r="H302">
            <v>1</v>
          </cell>
          <cell r="M302">
            <v>0.01</v>
          </cell>
          <cell r="O302">
            <v>0</v>
          </cell>
        </row>
        <row r="303">
          <cell r="A303" t="str">
            <v/>
          </cell>
          <cell r="B303" t="str">
            <v>Dgt/Couloir</v>
          </cell>
          <cell r="C303" t="str">
            <v>-…</v>
          </cell>
          <cell r="F303"/>
          <cell r="G303"/>
          <cell r="H303">
            <v>1</v>
          </cell>
          <cell r="M303">
            <v>0.02</v>
          </cell>
          <cell r="O303">
            <v>0</v>
          </cell>
        </row>
        <row r="304">
          <cell r="A304" t="str">
            <v/>
          </cell>
          <cell r="B304" t="str">
            <v>Séjour + cuisine</v>
          </cell>
          <cell r="C304" t="str">
            <v>-…</v>
          </cell>
          <cell r="F304"/>
          <cell r="G304"/>
          <cell r="H304">
            <v>1</v>
          </cell>
          <cell r="M304">
            <v>0.08</v>
          </cell>
          <cell r="O304">
            <v>0</v>
          </cell>
        </row>
        <row r="305">
          <cell r="A305" t="str">
            <v/>
          </cell>
          <cell r="B305" t="str">
            <v>Bureau</v>
          </cell>
          <cell r="C305" t="str">
            <v>-…</v>
          </cell>
          <cell r="F305"/>
          <cell r="G305"/>
          <cell r="H305">
            <v>1</v>
          </cell>
          <cell r="M305">
            <v>0.12</v>
          </cell>
          <cell r="O305">
            <v>0</v>
          </cell>
        </row>
        <row r="306">
          <cell r="A306" t="str">
            <v/>
          </cell>
          <cell r="B306" t="str">
            <v>------------------------------------------</v>
          </cell>
          <cell r="C306" t="str">
            <v>------------------------------------------</v>
          </cell>
          <cell r="F306" t="str">
            <v>------------------------------------------</v>
          </cell>
          <cell r="G306" t="str">
            <v>------------------------------------------</v>
          </cell>
          <cell r="H306" t="str">
            <v>------------------------------------------</v>
          </cell>
          <cell r="M306" t="str">
            <v>------------------------------------------</v>
          </cell>
          <cell r="O306" t="str">
            <v>------------------------------------------</v>
          </cell>
        </row>
        <row r="307">
          <cell r="F307" t="str">
            <v/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s"/>
      <sheetName val="DescriptionParoisEasy"/>
      <sheetName val="Projet"/>
      <sheetName val="Deperabr"/>
      <sheetName val="RESULTATS PAR VANNES EQUILIBRAG"/>
      <sheetName val="RESULTATS LOGEMENTS"/>
      <sheetName val="Base de données pièces"/>
      <sheetName val="Calculs sol"/>
      <sheetName val="Base de données rad"/>
      <sheetName val="Base de données enveloppe"/>
      <sheetName val="Base de données climat"/>
      <sheetName val="Base Données"/>
    </sheetNames>
    <sheetDataSet>
      <sheetData sheetId="0">
        <row r="16">
          <cell r="E16">
            <v>-7</v>
          </cell>
        </row>
      </sheetData>
      <sheetData sheetId="1"/>
      <sheetData sheetId="2"/>
      <sheetData sheetId="3"/>
      <sheetData sheetId="4"/>
      <sheetData sheetId="5"/>
      <sheetData sheetId="6">
        <row r="8">
          <cell r="C8" t="str">
            <v>-</v>
          </cell>
        </row>
        <row r="9">
          <cell r="C9" t="str">
            <v>Entrée</v>
          </cell>
        </row>
        <row r="10">
          <cell r="C10" t="str">
            <v>Séjour</v>
          </cell>
        </row>
        <row r="11">
          <cell r="C11" t="str">
            <v>Cuisine</v>
          </cell>
        </row>
        <row r="12">
          <cell r="C12" t="str">
            <v>Chambre1</v>
          </cell>
        </row>
        <row r="13">
          <cell r="C13" t="str">
            <v>Chambre2</v>
          </cell>
        </row>
        <row r="14">
          <cell r="C14" t="str">
            <v>Chambre3</v>
          </cell>
        </row>
        <row r="15">
          <cell r="C15" t="str">
            <v>Chambre4</v>
          </cell>
        </row>
        <row r="16">
          <cell r="C16" t="str">
            <v>SdB</v>
          </cell>
        </row>
        <row r="17">
          <cell r="C17" t="str">
            <v>SdE</v>
          </cell>
        </row>
        <row r="18">
          <cell r="C18" t="str">
            <v>WC</v>
          </cell>
        </row>
        <row r="19">
          <cell r="C19" t="str">
            <v>dgt/couloir</v>
          </cell>
        </row>
        <row r="20">
          <cell r="C20" t="str">
            <v>Ch/pièce supp.</v>
          </cell>
        </row>
        <row r="21">
          <cell r="C21" t="str">
            <v>Séjour +c.cuis.</v>
          </cell>
        </row>
        <row r="22">
          <cell r="C22" t="str">
            <v>Bureau</v>
          </cell>
        </row>
        <row r="31">
          <cell r="D31" t="str">
            <v>Plain-pied</v>
          </cell>
        </row>
        <row r="32">
          <cell r="D32" t="str">
            <v>RDC</v>
          </cell>
        </row>
        <row r="33">
          <cell r="D33" t="str">
            <v>dernier niveau</v>
          </cell>
        </row>
        <row r="34">
          <cell r="D34" t="str">
            <v>Intermédiaire</v>
          </cell>
        </row>
      </sheetData>
      <sheetData sheetId="7"/>
      <sheetData sheetId="8"/>
      <sheetData sheetId="9">
        <row r="4">
          <cell r="AE4" t="str">
            <v>Bois</v>
          </cell>
          <cell r="AG4" t="str">
            <v>Simple vitrage</v>
          </cell>
          <cell r="AI4" t="str">
            <v>-</v>
          </cell>
          <cell r="AL4" t="str">
            <v>-</v>
          </cell>
        </row>
        <row r="5">
          <cell r="C5" t="str">
            <v>-</v>
          </cell>
          <cell r="E5" t="str">
            <v>LDV 300 mm</v>
          </cell>
          <cell r="M5" t="str">
            <v>-</v>
          </cell>
          <cell r="O5" t="str">
            <v>PSE 300 mm</v>
          </cell>
          <cell r="W5" t="str">
            <v>Flocage 300 mm</v>
          </cell>
          <cell r="AE5" t="str">
            <v>PVC</v>
          </cell>
          <cell r="AG5" t="str">
            <v>Double vitrage 4-6-4</v>
          </cell>
          <cell r="AI5" t="str">
            <v>Volet battant bois</v>
          </cell>
          <cell r="AL5" t="str">
            <v>Pleine non isolée</v>
          </cell>
          <cell r="AZ5" t="str">
            <v>-</v>
          </cell>
        </row>
        <row r="6">
          <cell r="C6" t="str">
            <v>Béton 15 cm</v>
          </cell>
          <cell r="E6" t="str">
            <v>-</v>
          </cell>
          <cell r="M6" t="str">
            <v>Combles perdus</v>
          </cell>
          <cell r="O6" t="str">
            <v>-</v>
          </cell>
          <cell r="W6" t="str">
            <v>-</v>
          </cell>
          <cell r="AE6" t="str">
            <v>Alu</v>
          </cell>
          <cell r="AG6" t="str">
            <v>Double vitrage 4-8-4</v>
          </cell>
          <cell r="AI6" t="str">
            <v>Volet roulant PVC</v>
          </cell>
          <cell r="AL6" t="str">
            <v>Pleine isolée</v>
          </cell>
          <cell r="AP6" t="str">
            <v>-</v>
          </cell>
          <cell r="AZ6" t="str">
            <v>Terre plein à isolation continue</v>
          </cell>
        </row>
        <row r="7">
          <cell r="C7" t="str">
            <v>Béton 16 cm</v>
          </cell>
          <cell r="E7" t="str">
            <v>PSE 40 mm</v>
          </cell>
          <cell r="M7" t="str">
            <v>Combles aménagés</v>
          </cell>
          <cell r="O7" t="str">
            <v>LDV 100 mm</v>
          </cell>
          <cell r="W7" t="str">
            <v>PSE 20 mm</v>
          </cell>
          <cell r="AE7" t="str">
            <v>Alu à rupture de pont thermique</v>
          </cell>
          <cell r="AG7" t="str">
            <v>Double vitrage 4-10-4</v>
          </cell>
          <cell r="AI7" t="str">
            <v>Volet roulant Alu</v>
          </cell>
          <cell r="AL7" t="str">
            <v>Vitrée non isolée</v>
          </cell>
          <cell r="AP7" t="str">
            <v>Plancher lourd (béton)</v>
          </cell>
          <cell r="AZ7" t="str">
            <v>Terre plein à isolation périphérique</v>
          </cell>
        </row>
        <row r="8">
          <cell r="C8" t="str">
            <v>Béton 18 cm</v>
          </cell>
          <cell r="E8" t="str">
            <v>PSE 50 mm</v>
          </cell>
          <cell r="M8" t="str">
            <v>Toiture terrasse (béton)</v>
          </cell>
          <cell r="O8" t="str">
            <v>LDV 160 mm</v>
          </cell>
          <cell r="W8" t="str">
            <v>PSE 30 mm</v>
          </cell>
          <cell r="AG8" t="str">
            <v>Double vitrage 4-12-4</v>
          </cell>
          <cell r="AI8" t="str">
            <v>Persienne</v>
          </cell>
          <cell r="AL8" t="str">
            <v>Vitrée isolée</v>
          </cell>
          <cell r="AP8" t="str">
            <v>Plancher léger (bois)</v>
          </cell>
          <cell r="AZ8" t="str">
            <v>Plancher bas sur vide sanitaire</v>
          </cell>
        </row>
        <row r="9">
          <cell r="C9" t="str">
            <v>Béton 20 cm</v>
          </cell>
          <cell r="E9" t="str">
            <v>PSE 60 mm</v>
          </cell>
          <cell r="O9" t="str">
            <v>LDV 180 mm</v>
          </cell>
          <cell r="W9" t="str">
            <v>PSE 40 mm</v>
          </cell>
          <cell r="AG9" t="str">
            <v>Double vitrage 4-14-4</v>
          </cell>
          <cell r="AZ9" t="str">
            <v>Plancher bas sur LNC ou sous-sol</v>
          </cell>
        </row>
        <row r="10">
          <cell r="C10" t="str">
            <v>Parpaings creux 20 cm</v>
          </cell>
          <cell r="E10" t="str">
            <v>PSE 80 mm</v>
          </cell>
          <cell r="O10" t="str">
            <v>LDV 200 mm</v>
          </cell>
          <cell r="W10" t="str">
            <v>PSE 50 mm</v>
          </cell>
          <cell r="AG10" t="str">
            <v>Double vitrage 4-16-4</v>
          </cell>
        </row>
        <row r="11">
          <cell r="C11" t="str">
            <v>Brique creuse 15 cm</v>
          </cell>
          <cell r="E11" t="str">
            <v>PSE 100 mm</v>
          </cell>
          <cell r="O11" t="str">
            <v>LDV 220 mm</v>
          </cell>
          <cell r="W11" t="str">
            <v>PSE 60 mm</v>
          </cell>
          <cell r="AG11" t="str">
            <v>Double vitrage 4-6-4 VIR</v>
          </cell>
        </row>
        <row r="12">
          <cell r="C12" t="str">
            <v>Brique creuse 20 cm</v>
          </cell>
          <cell r="E12" t="str">
            <v>LDV 40 mm</v>
          </cell>
          <cell r="O12" t="str">
            <v>LDV 240 mm</v>
          </cell>
          <cell r="W12" t="str">
            <v>Flocage 60 mm</v>
          </cell>
          <cell r="AG12" t="str">
            <v>Double vitrage 4-8-4 VIR</v>
          </cell>
        </row>
        <row r="13">
          <cell r="C13" t="str">
            <v>Brique creuse 25 cm</v>
          </cell>
          <cell r="E13" t="str">
            <v>LDV 50 mm</v>
          </cell>
          <cell r="O13" t="str">
            <v>LDV 260 mm</v>
          </cell>
          <cell r="W13" t="str">
            <v>Flocage 80 mm</v>
          </cell>
          <cell r="AG13" t="str">
            <v>Double vitrage 4-10-4 VIR</v>
          </cell>
        </row>
        <row r="14">
          <cell r="C14" t="str">
            <v>Brique creuse 30 cm</v>
          </cell>
          <cell r="E14" t="str">
            <v>LDV 60 mm</v>
          </cell>
          <cell r="O14" t="str">
            <v>PUR 60 mm</v>
          </cell>
          <cell r="W14" t="str">
            <v>Flocage 100 mm</v>
          </cell>
          <cell r="AG14" t="str">
            <v>Double vitrage 4-12-4 VIR</v>
          </cell>
        </row>
        <row r="15">
          <cell r="C15" t="str">
            <v>Brique creuse 35 cm</v>
          </cell>
          <cell r="E15" t="str">
            <v>LDV 80 mm</v>
          </cell>
          <cell r="O15" t="str">
            <v>PUR 70 mm</v>
          </cell>
          <cell r="W15" t="str">
            <v>Flocage 125 mm</v>
          </cell>
          <cell r="AG15" t="str">
            <v>Double vitrage 4-14-4 VIR</v>
          </cell>
        </row>
        <row r="16">
          <cell r="C16" t="str">
            <v>Brique creuse 40 cm</v>
          </cell>
          <cell r="E16" t="str">
            <v>LDV 100 mm</v>
          </cell>
          <cell r="O16" t="str">
            <v>PUR 80 mm</v>
          </cell>
          <cell r="W16" t="str">
            <v>Flocage 150 mm</v>
          </cell>
          <cell r="AG16" t="str">
            <v>Double vitrage 4-16-4 VIR</v>
          </cell>
        </row>
        <row r="17">
          <cell r="C17" t="str">
            <v>Pierre 20 cm</v>
          </cell>
          <cell r="O17" t="str">
            <v>PUR 100 mm</v>
          </cell>
        </row>
        <row r="18">
          <cell r="C18" t="str">
            <v>Pierre 30 cm</v>
          </cell>
        </row>
        <row r="19">
          <cell r="C19" t="str">
            <v>Pierre 40 cm</v>
          </cell>
        </row>
        <row r="20">
          <cell r="C20" t="str">
            <v>Pierre 50 cm</v>
          </cell>
        </row>
        <row r="21">
          <cell r="C21" t="str">
            <v>Pierre 60 cm</v>
          </cell>
        </row>
        <row r="22">
          <cell r="C22" t="str">
            <v>Brique pleine 11,5 cm</v>
          </cell>
        </row>
        <row r="23">
          <cell r="C23" t="str">
            <v>Brique pleine 22,5 cm</v>
          </cell>
        </row>
        <row r="24">
          <cell r="C24" t="str">
            <v>Brique pleine 34 cm</v>
          </cell>
        </row>
        <row r="25">
          <cell r="C25" t="str">
            <v>Brique pleine 45,5 cm</v>
          </cell>
        </row>
        <row r="26">
          <cell r="C26" t="str">
            <v>Mur à colombages</v>
          </cell>
        </row>
        <row r="27">
          <cell r="C27" t="str">
            <v>Mur bois 20 cm</v>
          </cell>
        </row>
      </sheetData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stre"/>
      <sheetName val="PG"/>
      <sheetName val="Calcul CH sol"/>
      <sheetName val="TypeNappes"/>
      <sheetName val="TableReseau"/>
      <sheetName val="Expansion"/>
      <sheetName val="Pompe"/>
    </sheetNames>
    <sheetDataSet>
      <sheetData sheetId="0"/>
      <sheetData sheetId="1"/>
      <sheetData sheetId="2">
        <row r="2">
          <cell r="E2">
            <v>1</v>
          </cell>
          <cell r="F2" t="str">
            <v>Cuivre, laiton</v>
          </cell>
          <cell r="G2">
            <v>1.5E-3</v>
          </cell>
          <cell r="H2">
            <v>390</v>
          </cell>
        </row>
        <row r="3">
          <cell r="E3">
            <v>2</v>
          </cell>
          <cell r="F3" t="str">
            <v>Inox</v>
          </cell>
          <cell r="G3">
            <v>2E-3</v>
          </cell>
          <cell r="H3">
            <v>17</v>
          </cell>
        </row>
        <row r="4">
          <cell r="E4">
            <v>3</v>
          </cell>
          <cell r="F4" t="str">
            <v>Tube PB</v>
          </cell>
          <cell r="G4">
            <v>3.0000000000000001E-3</v>
          </cell>
          <cell r="H4">
            <v>0.22</v>
          </cell>
        </row>
        <row r="5">
          <cell r="E5">
            <v>5</v>
          </cell>
          <cell r="F5" t="str">
            <v>Tube PP</v>
          </cell>
          <cell r="G5">
            <v>3.0000000000000001E-3</v>
          </cell>
          <cell r="H5">
            <v>0.22</v>
          </cell>
        </row>
        <row r="6">
          <cell r="E6">
            <v>7</v>
          </cell>
          <cell r="F6" t="str">
            <v>Tube PER</v>
          </cell>
          <cell r="G6">
            <v>5.0000000000000001E-3</v>
          </cell>
          <cell r="H6">
            <v>0.35</v>
          </cell>
        </row>
        <row r="7">
          <cell r="E7">
            <v>8</v>
          </cell>
          <cell r="F7" t="str">
            <v>Aluminium</v>
          </cell>
          <cell r="G7">
            <v>5.0000000000000001E-3</v>
          </cell>
          <cell r="H7">
            <v>230</v>
          </cell>
        </row>
        <row r="8">
          <cell r="E8">
            <v>9</v>
          </cell>
          <cell r="F8" t="str">
            <v>Acier T3, T10 non soudé</v>
          </cell>
          <cell r="G8">
            <v>4.4999999999999998E-2</v>
          </cell>
          <cell r="H8">
            <v>52</v>
          </cell>
        </row>
        <row r="9">
          <cell r="E9">
            <v>11</v>
          </cell>
          <cell r="F9" t="str">
            <v>Acier soudé T1</v>
          </cell>
          <cell r="G9">
            <v>0.06</v>
          </cell>
          <cell r="H9">
            <v>52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11.xml"/><Relationship Id="rId3" Type="http://schemas.openxmlformats.org/officeDocument/2006/relationships/control" Target="../activeX/activeX1.xml"/><Relationship Id="rId21" Type="http://schemas.openxmlformats.org/officeDocument/2006/relationships/control" Target="../activeX/activeX13.x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0.xml"/><Relationship Id="rId2" Type="http://schemas.openxmlformats.org/officeDocument/2006/relationships/vmlDrawing" Target="../drawings/vmlDrawing1.vml"/><Relationship Id="rId16" Type="http://schemas.openxmlformats.org/officeDocument/2006/relationships/control" Target="../activeX/activeX9.xml"/><Relationship Id="rId20" Type="http://schemas.openxmlformats.org/officeDocument/2006/relationships/image" Target="../media/image6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image" Target="../media/image4.emf"/><Relationship Id="rId5" Type="http://schemas.openxmlformats.org/officeDocument/2006/relationships/control" Target="../activeX/activeX2.xml"/><Relationship Id="rId15" Type="http://schemas.openxmlformats.org/officeDocument/2006/relationships/control" Target="../activeX/activeX8.xml"/><Relationship Id="rId10" Type="http://schemas.openxmlformats.org/officeDocument/2006/relationships/control" Target="../activeX/activeX5.xml"/><Relationship Id="rId19" Type="http://schemas.openxmlformats.org/officeDocument/2006/relationships/control" Target="../activeX/activeX12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control" Target="../activeX/activeX7.xml"/><Relationship Id="rId22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2661A-D74D-4F76-BCE9-D136F6CB1132}">
  <sheetPr codeName="SAISIE">
    <pageSetUpPr fitToPage="1"/>
  </sheetPr>
  <dimension ref="A1:CN57"/>
  <sheetViews>
    <sheetView tabSelected="1" zoomScale="85" zoomScaleNormal="85" workbookViewId="0">
      <selection activeCell="J10" sqref="J10"/>
    </sheetView>
  </sheetViews>
  <sheetFormatPr baseColWidth="10" defaultColWidth="10" defaultRowHeight="18" customHeight="1" outlineLevelCol="1" x14ac:dyDescent="0.3"/>
  <cols>
    <col min="1" max="1" width="13.5703125" style="96" customWidth="1"/>
    <col min="2" max="2" width="9.140625" style="95" customWidth="1"/>
    <col min="3" max="3" width="9.85546875" style="95" customWidth="1"/>
    <col min="4" max="4" width="11.28515625" style="95" customWidth="1"/>
    <col min="5" max="5" width="14.5703125" style="95" customWidth="1"/>
    <col min="6" max="6" width="11.5703125" style="95" customWidth="1"/>
    <col min="7" max="7" width="11.85546875" style="95" customWidth="1"/>
    <col min="8" max="8" width="11.7109375" style="95" customWidth="1"/>
    <col min="9" max="9" width="27.85546875" style="95" customWidth="1"/>
    <col min="10" max="11" width="12.28515625" style="95" customWidth="1"/>
    <col min="12" max="12" width="14" style="179" customWidth="1"/>
    <col min="13" max="13" width="12.28515625" style="96" customWidth="1"/>
    <col min="14" max="14" width="11.42578125" style="95" customWidth="1"/>
    <col min="15" max="15" width="10" style="95" customWidth="1"/>
    <col min="16" max="16" width="13" style="95" customWidth="1"/>
    <col min="17" max="17" width="10.140625" style="95" hidden="1" customWidth="1"/>
    <col min="18" max="18" width="11" style="95" customWidth="1"/>
    <col min="19" max="19" width="8.5703125" style="97" hidden="1" customWidth="1"/>
    <col min="20" max="20" width="11.28515625" style="97" customWidth="1"/>
    <col min="21" max="22" width="16.7109375" style="92" customWidth="1"/>
    <col min="23" max="24" width="15.7109375" style="92" customWidth="1"/>
    <col min="25" max="25" width="15.42578125" style="92" customWidth="1"/>
    <col min="26" max="27" width="13.42578125" style="92" hidden="1" customWidth="1"/>
    <col min="28" max="31" width="10" style="95" hidden="1" customWidth="1" outlineLevel="1"/>
    <col min="32" max="32" width="7.28515625" style="92" hidden="1" customWidth="1" collapsed="1"/>
    <col min="33" max="33" width="7.7109375" style="92" hidden="1" customWidth="1"/>
    <col min="34" max="34" width="10.28515625" style="92" hidden="1" customWidth="1"/>
    <col min="35" max="35" width="9.85546875" style="92" hidden="1" customWidth="1"/>
    <col min="36" max="36" width="8.85546875" style="92" hidden="1" customWidth="1"/>
    <col min="37" max="39" width="7.85546875" style="92" hidden="1" customWidth="1"/>
    <col min="40" max="40" width="11" style="92" hidden="1" customWidth="1"/>
    <col min="41" max="41" width="7.85546875" style="92" hidden="1" customWidth="1"/>
    <col min="42" max="42" width="9.85546875" style="92" hidden="1" customWidth="1"/>
    <col min="43" max="44" width="9.5703125" style="92" hidden="1" customWidth="1"/>
    <col min="45" max="50" width="8.7109375" style="92" hidden="1" customWidth="1"/>
    <col min="51" max="51" width="10" style="92" hidden="1" customWidth="1"/>
    <col min="52" max="52" width="8.7109375" style="92" hidden="1" customWidth="1"/>
    <col min="53" max="53" width="10" style="95" hidden="1" customWidth="1" outlineLevel="1"/>
    <col min="54" max="54" width="13.7109375" style="95" hidden="1" customWidth="1" outlineLevel="1"/>
    <col min="55" max="59" width="12.7109375" style="98" customWidth="1" outlineLevel="1"/>
    <col min="60" max="60" width="10" style="98" hidden="1" customWidth="1"/>
    <col min="61" max="66" width="10" style="95" hidden="1" customWidth="1"/>
    <col min="67" max="71" width="12.7109375" style="67" hidden="1" customWidth="1"/>
    <col min="72" max="72" width="0" style="67" hidden="1" customWidth="1"/>
    <col min="73" max="75" width="10" style="67" hidden="1" customWidth="1"/>
    <col min="76" max="76" width="11.85546875" style="67" hidden="1" customWidth="1"/>
    <col min="77" max="79" width="10" style="67" hidden="1" customWidth="1"/>
    <col min="80" max="93" width="0" style="67" hidden="1" customWidth="1"/>
    <col min="94" max="16384" width="10" style="67"/>
  </cols>
  <sheetData>
    <row r="1" spans="1:92" ht="33" customHeight="1" x14ac:dyDescent="0.4">
      <c r="A1" s="174"/>
      <c r="B1" s="175"/>
      <c r="C1" s="175"/>
      <c r="D1" s="175"/>
      <c r="E1" s="175"/>
      <c r="F1" s="175"/>
      <c r="G1" s="175"/>
      <c r="H1" s="175"/>
      <c r="I1" s="175"/>
      <c r="J1" s="175"/>
      <c r="K1" s="176"/>
      <c r="L1" s="175"/>
      <c r="M1" s="176"/>
      <c r="N1" s="175"/>
      <c r="O1" s="175"/>
      <c r="P1" s="176"/>
      <c r="Q1" s="175"/>
      <c r="R1" s="175"/>
      <c r="S1" s="175"/>
      <c r="T1" s="175"/>
      <c r="U1" s="175"/>
      <c r="V1" s="175"/>
      <c r="W1" s="175"/>
      <c r="X1" s="175"/>
      <c r="Y1" s="175"/>
      <c r="Z1" s="175"/>
      <c r="AA1" s="175"/>
      <c r="AB1" s="175"/>
      <c r="AC1" s="175"/>
      <c r="AD1" s="175"/>
      <c r="AE1" s="175"/>
      <c r="AF1" s="175"/>
      <c r="AG1" s="175"/>
      <c r="AH1" s="175"/>
      <c r="AI1" s="175"/>
      <c r="AJ1" s="175"/>
      <c r="AK1" s="175"/>
      <c r="AL1" s="175"/>
      <c r="AM1" s="175"/>
      <c r="AN1" s="175"/>
      <c r="AO1" s="175"/>
      <c r="AP1" s="175"/>
      <c r="AQ1" s="175"/>
      <c r="AR1" s="175"/>
      <c r="AS1" s="175"/>
      <c r="AT1" s="175"/>
      <c r="AU1" s="175"/>
      <c r="AV1" s="175"/>
      <c r="AW1" s="175"/>
      <c r="AX1" s="175"/>
      <c r="AY1" s="175"/>
      <c r="AZ1" s="175"/>
      <c r="BA1" s="175"/>
      <c r="BB1" s="175"/>
      <c r="BC1" s="175"/>
      <c r="BD1" s="175"/>
      <c r="BE1" s="175"/>
      <c r="BF1" s="175"/>
      <c r="BG1" s="175"/>
      <c r="BH1" s="175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04"/>
      <c r="CN1" s="67">
        <v>20</v>
      </c>
    </row>
    <row r="2" spans="1:92" ht="15.75" customHeight="1" x14ac:dyDescent="0.3">
      <c r="A2" s="171"/>
      <c r="B2" s="103"/>
      <c r="C2" s="103"/>
      <c r="D2" s="103"/>
      <c r="E2" s="103"/>
      <c r="F2" s="103"/>
      <c r="G2" s="103"/>
      <c r="H2" s="103"/>
      <c r="I2" s="103"/>
      <c r="J2" s="103"/>
      <c r="K2" s="108"/>
      <c r="L2" s="103"/>
      <c r="M2" s="108"/>
      <c r="N2" s="103"/>
      <c r="O2" s="103"/>
      <c r="P2" s="108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8"/>
      <c r="BB2" s="108"/>
      <c r="BC2" s="103"/>
      <c r="BD2" s="103"/>
      <c r="BE2" s="103"/>
      <c r="BF2" s="103"/>
      <c r="BG2" s="103"/>
      <c r="BH2" s="103"/>
      <c r="BI2" s="108"/>
      <c r="BJ2" s="108"/>
      <c r="BK2" s="108"/>
      <c r="BL2" s="108"/>
      <c r="BM2" s="108"/>
      <c r="BN2" s="108"/>
      <c r="BO2" s="108"/>
      <c r="BP2" s="108"/>
      <c r="BQ2" s="108"/>
      <c r="BR2" s="108"/>
      <c r="BS2" s="108"/>
      <c r="BT2" s="108"/>
      <c r="BU2" s="109"/>
      <c r="BV2" s="109"/>
      <c r="BW2" s="109"/>
      <c r="BX2" s="109"/>
      <c r="BY2" s="109"/>
      <c r="BZ2" s="109"/>
      <c r="CA2" s="109"/>
      <c r="CB2" s="108"/>
      <c r="CC2" s="108"/>
    </row>
    <row r="3" spans="1:92" ht="12.75" customHeight="1" x14ac:dyDescent="0.3">
      <c r="A3" s="171"/>
      <c r="B3" s="103"/>
      <c r="C3" s="103"/>
      <c r="D3" s="103"/>
      <c r="E3" s="103"/>
      <c r="F3" s="103"/>
      <c r="G3" s="103"/>
      <c r="H3" s="103"/>
      <c r="I3" s="103"/>
      <c r="J3" s="103"/>
      <c r="K3" s="115"/>
      <c r="L3" s="103"/>
      <c r="M3" s="115"/>
      <c r="N3" s="103"/>
      <c r="O3" s="103"/>
      <c r="P3" s="116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10"/>
      <c r="BB3" s="110"/>
      <c r="BC3" s="103"/>
      <c r="BD3" s="103"/>
      <c r="BE3" s="103"/>
      <c r="BF3" s="103"/>
      <c r="BG3" s="103"/>
      <c r="BH3" s="103"/>
      <c r="BI3" s="110"/>
      <c r="BJ3" s="110"/>
      <c r="BK3" s="110"/>
      <c r="BL3" s="110"/>
      <c r="BM3" s="110"/>
      <c r="BN3" s="111"/>
      <c r="BO3" s="112"/>
      <c r="BP3" s="112"/>
      <c r="BQ3" s="112"/>
      <c r="BR3" s="112"/>
      <c r="BS3" s="112"/>
      <c r="BT3" s="113"/>
      <c r="BU3" s="114"/>
      <c r="BV3" s="114"/>
      <c r="BW3" s="114"/>
      <c r="BX3" s="114"/>
      <c r="BY3" s="114"/>
      <c r="BZ3" s="114"/>
      <c r="CA3" s="114"/>
      <c r="CB3" s="113"/>
      <c r="CC3" s="113"/>
    </row>
    <row r="4" spans="1:92" s="65" customFormat="1" ht="27" customHeight="1" x14ac:dyDescent="0.3">
      <c r="A4" s="186"/>
      <c r="B4" s="187"/>
      <c r="C4" s="187"/>
      <c r="D4" s="187"/>
      <c r="E4" s="187"/>
      <c r="F4" s="187"/>
      <c r="G4" s="187"/>
      <c r="H4" s="188"/>
      <c r="I4" s="184" t="s">
        <v>92</v>
      </c>
      <c r="J4" s="189" t="s">
        <v>108</v>
      </c>
      <c r="K4" s="190"/>
      <c r="L4" s="191"/>
      <c r="M4" s="190"/>
      <c r="N4" s="192" t="s">
        <v>93</v>
      </c>
      <c r="O4" s="193"/>
      <c r="P4" s="194"/>
      <c r="Q4" s="193"/>
      <c r="R4" s="193"/>
      <c r="S4" s="195"/>
      <c r="T4" s="196" t="s">
        <v>112</v>
      </c>
      <c r="U4" s="197"/>
      <c r="V4" s="197"/>
      <c r="W4" s="197"/>
      <c r="X4" s="198"/>
      <c r="Y4" s="199"/>
      <c r="Z4" s="199"/>
      <c r="AA4" s="199"/>
      <c r="AB4" s="199"/>
      <c r="AC4" s="199"/>
      <c r="AD4" s="199"/>
      <c r="AE4" s="199"/>
      <c r="AF4" s="199"/>
      <c r="AG4" s="199"/>
      <c r="AH4" s="199"/>
      <c r="AI4" s="199"/>
      <c r="AJ4" s="199"/>
      <c r="AK4" s="199"/>
      <c r="AL4" s="199"/>
      <c r="AM4" s="199"/>
      <c r="AN4" s="199"/>
      <c r="AO4" s="199"/>
      <c r="AP4" s="199"/>
      <c r="AQ4" s="199"/>
      <c r="AR4" s="199"/>
      <c r="AS4" s="199"/>
      <c r="AT4" s="199"/>
      <c r="AU4" s="199"/>
      <c r="AV4" s="200"/>
      <c r="AW4" s="198"/>
      <c r="AX4" s="199"/>
      <c r="AY4" s="199"/>
      <c r="AZ4" s="200"/>
      <c r="BA4" s="196"/>
      <c r="BB4" s="201"/>
      <c r="BC4" s="201"/>
      <c r="BD4" s="201"/>
      <c r="BE4" s="201"/>
      <c r="BF4" s="201"/>
      <c r="BG4" s="201"/>
      <c r="BH4" s="202"/>
      <c r="BI4" s="180"/>
      <c r="BJ4" s="181"/>
      <c r="BK4" s="181"/>
      <c r="BL4" s="181"/>
      <c r="BM4" s="182"/>
      <c r="BN4" s="161"/>
      <c r="BO4" s="183"/>
      <c r="BP4" s="183"/>
      <c r="BQ4" s="183"/>
      <c r="BR4" s="183"/>
      <c r="BS4" s="162"/>
      <c r="BT4" s="160"/>
      <c r="BU4" s="107"/>
      <c r="BV4" s="107"/>
      <c r="BW4" s="107"/>
      <c r="BX4" s="107"/>
      <c r="BY4" s="107"/>
      <c r="BZ4" s="107"/>
      <c r="CA4" s="107"/>
      <c r="CB4" s="107"/>
      <c r="CC4" s="107"/>
    </row>
    <row r="5" spans="1:92" s="65" customFormat="1" ht="89.25" customHeight="1" x14ac:dyDescent="0.3">
      <c r="A5" s="121" t="s">
        <v>87</v>
      </c>
      <c r="B5" s="66" t="s">
        <v>88</v>
      </c>
      <c r="C5" s="66" t="s">
        <v>89</v>
      </c>
      <c r="D5" s="66" t="s">
        <v>90</v>
      </c>
      <c r="E5" s="66" t="s">
        <v>105</v>
      </c>
      <c r="F5" s="66" t="s">
        <v>106</v>
      </c>
      <c r="G5" s="66" t="s">
        <v>0</v>
      </c>
      <c r="H5" s="122" t="s">
        <v>91</v>
      </c>
      <c r="I5" s="185"/>
      <c r="J5" s="126" t="s">
        <v>109</v>
      </c>
      <c r="K5" s="117" t="s">
        <v>110</v>
      </c>
      <c r="L5" s="61"/>
      <c r="M5" s="129" t="s">
        <v>111</v>
      </c>
      <c r="N5" s="135" t="s">
        <v>94</v>
      </c>
      <c r="O5" s="61" t="s">
        <v>95</v>
      </c>
      <c r="P5" s="61" t="s">
        <v>96</v>
      </c>
      <c r="Q5" s="61"/>
      <c r="R5" s="62" t="s">
        <v>97</v>
      </c>
      <c r="S5" s="136" t="s">
        <v>1</v>
      </c>
      <c r="T5" s="132" t="s">
        <v>98</v>
      </c>
      <c r="U5" s="106" t="s">
        <v>99</v>
      </c>
      <c r="V5" s="106" t="s">
        <v>100</v>
      </c>
      <c r="W5" s="140" t="s">
        <v>101</v>
      </c>
      <c r="X5" s="143" t="s">
        <v>102</v>
      </c>
      <c r="Y5" s="63" t="s">
        <v>103</v>
      </c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144"/>
      <c r="AW5" s="154"/>
      <c r="AX5" s="63"/>
      <c r="AY5" s="63"/>
      <c r="AZ5" s="144"/>
      <c r="BA5" s="152"/>
      <c r="BB5" s="106"/>
      <c r="BC5" s="64" t="s">
        <v>113</v>
      </c>
      <c r="BD5" s="64" t="s">
        <v>114</v>
      </c>
      <c r="BE5" s="64" t="s">
        <v>115</v>
      </c>
      <c r="BF5" s="64" t="s">
        <v>104</v>
      </c>
      <c r="BG5" s="64" t="s">
        <v>2</v>
      </c>
      <c r="BH5" s="64"/>
      <c r="BI5" s="61"/>
      <c r="BJ5" s="61"/>
      <c r="BK5" s="61"/>
      <c r="BL5" s="61"/>
      <c r="BM5" s="158"/>
      <c r="BN5" s="154"/>
      <c r="BO5" s="63"/>
      <c r="BP5" s="63"/>
      <c r="BQ5" s="63"/>
      <c r="BR5" s="63"/>
      <c r="BS5" s="166"/>
      <c r="BT5" s="154"/>
      <c r="BU5" s="63"/>
      <c r="BV5" s="63"/>
      <c r="BW5" s="63"/>
      <c r="BX5" s="63"/>
      <c r="BY5" s="63"/>
      <c r="BZ5" s="63"/>
      <c r="CA5" s="63"/>
      <c r="CB5" s="63"/>
      <c r="CC5" s="144"/>
      <c r="CD5" s="168"/>
    </row>
    <row r="6" spans="1:92" ht="33" customHeight="1" x14ac:dyDescent="0.3">
      <c r="A6" s="172" t="s">
        <v>39</v>
      </c>
      <c r="B6" s="68">
        <v>2</v>
      </c>
      <c r="C6" s="68">
        <v>1.5</v>
      </c>
      <c r="D6" s="69">
        <v>1</v>
      </c>
      <c r="E6" s="69">
        <v>1</v>
      </c>
      <c r="F6" s="68">
        <v>1</v>
      </c>
      <c r="G6" s="68">
        <v>203</v>
      </c>
      <c r="H6" s="123" t="s">
        <v>12</v>
      </c>
      <c r="I6" s="127" t="s">
        <v>169</v>
      </c>
      <c r="J6" s="119" t="s">
        <v>118</v>
      </c>
      <c r="K6" s="70">
        <v>20</v>
      </c>
      <c r="L6" s="70" t="str">
        <f>G6&amp;" "&amp;IF(H6="-",""," - ")&amp;IF(H6="-","",H6)&amp;IF(A6="",""," - ")&amp;" "&amp;IF(A6="","",A6)&amp;" "&amp;IF(F6="","","- "&amp;F6)</f>
        <v>203  - Chambre2 -  R+3 - 1</v>
      </c>
      <c r="M6" s="130">
        <v>20</v>
      </c>
      <c r="N6" s="137">
        <v>6</v>
      </c>
      <c r="O6" s="71">
        <v>6</v>
      </c>
      <c r="P6" s="72">
        <f>IF(N6="","",IF(O6="",N6,N6*O6))</f>
        <v>36</v>
      </c>
      <c r="Q6" s="72"/>
      <c r="R6" s="73">
        <v>2.5</v>
      </c>
      <c r="S6" s="138">
        <f>IF(N6="","",IF(PARAMETRE!$L$10=FALSE,PARAMETRE!$K$10,IF(R6="",PARAMETRE!$K$10,R6)))</f>
        <v>2.5</v>
      </c>
      <c r="T6" s="133" t="s">
        <v>68</v>
      </c>
      <c r="U6" s="74" t="str">
        <f>VLOOKUP(T6,Feuil1!A1:B13,2,FALSE)</f>
        <v>pole1</v>
      </c>
      <c r="V6" s="75" t="s">
        <v>123</v>
      </c>
      <c r="W6" s="141" t="str">
        <f>IF(V6="",VLOOKUP(H6,PARAMETRE!A46:E58,5,FALSE),IF(PARAMETRE!F45=TRUE,V6,VLOOKUP(H6,PARAMETRE!A46:E58,5,FALSE)))</f>
        <v>Parquet sapin nu - 10 - 0.07</v>
      </c>
      <c r="X6" s="145" t="s">
        <v>81</v>
      </c>
      <c r="Y6" s="76" t="str">
        <f>IF(X6="",PARAMETRE!$E$12,IF(PARAMETRE!$F$13=TRUE,VLOOKUP(X6,DIVERS!F2:J18,5,FALSE),PARAMETRE!$E$12))</f>
        <v>MC GIACO 13/16</v>
      </c>
      <c r="Z6" s="77"/>
      <c r="AA6" s="77"/>
      <c r="AB6" s="99"/>
      <c r="AC6" s="170"/>
      <c r="AD6" s="99"/>
      <c r="AE6" s="99"/>
      <c r="AF6" s="80"/>
      <c r="AG6" s="80"/>
      <c r="AH6" s="79"/>
      <c r="AI6" s="79"/>
      <c r="AJ6" s="79"/>
      <c r="AK6" s="80"/>
      <c r="AL6" s="80"/>
      <c r="AM6" s="80"/>
      <c r="AN6" s="80"/>
      <c r="AO6" s="80"/>
      <c r="AP6" s="80"/>
      <c r="AQ6" s="80"/>
      <c r="AR6" s="80"/>
      <c r="AS6" s="100"/>
      <c r="AT6" s="80"/>
      <c r="AU6" s="80"/>
      <c r="AV6" s="146"/>
      <c r="AW6" s="155"/>
      <c r="AX6" s="80"/>
      <c r="AY6" s="80"/>
      <c r="AZ6" s="146"/>
      <c r="BA6" s="153"/>
      <c r="BB6" s="81"/>
      <c r="BC6" s="82" t="s">
        <v>117</v>
      </c>
      <c r="BD6" s="82" t="s">
        <v>117</v>
      </c>
      <c r="BE6" s="82" t="s">
        <v>117</v>
      </c>
      <c r="BF6" s="82" t="s">
        <v>117</v>
      </c>
      <c r="BG6" s="82" t="s">
        <v>117</v>
      </c>
      <c r="BH6" s="83"/>
      <c r="BI6" s="81"/>
      <c r="BJ6" s="81"/>
      <c r="BK6" s="81"/>
      <c r="BL6" s="81"/>
      <c r="BM6" s="159"/>
      <c r="BN6" s="163" t="str">
        <f>IF(BO6="","",BO6/N6)</f>
        <v/>
      </c>
      <c r="BO6" s="101"/>
      <c r="BP6" s="102"/>
      <c r="BQ6" s="84"/>
      <c r="BR6" s="84"/>
      <c r="BS6" s="167"/>
      <c r="BT6" s="169"/>
      <c r="BU6" s="118"/>
      <c r="BV6" s="118"/>
      <c r="BW6" s="118"/>
      <c r="BX6" s="118"/>
      <c r="BY6" s="118"/>
      <c r="BZ6" s="118"/>
      <c r="CA6" s="118"/>
      <c r="CB6" s="118"/>
      <c r="CC6" s="165"/>
    </row>
    <row r="7" spans="1:92" ht="33" customHeight="1" x14ac:dyDescent="0.3">
      <c r="A7" s="172" t="s">
        <v>31</v>
      </c>
      <c r="B7" s="85">
        <v>2</v>
      </c>
      <c r="C7" s="68">
        <v>1.5</v>
      </c>
      <c r="D7" s="69">
        <v>1</v>
      </c>
      <c r="E7" s="69">
        <v>1</v>
      </c>
      <c r="F7" s="68">
        <v>1</v>
      </c>
      <c r="G7" s="85">
        <v>202</v>
      </c>
      <c r="H7" s="123" t="s">
        <v>13</v>
      </c>
      <c r="I7" s="127" t="s">
        <v>168</v>
      </c>
      <c r="J7" s="119" t="s">
        <v>118</v>
      </c>
      <c r="K7" s="85">
        <v>20</v>
      </c>
      <c r="L7" s="70" t="str">
        <f>G7&amp;" "&amp;IF(H7="-",""," - ")&amp;IF(H7="-","",H7)&amp;IF(A7="",""," - ")&amp;" "&amp;IF(A7="","",A7)&amp;" "&amp;IF(F7="","","- "&amp;F7)</f>
        <v>202  - Chambre3 -  R+2 - 1</v>
      </c>
      <c r="M7" s="130">
        <v>20</v>
      </c>
      <c r="N7" s="125"/>
      <c r="O7" s="81"/>
      <c r="P7" s="72" t="str">
        <f>IF(N7="","",IF(O7="",N7,N7*O7))</f>
        <v/>
      </c>
      <c r="Q7" s="81"/>
      <c r="R7" s="73">
        <v>2.5</v>
      </c>
      <c r="S7" s="138" t="str">
        <f>IF(N7="","",IF(PARAMETRE!$L$10=FALSE,PARAMETRE!$K$10,IF(R7="",PARAMETRE!$K$10,R7)))</f>
        <v/>
      </c>
      <c r="T7" s="134"/>
      <c r="U7" s="74"/>
      <c r="V7" s="74"/>
      <c r="W7" s="141"/>
      <c r="X7" s="147"/>
      <c r="Y7" s="76"/>
      <c r="Z7" s="76"/>
      <c r="AA7" s="76"/>
      <c r="AB7" s="81"/>
      <c r="AC7" s="81"/>
      <c r="AD7" s="81"/>
      <c r="AE7" s="81"/>
      <c r="AF7" s="78"/>
      <c r="AG7" s="78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148"/>
      <c r="AW7" s="156"/>
      <c r="AX7" s="79"/>
      <c r="AY7" s="80"/>
      <c r="AZ7" s="146"/>
      <c r="BA7" s="153"/>
      <c r="BB7" s="81"/>
      <c r="BC7" s="82" t="s">
        <v>116</v>
      </c>
      <c r="BD7" s="82" t="s">
        <v>116</v>
      </c>
      <c r="BE7" s="82" t="s">
        <v>116</v>
      </c>
      <c r="BF7" s="82" t="s">
        <v>116</v>
      </c>
      <c r="BG7" s="83" t="s">
        <v>116</v>
      </c>
      <c r="BH7" s="83"/>
      <c r="BI7" s="81"/>
      <c r="BJ7" s="81"/>
      <c r="BK7" s="81"/>
      <c r="BL7" s="81"/>
      <c r="BM7" s="159"/>
      <c r="BN7" s="164" t="str">
        <f>IF(BO7="","",BO7/N7)</f>
        <v/>
      </c>
      <c r="BO7" s="84"/>
      <c r="BP7" s="102"/>
      <c r="BQ7" s="84"/>
      <c r="BR7" s="84"/>
      <c r="BS7" s="167"/>
      <c r="BT7" s="169"/>
      <c r="BU7" s="118"/>
      <c r="BV7" s="118"/>
      <c r="BW7" s="118"/>
      <c r="BX7" s="118"/>
      <c r="BY7" s="118"/>
      <c r="BZ7" s="118"/>
      <c r="CA7" s="118"/>
      <c r="CB7" s="118"/>
      <c r="CC7" s="165"/>
    </row>
    <row r="8" spans="1:92" ht="33" customHeight="1" x14ac:dyDescent="0.3">
      <c r="A8" s="173"/>
      <c r="B8" s="85"/>
      <c r="C8" s="85"/>
      <c r="D8" s="86"/>
      <c r="E8" s="86"/>
      <c r="F8" s="85"/>
      <c r="G8" s="85"/>
      <c r="H8" s="124"/>
      <c r="I8" s="128"/>
      <c r="J8" s="120"/>
      <c r="K8" s="85"/>
      <c r="L8" s="70" t="str">
        <f t="shared" ref="L7:L14" si="0">G8&amp;" "&amp;IF(H8="-",""," - ")&amp;IF(H8="-","",H8)&amp;IF(A8="",""," - ")&amp;" "&amp;IF(A8="","",A8)&amp;" "&amp;IF(F8="","","- "&amp;F8)</f>
        <v xml:space="preserve">  -   </v>
      </c>
      <c r="M8" s="131"/>
      <c r="N8" s="125"/>
      <c r="O8" s="81"/>
      <c r="P8" s="81"/>
      <c r="Q8" s="81"/>
      <c r="R8" s="89"/>
      <c r="S8" s="139"/>
      <c r="T8" s="134"/>
      <c r="U8" s="90"/>
      <c r="V8" s="90"/>
      <c r="W8" s="142"/>
      <c r="X8" s="149"/>
      <c r="Y8" s="91"/>
      <c r="Z8" s="91"/>
      <c r="AA8" s="91"/>
      <c r="AB8" s="81"/>
      <c r="AC8" s="81"/>
      <c r="AD8" s="81"/>
      <c r="AE8" s="81"/>
      <c r="AF8" s="78"/>
      <c r="AG8" s="78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148"/>
      <c r="AW8" s="156"/>
      <c r="AX8" s="79"/>
      <c r="AY8" s="79"/>
      <c r="AZ8" s="148"/>
      <c r="BA8" s="153"/>
      <c r="BB8" s="81"/>
      <c r="BC8" s="82"/>
      <c r="BD8" s="82"/>
      <c r="BE8" s="82"/>
      <c r="BF8" s="82"/>
      <c r="BG8" s="83"/>
      <c r="BH8" s="83"/>
      <c r="BI8" s="81"/>
      <c r="BJ8" s="81"/>
      <c r="BK8" s="81"/>
      <c r="BL8" s="81"/>
      <c r="BM8" s="159"/>
      <c r="BN8" s="164" t="str">
        <f>IF(BO8="","",BO8/N8)</f>
        <v/>
      </c>
      <c r="BO8" s="84"/>
      <c r="BP8" s="102"/>
      <c r="BQ8" s="84"/>
      <c r="BR8" s="84"/>
      <c r="BS8" s="167"/>
      <c r="BT8" s="169"/>
      <c r="BU8" s="118"/>
      <c r="BV8" s="118"/>
      <c r="BW8" s="118"/>
      <c r="BX8" s="118"/>
      <c r="BY8" s="118"/>
      <c r="BZ8" s="118"/>
      <c r="CA8" s="118"/>
      <c r="CB8" s="118"/>
      <c r="CC8" s="165"/>
    </row>
    <row r="9" spans="1:92" ht="33" customHeight="1" x14ac:dyDescent="0.3">
      <c r="A9" s="173"/>
      <c r="B9" s="85"/>
      <c r="C9" s="85"/>
      <c r="D9" s="86"/>
      <c r="E9" s="86"/>
      <c r="F9" s="85"/>
      <c r="G9" s="85"/>
      <c r="H9" s="124"/>
      <c r="I9" s="128"/>
      <c r="J9" s="120"/>
      <c r="K9" s="85"/>
      <c r="L9" s="70" t="str">
        <f t="shared" si="0"/>
        <v xml:space="preserve">  -   </v>
      </c>
      <c r="M9" s="131"/>
      <c r="N9" s="125"/>
      <c r="O9" s="81"/>
      <c r="P9" s="81"/>
      <c r="Q9" s="81"/>
      <c r="R9" s="89"/>
      <c r="S9" s="139"/>
      <c r="T9" s="134"/>
      <c r="U9" s="90"/>
      <c r="V9" s="90"/>
      <c r="W9" s="142"/>
      <c r="X9" s="150"/>
      <c r="Y9" s="91"/>
      <c r="Z9" s="91"/>
      <c r="AA9" s="91"/>
      <c r="AB9" s="81"/>
      <c r="AC9" s="81"/>
      <c r="AD9" s="81"/>
      <c r="AE9" s="81"/>
      <c r="AF9" s="78"/>
      <c r="AG9" s="78"/>
      <c r="AH9" s="79"/>
      <c r="AI9" s="79"/>
      <c r="AJ9" s="79"/>
      <c r="AK9" s="79"/>
      <c r="AL9" s="79"/>
      <c r="AM9" s="128"/>
      <c r="AN9" s="79"/>
      <c r="AO9" s="79"/>
      <c r="AP9" s="79"/>
      <c r="AQ9" s="79"/>
      <c r="AR9" s="79"/>
      <c r="AS9" s="79"/>
      <c r="AT9" s="79"/>
      <c r="AU9" s="79"/>
      <c r="AV9" s="148"/>
      <c r="AW9" s="156"/>
      <c r="AX9" s="79"/>
      <c r="AY9" s="79"/>
      <c r="AZ9" s="148"/>
      <c r="BA9" s="153"/>
      <c r="BB9" s="81"/>
      <c r="BC9" s="82"/>
      <c r="BD9" s="82"/>
      <c r="BE9" s="82"/>
      <c r="BF9" s="82"/>
      <c r="BG9" s="83"/>
      <c r="BH9" s="83"/>
      <c r="BI9" s="81"/>
      <c r="BJ9" s="81"/>
      <c r="BK9" s="81"/>
      <c r="BL9" s="81"/>
      <c r="BM9" s="159"/>
      <c r="BN9" s="164" t="str">
        <f>IF(BO9="","",BO9/N9)</f>
        <v/>
      </c>
      <c r="BO9" s="84"/>
      <c r="BP9" s="102"/>
      <c r="BQ9" s="84"/>
      <c r="BR9" s="84"/>
      <c r="BS9" s="167"/>
      <c r="BT9" s="169"/>
      <c r="BU9" s="118"/>
      <c r="BV9" s="118"/>
      <c r="BW9" s="118"/>
      <c r="BX9" s="118"/>
      <c r="BY9" s="118"/>
      <c r="BZ9" s="118"/>
      <c r="CA9" s="118"/>
      <c r="CB9" s="118"/>
      <c r="CC9" s="165"/>
    </row>
    <row r="10" spans="1:92" ht="33" customHeight="1" x14ac:dyDescent="0.3">
      <c r="A10" s="173"/>
      <c r="B10" s="85"/>
      <c r="C10" s="85"/>
      <c r="D10" s="86"/>
      <c r="E10" s="86"/>
      <c r="F10" s="85"/>
      <c r="G10" s="85"/>
      <c r="H10" s="124"/>
      <c r="I10" s="128"/>
      <c r="J10" s="120"/>
      <c r="K10" s="85"/>
      <c r="L10" s="70" t="str">
        <f t="shared" si="0"/>
        <v xml:space="preserve">  -   </v>
      </c>
      <c r="M10" s="131"/>
      <c r="N10" s="125"/>
      <c r="O10" s="81"/>
      <c r="P10" s="81"/>
      <c r="Q10" s="81"/>
      <c r="R10" s="89"/>
      <c r="S10" s="139"/>
      <c r="T10" s="134"/>
      <c r="U10" s="90"/>
      <c r="V10" s="90"/>
      <c r="W10" s="142"/>
      <c r="X10" s="91"/>
      <c r="Y10" s="91"/>
      <c r="Z10" s="91"/>
      <c r="AA10" s="81"/>
      <c r="AB10" s="81"/>
      <c r="AC10" s="81"/>
      <c r="AD10" s="81"/>
      <c r="AE10" s="78"/>
      <c r="AF10" s="78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148"/>
      <c r="AV10" s="156"/>
      <c r="AW10" s="79"/>
      <c r="AX10" s="79"/>
      <c r="AY10" s="148"/>
      <c r="AZ10" s="153"/>
      <c r="BA10" s="81"/>
      <c r="BB10" s="82"/>
      <c r="BC10" s="82"/>
      <c r="BD10" s="82"/>
      <c r="BE10" s="82"/>
      <c r="BF10" s="83"/>
      <c r="BG10" s="83"/>
      <c r="BH10" s="81" t="str">
        <f>IF(P10="","",Q10*S10*BB10)</f>
        <v/>
      </c>
      <c r="BI10" s="81"/>
      <c r="BJ10" s="81"/>
      <c r="BK10" s="81"/>
      <c r="BL10" s="159"/>
      <c r="BM10" s="164"/>
      <c r="BN10" s="84" t="str">
        <f>IF(N10="","",(N10*#REF!)+(#REF!*SAISIE!AZ10)+(SAISIE!BA10*#REF!)+(#REF!*SAISIE!BH10)+(SAISIE!BI10*#REF!)+(#REF!*SAISIE!BJ10)+(SAISIE!BK10*#REF!)+(#REF!*SAISIE!BL10))</f>
        <v/>
      </c>
      <c r="BO10" s="102"/>
      <c r="BP10" s="84"/>
      <c r="BQ10" s="84"/>
      <c r="BR10" s="167"/>
      <c r="BT10" s="169"/>
      <c r="BU10" s="118"/>
      <c r="BV10" s="118"/>
      <c r="BW10" s="118"/>
      <c r="BX10" s="118"/>
      <c r="BY10" s="118"/>
      <c r="BZ10" s="118"/>
      <c r="CA10" s="118"/>
      <c r="CB10" s="118"/>
      <c r="CC10" s="165"/>
    </row>
    <row r="11" spans="1:92" ht="33" customHeight="1" x14ac:dyDescent="0.3">
      <c r="A11" s="173"/>
      <c r="B11" s="85"/>
      <c r="C11" s="85"/>
      <c r="D11" s="86"/>
      <c r="E11" s="86"/>
      <c r="F11" s="85"/>
      <c r="G11" s="85"/>
      <c r="H11" s="124"/>
      <c r="I11" s="128"/>
      <c r="J11" s="120"/>
      <c r="K11" s="85"/>
      <c r="L11" s="70" t="str">
        <f t="shared" si="0"/>
        <v xml:space="preserve">  -   </v>
      </c>
      <c r="M11" s="131"/>
      <c r="N11" s="125"/>
      <c r="O11" s="81"/>
      <c r="P11" s="81"/>
      <c r="Q11" s="81"/>
      <c r="R11" s="89"/>
      <c r="S11" s="139"/>
      <c r="T11" s="134"/>
      <c r="U11" s="90"/>
      <c r="V11" s="90"/>
      <c r="W11" s="142"/>
      <c r="X11" s="91"/>
      <c r="Y11" s="91"/>
      <c r="Z11" s="91"/>
      <c r="AA11" s="81"/>
      <c r="AB11" s="81"/>
      <c r="AC11" s="81"/>
      <c r="AD11" s="81"/>
      <c r="AE11" s="93"/>
      <c r="AF11" s="93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151"/>
      <c r="AV11" s="157"/>
      <c r="AW11" s="94"/>
      <c r="AX11" s="94"/>
      <c r="AY11" s="151"/>
      <c r="AZ11" s="153"/>
      <c r="BA11" s="81"/>
      <c r="BB11" s="82"/>
      <c r="BC11" s="82"/>
      <c r="BD11" s="82"/>
      <c r="BE11" s="82"/>
      <c r="BF11" s="83"/>
      <c r="BG11" s="83"/>
      <c r="BH11" s="81" t="str">
        <f>IF(P11="","",Q11*S11*BB11)</f>
        <v/>
      </c>
      <c r="BI11" s="81"/>
      <c r="BJ11" s="81"/>
      <c r="BK11" s="81"/>
      <c r="BL11" s="159"/>
      <c r="BM11" s="164"/>
      <c r="BN11" s="84" t="str">
        <f>IF(N11="","",(N11*#REF!)+(#REF!*SAISIE!AZ11)+(SAISIE!BA11*#REF!)+(#REF!*SAISIE!BH11)+(SAISIE!BI11*#REF!)+(#REF!*SAISIE!BJ11)+(SAISIE!BK11*#REF!)+(#REF!*SAISIE!BL11))</f>
        <v/>
      </c>
      <c r="BO11" s="102"/>
      <c r="BP11" s="84"/>
      <c r="BQ11" s="84"/>
      <c r="BR11" s="167"/>
      <c r="BT11" s="169"/>
      <c r="BU11" s="118"/>
      <c r="BV11" s="118"/>
      <c r="BW11" s="118"/>
      <c r="BX11" s="118"/>
      <c r="BY11" s="118"/>
      <c r="BZ11" s="118"/>
      <c r="CA11" s="118"/>
      <c r="CB11" s="118"/>
      <c r="CC11" s="165"/>
    </row>
    <row r="12" spans="1:92" ht="33" customHeight="1" x14ac:dyDescent="0.3">
      <c r="A12" s="173"/>
      <c r="B12" s="85"/>
      <c r="C12" s="85"/>
      <c r="D12" s="86"/>
      <c r="E12" s="86"/>
      <c r="F12" s="85"/>
      <c r="G12" s="85"/>
      <c r="H12" s="124"/>
      <c r="I12" s="128"/>
      <c r="J12" s="120"/>
      <c r="K12" s="85"/>
      <c r="L12" s="70" t="str">
        <f t="shared" si="0"/>
        <v xml:space="preserve">  -   </v>
      </c>
      <c r="M12" s="131"/>
      <c r="N12" s="125"/>
      <c r="O12" s="81"/>
      <c r="P12" s="81"/>
      <c r="Q12" s="81"/>
      <c r="R12" s="89"/>
      <c r="S12" s="139"/>
      <c r="T12" s="134"/>
      <c r="U12" s="90"/>
      <c r="V12" s="90"/>
      <c r="W12" s="142"/>
      <c r="X12" s="91"/>
      <c r="Y12" s="91"/>
      <c r="Z12" s="91"/>
      <c r="AA12" s="81"/>
      <c r="AB12" s="81"/>
      <c r="AC12" s="81"/>
      <c r="AD12" s="81"/>
      <c r="AE12" s="93"/>
      <c r="AF12" s="93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151"/>
      <c r="AV12" s="157"/>
      <c r="AW12" s="94"/>
      <c r="AX12" s="94"/>
      <c r="AY12" s="151"/>
      <c r="AZ12" s="153"/>
      <c r="BA12" s="81"/>
      <c r="BB12" s="82"/>
      <c r="BC12" s="82"/>
      <c r="BD12" s="82"/>
      <c r="BE12" s="82"/>
      <c r="BF12" s="83"/>
      <c r="BG12" s="83"/>
      <c r="BH12" s="81" t="str">
        <f>IF(P12="","",Q12*S12*BB12)</f>
        <v/>
      </c>
      <c r="BI12" s="81"/>
      <c r="BJ12" s="81"/>
      <c r="BK12" s="81"/>
      <c r="BL12" s="159"/>
      <c r="BM12" s="164"/>
      <c r="BN12" s="84" t="str">
        <f>IF(N12="","",(N12*#REF!)+(#REF!*SAISIE!AZ12)+(SAISIE!BA12*#REF!)+(#REF!*SAISIE!BH12)+(SAISIE!BI12*#REF!)+(#REF!*SAISIE!BJ12)+(SAISIE!BK12*#REF!)+(#REF!*SAISIE!BL12))</f>
        <v/>
      </c>
      <c r="BO12" s="102"/>
      <c r="BP12" s="84" t="str">
        <f>IF(BN12="","",BN12-BO12)</f>
        <v/>
      </c>
      <c r="BQ12" s="84" t="str">
        <f>IF(BN12="","",BP12*PARAMETRE!$E$10)</f>
        <v/>
      </c>
      <c r="BR12" s="167"/>
      <c r="BT12" s="169"/>
      <c r="BU12" s="118"/>
      <c r="BV12" s="118"/>
      <c r="BW12" s="118"/>
      <c r="BX12" s="118"/>
      <c r="BY12" s="118"/>
      <c r="BZ12" s="118"/>
      <c r="CA12" s="118"/>
      <c r="CB12" s="118"/>
      <c r="CC12" s="165"/>
    </row>
    <row r="13" spans="1:92" ht="33" customHeight="1" x14ac:dyDescent="0.3">
      <c r="A13" s="173"/>
      <c r="B13" s="85"/>
      <c r="C13" s="85"/>
      <c r="D13" s="85"/>
      <c r="E13" s="85"/>
      <c r="F13" s="85"/>
      <c r="G13" s="85"/>
      <c r="H13" s="124"/>
      <c r="I13" s="128"/>
      <c r="J13" s="120"/>
      <c r="K13" s="85"/>
      <c r="L13" s="70" t="str">
        <f t="shared" si="0"/>
        <v xml:space="preserve">  -   </v>
      </c>
      <c r="M13" s="131"/>
      <c r="N13" s="125"/>
      <c r="O13" s="81"/>
      <c r="P13" s="81"/>
      <c r="Q13" s="81"/>
      <c r="R13" s="89"/>
      <c r="S13" s="139"/>
      <c r="T13" s="134"/>
      <c r="U13" s="90"/>
      <c r="V13" s="90"/>
      <c r="W13" s="142"/>
      <c r="X13" s="91"/>
      <c r="Y13" s="91"/>
      <c r="Z13" s="91"/>
      <c r="AA13" s="81"/>
      <c r="AB13" s="81"/>
      <c r="AC13" s="81"/>
      <c r="AD13" s="81"/>
      <c r="AE13" s="93"/>
      <c r="AF13" s="93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151"/>
      <c r="AV13" s="157"/>
      <c r="AW13" s="94"/>
      <c r="AX13" s="94"/>
      <c r="AY13" s="151"/>
      <c r="AZ13" s="153"/>
      <c r="BA13" s="81"/>
      <c r="BB13" s="82"/>
      <c r="BC13" s="82"/>
      <c r="BD13" s="82"/>
      <c r="BE13" s="82"/>
      <c r="BF13" s="83"/>
      <c r="BG13" s="83"/>
      <c r="BH13" s="81" t="str">
        <f>IF(P13="","",Q13*S13*BB13)</f>
        <v/>
      </c>
      <c r="BI13" s="81" t="str">
        <f>IF(P13="","",Q13*S13*BC13)</f>
        <v/>
      </c>
      <c r="BJ13" s="81" t="str">
        <f>IF(P13="","",Q13*BD13*S13)</f>
        <v/>
      </c>
      <c r="BK13" s="81" t="str">
        <f>IF(P13="","",Q13*S13*BE13)</f>
        <v/>
      </c>
      <c r="BL13" s="159" t="str">
        <f>IF(P13="","",BF13*Q13*S13)</f>
        <v/>
      </c>
      <c r="BM13" s="164" t="str">
        <f>IF(BN13="","",BN13/N13)</f>
        <v/>
      </c>
      <c r="BN13" s="84" t="str">
        <f>IF(N13="","",(N13*#REF!)+(#REF!*SAISIE!AZ13)+(SAISIE!BA13*#REF!)+(#REF!*SAISIE!BH13)+(SAISIE!BI13*#REF!)+(#REF!*SAISIE!BJ13)+(SAISIE!BK13*#REF!)+(#REF!*SAISIE!BL13))</f>
        <v/>
      </c>
      <c r="BO13" s="102"/>
      <c r="BP13" s="84" t="str">
        <f>IF(BN13="","",BN13-BO13)</f>
        <v/>
      </c>
      <c r="BQ13" s="84" t="str">
        <f>IF(BN13="","",BP13*PARAMETRE!$E$10)</f>
        <v/>
      </c>
      <c r="BR13" s="167"/>
      <c r="BT13" s="169"/>
      <c r="BU13" s="118"/>
      <c r="BV13" s="118"/>
      <c r="BW13" s="118"/>
      <c r="BX13" s="118"/>
      <c r="BY13" s="118"/>
      <c r="BZ13" s="118"/>
      <c r="CA13" s="118"/>
      <c r="CB13" s="118"/>
      <c r="CC13" s="165"/>
    </row>
    <row r="14" spans="1:92" ht="33" customHeight="1" x14ac:dyDescent="0.3">
      <c r="A14" s="173"/>
      <c r="B14" s="85"/>
      <c r="C14" s="85"/>
      <c r="D14" s="85"/>
      <c r="E14" s="85"/>
      <c r="F14" s="85"/>
      <c r="G14" s="85"/>
      <c r="H14" s="124"/>
      <c r="I14" s="128"/>
      <c r="J14" s="120"/>
      <c r="K14" s="85"/>
      <c r="L14" s="70" t="str">
        <f t="shared" si="0"/>
        <v xml:space="preserve">  -   </v>
      </c>
      <c r="M14" s="131"/>
      <c r="N14" s="125"/>
      <c r="O14" s="81"/>
      <c r="P14" s="81"/>
      <c r="Q14" s="81"/>
      <c r="R14" s="89"/>
      <c r="S14" s="139"/>
      <c r="T14" s="134"/>
      <c r="U14" s="90"/>
      <c r="V14" s="90"/>
      <c r="W14" s="142"/>
      <c r="X14" s="91"/>
      <c r="Y14" s="91"/>
      <c r="Z14" s="91"/>
      <c r="AA14" s="81"/>
      <c r="AB14" s="81"/>
      <c r="AC14" s="81"/>
      <c r="AD14" s="81"/>
      <c r="AE14" s="93"/>
      <c r="AF14" s="93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151"/>
      <c r="AV14" s="157"/>
      <c r="AW14" s="94"/>
      <c r="AX14" s="94"/>
      <c r="AY14" s="151"/>
      <c r="AZ14" s="153"/>
      <c r="BA14" s="81"/>
      <c r="BB14" s="82"/>
      <c r="BC14" s="82"/>
      <c r="BD14" s="82"/>
      <c r="BE14" s="82"/>
      <c r="BF14" s="83"/>
      <c r="BG14" s="83"/>
      <c r="BH14" s="81" t="str">
        <f>IF(P14="","",Q14*S14*BB14)</f>
        <v/>
      </c>
      <c r="BI14" s="81" t="str">
        <f>IF(P14="","",Q14*S14*BC14)</f>
        <v/>
      </c>
      <c r="BJ14" s="81" t="str">
        <f>IF(P14="","",Q14*BD14*S14)</f>
        <v/>
      </c>
      <c r="BK14" s="81" t="str">
        <f>IF(P14="","",Q14*S14*BE14)</f>
        <v/>
      </c>
      <c r="BL14" s="159" t="str">
        <f>IF(P14="","",BF14*Q14*S14)</f>
        <v/>
      </c>
      <c r="BM14" s="164" t="str">
        <f>IF(BN14="","",BN14/N14)</f>
        <v/>
      </c>
      <c r="BN14" s="84" t="str">
        <f>IF(N14="","",(N14*#REF!)+(#REF!*SAISIE!AZ14)+(SAISIE!BA14*#REF!)+(#REF!*SAISIE!BH14)+(SAISIE!BI14*#REF!)+(#REF!*SAISIE!BJ14)+(SAISIE!BK14*#REF!)+(#REF!*SAISIE!BL14))</f>
        <v/>
      </c>
      <c r="BO14" s="84"/>
      <c r="BP14" s="84" t="str">
        <f>IF(BN14="","",BN14-BO14)</f>
        <v/>
      </c>
      <c r="BQ14" s="84" t="str">
        <f>IF(BN14="","",BP14*PARAMETRE!$E$10)</f>
        <v/>
      </c>
      <c r="BR14" s="167"/>
      <c r="BT14" s="169"/>
      <c r="BU14" s="118"/>
      <c r="BV14" s="118"/>
      <c r="BW14" s="118"/>
      <c r="BX14" s="118"/>
      <c r="BY14" s="118"/>
      <c r="BZ14" s="118"/>
      <c r="CA14" s="118"/>
      <c r="CB14" s="118"/>
      <c r="CC14" s="165"/>
    </row>
    <row r="15" spans="1:92" ht="33" customHeight="1" x14ac:dyDescent="0.3">
      <c r="A15" s="173"/>
      <c r="B15" s="85"/>
      <c r="C15" s="85"/>
      <c r="D15" s="85"/>
      <c r="E15" s="85"/>
      <c r="F15" s="85"/>
      <c r="G15" s="85"/>
      <c r="H15" s="124"/>
      <c r="I15" s="128"/>
      <c r="J15" s="120"/>
      <c r="K15" s="85"/>
      <c r="L15" s="87"/>
      <c r="M15" s="131"/>
      <c r="N15" s="125"/>
      <c r="O15" s="81"/>
      <c r="P15" s="81" t="str">
        <f t="shared" ref="P15:P57" si="1">IF(N15="","",IF(O15="",N15,N15*O15))</f>
        <v/>
      </c>
      <c r="Q15" s="81"/>
      <c r="R15" s="89"/>
      <c r="S15" s="139" t="str">
        <f>IF(N15="","",IF(PARAMETRE!$L$10=FALSE,PARAMETRE!$K$9,IF(R15="",PARAMETRE!$K$9,R15)))</f>
        <v/>
      </c>
      <c r="T15" s="134"/>
      <c r="U15" s="90"/>
      <c r="V15" s="90"/>
      <c r="W15" s="142"/>
      <c r="X15" s="149"/>
      <c r="Y15" s="91"/>
      <c r="Z15" s="91"/>
      <c r="AA15" s="91"/>
      <c r="AB15" s="81"/>
      <c r="AC15" s="81"/>
      <c r="AD15" s="81"/>
      <c r="AE15" s="81"/>
      <c r="AF15" s="93"/>
      <c r="AG15" s="93"/>
      <c r="AH15" s="94"/>
      <c r="AI15" s="94"/>
      <c r="AJ15" s="94"/>
      <c r="AK15" s="94"/>
      <c r="AL15" s="94"/>
      <c r="AM15" s="94"/>
      <c r="AN15" s="94"/>
      <c r="AO15" s="94"/>
      <c r="AP15" s="94"/>
      <c r="AQ15" s="94"/>
      <c r="AR15" s="94"/>
      <c r="AS15" s="94"/>
      <c r="AT15" s="94"/>
      <c r="AU15" s="94"/>
      <c r="AV15" s="151"/>
      <c r="AW15" s="157"/>
      <c r="AX15" s="94"/>
      <c r="AY15" s="94"/>
      <c r="AZ15" s="151"/>
      <c r="BA15" s="153"/>
      <c r="BB15" s="81"/>
      <c r="BC15" s="83"/>
      <c r="BD15" s="83"/>
      <c r="BE15" s="83"/>
      <c r="BF15" s="83"/>
      <c r="BG15" s="83"/>
      <c r="BH15" s="83"/>
      <c r="BI15" s="81" t="str">
        <f t="shared" ref="BI15:BI57" si="2">IF(P15="","",Q15*S15*BC15)</f>
        <v/>
      </c>
      <c r="BJ15" s="81" t="str">
        <f t="shared" ref="BJ15:BJ57" si="3">IF(P15="","",Q15*S15*BD15)</f>
        <v/>
      </c>
      <c r="BK15" s="81" t="str">
        <f t="shared" ref="BK15:BK57" si="4">IF(P15="","",Q15*BE15*S15)</f>
        <v/>
      </c>
      <c r="BL15" s="81" t="str">
        <f t="shared" ref="BL15:BL57" si="5">IF(P15="","",Q15*S15*BF15)</f>
        <v/>
      </c>
      <c r="BM15" s="159" t="str">
        <f t="shared" ref="BM15:BM57" si="6">IF(P15="","",BG15*Q15*S15)</f>
        <v/>
      </c>
      <c r="BN15" s="164" t="str">
        <f t="shared" ref="BN15:BN57" si="7">IF(BO15="","",BO15/N15)</f>
        <v/>
      </c>
      <c r="BO15" s="84" t="str">
        <f>IF(N15="","",(N15*#REF!)+(#REF!*SAISIE!BA15)+(SAISIE!BB15*#REF!)+(#REF!*SAISIE!BI15)+(SAISIE!BJ15*#REF!)+(#REF!*SAISIE!BK15)+(SAISIE!BL15*#REF!)+(#REF!*SAISIE!BM15))</f>
        <v/>
      </c>
      <c r="BP15" s="84"/>
      <c r="BQ15" s="84" t="str">
        <f t="shared" ref="BQ15:BQ57" si="8">IF(BO15="","",BO15-BP15)</f>
        <v/>
      </c>
      <c r="BR15" s="84" t="str">
        <f>IF(BO15="","",BQ15*PARAMETRE!$E$10)</f>
        <v/>
      </c>
      <c r="BS15" s="167"/>
      <c r="BT15" s="169"/>
      <c r="BU15" s="118"/>
      <c r="BV15" s="118"/>
      <c r="BW15" s="118"/>
      <c r="BX15" s="118"/>
      <c r="BY15" s="118"/>
      <c r="BZ15" s="118"/>
      <c r="CA15" s="118"/>
      <c r="CB15" s="118"/>
      <c r="CC15" s="165"/>
    </row>
    <row r="16" spans="1:92" ht="33" customHeight="1" x14ac:dyDescent="0.3">
      <c r="A16" s="173"/>
      <c r="B16" s="85"/>
      <c r="C16" s="85"/>
      <c r="D16" s="85"/>
      <c r="E16" s="85"/>
      <c r="F16" s="85"/>
      <c r="G16" s="85"/>
      <c r="H16" s="124"/>
      <c r="I16" s="128"/>
      <c r="J16" s="120"/>
      <c r="K16" s="85"/>
      <c r="L16" s="87"/>
      <c r="M16" s="131"/>
      <c r="N16" s="125"/>
      <c r="O16" s="81"/>
      <c r="P16" s="81" t="str">
        <f t="shared" si="1"/>
        <v/>
      </c>
      <c r="Q16" s="81"/>
      <c r="R16" s="89"/>
      <c r="S16" s="139" t="str">
        <f>IF(N16="","",IF(PARAMETRE!$L$10=FALSE,PARAMETRE!$K$9,IF(R16="",PARAMETRE!$K$9,R16)))</f>
        <v/>
      </c>
      <c r="T16" s="134"/>
      <c r="U16" s="90"/>
      <c r="V16" s="90"/>
      <c r="W16" s="142"/>
      <c r="X16" s="149"/>
      <c r="Y16" s="91"/>
      <c r="Z16" s="91"/>
      <c r="AA16" s="91"/>
      <c r="AB16" s="81"/>
      <c r="AC16" s="81"/>
      <c r="AD16" s="81"/>
      <c r="AE16" s="81"/>
      <c r="AF16" s="93"/>
      <c r="AG16" s="93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151"/>
      <c r="AW16" s="157"/>
      <c r="AX16" s="94"/>
      <c r="AY16" s="94"/>
      <c r="AZ16" s="151"/>
      <c r="BA16" s="153"/>
      <c r="BB16" s="81"/>
      <c r="BC16" s="82"/>
      <c r="BD16" s="82"/>
      <c r="BE16" s="82"/>
      <c r="BF16" s="82"/>
      <c r="BG16" s="83"/>
      <c r="BH16" s="83"/>
      <c r="BI16" s="81" t="str">
        <f t="shared" si="2"/>
        <v/>
      </c>
      <c r="BJ16" s="81" t="str">
        <f t="shared" si="3"/>
        <v/>
      </c>
      <c r="BK16" s="81" t="str">
        <f t="shared" si="4"/>
        <v/>
      </c>
      <c r="BL16" s="81" t="str">
        <f t="shared" si="5"/>
        <v/>
      </c>
      <c r="BM16" s="159" t="str">
        <f t="shared" si="6"/>
        <v/>
      </c>
      <c r="BN16" s="164" t="str">
        <f t="shared" si="7"/>
        <v/>
      </c>
      <c r="BO16" s="84" t="str">
        <f>IF(N16="","",(N16*#REF!)+(#REF!*SAISIE!BA16)+(SAISIE!BB16*#REF!)+(#REF!*SAISIE!BI16)+(SAISIE!BJ16*#REF!)+(#REF!*SAISIE!BK16)+(SAISIE!BL16*#REF!)+(#REF!*SAISIE!BM16))</f>
        <v/>
      </c>
      <c r="BP16" s="84"/>
      <c r="BQ16" s="84" t="str">
        <f t="shared" si="8"/>
        <v/>
      </c>
      <c r="BR16" s="84" t="str">
        <f>IF(BO16="","",BQ16*PARAMETRE!$E$10)</f>
        <v/>
      </c>
      <c r="BS16" s="167"/>
      <c r="BT16" s="169"/>
      <c r="BU16" s="118"/>
      <c r="BV16" s="118"/>
      <c r="BW16" s="118"/>
      <c r="BX16" s="118"/>
      <c r="BY16" s="118"/>
      <c r="BZ16" s="118"/>
      <c r="CA16" s="118"/>
      <c r="CB16" s="118"/>
      <c r="CC16" s="165"/>
    </row>
    <row r="17" spans="1:81" ht="33" customHeight="1" x14ac:dyDescent="0.3">
      <c r="A17" s="173"/>
      <c r="B17" s="85"/>
      <c r="C17" s="85"/>
      <c r="D17" s="85"/>
      <c r="E17" s="85"/>
      <c r="F17" s="85"/>
      <c r="G17" s="85"/>
      <c r="H17" s="124"/>
      <c r="I17" s="128"/>
      <c r="J17" s="120"/>
      <c r="K17" s="85"/>
      <c r="L17" s="87"/>
      <c r="M17" s="131"/>
      <c r="N17" s="125"/>
      <c r="O17" s="81"/>
      <c r="P17" s="81" t="str">
        <f t="shared" si="1"/>
        <v/>
      </c>
      <c r="Q17" s="81"/>
      <c r="R17" s="89"/>
      <c r="S17" s="139" t="str">
        <f>IF(N17="","",IF(PARAMETRE!$L$10=FALSE,PARAMETRE!$K$9,IF(R17="",PARAMETRE!$K$9,R17)))</f>
        <v/>
      </c>
      <c r="T17" s="134"/>
      <c r="U17" s="90"/>
      <c r="V17" s="90"/>
      <c r="W17" s="142"/>
      <c r="X17" s="149"/>
      <c r="Y17" s="91"/>
      <c r="Z17" s="91"/>
      <c r="AA17" s="91"/>
      <c r="AB17" s="81"/>
      <c r="AC17" s="81"/>
      <c r="AD17" s="81"/>
      <c r="AE17" s="81"/>
      <c r="AF17" s="93"/>
      <c r="AG17" s="93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151"/>
      <c r="AW17" s="157"/>
      <c r="AX17" s="94"/>
      <c r="AY17" s="94"/>
      <c r="AZ17" s="151"/>
      <c r="BA17" s="153"/>
      <c r="BB17" s="81"/>
      <c r="BC17" s="82"/>
      <c r="BD17" s="82"/>
      <c r="BE17" s="82"/>
      <c r="BF17" s="82"/>
      <c r="BG17" s="83"/>
      <c r="BH17" s="83"/>
      <c r="BI17" s="81" t="str">
        <f t="shared" si="2"/>
        <v/>
      </c>
      <c r="BJ17" s="81" t="str">
        <f t="shared" si="3"/>
        <v/>
      </c>
      <c r="BK17" s="81" t="str">
        <f t="shared" si="4"/>
        <v/>
      </c>
      <c r="BL17" s="81" t="str">
        <f t="shared" si="5"/>
        <v/>
      </c>
      <c r="BM17" s="159" t="str">
        <f t="shared" si="6"/>
        <v/>
      </c>
      <c r="BN17" s="164" t="str">
        <f t="shared" si="7"/>
        <v/>
      </c>
      <c r="BO17" s="84" t="str">
        <f>IF(N17="","",(N17*#REF!)+(#REF!*SAISIE!BA17)+(SAISIE!BB17*#REF!)+(#REF!*SAISIE!BI17)+(SAISIE!BJ17*#REF!)+(#REF!*SAISIE!BK17)+(SAISIE!BL17*#REF!)+(#REF!*SAISIE!BM17))</f>
        <v/>
      </c>
      <c r="BP17" s="84"/>
      <c r="BQ17" s="84" t="str">
        <f t="shared" si="8"/>
        <v/>
      </c>
      <c r="BR17" s="84" t="str">
        <f>IF(BO17="","",BQ17*PARAMETRE!$E$10)</f>
        <v/>
      </c>
      <c r="BS17" s="167"/>
      <c r="BT17" s="169"/>
      <c r="BU17" s="118"/>
      <c r="BV17" s="118"/>
      <c r="BW17" s="118"/>
      <c r="BX17" s="118"/>
      <c r="BY17" s="118"/>
      <c r="BZ17" s="118"/>
      <c r="CA17" s="118"/>
      <c r="CB17" s="118"/>
      <c r="CC17" s="165"/>
    </row>
    <row r="18" spans="1:81" ht="33" customHeight="1" x14ac:dyDescent="0.3">
      <c r="A18" s="173"/>
      <c r="B18" s="85"/>
      <c r="C18" s="85"/>
      <c r="D18" s="85"/>
      <c r="E18" s="85"/>
      <c r="F18" s="85"/>
      <c r="G18" s="85"/>
      <c r="H18" s="124"/>
      <c r="I18" s="128"/>
      <c r="J18" s="120"/>
      <c r="K18" s="85"/>
      <c r="L18" s="87"/>
      <c r="M18" s="131"/>
      <c r="N18" s="125"/>
      <c r="O18" s="81"/>
      <c r="P18" s="81" t="str">
        <f t="shared" si="1"/>
        <v/>
      </c>
      <c r="Q18" s="81"/>
      <c r="R18" s="89"/>
      <c r="S18" s="139" t="str">
        <f>IF(N18="","",IF(PARAMETRE!$L$10=FALSE,PARAMETRE!$K$9,IF(R18="",PARAMETRE!$K$9,R18)))</f>
        <v/>
      </c>
      <c r="T18" s="134"/>
      <c r="U18" s="90"/>
      <c r="V18" s="90"/>
      <c r="W18" s="142"/>
      <c r="X18" s="149"/>
      <c r="Y18" s="91"/>
      <c r="Z18" s="91"/>
      <c r="AA18" s="91"/>
      <c r="AB18" s="81"/>
      <c r="AC18" s="81"/>
      <c r="AD18" s="81"/>
      <c r="AE18" s="81"/>
      <c r="AF18" s="93"/>
      <c r="AG18" s="93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151"/>
      <c r="AW18" s="157"/>
      <c r="AX18" s="94"/>
      <c r="AY18" s="94"/>
      <c r="AZ18" s="151"/>
      <c r="BA18" s="153"/>
      <c r="BB18" s="81"/>
      <c r="BC18" s="82"/>
      <c r="BD18" s="82"/>
      <c r="BE18" s="82"/>
      <c r="BF18" s="82"/>
      <c r="BG18" s="83"/>
      <c r="BH18" s="83"/>
      <c r="BI18" s="81" t="str">
        <f t="shared" si="2"/>
        <v/>
      </c>
      <c r="BJ18" s="81" t="str">
        <f t="shared" si="3"/>
        <v/>
      </c>
      <c r="BK18" s="81" t="str">
        <f t="shared" si="4"/>
        <v/>
      </c>
      <c r="BL18" s="81" t="str">
        <f t="shared" si="5"/>
        <v/>
      </c>
      <c r="BM18" s="159" t="str">
        <f t="shared" si="6"/>
        <v/>
      </c>
      <c r="BN18" s="164" t="str">
        <f t="shared" si="7"/>
        <v/>
      </c>
      <c r="BO18" s="84" t="str">
        <f>IF(N18="","",(N18*#REF!)+(#REF!*SAISIE!BA18)+(SAISIE!BB18*#REF!)+(#REF!*SAISIE!BI18)+(SAISIE!BJ18*#REF!)+(#REF!*SAISIE!BK18)+(SAISIE!BL18*#REF!)+(#REF!*SAISIE!BM18))</f>
        <v/>
      </c>
      <c r="BP18" s="84"/>
      <c r="BQ18" s="84" t="str">
        <f t="shared" si="8"/>
        <v/>
      </c>
      <c r="BR18" s="84" t="str">
        <f>IF(BO18="","",BQ18*PARAMETRE!$E$10)</f>
        <v/>
      </c>
      <c r="BS18" s="167"/>
      <c r="BT18" s="169"/>
      <c r="BU18" s="118"/>
      <c r="BV18" s="118"/>
      <c r="BW18" s="118"/>
      <c r="BX18" s="118"/>
      <c r="BY18" s="118"/>
      <c r="BZ18" s="118"/>
      <c r="CA18" s="118"/>
      <c r="CB18" s="118"/>
      <c r="CC18" s="165"/>
    </row>
    <row r="19" spans="1:81" ht="33" customHeight="1" x14ac:dyDescent="0.3">
      <c r="A19" s="173"/>
      <c r="B19" s="85"/>
      <c r="C19" s="85"/>
      <c r="D19" s="85"/>
      <c r="E19" s="85"/>
      <c r="F19" s="85"/>
      <c r="G19" s="85"/>
      <c r="H19" s="124"/>
      <c r="I19" s="128"/>
      <c r="J19" s="120"/>
      <c r="K19" s="85"/>
      <c r="L19" s="87"/>
      <c r="M19" s="131"/>
      <c r="N19" s="125"/>
      <c r="O19" s="81"/>
      <c r="P19" s="81" t="str">
        <f t="shared" si="1"/>
        <v/>
      </c>
      <c r="Q19" s="81"/>
      <c r="R19" s="89"/>
      <c r="S19" s="139" t="str">
        <f>IF(N19="","",IF(PARAMETRE!$L$10=FALSE,PARAMETRE!$K$9,IF(R19="",PARAMETRE!$K$9,R19)))</f>
        <v/>
      </c>
      <c r="T19" s="134"/>
      <c r="U19" s="90"/>
      <c r="V19" s="90"/>
      <c r="W19" s="142"/>
      <c r="X19" s="149"/>
      <c r="Y19" s="91"/>
      <c r="Z19" s="91"/>
      <c r="AA19" s="91"/>
      <c r="AB19" s="81"/>
      <c r="AC19" s="81"/>
      <c r="AD19" s="81"/>
      <c r="AE19" s="81"/>
      <c r="AF19" s="93"/>
      <c r="AG19" s="93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151"/>
      <c r="AW19" s="157"/>
      <c r="AX19" s="94"/>
      <c r="AY19" s="94"/>
      <c r="AZ19" s="151"/>
      <c r="BA19" s="153"/>
      <c r="BB19" s="81"/>
      <c r="BC19" s="82"/>
      <c r="BD19" s="82"/>
      <c r="BE19" s="82"/>
      <c r="BF19" s="82"/>
      <c r="BG19" s="83"/>
      <c r="BH19" s="83"/>
      <c r="BI19" s="81" t="str">
        <f t="shared" si="2"/>
        <v/>
      </c>
      <c r="BJ19" s="81" t="str">
        <f t="shared" si="3"/>
        <v/>
      </c>
      <c r="BK19" s="81" t="str">
        <f t="shared" si="4"/>
        <v/>
      </c>
      <c r="BL19" s="81" t="str">
        <f t="shared" si="5"/>
        <v/>
      </c>
      <c r="BM19" s="159" t="str">
        <f t="shared" si="6"/>
        <v/>
      </c>
      <c r="BN19" s="164" t="str">
        <f t="shared" si="7"/>
        <v/>
      </c>
      <c r="BO19" s="84" t="str">
        <f>IF(N19="","",(N19*#REF!)+(#REF!*SAISIE!BA19)+(SAISIE!BB19*#REF!)+(#REF!*SAISIE!BI19)+(SAISIE!BJ19*#REF!)+(#REF!*SAISIE!BK19)+(SAISIE!BL19*#REF!)+(#REF!*SAISIE!BM19))</f>
        <v/>
      </c>
      <c r="BP19" s="84"/>
      <c r="BQ19" s="84" t="str">
        <f t="shared" si="8"/>
        <v/>
      </c>
      <c r="BR19" s="84" t="str">
        <f>IF(BO19="","",BQ19*PARAMETRE!$E$10)</f>
        <v/>
      </c>
      <c r="BS19" s="167"/>
      <c r="BT19" s="169"/>
      <c r="BU19" s="118"/>
      <c r="BV19" s="118"/>
      <c r="BW19" s="118"/>
      <c r="BX19" s="118"/>
      <c r="BY19" s="118"/>
      <c r="BZ19" s="118"/>
      <c r="CA19" s="118"/>
      <c r="CB19" s="118"/>
      <c r="CC19" s="165"/>
    </row>
    <row r="20" spans="1:81" ht="33" customHeight="1" x14ac:dyDescent="0.3">
      <c r="A20" s="173"/>
      <c r="B20" s="85"/>
      <c r="C20" s="85"/>
      <c r="D20" s="85"/>
      <c r="E20" s="85"/>
      <c r="F20" s="85"/>
      <c r="G20" s="85"/>
      <c r="H20" s="124"/>
      <c r="I20" s="128"/>
      <c r="J20" s="120"/>
      <c r="K20" s="85"/>
      <c r="L20" s="87"/>
      <c r="M20" s="131"/>
      <c r="N20" s="125"/>
      <c r="O20" s="81"/>
      <c r="P20" s="81" t="str">
        <f t="shared" si="1"/>
        <v/>
      </c>
      <c r="Q20" s="81">
        <f t="shared" ref="Q20:Q57" si="9">N20/4</f>
        <v>0</v>
      </c>
      <c r="R20" s="89"/>
      <c r="S20" s="139" t="str">
        <f>IF(N20="","",IF(PARAMETRE!$L$10=FALSE,PARAMETRE!$K$9,IF(R20="",PARAMETRE!$K$9,R20)))</f>
        <v/>
      </c>
      <c r="T20" s="134"/>
      <c r="U20" s="90"/>
      <c r="V20" s="90"/>
      <c r="W20" s="142"/>
      <c r="X20" s="149"/>
      <c r="Y20" s="91"/>
      <c r="Z20" s="91"/>
      <c r="AA20" s="91"/>
      <c r="AB20" s="81"/>
      <c r="AC20" s="81"/>
      <c r="AD20" s="81"/>
      <c r="AE20" s="81"/>
      <c r="AF20" s="93"/>
      <c r="AG20" s="93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94"/>
      <c r="AU20" s="94"/>
      <c r="AV20" s="151"/>
      <c r="AW20" s="157"/>
      <c r="AX20" s="94"/>
      <c r="AY20" s="94"/>
      <c r="AZ20" s="151"/>
      <c r="BA20" s="153"/>
      <c r="BB20" s="81"/>
      <c r="BC20" s="83"/>
      <c r="BD20" s="83"/>
      <c r="BE20" s="83"/>
      <c r="BF20" s="83"/>
      <c r="BG20" s="83"/>
      <c r="BH20" s="83"/>
      <c r="BI20" s="81" t="str">
        <f t="shared" si="2"/>
        <v/>
      </c>
      <c r="BJ20" s="81" t="str">
        <f t="shared" si="3"/>
        <v/>
      </c>
      <c r="BK20" s="81" t="str">
        <f t="shared" si="4"/>
        <v/>
      </c>
      <c r="BL20" s="81" t="str">
        <f t="shared" si="5"/>
        <v/>
      </c>
      <c r="BM20" s="159" t="str">
        <f t="shared" si="6"/>
        <v/>
      </c>
      <c r="BN20" s="164" t="str">
        <f t="shared" si="7"/>
        <v/>
      </c>
      <c r="BO20" s="84" t="str">
        <f>IF(N20="","",(N20*#REF!)+(#REF!*SAISIE!BA20)+(SAISIE!BB20*#REF!)+(#REF!*SAISIE!BI20)+(SAISIE!BJ20*#REF!)+(#REF!*SAISIE!BK20)+(SAISIE!BL20*#REF!)+(#REF!*SAISIE!BM20))</f>
        <v/>
      </c>
      <c r="BP20" s="84"/>
      <c r="BQ20" s="84" t="str">
        <f t="shared" si="8"/>
        <v/>
      </c>
      <c r="BR20" s="84" t="str">
        <f>IF(BO20="","",BQ20*PARAMETRE!$E$10)</f>
        <v/>
      </c>
      <c r="BS20" s="167"/>
      <c r="BT20" s="169"/>
      <c r="BU20" s="118"/>
      <c r="BV20" s="118"/>
      <c r="BW20" s="118"/>
      <c r="BX20" s="118"/>
      <c r="BY20" s="118"/>
      <c r="BZ20" s="118"/>
      <c r="CA20" s="118"/>
      <c r="CB20" s="118"/>
      <c r="CC20" s="165"/>
    </row>
    <row r="21" spans="1:81" ht="33" customHeight="1" x14ac:dyDescent="0.3">
      <c r="A21" s="173"/>
      <c r="B21" s="85"/>
      <c r="C21" s="85"/>
      <c r="D21" s="85"/>
      <c r="E21" s="85"/>
      <c r="F21" s="85"/>
      <c r="G21" s="85"/>
      <c r="H21" s="124"/>
      <c r="I21" s="128"/>
      <c r="J21" s="120"/>
      <c r="K21" s="85"/>
      <c r="L21" s="87"/>
      <c r="M21" s="131"/>
      <c r="N21" s="125"/>
      <c r="O21" s="81"/>
      <c r="P21" s="81" t="str">
        <f t="shared" si="1"/>
        <v/>
      </c>
      <c r="Q21" s="81">
        <f t="shared" si="9"/>
        <v>0</v>
      </c>
      <c r="R21" s="89"/>
      <c r="S21" s="139" t="str">
        <f>IF(N21="","",IF(PARAMETRE!$L$10=FALSE,PARAMETRE!$K$9,IF(R21="",PARAMETRE!$K$9,R21)))</f>
        <v/>
      </c>
      <c r="T21" s="134"/>
      <c r="U21" s="90"/>
      <c r="V21" s="90"/>
      <c r="W21" s="142"/>
      <c r="X21" s="149"/>
      <c r="Y21" s="91"/>
      <c r="Z21" s="91"/>
      <c r="AA21" s="91"/>
      <c r="AB21" s="81"/>
      <c r="AC21" s="81"/>
      <c r="AD21" s="81"/>
      <c r="AE21" s="81"/>
      <c r="AF21" s="93"/>
      <c r="AG21" s="93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151"/>
      <c r="AW21" s="157"/>
      <c r="AX21" s="94"/>
      <c r="AY21" s="94"/>
      <c r="AZ21" s="151"/>
      <c r="BA21" s="153"/>
      <c r="BB21" s="81"/>
      <c r="BC21" s="82"/>
      <c r="BD21" s="82"/>
      <c r="BE21" s="82"/>
      <c r="BF21" s="82"/>
      <c r="BG21" s="83"/>
      <c r="BH21" s="83"/>
      <c r="BI21" s="81" t="str">
        <f t="shared" si="2"/>
        <v/>
      </c>
      <c r="BJ21" s="81" t="str">
        <f t="shared" si="3"/>
        <v/>
      </c>
      <c r="BK21" s="81" t="str">
        <f t="shared" si="4"/>
        <v/>
      </c>
      <c r="BL21" s="81" t="str">
        <f t="shared" si="5"/>
        <v/>
      </c>
      <c r="BM21" s="159" t="str">
        <f t="shared" si="6"/>
        <v/>
      </c>
      <c r="BN21" s="164" t="str">
        <f t="shared" si="7"/>
        <v/>
      </c>
      <c r="BO21" s="84" t="str">
        <f>IF(N21="","",(N21*#REF!)+(#REF!*SAISIE!BA21)+(SAISIE!BB21*#REF!)+(#REF!*SAISIE!BI21)+(SAISIE!BJ21*#REF!)+(#REF!*SAISIE!BK21)+(SAISIE!BL21*#REF!)+(#REF!*SAISIE!BM21))</f>
        <v/>
      </c>
      <c r="BP21" s="84"/>
      <c r="BQ21" s="84" t="str">
        <f t="shared" si="8"/>
        <v/>
      </c>
      <c r="BR21" s="84" t="str">
        <f>IF(BO21="","",BQ21*PARAMETRE!$E$10)</f>
        <v/>
      </c>
      <c r="BS21" s="167"/>
      <c r="BT21" s="169"/>
      <c r="BU21" s="118"/>
      <c r="BV21" s="118"/>
      <c r="BW21" s="118"/>
      <c r="BX21" s="118"/>
      <c r="BY21" s="118"/>
      <c r="BZ21" s="118"/>
      <c r="CA21" s="118"/>
      <c r="CB21" s="118"/>
      <c r="CC21" s="165"/>
    </row>
    <row r="22" spans="1:81" ht="33" customHeight="1" x14ac:dyDescent="0.3">
      <c r="A22" s="173"/>
      <c r="B22" s="85"/>
      <c r="C22" s="85"/>
      <c r="D22" s="85"/>
      <c r="E22" s="85"/>
      <c r="F22" s="85"/>
      <c r="G22" s="85"/>
      <c r="H22" s="124"/>
      <c r="I22" s="128"/>
      <c r="J22" s="120"/>
      <c r="K22" s="85"/>
      <c r="L22" s="87"/>
      <c r="M22" s="131"/>
      <c r="N22" s="125"/>
      <c r="O22" s="81"/>
      <c r="P22" s="81" t="str">
        <f t="shared" si="1"/>
        <v/>
      </c>
      <c r="Q22" s="81">
        <f t="shared" si="9"/>
        <v>0</v>
      </c>
      <c r="R22" s="89"/>
      <c r="S22" s="139" t="str">
        <f>IF(N22="","",IF(PARAMETRE!$L$10=FALSE,PARAMETRE!$K$9,IF(R22="",PARAMETRE!$K$9,R22)))</f>
        <v/>
      </c>
      <c r="T22" s="134"/>
      <c r="U22" s="90"/>
      <c r="V22" s="90"/>
      <c r="W22" s="142"/>
      <c r="X22" s="149"/>
      <c r="Y22" s="91"/>
      <c r="Z22" s="91"/>
      <c r="AA22" s="91"/>
      <c r="AB22" s="81"/>
      <c r="AC22" s="81"/>
      <c r="AD22" s="81"/>
      <c r="AE22" s="81"/>
      <c r="AF22" s="93"/>
      <c r="AG22" s="93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151"/>
      <c r="AW22" s="157"/>
      <c r="AX22" s="94"/>
      <c r="AY22" s="94"/>
      <c r="AZ22" s="151"/>
      <c r="BA22" s="153"/>
      <c r="BB22" s="81"/>
      <c r="BC22" s="82"/>
      <c r="BD22" s="82"/>
      <c r="BE22" s="82"/>
      <c r="BF22" s="82"/>
      <c r="BG22" s="83"/>
      <c r="BH22" s="83"/>
      <c r="BI22" s="81" t="str">
        <f t="shared" si="2"/>
        <v/>
      </c>
      <c r="BJ22" s="81" t="str">
        <f t="shared" si="3"/>
        <v/>
      </c>
      <c r="BK22" s="81" t="str">
        <f t="shared" si="4"/>
        <v/>
      </c>
      <c r="BL22" s="81" t="str">
        <f t="shared" si="5"/>
        <v/>
      </c>
      <c r="BM22" s="159" t="str">
        <f t="shared" si="6"/>
        <v/>
      </c>
      <c r="BN22" s="164" t="str">
        <f t="shared" si="7"/>
        <v/>
      </c>
      <c r="BO22" s="84" t="str">
        <f>IF(N22="","",(N22*#REF!)+(#REF!*SAISIE!BA22)+(SAISIE!BB22*#REF!)+(#REF!*SAISIE!BI22)+(SAISIE!BJ22*#REF!)+(#REF!*SAISIE!BK22)+(SAISIE!BL22*#REF!)+(#REF!*SAISIE!BM22))</f>
        <v/>
      </c>
      <c r="BP22" s="84"/>
      <c r="BQ22" s="84" t="str">
        <f t="shared" si="8"/>
        <v/>
      </c>
      <c r="BR22" s="84" t="str">
        <f>IF(BO22="","",BQ22*PARAMETRE!$E$10)</f>
        <v/>
      </c>
      <c r="BS22" s="167"/>
      <c r="BT22" s="169"/>
      <c r="BU22" s="118"/>
      <c r="BV22" s="118"/>
      <c r="BW22" s="118"/>
      <c r="BX22" s="118"/>
      <c r="BY22" s="118"/>
      <c r="BZ22" s="118"/>
      <c r="CA22" s="118"/>
      <c r="CB22" s="118"/>
      <c r="CC22" s="165"/>
    </row>
    <row r="23" spans="1:81" ht="33" customHeight="1" x14ac:dyDescent="0.3">
      <c r="A23" s="173"/>
      <c r="B23" s="85"/>
      <c r="C23" s="85"/>
      <c r="D23" s="85"/>
      <c r="E23" s="85"/>
      <c r="F23" s="85"/>
      <c r="G23" s="85"/>
      <c r="H23" s="124"/>
      <c r="I23" s="128"/>
      <c r="J23" s="120"/>
      <c r="K23" s="85"/>
      <c r="L23" s="87"/>
      <c r="M23" s="131"/>
      <c r="N23" s="125"/>
      <c r="O23" s="81"/>
      <c r="P23" s="81" t="str">
        <f t="shared" si="1"/>
        <v/>
      </c>
      <c r="Q23" s="81">
        <f t="shared" si="9"/>
        <v>0</v>
      </c>
      <c r="R23" s="89"/>
      <c r="S23" s="139" t="str">
        <f>IF(N23="","",IF(PARAMETRE!$L$10=FALSE,PARAMETRE!$K$9,IF(R23="",PARAMETRE!$K$9,R23)))</f>
        <v/>
      </c>
      <c r="T23" s="134"/>
      <c r="U23" s="90"/>
      <c r="V23" s="90"/>
      <c r="W23" s="142"/>
      <c r="X23" s="149"/>
      <c r="Y23" s="91"/>
      <c r="Z23" s="91"/>
      <c r="AA23" s="91"/>
      <c r="AB23" s="81"/>
      <c r="AC23" s="81"/>
      <c r="AD23" s="81"/>
      <c r="AE23" s="81"/>
      <c r="AF23" s="93"/>
      <c r="AG23" s="93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151"/>
      <c r="AW23" s="157"/>
      <c r="AX23" s="94"/>
      <c r="AY23" s="94"/>
      <c r="AZ23" s="151"/>
      <c r="BA23" s="153"/>
      <c r="BB23" s="81"/>
      <c r="BC23" s="82"/>
      <c r="BD23" s="82"/>
      <c r="BE23" s="82"/>
      <c r="BF23" s="82"/>
      <c r="BG23" s="83"/>
      <c r="BH23" s="83"/>
      <c r="BI23" s="81" t="str">
        <f t="shared" si="2"/>
        <v/>
      </c>
      <c r="BJ23" s="81" t="str">
        <f t="shared" si="3"/>
        <v/>
      </c>
      <c r="BK23" s="81" t="str">
        <f t="shared" si="4"/>
        <v/>
      </c>
      <c r="BL23" s="81" t="str">
        <f t="shared" si="5"/>
        <v/>
      </c>
      <c r="BM23" s="159" t="str">
        <f t="shared" si="6"/>
        <v/>
      </c>
      <c r="BN23" s="164" t="str">
        <f t="shared" si="7"/>
        <v/>
      </c>
      <c r="BO23" s="84" t="str">
        <f>IF(N23="","",(N23*#REF!)+(#REF!*SAISIE!BA23)+(SAISIE!BB23*#REF!)+(#REF!*SAISIE!BI23)+(SAISIE!BJ23*#REF!)+(#REF!*SAISIE!BK23)+(SAISIE!BL23*#REF!)+(#REF!*SAISIE!BM23))</f>
        <v/>
      </c>
      <c r="BP23" s="84"/>
      <c r="BQ23" s="84" t="str">
        <f t="shared" si="8"/>
        <v/>
      </c>
      <c r="BR23" s="84" t="str">
        <f>IF(BO23="","",BQ23*PARAMETRE!$E$10)</f>
        <v/>
      </c>
      <c r="BS23" s="167"/>
      <c r="BT23" s="169"/>
      <c r="BU23" s="118"/>
      <c r="BV23" s="118"/>
      <c r="BW23" s="118"/>
      <c r="BX23" s="118"/>
      <c r="BY23" s="118"/>
      <c r="BZ23" s="118"/>
      <c r="CA23" s="118"/>
      <c r="CB23" s="118"/>
      <c r="CC23" s="165"/>
    </row>
    <row r="24" spans="1:81" ht="33" customHeight="1" x14ac:dyDescent="0.3">
      <c r="A24" s="173"/>
      <c r="B24" s="85"/>
      <c r="C24" s="85"/>
      <c r="D24" s="85"/>
      <c r="E24" s="85"/>
      <c r="F24" s="85"/>
      <c r="G24" s="85"/>
      <c r="H24" s="124"/>
      <c r="I24" s="128"/>
      <c r="J24" s="120"/>
      <c r="K24" s="85"/>
      <c r="L24" s="87"/>
      <c r="M24" s="131"/>
      <c r="N24" s="125"/>
      <c r="O24" s="81"/>
      <c r="P24" s="81" t="str">
        <f t="shared" si="1"/>
        <v/>
      </c>
      <c r="Q24" s="81">
        <f t="shared" si="9"/>
        <v>0</v>
      </c>
      <c r="R24" s="89"/>
      <c r="S24" s="139" t="str">
        <f>IF(N24="","",IF(PARAMETRE!$L$10=FALSE,PARAMETRE!$K$9,IF(R24="",PARAMETRE!$K$9,R24)))</f>
        <v/>
      </c>
      <c r="T24" s="134"/>
      <c r="U24" s="90"/>
      <c r="V24" s="90"/>
      <c r="W24" s="142"/>
      <c r="X24" s="149"/>
      <c r="Y24" s="91"/>
      <c r="Z24" s="91"/>
      <c r="AA24" s="91"/>
      <c r="AB24" s="81"/>
      <c r="AC24" s="81"/>
      <c r="AD24" s="81"/>
      <c r="AE24" s="81"/>
      <c r="AF24" s="93"/>
      <c r="AG24" s="93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4"/>
      <c r="AV24" s="151"/>
      <c r="AW24" s="157"/>
      <c r="AX24" s="94"/>
      <c r="AY24" s="94"/>
      <c r="AZ24" s="151"/>
      <c r="BA24" s="153"/>
      <c r="BB24" s="81"/>
      <c r="BC24" s="82"/>
      <c r="BD24" s="82"/>
      <c r="BE24" s="82"/>
      <c r="BF24" s="82"/>
      <c r="BG24" s="83"/>
      <c r="BH24" s="83"/>
      <c r="BI24" s="81" t="str">
        <f t="shared" si="2"/>
        <v/>
      </c>
      <c r="BJ24" s="81" t="str">
        <f t="shared" si="3"/>
        <v/>
      </c>
      <c r="BK24" s="81" t="str">
        <f t="shared" si="4"/>
        <v/>
      </c>
      <c r="BL24" s="81" t="str">
        <f t="shared" si="5"/>
        <v/>
      </c>
      <c r="BM24" s="159" t="str">
        <f t="shared" si="6"/>
        <v/>
      </c>
      <c r="BN24" s="164" t="str">
        <f t="shared" si="7"/>
        <v/>
      </c>
      <c r="BO24" s="84" t="str">
        <f>IF(N24="","",(N24*#REF!)+(#REF!*SAISIE!BA24)+(SAISIE!BB24*#REF!)+(#REF!*SAISIE!BI24)+(SAISIE!BJ24*#REF!)+(#REF!*SAISIE!BK24)+(SAISIE!BL24*#REF!)+(#REF!*SAISIE!BM24))</f>
        <v/>
      </c>
      <c r="BP24" s="84"/>
      <c r="BQ24" s="84" t="str">
        <f t="shared" si="8"/>
        <v/>
      </c>
      <c r="BR24" s="84" t="str">
        <f>IF(BO24="","",BQ24*PARAMETRE!$E$10)</f>
        <v/>
      </c>
      <c r="BS24" s="167"/>
      <c r="BT24" s="169"/>
      <c r="BU24" s="118"/>
      <c r="BV24" s="118"/>
      <c r="BW24" s="118"/>
      <c r="BX24" s="118"/>
      <c r="BY24" s="118"/>
      <c r="BZ24" s="118"/>
      <c r="CA24" s="118"/>
      <c r="CB24" s="118"/>
      <c r="CC24" s="165"/>
    </row>
    <row r="25" spans="1:81" ht="33" customHeight="1" x14ac:dyDescent="0.3">
      <c r="A25" s="173"/>
      <c r="B25" s="85"/>
      <c r="C25" s="85"/>
      <c r="D25" s="85"/>
      <c r="E25" s="85"/>
      <c r="F25" s="85"/>
      <c r="G25" s="85"/>
      <c r="H25" s="124"/>
      <c r="I25" s="128"/>
      <c r="J25" s="120"/>
      <c r="K25" s="85"/>
      <c r="L25" s="87"/>
      <c r="M25" s="131"/>
      <c r="N25" s="125"/>
      <c r="O25" s="81"/>
      <c r="P25" s="81" t="str">
        <f t="shared" si="1"/>
        <v/>
      </c>
      <c r="Q25" s="81">
        <f t="shared" si="9"/>
        <v>0</v>
      </c>
      <c r="R25" s="89"/>
      <c r="S25" s="139" t="str">
        <f>IF(N25="","",IF(PARAMETRE!$L$10=FALSE,PARAMETRE!$K$9,IF(R25="",PARAMETRE!$K$9,R25)))</f>
        <v/>
      </c>
      <c r="T25" s="134"/>
      <c r="U25" s="90"/>
      <c r="V25" s="90"/>
      <c r="W25" s="142"/>
      <c r="X25" s="149"/>
      <c r="Y25" s="91"/>
      <c r="Z25" s="91"/>
      <c r="AA25" s="91"/>
      <c r="AB25" s="81"/>
      <c r="AC25" s="81"/>
      <c r="AD25" s="81"/>
      <c r="AE25" s="81"/>
      <c r="AF25" s="93"/>
      <c r="AG25" s="93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151"/>
      <c r="AW25" s="157"/>
      <c r="AX25" s="94"/>
      <c r="AY25" s="94"/>
      <c r="AZ25" s="151"/>
      <c r="BA25" s="153"/>
      <c r="BB25" s="81"/>
      <c r="BC25" s="83"/>
      <c r="BD25" s="83"/>
      <c r="BE25" s="83"/>
      <c r="BF25" s="83"/>
      <c r="BG25" s="83"/>
      <c r="BH25" s="83"/>
      <c r="BI25" s="81" t="str">
        <f t="shared" si="2"/>
        <v/>
      </c>
      <c r="BJ25" s="81" t="str">
        <f t="shared" si="3"/>
        <v/>
      </c>
      <c r="BK25" s="81" t="str">
        <f t="shared" si="4"/>
        <v/>
      </c>
      <c r="BL25" s="81" t="str">
        <f t="shared" si="5"/>
        <v/>
      </c>
      <c r="BM25" s="159" t="str">
        <f t="shared" si="6"/>
        <v/>
      </c>
      <c r="BN25" s="164" t="str">
        <f t="shared" si="7"/>
        <v/>
      </c>
      <c r="BO25" s="84" t="str">
        <f>IF(N25="","",(N25*#REF!)+(#REF!*SAISIE!BA25)+(SAISIE!BB25*#REF!)+(#REF!*SAISIE!BI25)+(SAISIE!BJ25*#REF!)+(#REF!*SAISIE!BK25)+(SAISIE!BL25*#REF!)+(#REF!*SAISIE!BM25))</f>
        <v/>
      </c>
      <c r="BP25" s="84"/>
      <c r="BQ25" s="84" t="str">
        <f t="shared" si="8"/>
        <v/>
      </c>
      <c r="BR25" s="84" t="str">
        <f>IF(BO25="","",BQ25*PARAMETRE!$E$10)</f>
        <v/>
      </c>
      <c r="BS25" s="167"/>
      <c r="BT25" s="169"/>
      <c r="BU25" s="118"/>
      <c r="BV25" s="118"/>
      <c r="BW25" s="118"/>
      <c r="BX25" s="118"/>
      <c r="BY25" s="118"/>
      <c r="BZ25" s="118"/>
      <c r="CA25" s="118"/>
      <c r="CB25" s="118"/>
      <c r="CC25" s="165"/>
    </row>
    <row r="26" spans="1:81" ht="33" customHeight="1" x14ac:dyDescent="0.3">
      <c r="A26" s="173"/>
      <c r="B26" s="85"/>
      <c r="C26" s="85"/>
      <c r="D26" s="85"/>
      <c r="E26" s="85"/>
      <c r="F26" s="85"/>
      <c r="G26" s="85"/>
      <c r="H26" s="124"/>
      <c r="I26" s="128"/>
      <c r="J26" s="120"/>
      <c r="K26" s="85"/>
      <c r="L26" s="87"/>
      <c r="M26" s="131"/>
      <c r="N26" s="125"/>
      <c r="O26" s="81"/>
      <c r="P26" s="81" t="str">
        <f t="shared" si="1"/>
        <v/>
      </c>
      <c r="Q26" s="81">
        <f t="shared" si="9"/>
        <v>0</v>
      </c>
      <c r="R26" s="89"/>
      <c r="S26" s="139" t="str">
        <f>IF(N26="","",IF(PARAMETRE!$L$10=FALSE,PARAMETRE!$K$9,IF(R26="",PARAMETRE!$K$9,R26)))</f>
        <v/>
      </c>
      <c r="T26" s="134"/>
      <c r="U26" s="90"/>
      <c r="V26" s="90"/>
      <c r="W26" s="142"/>
      <c r="X26" s="149"/>
      <c r="Y26" s="91"/>
      <c r="Z26" s="91"/>
      <c r="AA26" s="91"/>
      <c r="AB26" s="81"/>
      <c r="AC26" s="81"/>
      <c r="AD26" s="81"/>
      <c r="AE26" s="81"/>
      <c r="AF26" s="93"/>
      <c r="AG26" s="93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151"/>
      <c r="AW26" s="157"/>
      <c r="AX26" s="94"/>
      <c r="AY26" s="94"/>
      <c r="AZ26" s="151"/>
      <c r="BA26" s="153"/>
      <c r="BB26" s="81"/>
      <c r="BC26" s="82"/>
      <c r="BD26" s="82"/>
      <c r="BE26" s="82"/>
      <c r="BF26" s="82"/>
      <c r="BG26" s="83"/>
      <c r="BH26" s="83"/>
      <c r="BI26" s="81" t="str">
        <f t="shared" si="2"/>
        <v/>
      </c>
      <c r="BJ26" s="81" t="str">
        <f t="shared" si="3"/>
        <v/>
      </c>
      <c r="BK26" s="81" t="str">
        <f t="shared" si="4"/>
        <v/>
      </c>
      <c r="BL26" s="81" t="str">
        <f t="shared" si="5"/>
        <v/>
      </c>
      <c r="BM26" s="159" t="str">
        <f t="shared" si="6"/>
        <v/>
      </c>
      <c r="BN26" s="164" t="str">
        <f t="shared" si="7"/>
        <v/>
      </c>
      <c r="BO26" s="84" t="str">
        <f>IF(N26="","",(N26*#REF!)+(#REF!*SAISIE!BA26)+(SAISIE!BB26*#REF!)+(#REF!*SAISIE!BI26)+(SAISIE!BJ26*#REF!)+(#REF!*SAISIE!BK26)+(SAISIE!BL26*#REF!)+(#REF!*SAISIE!BM26))</f>
        <v/>
      </c>
      <c r="BP26" s="84"/>
      <c r="BQ26" s="84" t="str">
        <f t="shared" si="8"/>
        <v/>
      </c>
      <c r="BR26" s="84" t="str">
        <f>IF(BO26="","",BQ26*PARAMETRE!$E$10)</f>
        <v/>
      </c>
      <c r="BS26" s="167"/>
      <c r="BT26" s="169"/>
      <c r="BU26" s="118"/>
      <c r="BV26" s="118"/>
      <c r="BW26" s="118"/>
      <c r="BX26" s="118"/>
      <c r="BY26" s="118"/>
      <c r="BZ26" s="118"/>
      <c r="CA26" s="118"/>
      <c r="CB26" s="118"/>
      <c r="CC26" s="165"/>
    </row>
    <row r="27" spans="1:81" ht="33" customHeight="1" x14ac:dyDescent="0.3">
      <c r="A27" s="173"/>
      <c r="B27" s="85"/>
      <c r="C27" s="85"/>
      <c r="D27" s="85"/>
      <c r="E27" s="85"/>
      <c r="F27" s="85"/>
      <c r="G27" s="85"/>
      <c r="H27" s="124"/>
      <c r="I27" s="128"/>
      <c r="J27" s="120"/>
      <c r="K27" s="85"/>
      <c r="L27" s="87"/>
      <c r="M27" s="131"/>
      <c r="N27" s="125"/>
      <c r="O27" s="81"/>
      <c r="P27" s="81" t="str">
        <f t="shared" si="1"/>
        <v/>
      </c>
      <c r="Q27" s="81">
        <f t="shared" si="9"/>
        <v>0</v>
      </c>
      <c r="R27" s="89"/>
      <c r="S27" s="139" t="str">
        <f>IF(N27="","",IF(PARAMETRE!$L$10=FALSE,PARAMETRE!$K$9,IF(R27="",PARAMETRE!$K$9,R27)))</f>
        <v/>
      </c>
      <c r="T27" s="134"/>
      <c r="U27" s="90"/>
      <c r="V27" s="90"/>
      <c r="W27" s="142"/>
      <c r="X27" s="149"/>
      <c r="Y27" s="91"/>
      <c r="Z27" s="91"/>
      <c r="AA27" s="91"/>
      <c r="AB27" s="81"/>
      <c r="AC27" s="81"/>
      <c r="AD27" s="81"/>
      <c r="AE27" s="81"/>
      <c r="AF27" s="93"/>
      <c r="AG27" s="93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151"/>
      <c r="AW27" s="157"/>
      <c r="AX27" s="94"/>
      <c r="AY27" s="94"/>
      <c r="AZ27" s="151"/>
      <c r="BA27" s="153"/>
      <c r="BB27" s="81"/>
      <c r="BC27" s="82"/>
      <c r="BD27" s="82"/>
      <c r="BE27" s="82"/>
      <c r="BF27" s="82"/>
      <c r="BG27" s="83"/>
      <c r="BH27" s="83"/>
      <c r="BI27" s="81" t="str">
        <f t="shared" si="2"/>
        <v/>
      </c>
      <c r="BJ27" s="81" t="str">
        <f t="shared" si="3"/>
        <v/>
      </c>
      <c r="BK27" s="81" t="str">
        <f t="shared" si="4"/>
        <v/>
      </c>
      <c r="BL27" s="81" t="str">
        <f t="shared" si="5"/>
        <v/>
      </c>
      <c r="BM27" s="159" t="str">
        <f t="shared" si="6"/>
        <v/>
      </c>
      <c r="BN27" s="164" t="str">
        <f t="shared" si="7"/>
        <v/>
      </c>
      <c r="BO27" s="84" t="str">
        <f>IF(N27="","",(N27*#REF!)+(#REF!*SAISIE!BA27)+(SAISIE!BB27*#REF!)+(#REF!*SAISIE!BI27)+(SAISIE!BJ27*#REF!)+(#REF!*SAISIE!BK27)+(SAISIE!BL27*#REF!)+(#REF!*SAISIE!BM27))</f>
        <v/>
      </c>
      <c r="BP27" s="84"/>
      <c r="BQ27" s="84" t="str">
        <f t="shared" si="8"/>
        <v/>
      </c>
      <c r="BR27" s="84" t="str">
        <f>IF(BO27="","",BQ27*PARAMETRE!$E$10)</f>
        <v/>
      </c>
      <c r="BS27" s="167"/>
      <c r="BT27" s="169"/>
      <c r="BU27" s="118"/>
      <c r="BV27" s="118"/>
      <c r="BW27" s="118"/>
      <c r="BX27" s="118"/>
      <c r="BY27" s="118"/>
      <c r="BZ27" s="118"/>
      <c r="CA27" s="118"/>
      <c r="CB27" s="118"/>
      <c r="CC27" s="165"/>
    </row>
    <row r="28" spans="1:81" ht="33" customHeight="1" x14ac:dyDescent="0.3">
      <c r="A28" s="173"/>
      <c r="B28" s="85"/>
      <c r="C28" s="85"/>
      <c r="D28" s="85"/>
      <c r="E28" s="85"/>
      <c r="F28" s="85"/>
      <c r="G28" s="85"/>
      <c r="H28" s="124"/>
      <c r="I28" s="128"/>
      <c r="J28" s="120"/>
      <c r="K28" s="85"/>
      <c r="L28" s="87"/>
      <c r="M28" s="131"/>
      <c r="N28" s="125"/>
      <c r="O28" s="81"/>
      <c r="P28" s="81" t="str">
        <f t="shared" si="1"/>
        <v/>
      </c>
      <c r="Q28" s="81">
        <f t="shared" si="9"/>
        <v>0</v>
      </c>
      <c r="R28" s="89"/>
      <c r="S28" s="139" t="str">
        <f>IF(N28="","",IF(PARAMETRE!$L$10=FALSE,PARAMETRE!$K$9,IF(R28="",PARAMETRE!$K$9,R28)))</f>
        <v/>
      </c>
      <c r="T28" s="134"/>
      <c r="U28" s="90"/>
      <c r="V28" s="90"/>
      <c r="W28" s="142"/>
      <c r="X28" s="149"/>
      <c r="Y28" s="91"/>
      <c r="Z28" s="91"/>
      <c r="AA28" s="91"/>
      <c r="AB28" s="81"/>
      <c r="AC28" s="81"/>
      <c r="AD28" s="81"/>
      <c r="AE28" s="81"/>
      <c r="AF28" s="93"/>
      <c r="AG28" s="93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4"/>
      <c r="AV28" s="151"/>
      <c r="AW28" s="157"/>
      <c r="AX28" s="94"/>
      <c r="AY28" s="94"/>
      <c r="AZ28" s="151"/>
      <c r="BA28" s="153"/>
      <c r="BB28" s="81"/>
      <c r="BC28" s="82"/>
      <c r="BD28" s="82"/>
      <c r="BE28" s="82"/>
      <c r="BF28" s="82"/>
      <c r="BG28" s="83"/>
      <c r="BH28" s="83"/>
      <c r="BI28" s="81" t="str">
        <f t="shared" si="2"/>
        <v/>
      </c>
      <c r="BJ28" s="81" t="str">
        <f t="shared" si="3"/>
        <v/>
      </c>
      <c r="BK28" s="81" t="str">
        <f t="shared" si="4"/>
        <v/>
      </c>
      <c r="BL28" s="81" t="str">
        <f t="shared" si="5"/>
        <v/>
      </c>
      <c r="BM28" s="159" t="str">
        <f t="shared" si="6"/>
        <v/>
      </c>
      <c r="BN28" s="164" t="str">
        <f t="shared" si="7"/>
        <v/>
      </c>
      <c r="BO28" s="84" t="str">
        <f>IF(N28="","",(N28*#REF!)+(#REF!*SAISIE!BA28)+(SAISIE!BB28*#REF!)+(#REF!*SAISIE!BI28)+(SAISIE!BJ28*#REF!)+(#REF!*SAISIE!BK28)+(SAISIE!BL28*#REF!)+(#REF!*SAISIE!BM28))</f>
        <v/>
      </c>
      <c r="BP28" s="84"/>
      <c r="BQ28" s="84" t="str">
        <f t="shared" si="8"/>
        <v/>
      </c>
      <c r="BR28" s="84" t="str">
        <f>IF(BO28="","",BQ28*PARAMETRE!$E$10)</f>
        <v/>
      </c>
      <c r="BS28" s="167"/>
      <c r="BT28" s="169"/>
      <c r="BU28" s="118"/>
      <c r="BV28" s="118"/>
      <c r="BW28" s="118"/>
      <c r="BX28" s="118"/>
      <c r="BY28" s="118"/>
      <c r="BZ28" s="118"/>
      <c r="CA28" s="118"/>
      <c r="CB28" s="118"/>
      <c r="CC28" s="165"/>
    </row>
    <row r="29" spans="1:81" ht="33" customHeight="1" x14ac:dyDescent="0.3">
      <c r="A29" s="173"/>
      <c r="B29" s="85"/>
      <c r="C29" s="85"/>
      <c r="D29" s="85"/>
      <c r="E29" s="85"/>
      <c r="F29" s="85"/>
      <c r="G29" s="85"/>
      <c r="H29" s="124"/>
      <c r="I29" s="128"/>
      <c r="J29" s="120"/>
      <c r="K29" s="85"/>
      <c r="L29" s="87"/>
      <c r="M29" s="131"/>
      <c r="N29" s="125"/>
      <c r="O29" s="81"/>
      <c r="P29" s="81" t="str">
        <f t="shared" si="1"/>
        <v/>
      </c>
      <c r="Q29" s="81">
        <f t="shared" si="9"/>
        <v>0</v>
      </c>
      <c r="R29" s="89"/>
      <c r="S29" s="139" t="str">
        <f>IF(N29="","",IF(PARAMETRE!$L$10=FALSE,PARAMETRE!$K$9,IF(R29="",PARAMETRE!$K$9,R29)))</f>
        <v/>
      </c>
      <c r="T29" s="134"/>
      <c r="U29" s="90"/>
      <c r="V29" s="90"/>
      <c r="W29" s="142"/>
      <c r="X29" s="149"/>
      <c r="Y29" s="91"/>
      <c r="Z29" s="91"/>
      <c r="AA29" s="91"/>
      <c r="AB29" s="81"/>
      <c r="AC29" s="81"/>
      <c r="AD29" s="81"/>
      <c r="AE29" s="81"/>
      <c r="AF29" s="93"/>
      <c r="AG29" s="93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151"/>
      <c r="AW29" s="157"/>
      <c r="AX29" s="94"/>
      <c r="AY29" s="94"/>
      <c r="AZ29" s="151"/>
      <c r="BA29" s="153"/>
      <c r="BB29" s="81"/>
      <c r="BC29" s="88"/>
      <c r="BD29" s="88"/>
      <c r="BE29" s="88"/>
      <c r="BF29" s="88"/>
      <c r="BG29" s="83"/>
      <c r="BH29" s="83"/>
      <c r="BI29" s="81" t="str">
        <f t="shared" si="2"/>
        <v/>
      </c>
      <c r="BJ29" s="81" t="str">
        <f t="shared" si="3"/>
        <v/>
      </c>
      <c r="BK29" s="81" t="str">
        <f t="shared" si="4"/>
        <v/>
      </c>
      <c r="BL29" s="81" t="str">
        <f t="shared" si="5"/>
        <v/>
      </c>
      <c r="BM29" s="159" t="str">
        <f t="shared" si="6"/>
        <v/>
      </c>
      <c r="BN29" s="164" t="str">
        <f t="shared" si="7"/>
        <v/>
      </c>
      <c r="BO29" s="84" t="str">
        <f>IF(N29="","",(N29*#REF!)+(#REF!*SAISIE!BA29)+(SAISIE!BB29*#REF!)+(#REF!*SAISIE!BI29)+(SAISIE!BJ29*#REF!)+(#REF!*SAISIE!BK29)+(SAISIE!BL29*#REF!)+(#REF!*SAISIE!BM29))</f>
        <v/>
      </c>
      <c r="BP29" s="84"/>
      <c r="BQ29" s="84" t="str">
        <f t="shared" si="8"/>
        <v/>
      </c>
      <c r="BR29" s="84" t="str">
        <f>IF(BO29="","",BQ29*PARAMETRE!$E$10)</f>
        <v/>
      </c>
      <c r="BS29" s="167"/>
      <c r="BT29" s="169"/>
      <c r="BU29" s="118"/>
      <c r="BV29" s="118"/>
      <c r="BW29" s="118"/>
      <c r="BX29" s="118"/>
      <c r="BY29" s="118"/>
      <c r="BZ29" s="118"/>
      <c r="CA29" s="118"/>
      <c r="CB29" s="118"/>
      <c r="CC29" s="165"/>
    </row>
    <row r="30" spans="1:81" ht="33" customHeight="1" x14ac:dyDescent="0.3">
      <c r="A30" s="173"/>
      <c r="B30" s="85"/>
      <c r="C30" s="85"/>
      <c r="D30" s="85"/>
      <c r="E30" s="85"/>
      <c r="F30" s="85"/>
      <c r="G30" s="85"/>
      <c r="H30" s="124"/>
      <c r="I30" s="128"/>
      <c r="J30" s="120"/>
      <c r="K30" s="85"/>
      <c r="L30" s="87"/>
      <c r="M30" s="131"/>
      <c r="N30" s="125"/>
      <c r="O30" s="81"/>
      <c r="P30" s="81" t="str">
        <f t="shared" si="1"/>
        <v/>
      </c>
      <c r="Q30" s="81">
        <f t="shared" si="9"/>
        <v>0</v>
      </c>
      <c r="R30" s="89"/>
      <c r="S30" s="139" t="str">
        <f>IF(N30="","",IF(PARAMETRE!$L$10=FALSE,PARAMETRE!$K$9,IF(R30="",PARAMETRE!$K$9,R30)))</f>
        <v/>
      </c>
      <c r="T30" s="134"/>
      <c r="U30" s="90"/>
      <c r="V30" s="90"/>
      <c r="W30" s="142"/>
      <c r="X30" s="149"/>
      <c r="Y30" s="91"/>
      <c r="Z30" s="91"/>
      <c r="AA30" s="91"/>
      <c r="AB30" s="81"/>
      <c r="AC30" s="81"/>
      <c r="AD30" s="81"/>
      <c r="AE30" s="81"/>
      <c r="AF30" s="93"/>
      <c r="AG30" s="93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151"/>
      <c r="AW30" s="157"/>
      <c r="AX30" s="94"/>
      <c r="AY30" s="94"/>
      <c r="AZ30" s="151"/>
      <c r="BA30" s="153"/>
      <c r="BB30" s="81"/>
      <c r="BC30" s="88"/>
      <c r="BD30" s="88"/>
      <c r="BE30" s="88"/>
      <c r="BF30" s="88"/>
      <c r="BG30" s="83"/>
      <c r="BH30" s="83"/>
      <c r="BI30" s="81" t="str">
        <f t="shared" si="2"/>
        <v/>
      </c>
      <c r="BJ30" s="81" t="str">
        <f t="shared" si="3"/>
        <v/>
      </c>
      <c r="BK30" s="81" t="str">
        <f t="shared" si="4"/>
        <v/>
      </c>
      <c r="BL30" s="81" t="str">
        <f t="shared" si="5"/>
        <v/>
      </c>
      <c r="BM30" s="159" t="str">
        <f t="shared" si="6"/>
        <v/>
      </c>
      <c r="BN30" s="164" t="str">
        <f t="shared" si="7"/>
        <v/>
      </c>
      <c r="BO30" s="84" t="str">
        <f>IF(N30="","",(N30*#REF!)+(#REF!*SAISIE!BA30)+(SAISIE!BB30*#REF!)+(#REF!*SAISIE!BI30)+(SAISIE!BJ30*#REF!)+(#REF!*SAISIE!BK30)+(SAISIE!BL30*#REF!)+(#REF!*SAISIE!BM30))</f>
        <v/>
      </c>
      <c r="BP30" s="84"/>
      <c r="BQ30" s="84" t="str">
        <f t="shared" si="8"/>
        <v/>
      </c>
      <c r="BR30" s="84" t="str">
        <f>IF(BO30="","",BQ30*PARAMETRE!$E$10)</f>
        <v/>
      </c>
      <c r="BS30" s="167"/>
      <c r="BT30" s="169"/>
      <c r="BU30" s="118"/>
      <c r="BV30" s="118"/>
      <c r="BW30" s="118"/>
      <c r="BX30" s="118"/>
      <c r="BY30" s="118"/>
      <c r="BZ30" s="118"/>
      <c r="CA30" s="118"/>
      <c r="CB30" s="118"/>
      <c r="CC30" s="165"/>
    </row>
    <row r="31" spans="1:81" ht="33" customHeight="1" x14ac:dyDescent="0.3">
      <c r="A31" s="173"/>
      <c r="B31" s="85"/>
      <c r="C31" s="85"/>
      <c r="D31" s="85"/>
      <c r="E31" s="85"/>
      <c r="F31" s="85"/>
      <c r="G31" s="85"/>
      <c r="H31" s="124"/>
      <c r="I31" s="128"/>
      <c r="J31" s="120"/>
      <c r="K31" s="85"/>
      <c r="L31" s="87"/>
      <c r="M31" s="131"/>
      <c r="N31" s="125"/>
      <c r="O31" s="81"/>
      <c r="P31" s="81" t="str">
        <f t="shared" si="1"/>
        <v/>
      </c>
      <c r="Q31" s="81">
        <f t="shared" si="9"/>
        <v>0</v>
      </c>
      <c r="R31" s="89"/>
      <c r="S31" s="139" t="str">
        <f>IF(N31="","",IF(PARAMETRE!$L$10=FALSE,PARAMETRE!$K$9,IF(R31="",PARAMETRE!$K$9,R31)))</f>
        <v/>
      </c>
      <c r="T31" s="134"/>
      <c r="U31" s="90"/>
      <c r="V31" s="90"/>
      <c r="W31" s="142"/>
      <c r="X31" s="149"/>
      <c r="Y31" s="91"/>
      <c r="Z31" s="91"/>
      <c r="AA31" s="91"/>
      <c r="AB31" s="81"/>
      <c r="AC31" s="81"/>
      <c r="AD31" s="81"/>
      <c r="AE31" s="81"/>
      <c r="AF31" s="93"/>
      <c r="AG31" s="93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151"/>
      <c r="AW31" s="157"/>
      <c r="AX31" s="94"/>
      <c r="AY31" s="94"/>
      <c r="AZ31" s="151"/>
      <c r="BA31" s="153"/>
      <c r="BB31" s="81"/>
      <c r="BC31" s="88"/>
      <c r="BD31" s="88"/>
      <c r="BE31" s="88"/>
      <c r="BF31" s="88"/>
      <c r="BG31" s="83"/>
      <c r="BH31" s="83"/>
      <c r="BI31" s="81" t="str">
        <f t="shared" si="2"/>
        <v/>
      </c>
      <c r="BJ31" s="81" t="str">
        <f t="shared" si="3"/>
        <v/>
      </c>
      <c r="BK31" s="81" t="str">
        <f t="shared" si="4"/>
        <v/>
      </c>
      <c r="BL31" s="81" t="str">
        <f t="shared" si="5"/>
        <v/>
      </c>
      <c r="BM31" s="159" t="str">
        <f t="shared" si="6"/>
        <v/>
      </c>
      <c r="BN31" s="164" t="str">
        <f t="shared" si="7"/>
        <v/>
      </c>
      <c r="BO31" s="84" t="str">
        <f>IF(N31="","",(N31*#REF!)+(#REF!*SAISIE!BA31)+(SAISIE!BB31*#REF!)+(#REF!*SAISIE!BI31)+(SAISIE!BJ31*#REF!)+(#REF!*SAISIE!BK31)+(SAISIE!BL31*#REF!)+(#REF!*SAISIE!BM31))</f>
        <v/>
      </c>
      <c r="BP31" s="84"/>
      <c r="BQ31" s="84" t="str">
        <f t="shared" si="8"/>
        <v/>
      </c>
      <c r="BR31" s="84" t="str">
        <f>IF(BO31="","",BQ31*PARAMETRE!$E$10)</f>
        <v/>
      </c>
      <c r="BS31" s="167"/>
      <c r="BT31" s="169"/>
      <c r="BU31" s="118"/>
      <c r="BV31" s="118"/>
      <c r="BW31" s="118"/>
      <c r="BX31" s="118"/>
      <c r="BY31" s="118"/>
      <c r="BZ31" s="118"/>
      <c r="CA31" s="118"/>
      <c r="CB31" s="118"/>
      <c r="CC31" s="165"/>
    </row>
    <row r="32" spans="1:81" ht="33" customHeight="1" x14ac:dyDescent="0.3">
      <c r="A32" s="173"/>
      <c r="B32" s="85"/>
      <c r="C32" s="85"/>
      <c r="D32" s="85"/>
      <c r="E32" s="85"/>
      <c r="F32" s="85"/>
      <c r="G32" s="85"/>
      <c r="H32" s="124"/>
      <c r="I32" s="128"/>
      <c r="J32" s="120"/>
      <c r="K32" s="85"/>
      <c r="L32" s="87"/>
      <c r="M32" s="131"/>
      <c r="N32" s="125"/>
      <c r="O32" s="81"/>
      <c r="P32" s="81" t="str">
        <f t="shared" si="1"/>
        <v/>
      </c>
      <c r="Q32" s="81">
        <f t="shared" si="9"/>
        <v>0</v>
      </c>
      <c r="R32" s="89"/>
      <c r="S32" s="139" t="str">
        <f>IF(N32="","",IF(PARAMETRE!$L$10=FALSE,PARAMETRE!$K$9,IF(R32="",PARAMETRE!$K$9,R32)))</f>
        <v/>
      </c>
      <c r="T32" s="134"/>
      <c r="U32" s="90"/>
      <c r="V32" s="90"/>
      <c r="W32" s="142"/>
      <c r="X32" s="149"/>
      <c r="Y32" s="91"/>
      <c r="Z32" s="91"/>
      <c r="AA32" s="91"/>
      <c r="AB32" s="81"/>
      <c r="AC32" s="81"/>
      <c r="AD32" s="81"/>
      <c r="AE32" s="81"/>
      <c r="AF32" s="93"/>
      <c r="AG32" s="93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151"/>
      <c r="AW32" s="157"/>
      <c r="AX32" s="94"/>
      <c r="AY32" s="94"/>
      <c r="AZ32" s="151"/>
      <c r="BA32" s="153"/>
      <c r="BB32" s="81"/>
      <c r="BC32" s="88"/>
      <c r="BD32" s="88"/>
      <c r="BE32" s="88"/>
      <c r="BF32" s="88"/>
      <c r="BG32" s="83"/>
      <c r="BH32" s="83"/>
      <c r="BI32" s="81" t="str">
        <f t="shared" si="2"/>
        <v/>
      </c>
      <c r="BJ32" s="81" t="str">
        <f t="shared" si="3"/>
        <v/>
      </c>
      <c r="BK32" s="81" t="str">
        <f t="shared" si="4"/>
        <v/>
      </c>
      <c r="BL32" s="81" t="str">
        <f t="shared" si="5"/>
        <v/>
      </c>
      <c r="BM32" s="159" t="str">
        <f t="shared" si="6"/>
        <v/>
      </c>
      <c r="BN32" s="164" t="str">
        <f t="shared" si="7"/>
        <v/>
      </c>
      <c r="BO32" s="84" t="str">
        <f>IF(N32="","",(N32*#REF!)+(#REF!*SAISIE!BA32)+(SAISIE!BB32*#REF!)+(#REF!*SAISIE!BI32)+(SAISIE!BJ32*#REF!)+(#REF!*SAISIE!BK32)+(SAISIE!BL32*#REF!)+(#REF!*SAISIE!BM32))</f>
        <v/>
      </c>
      <c r="BP32" s="84"/>
      <c r="BQ32" s="84" t="str">
        <f t="shared" si="8"/>
        <v/>
      </c>
      <c r="BR32" s="84" t="str">
        <f>IF(BO32="","",BQ32*PARAMETRE!$E$10)</f>
        <v/>
      </c>
      <c r="BS32" s="167"/>
      <c r="BT32" s="169"/>
      <c r="BU32" s="118"/>
      <c r="BV32" s="118"/>
      <c r="BW32" s="118"/>
      <c r="BX32" s="118"/>
      <c r="BY32" s="118"/>
      <c r="BZ32" s="118"/>
      <c r="CA32" s="118"/>
      <c r="CB32" s="118"/>
      <c r="CC32" s="165"/>
    </row>
    <row r="33" spans="1:81" ht="33" customHeight="1" x14ac:dyDescent="0.3">
      <c r="A33" s="173"/>
      <c r="B33" s="85"/>
      <c r="C33" s="85"/>
      <c r="D33" s="85"/>
      <c r="E33" s="85"/>
      <c r="F33" s="85"/>
      <c r="G33" s="85"/>
      <c r="H33" s="124"/>
      <c r="I33" s="128"/>
      <c r="J33" s="120"/>
      <c r="K33" s="85"/>
      <c r="L33" s="87"/>
      <c r="M33" s="131"/>
      <c r="N33" s="125"/>
      <c r="O33" s="81"/>
      <c r="P33" s="81" t="str">
        <f t="shared" si="1"/>
        <v/>
      </c>
      <c r="Q33" s="81">
        <f t="shared" si="9"/>
        <v>0</v>
      </c>
      <c r="R33" s="89"/>
      <c r="S33" s="139" t="str">
        <f>IF(N33="","",IF(PARAMETRE!$L$10=FALSE,PARAMETRE!$K$9,IF(R33="",PARAMETRE!$K$9,R33)))</f>
        <v/>
      </c>
      <c r="T33" s="134"/>
      <c r="U33" s="90"/>
      <c r="V33" s="90"/>
      <c r="W33" s="142"/>
      <c r="X33" s="149"/>
      <c r="Y33" s="91"/>
      <c r="Z33" s="91"/>
      <c r="AA33" s="91"/>
      <c r="AB33" s="81"/>
      <c r="AC33" s="81"/>
      <c r="AD33" s="81"/>
      <c r="AE33" s="81"/>
      <c r="AF33" s="93"/>
      <c r="AG33" s="93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151"/>
      <c r="AW33" s="157"/>
      <c r="AX33" s="94"/>
      <c r="AY33" s="94"/>
      <c r="AZ33" s="151"/>
      <c r="BA33" s="153"/>
      <c r="BB33" s="81"/>
      <c r="BC33" s="88"/>
      <c r="BD33" s="88"/>
      <c r="BE33" s="88"/>
      <c r="BF33" s="88"/>
      <c r="BG33" s="83"/>
      <c r="BH33" s="83"/>
      <c r="BI33" s="81" t="str">
        <f t="shared" si="2"/>
        <v/>
      </c>
      <c r="BJ33" s="81" t="str">
        <f t="shared" si="3"/>
        <v/>
      </c>
      <c r="BK33" s="81" t="str">
        <f t="shared" si="4"/>
        <v/>
      </c>
      <c r="BL33" s="81" t="str">
        <f t="shared" si="5"/>
        <v/>
      </c>
      <c r="BM33" s="159" t="str">
        <f t="shared" si="6"/>
        <v/>
      </c>
      <c r="BN33" s="164" t="str">
        <f t="shared" si="7"/>
        <v/>
      </c>
      <c r="BO33" s="84" t="str">
        <f>IF(N33="","",(N33*#REF!)+(#REF!*SAISIE!BA33)+(SAISIE!BB33*#REF!)+(#REF!*SAISIE!BI33)+(SAISIE!BJ33*#REF!)+(#REF!*SAISIE!BK33)+(SAISIE!BL33*#REF!)+(#REF!*SAISIE!BM33))</f>
        <v/>
      </c>
      <c r="BP33" s="84"/>
      <c r="BQ33" s="84" t="str">
        <f t="shared" si="8"/>
        <v/>
      </c>
      <c r="BR33" s="84" t="str">
        <f>IF(BO33="","",BQ33*PARAMETRE!$E$10)</f>
        <v/>
      </c>
      <c r="BS33" s="167"/>
      <c r="BT33" s="169"/>
      <c r="BU33" s="118"/>
      <c r="BV33" s="118"/>
      <c r="BW33" s="118"/>
      <c r="BX33" s="118"/>
      <c r="BY33" s="118"/>
      <c r="BZ33" s="118"/>
      <c r="CA33" s="118"/>
      <c r="CB33" s="118"/>
      <c r="CC33" s="165"/>
    </row>
    <row r="34" spans="1:81" ht="33" customHeight="1" x14ac:dyDescent="0.3">
      <c r="A34" s="173"/>
      <c r="B34" s="85"/>
      <c r="C34" s="85"/>
      <c r="D34" s="85"/>
      <c r="E34" s="85"/>
      <c r="F34" s="85"/>
      <c r="G34" s="85"/>
      <c r="H34" s="124"/>
      <c r="I34" s="128"/>
      <c r="J34" s="120"/>
      <c r="K34" s="85"/>
      <c r="L34" s="87"/>
      <c r="M34" s="131"/>
      <c r="N34" s="125"/>
      <c r="O34" s="81"/>
      <c r="P34" s="81" t="str">
        <f t="shared" si="1"/>
        <v/>
      </c>
      <c r="Q34" s="81">
        <f t="shared" si="9"/>
        <v>0</v>
      </c>
      <c r="R34" s="89"/>
      <c r="S34" s="139" t="str">
        <f>IF(N34="","",IF(PARAMETRE!$L$10=FALSE,PARAMETRE!$K$9,IF(R34="",PARAMETRE!$K$9,R34)))</f>
        <v/>
      </c>
      <c r="T34" s="134"/>
      <c r="U34" s="90"/>
      <c r="V34" s="90"/>
      <c r="W34" s="142"/>
      <c r="X34" s="149"/>
      <c r="Y34" s="91"/>
      <c r="Z34" s="91"/>
      <c r="AA34" s="91"/>
      <c r="AB34" s="81"/>
      <c r="AC34" s="81"/>
      <c r="AD34" s="81"/>
      <c r="AE34" s="81"/>
      <c r="AF34" s="93"/>
      <c r="AG34" s="93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151"/>
      <c r="AW34" s="157"/>
      <c r="AX34" s="94"/>
      <c r="AY34" s="94"/>
      <c r="AZ34" s="151"/>
      <c r="BA34" s="153"/>
      <c r="BB34" s="81"/>
      <c r="BC34" s="88"/>
      <c r="BD34" s="88"/>
      <c r="BE34" s="88"/>
      <c r="BF34" s="88"/>
      <c r="BG34" s="83"/>
      <c r="BH34" s="83"/>
      <c r="BI34" s="81" t="str">
        <f t="shared" si="2"/>
        <v/>
      </c>
      <c r="BJ34" s="81" t="str">
        <f t="shared" si="3"/>
        <v/>
      </c>
      <c r="BK34" s="81" t="str">
        <f t="shared" si="4"/>
        <v/>
      </c>
      <c r="BL34" s="81" t="str">
        <f t="shared" si="5"/>
        <v/>
      </c>
      <c r="BM34" s="159" t="str">
        <f t="shared" si="6"/>
        <v/>
      </c>
      <c r="BN34" s="164" t="str">
        <f t="shared" si="7"/>
        <v/>
      </c>
      <c r="BO34" s="84" t="str">
        <f>IF(N34="","",(N34*#REF!)+(#REF!*SAISIE!BA34)+(SAISIE!BB34*#REF!)+(#REF!*SAISIE!BI34)+(SAISIE!BJ34*#REF!)+(#REF!*SAISIE!BK34)+(SAISIE!BL34*#REF!)+(#REF!*SAISIE!BM34))</f>
        <v/>
      </c>
      <c r="BP34" s="84"/>
      <c r="BQ34" s="84" t="str">
        <f t="shared" si="8"/>
        <v/>
      </c>
      <c r="BR34" s="84" t="str">
        <f>IF(BO34="","",BQ34*PARAMETRE!$E$10)</f>
        <v/>
      </c>
      <c r="BS34" s="167"/>
      <c r="BT34" s="169"/>
      <c r="BU34" s="118"/>
      <c r="BV34" s="118"/>
      <c r="BW34" s="118"/>
      <c r="BX34" s="118"/>
      <c r="BY34" s="118"/>
      <c r="BZ34" s="118"/>
      <c r="CA34" s="118"/>
      <c r="CB34" s="118"/>
      <c r="CC34" s="165"/>
    </row>
    <row r="35" spans="1:81" ht="33" customHeight="1" x14ac:dyDescent="0.3">
      <c r="A35" s="173"/>
      <c r="B35" s="85"/>
      <c r="C35" s="85"/>
      <c r="D35" s="85"/>
      <c r="E35" s="85"/>
      <c r="F35" s="85"/>
      <c r="G35" s="85"/>
      <c r="H35" s="124"/>
      <c r="I35" s="128"/>
      <c r="J35" s="120"/>
      <c r="K35" s="85"/>
      <c r="L35" s="87"/>
      <c r="M35" s="131"/>
      <c r="N35" s="125"/>
      <c r="O35" s="81"/>
      <c r="P35" s="81" t="str">
        <f t="shared" si="1"/>
        <v/>
      </c>
      <c r="Q35" s="81">
        <f t="shared" si="9"/>
        <v>0</v>
      </c>
      <c r="R35" s="89"/>
      <c r="S35" s="139" t="str">
        <f>IF(N35="","",IF(PARAMETRE!$L$10=FALSE,PARAMETRE!$K$9,IF(R35="",PARAMETRE!$K$9,R35)))</f>
        <v/>
      </c>
      <c r="T35" s="134"/>
      <c r="U35" s="90"/>
      <c r="V35" s="90"/>
      <c r="W35" s="142"/>
      <c r="X35" s="149"/>
      <c r="Y35" s="91"/>
      <c r="Z35" s="91"/>
      <c r="AA35" s="91"/>
      <c r="AB35" s="81"/>
      <c r="AC35" s="81"/>
      <c r="AD35" s="81"/>
      <c r="AE35" s="81"/>
      <c r="AF35" s="93"/>
      <c r="AG35" s="93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151"/>
      <c r="AW35" s="157"/>
      <c r="AX35" s="94"/>
      <c r="AY35" s="94"/>
      <c r="AZ35" s="151"/>
      <c r="BA35" s="153"/>
      <c r="BB35" s="81"/>
      <c r="BC35" s="88"/>
      <c r="BD35" s="88"/>
      <c r="BE35" s="88"/>
      <c r="BF35" s="88"/>
      <c r="BG35" s="83"/>
      <c r="BH35" s="83"/>
      <c r="BI35" s="81" t="str">
        <f t="shared" si="2"/>
        <v/>
      </c>
      <c r="BJ35" s="81" t="str">
        <f t="shared" si="3"/>
        <v/>
      </c>
      <c r="BK35" s="81" t="str">
        <f t="shared" si="4"/>
        <v/>
      </c>
      <c r="BL35" s="81" t="str">
        <f t="shared" si="5"/>
        <v/>
      </c>
      <c r="BM35" s="159" t="str">
        <f t="shared" si="6"/>
        <v/>
      </c>
      <c r="BN35" s="164" t="str">
        <f t="shared" si="7"/>
        <v/>
      </c>
      <c r="BO35" s="84" t="str">
        <f>IF(N35="","",(N35*#REF!)+(#REF!*SAISIE!BA35)+(SAISIE!BB35*#REF!)+(#REF!*SAISIE!BI35)+(SAISIE!BJ35*#REF!)+(#REF!*SAISIE!BK35)+(SAISIE!BL35*#REF!)+(#REF!*SAISIE!BM35))</f>
        <v/>
      </c>
      <c r="BP35" s="84"/>
      <c r="BQ35" s="84" t="str">
        <f t="shared" si="8"/>
        <v/>
      </c>
      <c r="BR35" s="84" t="str">
        <f>IF(BO35="","",BQ35*PARAMETRE!$E$10)</f>
        <v/>
      </c>
      <c r="BS35" s="167"/>
      <c r="BT35" s="169"/>
      <c r="BU35" s="118"/>
      <c r="BV35" s="118"/>
      <c r="BW35" s="118"/>
      <c r="BX35" s="118"/>
      <c r="BY35" s="118"/>
      <c r="BZ35" s="118"/>
      <c r="CA35" s="118"/>
      <c r="CB35" s="118"/>
      <c r="CC35" s="165"/>
    </row>
    <row r="36" spans="1:81" ht="33" customHeight="1" x14ac:dyDescent="0.3">
      <c r="A36" s="173"/>
      <c r="B36" s="85"/>
      <c r="C36" s="85"/>
      <c r="D36" s="85"/>
      <c r="E36" s="85"/>
      <c r="F36" s="85"/>
      <c r="G36" s="85"/>
      <c r="H36" s="124"/>
      <c r="I36" s="128"/>
      <c r="J36" s="120"/>
      <c r="K36" s="85"/>
      <c r="L36" s="87"/>
      <c r="M36" s="131"/>
      <c r="N36" s="125"/>
      <c r="O36" s="81"/>
      <c r="P36" s="81" t="str">
        <f t="shared" si="1"/>
        <v/>
      </c>
      <c r="Q36" s="81">
        <f t="shared" si="9"/>
        <v>0</v>
      </c>
      <c r="R36" s="89"/>
      <c r="S36" s="139" t="str">
        <f>IF(N36="","",IF(PARAMETRE!$L$10=FALSE,PARAMETRE!$K$9,IF(R36="",PARAMETRE!$K$9,R36)))</f>
        <v/>
      </c>
      <c r="T36" s="134"/>
      <c r="U36" s="90"/>
      <c r="V36" s="90"/>
      <c r="W36" s="142"/>
      <c r="X36" s="149"/>
      <c r="Y36" s="91"/>
      <c r="Z36" s="91"/>
      <c r="AA36" s="91"/>
      <c r="AB36" s="81"/>
      <c r="AC36" s="81"/>
      <c r="AD36" s="81"/>
      <c r="AE36" s="81"/>
      <c r="AF36" s="93"/>
      <c r="AG36" s="93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94"/>
      <c r="AU36" s="94"/>
      <c r="AV36" s="151"/>
      <c r="AW36" s="157"/>
      <c r="AX36" s="94"/>
      <c r="AY36" s="94"/>
      <c r="AZ36" s="151"/>
      <c r="BA36" s="153"/>
      <c r="BB36" s="81"/>
      <c r="BC36" s="88"/>
      <c r="BD36" s="88"/>
      <c r="BE36" s="88"/>
      <c r="BF36" s="88"/>
      <c r="BG36" s="83"/>
      <c r="BH36" s="83"/>
      <c r="BI36" s="81" t="str">
        <f t="shared" si="2"/>
        <v/>
      </c>
      <c r="BJ36" s="81" t="str">
        <f t="shared" si="3"/>
        <v/>
      </c>
      <c r="BK36" s="81" t="str">
        <f t="shared" si="4"/>
        <v/>
      </c>
      <c r="BL36" s="81" t="str">
        <f t="shared" si="5"/>
        <v/>
      </c>
      <c r="BM36" s="159" t="str">
        <f t="shared" si="6"/>
        <v/>
      </c>
      <c r="BN36" s="164" t="str">
        <f t="shared" si="7"/>
        <v/>
      </c>
      <c r="BO36" s="84" t="str">
        <f>IF(N36="","",(N36*#REF!)+(#REF!*SAISIE!BA36)+(SAISIE!BB36*#REF!)+(#REF!*SAISIE!BI36)+(SAISIE!BJ36*#REF!)+(#REF!*SAISIE!BK36)+(SAISIE!BL36*#REF!)+(#REF!*SAISIE!BM36))</f>
        <v/>
      </c>
      <c r="BP36" s="84"/>
      <c r="BQ36" s="84" t="str">
        <f t="shared" si="8"/>
        <v/>
      </c>
      <c r="BR36" s="84" t="str">
        <f>IF(BO36="","",BQ36*PARAMETRE!$E$10)</f>
        <v/>
      </c>
      <c r="BS36" s="167"/>
      <c r="BT36" s="169"/>
      <c r="BU36" s="118"/>
      <c r="BV36" s="118"/>
      <c r="BW36" s="118"/>
      <c r="BX36" s="118"/>
      <c r="BY36" s="118"/>
      <c r="BZ36" s="118"/>
      <c r="CA36" s="118"/>
      <c r="CB36" s="118"/>
      <c r="CC36" s="165"/>
    </row>
    <row r="37" spans="1:81" ht="33" customHeight="1" x14ac:dyDescent="0.3">
      <c r="A37" s="173"/>
      <c r="B37" s="85"/>
      <c r="C37" s="85"/>
      <c r="D37" s="85"/>
      <c r="E37" s="85"/>
      <c r="F37" s="85"/>
      <c r="G37" s="85"/>
      <c r="H37" s="124"/>
      <c r="I37" s="128"/>
      <c r="J37" s="120"/>
      <c r="K37" s="85"/>
      <c r="L37" s="87"/>
      <c r="M37" s="131"/>
      <c r="N37" s="125"/>
      <c r="O37" s="81"/>
      <c r="P37" s="81" t="str">
        <f t="shared" si="1"/>
        <v/>
      </c>
      <c r="Q37" s="81">
        <f t="shared" si="9"/>
        <v>0</v>
      </c>
      <c r="R37" s="89"/>
      <c r="S37" s="139" t="str">
        <f>IF(N37="","",IF(PARAMETRE!$L$10=FALSE,PARAMETRE!$K$9,IF(R37="",PARAMETRE!$K$9,R37)))</f>
        <v/>
      </c>
      <c r="T37" s="134"/>
      <c r="U37" s="90"/>
      <c r="V37" s="90"/>
      <c r="W37" s="142"/>
      <c r="X37" s="149"/>
      <c r="Y37" s="91"/>
      <c r="Z37" s="91"/>
      <c r="AA37" s="91"/>
      <c r="AB37" s="81"/>
      <c r="AC37" s="81"/>
      <c r="AD37" s="81"/>
      <c r="AE37" s="81"/>
      <c r="AF37" s="93"/>
      <c r="AG37" s="93"/>
      <c r="AH37" s="94"/>
      <c r="AI37" s="94"/>
      <c r="AJ37" s="94"/>
      <c r="AK37" s="94"/>
      <c r="AL37" s="94"/>
      <c r="AM37" s="94"/>
      <c r="AN37" s="94"/>
      <c r="AO37" s="94"/>
      <c r="AP37" s="94"/>
      <c r="AQ37" s="94"/>
      <c r="AR37" s="94"/>
      <c r="AS37" s="94"/>
      <c r="AT37" s="94"/>
      <c r="AU37" s="94"/>
      <c r="AV37" s="151"/>
      <c r="AW37" s="157"/>
      <c r="AX37" s="94"/>
      <c r="AY37" s="94"/>
      <c r="AZ37" s="151"/>
      <c r="BA37" s="153"/>
      <c r="BB37" s="81"/>
      <c r="BC37" s="88"/>
      <c r="BD37" s="88"/>
      <c r="BE37" s="88"/>
      <c r="BF37" s="88"/>
      <c r="BG37" s="83"/>
      <c r="BH37" s="83"/>
      <c r="BI37" s="81" t="str">
        <f t="shared" si="2"/>
        <v/>
      </c>
      <c r="BJ37" s="81" t="str">
        <f t="shared" si="3"/>
        <v/>
      </c>
      <c r="BK37" s="81" t="str">
        <f t="shared" si="4"/>
        <v/>
      </c>
      <c r="BL37" s="81" t="str">
        <f t="shared" si="5"/>
        <v/>
      </c>
      <c r="BM37" s="159" t="str">
        <f t="shared" si="6"/>
        <v/>
      </c>
      <c r="BN37" s="164" t="str">
        <f t="shared" si="7"/>
        <v/>
      </c>
      <c r="BO37" s="84" t="str">
        <f>IF(N37="","",(N37*#REF!)+(#REF!*SAISIE!BA37)+(SAISIE!BB37*#REF!)+(#REF!*SAISIE!BI37)+(SAISIE!BJ37*#REF!)+(#REF!*SAISIE!BK37)+(SAISIE!BL37*#REF!)+(#REF!*SAISIE!BM37))</f>
        <v/>
      </c>
      <c r="BP37" s="84"/>
      <c r="BQ37" s="84" t="str">
        <f t="shared" si="8"/>
        <v/>
      </c>
      <c r="BR37" s="84" t="str">
        <f>IF(BO37="","",BQ37*PARAMETRE!$E$10)</f>
        <v/>
      </c>
      <c r="BS37" s="167"/>
      <c r="BT37" s="169"/>
      <c r="BU37" s="118"/>
      <c r="BV37" s="118"/>
      <c r="BW37" s="118"/>
      <c r="BX37" s="118"/>
      <c r="BY37" s="118"/>
      <c r="BZ37" s="118"/>
      <c r="CA37" s="118"/>
      <c r="CB37" s="118"/>
      <c r="CC37" s="165"/>
    </row>
    <row r="38" spans="1:81" ht="33" customHeight="1" x14ac:dyDescent="0.3">
      <c r="A38" s="173"/>
      <c r="B38" s="85"/>
      <c r="C38" s="85"/>
      <c r="D38" s="85"/>
      <c r="E38" s="85"/>
      <c r="F38" s="85"/>
      <c r="G38" s="85"/>
      <c r="H38" s="124"/>
      <c r="I38" s="128"/>
      <c r="J38" s="120"/>
      <c r="K38" s="85"/>
      <c r="L38" s="87"/>
      <c r="M38" s="131"/>
      <c r="N38" s="125"/>
      <c r="O38" s="81"/>
      <c r="P38" s="81" t="str">
        <f t="shared" si="1"/>
        <v/>
      </c>
      <c r="Q38" s="81">
        <f t="shared" si="9"/>
        <v>0</v>
      </c>
      <c r="R38" s="89"/>
      <c r="S38" s="139" t="str">
        <f>IF(N38="","",IF(PARAMETRE!$L$10=FALSE,PARAMETRE!$K$9,IF(R38="",PARAMETRE!$K$9,R38)))</f>
        <v/>
      </c>
      <c r="T38" s="134"/>
      <c r="U38" s="90"/>
      <c r="V38" s="90"/>
      <c r="W38" s="142"/>
      <c r="X38" s="149"/>
      <c r="Y38" s="91"/>
      <c r="Z38" s="91"/>
      <c r="AA38" s="91"/>
      <c r="AB38" s="81"/>
      <c r="AC38" s="81"/>
      <c r="AD38" s="81"/>
      <c r="AE38" s="81"/>
      <c r="AF38" s="93"/>
      <c r="AG38" s="93"/>
      <c r="AH38" s="94"/>
      <c r="AI38" s="94"/>
      <c r="AJ38" s="94"/>
      <c r="AK38" s="94"/>
      <c r="AL38" s="94"/>
      <c r="AM38" s="94"/>
      <c r="AN38" s="94"/>
      <c r="AO38" s="94"/>
      <c r="AP38" s="94"/>
      <c r="AQ38" s="94"/>
      <c r="AR38" s="94"/>
      <c r="AS38" s="94"/>
      <c r="AT38" s="94"/>
      <c r="AU38" s="94"/>
      <c r="AV38" s="151"/>
      <c r="AW38" s="157"/>
      <c r="AX38" s="94"/>
      <c r="AY38" s="94"/>
      <c r="AZ38" s="151"/>
      <c r="BA38" s="153"/>
      <c r="BB38" s="81"/>
      <c r="BC38" s="88"/>
      <c r="BD38" s="88"/>
      <c r="BE38" s="88"/>
      <c r="BF38" s="88"/>
      <c r="BG38" s="83"/>
      <c r="BH38" s="83"/>
      <c r="BI38" s="81" t="str">
        <f t="shared" si="2"/>
        <v/>
      </c>
      <c r="BJ38" s="81" t="str">
        <f t="shared" si="3"/>
        <v/>
      </c>
      <c r="BK38" s="81" t="str">
        <f t="shared" si="4"/>
        <v/>
      </c>
      <c r="BL38" s="81" t="str">
        <f t="shared" si="5"/>
        <v/>
      </c>
      <c r="BM38" s="159" t="str">
        <f t="shared" si="6"/>
        <v/>
      </c>
      <c r="BN38" s="164" t="str">
        <f t="shared" si="7"/>
        <v/>
      </c>
      <c r="BO38" s="84" t="str">
        <f>IF(N38="","",(N38*#REF!)+(#REF!*SAISIE!BA38)+(SAISIE!BB38*#REF!)+(#REF!*SAISIE!BI38)+(SAISIE!BJ38*#REF!)+(#REF!*SAISIE!BK38)+(SAISIE!BL38*#REF!)+(#REF!*SAISIE!BM38))</f>
        <v/>
      </c>
      <c r="BP38" s="84"/>
      <c r="BQ38" s="84" t="str">
        <f t="shared" si="8"/>
        <v/>
      </c>
      <c r="BR38" s="84" t="str">
        <f>IF(BO38="","",BQ38*PARAMETRE!$E$10)</f>
        <v/>
      </c>
      <c r="BS38" s="167"/>
      <c r="BT38" s="169"/>
      <c r="BU38" s="118"/>
      <c r="BV38" s="118"/>
      <c r="BW38" s="118"/>
      <c r="BX38" s="118"/>
      <c r="BY38" s="118"/>
      <c r="BZ38" s="118"/>
      <c r="CA38" s="118"/>
      <c r="CB38" s="118"/>
      <c r="CC38" s="165"/>
    </row>
    <row r="39" spans="1:81" ht="33" customHeight="1" x14ac:dyDescent="0.3">
      <c r="A39" s="173"/>
      <c r="B39" s="85"/>
      <c r="C39" s="85"/>
      <c r="D39" s="85"/>
      <c r="E39" s="85"/>
      <c r="F39" s="85"/>
      <c r="G39" s="85"/>
      <c r="H39" s="124"/>
      <c r="I39" s="128"/>
      <c r="J39" s="120"/>
      <c r="K39" s="85"/>
      <c r="L39" s="87"/>
      <c r="M39" s="131"/>
      <c r="N39" s="125"/>
      <c r="O39" s="81"/>
      <c r="P39" s="81" t="str">
        <f t="shared" si="1"/>
        <v/>
      </c>
      <c r="Q39" s="81">
        <f t="shared" si="9"/>
        <v>0</v>
      </c>
      <c r="R39" s="89"/>
      <c r="S39" s="139" t="str">
        <f>IF(N39="","",IF(PARAMETRE!$L$10=FALSE,PARAMETRE!$K$9,IF(R39="",PARAMETRE!$K$9,R39)))</f>
        <v/>
      </c>
      <c r="T39" s="134"/>
      <c r="U39" s="90"/>
      <c r="V39" s="90"/>
      <c r="W39" s="142"/>
      <c r="X39" s="149"/>
      <c r="Y39" s="91"/>
      <c r="Z39" s="91"/>
      <c r="AA39" s="91"/>
      <c r="AB39" s="81"/>
      <c r="AC39" s="81"/>
      <c r="AD39" s="81"/>
      <c r="AE39" s="81"/>
      <c r="AF39" s="93"/>
      <c r="AG39" s="93"/>
      <c r="AH39" s="94"/>
      <c r="AI39" s="94"/>
      <c r="AJ39" s="94"/>
      <c r="AK39" s="94"/>
      <c r="AL39" s="94"/>
      <c r="AM39" s="94"/>
      <c r="AN39" s="94"/>
      <c r="AO39" s="94"/>
      <c r="AP39" s="94"/>
      <c r="AQ39" s="94"/>
      <c r="AR39" s="94"/>
      <c r="AS39" s="94"/>
      <c r="AT39" s="94"/>
      <c r="AU39" s="94"/>
      <c r="AV39" s="151"/>
      <c r="AW39" s="157"/>
      <c r="AX39" s="94"/>
      <c r="AY39" s="94"/>
      <c r="AZ39" s="151"/>
      <c r="BA39" s="153"/>
      <c r="BB39" s="81"/>
      <c r="BC39" s="88"/>
      <c r="BD39" s="88"/>
      <c r="BE39" s="88"/>
      <c r="BF39" s="88"/>
      <c r="BG39" s="83"/>
      <c r="BH39" s="83"/>
      <c r="BI39" s="81" t="str">
        <f t="shared" si="2"/>
        <v/>
      </c>
      <c r="BJ39" s="81" t="str">
        <f t="shared" si="3"/>
        <v/>
      </c>
      <c r="BK39" s="81" t="str">
        <f t="shared" si="4"/>
        <v/>
      </c>
      <c r="BL39" s="81" t="str">
        <f t="shared" si="5"/>
        <v/>
      </c>
      <c r="BM39" s="159" t="str">
        <f t="shared" si="6"/>
        <v/>
      </c>
      <c r="BN39" s="164" t="str">
        <f t="shared" si="7"/>
        <v/>
      </c>
      <c r="BO39" s="84" t="str">
        <f>IF(N39="","",(N39*#REF!)+(#REF!*SAISIE!BA39)+(SAISIE!BB39*#REF!)+(#REF!*SAISIE!BI39)+(SAISIE!BJ39*#REF!)+(#REF!*SAISIE!BK39)+(SAISIE!BL39*#REF!)+(#REF!*SAISIE!BM39))</f>
        <v/>
      </c>
      <c r="BP39" s="84"/>
      <c r="BQ39" s="84" t="str">
        <f t="shared" si="8"/>
        <v/>
      </c>
      <c r="BR39" s="84" t="str">
        <f>IF(BO39="","",BQ39*PARAMETRE!$E$10)</f>
        <v/>
      </c>
      <c r="BS39" s="167"/>
      <c r="BT39" s="169"/>
      <c r="BU39" s="118"/>
      <c r="BV39" s="118"/>
      <c r="BW39" s="118"/>
      <c r="BX39" s="118"/>
      <c r="BY39" s="118"/>
      <c r="BZ39" s="118"/>
      <c r="CA39" s="118"/>
      <c r="CB39" s="118"/>
      <c r="CC39" s="165"/>
    </row>
    <row r="40" spans="1:81" ht="33" customHeight="1" x14ac:dyDescent="0.3">
      <c r="A40" s="173"/>
      <c r="B40" s="85"/>
      <c r="C40" s="85"/>
      <c r="D40" s="85"/>
      <c r="E40" s="85"/>
      <c r="F40" s="85"/>
      <c r="G40" s="85"/>
      <c r="H40" s="124"/>
      <c r="I40" s="128"/>
      <c r="J40" s="120"/>
      <c r="K40" s="85"/>
      <c r="L40" s="87"/>
      <c r="M40" s="131"/>
      <c r="N40" s="125"/>
      <c r="O40" s="81"/>
      <c r="P40" s="81" t="str">
        <f t="shared" si="1"/>
        <v/>
      </c>
      <c r="Q40" s="81">
        <f t="shared" si="9"/>
        <v>0</v>
      </c>
      <c r="R40" s="89"/>
      <c r="S40" s="139" t="str">
        <f>IF(N40="","",IF(PARAMETRE!$L$10=FALSE,PARAMETRE!$K$9,IF(R40="",PARAMETRE!$K$9,R40)))</f>
        <v/>
      </c>
      <c r="T40" s="134"/>
      <c r="U40" s="90"/>
      <c r="V40" s="90"/>
      <c r="W40" s="142"/>
      <c r="X40" s="149"/>
      <c r="Y40" s="91"/>
      <c r="Z40" s="91"/>
      <c r="AA40" s="91"/>
      <c r="AB40" s="81"/>
      <c r="AC40" s="81"/>
      <c r="AD40" s="81"/>
      <c r="AE40" s="81"/>
      <c r="AF40" s="93"/>
      <c r="AG40" s="93"/>
      <c r="AH40" s="94"/>
      <c r="AI40" s="94"/>
      <c r="AJ40" s="94"/>
      <c r="AK40" s="94"/>
      <c r="AL40" s="94"/>
      <c r="AM40" s="94"/>
      <c r="AN40" s="94"/>
      <c r="AO40" s="94"/>
      <c r="AP40" s="94"/>
      <c r="AQ40" s="94"/>
      <c r="AR40" s="94"/>
      <c r="AS40" s="94"/>
      <c r="AT40" s="94"/>
      <c r="AU40" s="94"/>
      <c r="AV40" s="151"/>
      <c r="AW40" s="157"/>
      <c r="AX40" s="94"/>
      <c r="AY40" s="94"/>
      <c r="AZ40" s="151"/>
      <c r="BA40" s="153"/>
      <c r="BB40" s="81"/>
      <c r="BC40" s="88"/>
      <c r="BD40" s="88"/>
      <c r="BE40" s="88"/>
      <c r="BF40" s="88"/>
      <c r="BG40" s="83"/>
      <c r="BH40" s="83"/>
      <c r="BI40" s="81" t="str">
        <f t="shared" si="2"/>
        <v/>
      </c>
      <c r="BJ40" s="81" t="str">
        <f t="shared" si="3"/>
        <v/>
      </c>
      <c r="BK40" s="81" t="str">
        <f t="shared" si="4"/>
        <v/>
      </c>
      <c r="BL40" s="81" t="str">
        <f t="shared" si="5"/>
        <v/>
      </c>
      <c r="BM40" s="159" t="str">
        <f t="shared" si="6"/>
        <v/>
      </c>
      <c r="BN40" s="164" t="str">
        <f t="shared" si="7"/>
        <v/>
      </c>
      <c r="BO40" s="84" t="str">
        <f>IF(N40="","",(N40*#REF!)+(#REF!*SAISIE!BA40)+(SAISIE!BB40*#REF!)+(#REF!*SAISIE!BI40)+(SAISIE!BJ40*#REF!)+(#REF!*SAISIE!BK40)+(SAISIE!BL40*#REF!)+(#REF!*SAISIE!BM40))</f>
        <v/>
      </c>
      <c r="BP40" s="84"/>
      <c r="BQ40" s="84" t="str">
        <f t="shared" si="8"/>
        <v/>
      </c>
      <c r="BR40" s="84" t="str">
        <f>IF(BO40="","",BQ40*PARAMETRE!$E$10)</f>
        <v/>
      </c>
      <c r="BS40" s="167"/>
      <c r="BT40" s="169"/>
      <c r="BU40" s="118"/>
      <c r="BV40" s="118"/>
      <c r="BW40" s="118"/>
      <c r="BX40" s="118"/>
      <c r="BY40" s="118"/>
      <c r="BZ40" s="118"/>
      <c r="CA40" s="118"/>
      <c r="CB40" s="118"/>
      <c r="CC40" s="165"/>
    </row>
    <row r="41" spans="1:81" ht="33" customHeight="1" x14ac:dyDescent="0.3">
      <c r="A41" s="173"/>
      <c r="B41" s="85"/>
      <c r="C41" s="85"/>
      <c r="D41" s="85"/>
      <c r="E41" s="85"/>
      <c r="F41" s="85"/>
      <c r="G41" s="85"/>
      <c r="H41" s="124"/>
      <c r="I41" s="128"/>
      <c r="J41" s="120"/>
      <c r="K41" s="85"/>
      <c r="L41" s="87"/>
      <c r="M41" s="131"/>
      <c r="N41" s="125"/>
      <c r="O41" s="81"/>
      <c r="P41" s="81" t="str">
        <f t="shared" si="1"/>
        <v/>
      </c>
      <c r="Q41" s="81">
        <f t="shared" si="9"/>
        <v>0</v>
      </c>
      <c r="R41" s="89"/>
      <c r="S41" s="139" t="str">
        <f>IF(N41="","",IF(PARAMETRE!$L$10=FALSE,PARAMETRE!$K$9,IF(R41="",PARAMETRE!$K$9,R41)))</f>
        <v/>
      </c>
      <c r="T41" s="134"/>
      <c r="U41" s="90"/>
      <c r="V41" s="90"/>
      <c r="W41" s="142"/>
      <c r="X41" s="149"/>
      <c r="Y41" s="91"/>
      <c r="Z41" s="91"/>
      <c r="AA41" s="91"/>
      <c r="AB41" s="81"/>
      <c r="AC41" s="81"/>
      <c r="AD41" s="81"/>
      <c r="AE41" s="81"/>
      <c r="AF41" s="93"/>
      <c r="AG41" s="93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151"/>
      <c r="AW41" s="157"/>
      <c r="AX41" s="94"/>
      <c r="AY41" s="94"/>
      <c r="AZ41" s="151"/>
      <c r="BA41" s="153"/>
      <c r="BB41" s="81"/>
      <c r="BC41" s="88"/>
      <c r="BD41" s="88"/>
      <c r="BE41" s="88"/>
      <c r="BF41" s="88"/>
      <c r="BG41" s="83"/>
      <c r="BH41" s="83"/>
      <c r="BI41" s="81" t="str">
        <f t="shared" si="2"/>
        <v/>
      </c>
      <c r="BJ41" s="81" t="str">
        <f t="shared" si="3"/>
        <v/>
      </c>
      <c r="BK41" s="81" t="str">
        <f t="shared" si="4"/>
        <v/>
      </c>
      <c r="BL41" s="81" t="str">
        <f t="shared" si="5"/>
        <v/>
      </c>
      <c r="BM41" s="159" t="str">
        <f t="shared" si="6"/>
        <v/>
      </c>
      <c r="BN41" s="164" t="str">
        <f t="shared" si="7"/>
        <v/>
      </c>
      <c r="BO41" s="84" t="str">
        <f>IF(N41="","",(N41*#REF!)+(#REF!*SAISIE!BA41)+(SAISIE!BB41*#REF!)+(#REF!*SAISIE!BI41)+(SAISIE!BJ41*#REF!)+(#REF!*SAISIE!BK41)+(SAISIE!BL41*#REF!)+(#REF!*SAISIE!BM41))</f>
        <v/>
      </c>
      <c r="BP41" s="84"/>
      <c r="BQ41" s="84" t="str">
        <f t="shared" si="8"/>
        <v/>
      </c>
      <c r="BR41" s="84" t="str">
        <f>IF(BO41="","",BQ41*PARAMETRE!$E$10)</f>
        <v/>
      </c>
      <c r="BS41" s="167"/>
      <c r="BT41" s="169"/>
      <c r="BU41" s="118"/>
      <c r="BV41" s="118"/>
      <c r="BW41" s="118"/>
      <c r="BX41" s="118"/>
      <c r="BY41" s="118"/>
      <c r="BZ41" s="118"/>
      <c r="CA41" s="118"/>
      <c r="CB41" s="118"/>
      <c r="CC41" s="165"/>
    </row>
    <row r="42" spans="1:81" ht="33" customHeight="1" x14ac:dyDescent="0.3">
      <c r="A42" s="173"/>
      <c r="B42" s="85"/>
      <c r="C42" s="85"/>
      <c r="D42" s="85"/>
      <c r="E42" s="85"/>
      <c r="F42" s="85"/>
      <c r="G42" s="85"/>
      <c r="H42" s="124"/>
      <c r="I42" s="128"/>
      <c r="J42" s="120"/>
      <c r="K42" s="85"/>
      <c r="L42" s="87"/>
      <c r="M42" s="131"/>
      <c r="N42" s="125"/>
      <c r="O42" s="81"/>
      <c r="P42" s="81" t="str">
        <f t="shared" si="1"/>
        <v/>
      </c>
      <c r="Q42" s="81">
        <f t="shared" si="9"/>
        <v>0</v>
      </c>
      <c r="R42" s="89"/>
      <c r="S42" s="139" t="str">
        <f>IF(N42="","",IF(PARAMETRE!$L$10=FALSE,PARAMETRE!$K$9,IF(R42="",PARAMETRE!$K$9,R42)))</f>
        <v/>
      </c>
      <c r="T42" s="134"/>
      <c r="U42" s="90"/>
      <c r="V42" s="90"/>
      <c r="W42" s="142"/>
      <c r="X42" s="149"/>
      <c r="Y42" s="91"/>
      <c r="Z42" s="91"/>
      <c r="AA42" s="91"/>
      <c r="AB42" s="81"/>
      <c r="AC42" s="81"/>
      <c r="AD42" s="81"/>
      <c r="AE42" s="81"/>
      <c r="AF42" s="93"/>
      <c r="AG42" s="93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151"/>
      <c r="AW42" s="157"/>
      <c r="AX42" s="94"/>
      <c r="AY42" s="94"/>
      <c r="AZ42" s="151"/>
      <c r="BA42" s="153"/>
      <c r="BB42" s="81"/>
      <c r="BC42" s="88"/>
      <c r="BD42" s="88"/>
      <c r="BE42" s="88"/>
      <c r="BF42" s="88"/>
      <c r="BG42" s="83"/>
      <c r="BH42" s="83"/>
      <c r="BI42" s="81" t="str">
        <f t="shared" si="2"/>
        <v/>
      </c>
      <c r="BJ42" s="81" t="str">
        <f t="shared" si="3"/>
        <v/>
      </c>
      <c r="BK42" s="81" t="str">
        <f t="shared" si="4"/>
        <v/>
      </c>
      <c r="BL42" s="81" t="str">
        <f t="shared" si="5"/>
        <v/>
      </c>
      <c r="BM42" s="159" t="str">
        <f t="shared" si="6"/>
        <v/>
      </c>
      <c r="BN42" s="164" t="str">
        <f t="shared" si="7"/>
        <v/>
      </c>
      <c r="BO42" s="84" t="str">
        <f>IF(N42="","",(N42*#REF!)+(#REF!*SAISIE!BA42)+(SAISIE!BB42*#REF!)+(#REF!*SAISIE!BI42)+(SAISIE!BJ42*#REF!)+(#REF!*SAISIE!BK42)+(SAISIE!BL42*#REF!)+(#REF!*SAISIE!BM42))</f>
        <v/>
      </c>
      <c r="BP42" s="84"/>
      <c r="BQ42" s="84" t="str">
        <f t="shared" si="8"/>
        <v/>
      </c>
      <c r="BR42" s="84" t="str">
        <f>IF(BO42="","",BQ42*PARAMETRE!$E$10)</f>
        <v/>
      </c>
      <c r="BS42" s="167"/>
      <c r="BT42" s="169"/>
      <c r="BU42" s="118"/>
      <c r="BV42" s="118"/>
      <c r="BW42" s="118"/>
      <c r="BX42" s="118"/>
      <c r="BY42" s="118"/>
      <c r="BZ42" s="118"/>
      <c r="CA42" s="118"/>
      <c r="CB42" s="118"/>
      <c r="CC42" s="165"/>
    </row>
    <row r="43" spans="1:81" ht="33" customHeight="1" x14ac:dyDescent="0.3">
      <c r="A43" s="173"/>
      <c r="B43" s="85"/>
      <c r="C43" s="85"/>
      <c r="D43" s="85"/>
      <c r="E43" s="85"/>
      <c r="F43" s="85"/>
      <c r="G43" s="85"/>
      <c r="H43" s="124"/>
      <c r="I43" s="128"/>
      <c r="J43" s="120"/>
      <c r="K43" s="85"/>
      <c r="L43" s="87"/>
      <c r="M43" s="131"/>
      <c r="N43" s="125"/>
      <c r="O43" s="81"/>
      <c r="P43" s="81" t="str">
        <f t="shared" si="1"/>
        <v/>
      </c>
      <c r="Q43" s="81">
        <f t="shared" si="9"/>
        <v>0</v>
      </c>
      <c r="R43" s="89"/>
      <c r="S43" s="139" t="str">
        <f>IF(N43="","",IF(PARAMETRE!$L$10=FALSE,PARAMETRE!$K$9,IF(R43="",PARAMETRE!$K$9,R43)))</f>
        <v/>
      </c>
      <c r="T43" s="134"/>
      <c r="U43" s="90"/>
      <c r="V43" s="90"/>
      <c r="W43" s="142"/>
      <c r="X43" s="149"/>
      <c r="Y43" s="91"/>
      <c r="Z43" s="91"/>
      <c r="AA43" s="91"/>
      <c r="AB43" s="81"/>
      <c r="AC43" s="81"/>
      <c r="AD43" s="81"/>
      <c r="AE43" s="81"/>
      <c r="AF43" s="93"/>
      <c r="AG43" s="93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151"/>
      <c r="AW43" s="157"/>
      <c r="AX43" s="94"/>
      <c r="AY43" s="94"/>
      <c r="AZ43" s="151"/>
      <c r="BA43" s="153"/>
      <c r="BB43" s="81"/>
      <c r="BC43" s="88"/>
      <c r="BD43" s="88"/>
      <c r="BE43" s="88"/>
      <c r="BF43" s="88"/>
      <c r="BG43" s="83"/>
      <c r="BH43" s="83"/>
      <c r="BI43" s="81" t="str">
        <f t="shared" si="2"/>
        <v/>
      </c>
      <c r="BJ43" s="81" t="str">
        <f t="shared" si="3"/>
        <v/>
      </c>
      <c r="BK43" s="81" t="str">
        <f t="shared" si="4"/>
        <v/>
      </c>
      <c r="BL43" s="81" t="str">
        <f t="shared" si="5"/>
        <v/>
      </c>
      <c r="BM43" s="159" t="str">
        <f t="shared" si="6"/>
        <v/>
      </c>
      <c r="BN43" s="164" t="str">
        <f t="shared" si="7"/>
        <v/>
      </c>
      <c r="BO43" s="84" t="str">
        <f>IF(N43="","",(N43*#REF!)+(#REF!*SAISIE!BA43)+(SAISIE!BB43*#REF!)+(#REF!*SAISIE!BI43)+(SAISIE!BJ43*#REF!)+(#REF!*SAISIE!BK43)+(SAISIE!BL43*#REF!)+(#REF!*SAISIE!BM43))</f>
        <v/>
      </c>
      <c r="BP43" s="84"/>
      <c r="BQ43" s="84" t="str">
        <f t="shared" si="8"/>
        <v/>
      </c>
      <c r="BR43" s="84" t="str">
        <f>IF(BO43="","",BQ43*PARAMETRE!$E$10)</f>
        <v/>
      </c>
      <c r="BS43" s="167"/>
      <c r="BT43" s="169"/>
      <c r="BU43" s="118"/>
      <c r="BV43" s="118"/>
      <c r="BW43" s="118"/>
      <c r="BX43" s="118"/>
      <c r="BY43" s="118"/>
      <c r="BZ43" s="118"/>
      <c r="CA43" s="118"/>
      <c r="CB43" s="118"/>
      <c r="CC43" s="165"/>
    </row>
    <row r="44" spans="1:81" ht="33" customHeight="1" x14ac:dyDescent="0.3">
      <c r="A44" s="173"/>
      <c r="B44" s="85"/>
      <c r="C44" s="85"/>
      <c r="D44" s="85"/>
      <c r="E44" s="85"/>
      <c r="F44" s="85"/>
      <c r="G44" s="85"/>
      <c r="H44" s="124"/>
      <c r="I44" s="128"/>
      <c r="J44" s="120"/>
      <c r="K44" s="85"/>
      <c r="L44" s="87"/>
      <c r="M44" s="131"/>
      <c r="N44" s="125"/>
      <c r="O44" s="81"/>
      <c r="P44" s="81" t="str">
        <f t="shared" si="1"/>
        <v/>
      </c>
      <c r="Q44" s="81">
        <f t="shared" si="9"/>
        <v>0</v>
      </c>
      <c r="R44" s="89"/>
      <c r="S44" s="139" t="str">
        <f>IF(N44="","",IF(PARAMETRE!$L$10=FALSE,PARAMETRE!$K$9,IF(R44="",PARAMETRE!$K$9,R44)))</f>
        <v/>
      </c>
      <c r="T44" s="134"/>
      <c r="U44" s="90"/>
      <c r="V44" s="90"/>
      <c r="W44" s="142"/>
      <c r="X44" s="149"/>
      <c r="Y44" s="91"/>
      <c r="Z44" s="91"/>
      <c r="AA44" s="91"/>
      <c r="AB44" s="81"/>
      <c r="AC44" s="81"/>
      <c r="AD44" s="81"/>
      <c r="AE44" s="81"/>
      <c r="AF44" s="93"/>
      <c r="AG44" s="93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151"/>
      <c r="AW44" s="157"/>
      <c r="AX44" s="94"/>
      <c r="AY44" s="94"/>
      <c r="AZ44" s="151"/>
      <c r="BA44" s="153"/>
      <c r="BB44" s="81"/>
      <c r="BC44" s="83"/>
      <c r="BD44" s="83"/>
      <c r="BE44" s="83"/>
      <c r="BF44" s="83"/>
      <c r="BG44" s="83"/>
      <c r="BH44" s="83"/>
      <c r="BI44" s="81" t="str">
        <f t="shared" si="2"/>
        <v/>
      </c>
      <c r="BJ44" s="81" t="str">
        <f t="shared" si="3"/>
        <v/>
      </c>
      <c r="BK44" s="81" t="str">
        <f t="shared" si="4"/>
        <v/>
      </c>
      <c r="BL44" s="81" t="str">
        <f t="shared" si="5"/>
        <v/>
      </c>
      <c r="BM44" s="159" t="str">
        <f t="shared" si="6"/>
        <v/>
      </c>
      <c r="BN44" s="164" t="str">
        <f t="shared" si="7"/>
        <v/>
      </c>
      <c r="BO44" s="84" t="str">
        <f>IF(N44="","",(N44*#REF!)+(#REF!*SAISIE!BA44)+(SAISIE!BB44*#REF!)+(#REF!*SAISIE!BI44)+(SAISIE!BJ44*#REF!)+(#REF!*SAISIE!BK44)+(SAISIE!BL44*#REF!)+(#REF!*SAISIE!BM44))</f>
        <v/>
      </c>
      <c r="BP44" s="84"/>
      <c r="BQ44" s="84" t="str">
        <f t="shared" si="8"/>
        <v/>
      </c>
      <c r="BR44" s="84" t="str">
        <f>IF(BO44="","",BQ44*PARAMETRE!$E$10)</f>
        <v/>
      </c>
      <c r="BS44" s="167"/>
      <c r="BT44" s="169"/>
      <c r="BU44" s="118"/>
      <c r="BV44" s="118"/>
      <c r="BW44" s="118"/>
      <c r="BX44" s="118"/>
      <c r="BY44" s="118"/>
      <c r="BZ44" s="118"/>
      <c r="CA44" s="118"/>
      <c r="CB44" s="118"/>
      <c r="CC44" s="165"/>
    </row>
    <row r="45" spans="1:81" ht="33" customHeight="1" x14ac:dyDescent="0.3">
      <c r="A45" s="173"/>
      <c r="B45" s="85"/>
      <c r="C45" s="85"/>
      <c r="D45" s="85"/>
      <c r="E45" s="85"/>
      <c r="F45" s="85"/>
      <c r="G45" s="85"/>
      <c r="H45" s="124"/>
      <c r="I45" s="128"/>
      <c r="J45" s="120"/>
      <c r="K45" s="85"/>
      <c r="L45" s="87"/>
      <c r="M45" s="131"/>
      <c r="N45" s="125"/>
      <c r="O45" s="81"/>
      <c r="P45" s="81" t="str">
        <f t="shared" si="1"/>
        <v/>
      </c>
      <c r="Q45" s="81">
        <f t="shared" si="9"/>
        <v>0</v>
      </c>
      <c r="R45" s="89"/>
      <c r="S45" s="139" t="str">
        <f>IF(N45="","",IF(PARAMETRE!$L$10=FALSE,PARAMETRE!$K$9,IF(R45="",PARAMETRE!$K$9,R45)))</f>
        <v/>
      </c>
      <c r="T45" s="134"/>
      <c r="U45" s="90"/>
      <c r="V45" s="90"/>
      <c r="W45" s="142"/>
      <c r="X45" s="149"/>
      <c r="Y45" s="91"/>
      <c r="Z45" s="91"/>
      <c r="AA45" s="91"/>
      <c r="AB45" s="81"/>
      <c r="AC45" s="81"/>
      <c r="AD45" s="81"/>
      <c r="AE45" s="81"/>
      <c r="AF45" s="93"/>
      <c r="AG45" s="93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151"/>
      <c r="AW45" s="157"/>
      <c r="AX45" s="94"/>
      <c r="AY45" s="94"/>
      <c r="AZ45" s="151"/>
      <c r="BA45" s="153"/>
      <c r="BB45" s="81"/>
      <c r="BC45" s="83"/>
      <c r="BD45" s="83"/>
      <c r="BE45" s="83"/>
      <c r="BF45" s="83"/>
      <c r="BG45" s="83"/>
      <c r="BH45" s="83"/>
      <c r="BI45" s="81" t="str">
        <f t="shared" si="2"/>
        <v/>
      </c>
      <c r="BJ45" s="81" t="str">
        <f t="shared" si="3"/>
        <v/>
      </c>
      <c r="BK45" s="81" t="str">
        <f t="shared" si="4"/>
        <v/>
      </c>
      <c r="BL45" s="81" t="str">
        <f t="shared" si="5"/>
        <v/>
      </c>
      <c r="BM45" s="159" t="str">
        <f t="shared" si="6"/>
        <v/>
      </c>
      <c r="BN45" s="164" t="str">
        <f t="shared" si="7"/>
        <v/>
      </c>
      <c r="BO45" s="84" t="str">
        <f>IF(N45="","",(N45*#REF!)+(#REF!*SAISIE!BA45)+(SAISIE!BB45*#REF!)+(#REF!*SAISIE!BI45)+(SAISIE!BJ45*#REF!)+(#REF!*SAISIE!BK45)+(SAISIE!BL45*#REF!)+(#REF!*SAISIE!BM45))</f>
        <v/>
      </c>
      <c r="BP45" s="84"/>
      <c r="BQ45" s="84" t="str">
        <f t="shared" si="8"/>
        <v/>
      </c>
      <c r="BR45" s="84" t="str">
        <f>IF(BO45="","",BQ45*PARAMETRE!$E$10)</f>
        <v/>
      </c>
      <c r="BS45" s="167"/>
      <c r="BT45" s="169"/>
      <c r="BU45" s="118"/>
      <c r="BV45" s="118"/>
      <c r="BW45" s="118"/>
      <c r="BX45" s="118"/>
      <c r="BY45" s="118"/>
      <c r="BZ45" s="118"/>
      <c r="CA45" s="118"/>
      <c r="CB45" s="118"/>
      <c r="CC45" s="165"/>
    </row>
    <row r="46" spans="1:81" ht="33" customHeight="1" x14ac:dyDescent="0.3">
      <c r="A46" s="173"/>
      <c r="B46" s="85"/>
      <c r="C46" s="85"/>
      <c r="D46" s="85"/>
      <c r="E46" s="85"/>
      <c r="F46" s="85"/>
      <c r="G46" s="85"/>
      <c r="H46" s="124"/>
      <c r="I46" s="128"/>
      <c r="J46" s="120"/>
      <c r="K46" s="85"/>
      <c r="L46" s="87"/>
      <c r="M46" s="131"/>
      <c r="N46" s="125"/>
      <c r="O46" s="81"/>
      <c r="P46" s="81" t="str">
        <f t="shared" si="1"/>
        <v/>
      </c>
      <c r="Q46" s="81">
        <f t="shared" si="9"/>
        <v>0</v>
      </c>
      <c r="R46" s="89"/>
      <c r="S46" s="139" t="str">
        <f>IF(N46="","",IF(PARAMETRE!$L$10=FALSE,PARAMETRE!$K$9,IF(R46="",PARAMETRE!$K$9,R46)))</f>
        <v/>
      </c>
      <c r="T46" s="134"/>
      <c r="U46" s="90"/>
      <c r="V46" s="90"/>
      <c r="W46" s="142"/>
      <c r="X46" s="149"/>
      <c r="Y46" s="91"/>
      <c r="Z46" s="91"/>
      <c r="AA46" s="91"/>
      <c r="AB46" s="81"/>
      <c r="AC46" s="81"/>
      <c r="AD46" s="81"/>
      <c r="AE46" s="81"/>
      <c r="AF46" s="93"/>
      <c r="AG46" s="93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94"/>
      <c r="AS46" s="94"/>
      <c r="AT46" s="94"/>
      <c r="AU46" s="94"/>
      <c r="AV46" s="151"/>
      <c r="AW46" s="157"/>
      <c r="AX46" s="94"/>
      <c r="AY46" s="94"/>
      <c r="AZ46" s="151"/>
      <c r="BA46" s="153"/>
      <c r="BB46" s="81"/>
      <c r="BC46" s="83"/>
      <c r="BD46" s="83"/>
      <c r="BE46" s="83"/>
      <c r="BF46" s="83"/>
      <c r="BG46" s="83"/>
      <c r="BH46" s="83"/>
      <c r="BI46" s="81" t="str">
        <f t="shared" si="2"/>
        <v/>
      </c>
      <c r="BJ46" s="81" t="str">
        <f t="shared" si="3"/>
        <v/>
      </c>
      <c r="BK46" s="81" t="str">
        <f t="shared" si="4"/>
        <v/>
      </c>
      <c r="BL46" s="81" t="str">
        <f t="shared" si="5"/>
        <v/>
      </c>
      <c r="BM46" s="159" t="str">
        <f t="shared" si="6"/>
        <v/>
      </c>
      <c r="BN46" s="164" t="str">
        <f t="shared" si="7"/>
        <v/>
      </c>
      <c r="BO46" s="84" t="str">
        <f>IF(N46="","",(N46*#REF!)+(#REF!*SAISIE!BA46)+(SAISIE!BB46*#REF!)+(#REF!*SAISIE!BI46)+(SAISIE!BJ46*#REF!)+(#REF!*SAISIE!BK46)+(SAISIE!BL46*#REF!)+(#REF!*SAISIE!BM46))</f>
        <v/>
      </c>
      <c r="BP46" s="84"/>
      <c r="BQ46" s="84" t="str">
        <f t="shared" si="8"/>
        <v/>
      </c>
      <c r="BR46" s="84" t="str">
        <f>IF(BO46="","",BQ46*PARAMETRE!$E$10)</f>
        <v/>
      </c>
      <c r="BS46" s="167"/>
      <c r="BT46" s="169"/>
      <c r="BU46" s="118"/>
      <c r="BV46" s="118"/>
      <c r="BW46" s="118"/>
      <c r="BX46" s="118"/>
      <c r="BY46" s="118"/>
      <c r="BZ46" s="118"/>
      <c r="CA46" s="118"/>
      <c r="CB46" s="118"/>
      <c r="CC46" s="165"/>
    </row>
    <row r="47" spans="1:81" ht="33" customHeight="1" x14ac:dyDescent="0.3">
      <c r="A47" s="173"/>
      <c r="B47" s="85"/>
      <c r="C47" s="85"/>
      <c r="D47" s="85"/>
      <c r="E47" s="85"/>
      <c r="F47" s="85"/>
      <c r="G47" s="85"/>
      <c r="H47" s="124"/>
      <c r="I47" s="128"/>
      <c r="J47" s="120"/>
      <c r="K47" s="85"/>
      <c r="L47" s="87"/>
      <c r="M47" s="131"/>
      <c r="N47" s="125"/>
      <c r="O47" s="81"/>
      <c r="P47" s="81" t="str">
        <f t="shared" si="1"/>
        <v/>
      </c>
      <c r="Q47" s="81">
        <f t="shared" si="9"/>
        <v>0</v>
      </c>
      <c r="R47" s="89"/>
      <c r="S47" s="139" t="str">
        <f>IF(N47="","",IF(PARAMETRE!$L$10=FALSE,PARAMETRE!$K$9,IF(R47="",PARAMETRE!$K$9,R47)))</f>
        <v/>
      </c>
      <c r="T47" s="134"/>
      <c r="U47" s="90"/>
      <c r="V47" s="90"/>
      <c r="W47" s="142"/>
      <c r="X47" s="149"/>
      <c r="Y47" s="91"/>
      <c r="Z47" s="91"/>
      <c r="AA47" s="91"/>
      <c r="AB47" s="81"/>
      <c r="AC47" s="81"/>
      <c r="AD47" s="81"/>
      <c r="AE47" s="81"/>
      <c r="AF47" s="93"/>
      <c r="AG47" s="93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4"/>
      <c r="AS47" s="94"/>
      <c r="AT47" s="94"/>
      <c r="AU47" s="94"/>
      <c r="AV47" s="151"/>
      <c r="AW47" s="157"/>
      <c r="AX47" s="94"/>
      <c r="AY47" s="94"/>
      <c r="AZ47" s="151"/>
      <c r="BA47" s="153"/>
      <c r="BB47" s="81"/>
      <c r="BC47" s="83"/>
      <c r="BD47" s="83"/>
      <c r="BE47" s="83"/>
      <c r="BF47" s="83"/>
      <c r="BG47" s="83"/>
      <c r="BH47" s="83"/>
      <c r="BI47" s="81" t="str">
        <f t="shared" si="2"/>
        <v/>
      </c>
      <c r="BJ47" s="81" t="str">
        <f t="shared" si="3"/>
        <v/>
      </c>
      <c r="BK47" s="81" t="str">
        <f t="shared" si="4"/>
        <v/>
      </c>
      <c r="BL47" s="81" t="str">
        <f t="shared" si="5"/>
        <v/>
      </c>
      <c r="BM47" s="159" t="str">
        <f t="shared" si="6"/>
        <v/>
      </c>
      <c r="BN47" s="164" t="str">
        <f t="shared" si="7"/>
        <v/>
      </c>
      <c r="BO47" s="84" t="str">
        <f>IF(N47="","",(N47*#REF!)+(#REF!*SAISIE!BA47)+(SAISIE!BB47*#REF!)+(#REF!*SAISIE!BI47)+(SAISIE!BJ47*#REF!)+(#REF!*SAISIE!BK47)+(SAISIE!BL47*#REF!)+(#REF!*SAISIE!BM47))</f>
        <v/>
      </c>
      <c r="BP47" s="84"/>
      <c r="BQ47" s="84" t="str">
        <f t="shared" si="8"/>
        <v/>
      </c>
      <c r="BR47" s="84" t="str">
        <f>IF(BO47="","",BQ47*PARAMETRE!$E$10)</f>
        <v/>
      </c>
      <c r="BS47" s="167"/>
      <c r="BT47" s="169"/>
      <c r="BU47" s="118"/>
      <c r="BV47" s="118"/>
      <c r="BW47" s="118"/>
      <c r="BX47" s="118"/>
      <c r="BY47" s="118"/>
      <c r="BZ47" s="118"/>
      <c r="CA47" s="118"/>
      <c r="CB47" s="118"/>
      <c r="CC47" s="165"/>
    </row>
    <row r="48" spans="1:81" ht="33" customHeight="1" x14ac:dyDescent="0.3">
      <c r="A48" s="173"/>
      <c r="B48" s="85"/>
      <c r="C48" s="85"/>
      <c r="D48" s="85"/>
      <c r="E48" s="85"/>
      <c r="F48" s="85"/>
      <c r="G48" s="85"/>
      <c r="H48" s="124"/>
      <c r="I48" s="128"/>
      <c r="J48" s="120"/>
      <c r="K48" s="85"/>
      <c r="L48" s="87"/>
      <c r="M48" s="131"/>
      <c r="N48" s="125"/>
      <c r="O48" s="81"/>
      <c r="P48" s="81" t="str">
        <f t="shared" si="1"/>
        <v/>
      </c>
      <c r="Q48" s="81">
        <f t="shared" si="9"/>
        <v>0</v>
      </c>
      <c r="R48" s="89"/>
      <c r="S48" s="139" t="str">
        <f>IF(N48="","",IF(PARAMETRE!$L$10=FALSE,PARAMETRE!$K$9,IF(R48="",PARAMETRE!$K$9,R48)))</f>
        <v/>
      </c>
      <c r="T48" s="134"/>
      <c r="U48" s="90"/>
      <c r="V48" s="90"/>
      <c r="W48" s="142"/>
      <c r="X48" s="149"/>
      <c r="Y48" s="91"/>
      <c r="Z48" s="91"/>
      <c r="AA48" s="91"/>
      <c r="AB48" s="81"/>
      <c r="AC48" s="81"/>
      <c r="AD48" s="81"/>
      <c r="AE48" s="81"/>
      <c r="AF48" s="93"/>
      <c r="AG48" s="93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151"/>
      <c r="AW48" s="157"/>
      <c r="AX48" s="94"/>
      <c r="AY48" s="94"/>
      <c r="AZ48" s="151"/>
      <c r="BA48" s="153"/>
      <c r="BB48" s="81"/>
      <c r="BC48" s="83"/>
      <c r="BD48" s="83"/>
      <c r="BE48" s="83"/>
      <c r="BF48" s="83"/>
      <c r="BG48" s="83"/>
      <c r="BH48" s="83"/>
      <c r="BI48" s="81" t="str">
        <f t="shared" si="2"/>
        <v/>
      </c>
      <c r="BJ48" s="81" t="str">
        <f t="shared" si="3"/>
        <v/>
      </c>
      <c r="BK48" s="81" t="str">
        <f t="shared" si="4"/>
        <v/>
      </c>
      <c r="BL48" s="81" t="str">
        <f t="shared" si="5"/>
        <v/>
      </c>
      <c r="BM48" s="159" t="str">
        <f t="shared" si="6"/>
        <v/>
      </c>
      <c r="BN48" s="164" t="str">
        <f t="shared" si="7"/>
        <v/>
      </c>
      <c r="BO48" s="84" t="str">
        <f>IF(N48="","",(N48*#REF!)+(#REF!*SAISIE!BA48)+(SAISIE!BB48*#REF!)+(#REF!*SAISIE!BI48)+(SAISIE!BJ48*#REF!)+(#REF!*SAISIE!BK48)+(SAISIE!BL48*#REF!)+(#REF!*SAISIE!BM48))</f>
        <v/>
      </c>
      <c r="BP48" s="84"/>
      <c r="BQ48" s="84" t="str">
        <f t="shared" si="8"/>
        <v/>
      </c>
      <c r="BR48" s="84" t="str">
        <f>IF(BO48="","",BQ48*PARAMETRE!$E$10)</f>
        <v/>
      </c>
      <c r="BS48" s="167"/>
      <c r="BT48" s="169"/>
      <c r="BU48" s="118"/>
      <c r="BV48" s="118"/>
      <c r="BW48" s="118"/>
      <c r="BX48" s="118"/>
      <c r="BY48" s="118"/>
      <c r="BZ48" s="118"/>
      <c r="CA48" s="118"/>
      <c r="CB48" s="118"/>
      <c r="CC48" s="165"/>
    </row>
    <row r="49" spans="1:81" ht="33" customHeight="1" x14ac:dyDescent="0.3">
      <c r="A49" s="173"/>
      <c r="B49" s="85"/>
      <c r="C49" s="85"/>
      <c r="D49" s="85"/>
      <c r="E49" s="85"/>
      <c r="F49" s="85"/>
      <c r="G49" s="85"/>
      <c r="H49" s="124"/>
      <c r="I49" s="128"/>
      <c r="J49" s="120"/>
      <c r="K49" s="85"/>
      <c r="L49" s="87"/>
      <c r="M49" s="131"/>
      <c r="N49" s="125"/>
      <c r="O49" s="81"/>
      <c r="P49" s="81" t="str">
        <f t="shared" si="1"/>
        <v/>
      </c>
      <c r="Q49" s="81">
        <f t="shared" si="9"/>
        <v>0</v>
      </c>
      <c r="R49" s="89"/>
      <c r="S49" s="139" t="str">
        <f>IF(N49="","",IF(PARAMETRE!$L$10=FALSE,PARAMETRE!$K$9,IF(R49="",PARAMETRE!$K$9,R49)))</f>
        <v/>
      </c>
      <c r="T49" s="134"/>
      <c r="U49" s="90"/>
      <c r="V49" s="90"/>
      <c r="W49" s="142"/>
      <c r="X49" s="149"/>
      <c r="Y49" s="91"/>
      <c r="Z49" s="91"/>
      <c r="AA49" s="91"/>
      <c r="AB49" s="81"/>
      <c r="AC49" s="81"/>
      <c r="AD49" s="81"/>
      <c r="AE49" s="81"/>
      <c r="AF49" s="93"/>
      <c r="AG49" s="93"/>
      <c r="AH49" s="94"/>
      <c r="AI49" s="94"/>
      <c r="AJ49" s="94"/>
      <c r="AK49" s="94"/>
      <c r="AL49" s="94"/>
      <c r="AM49" s="94"/>
      <c r="AN49" s="94"/>
      <c r="AO49" s="94"/>
      <c r="AP49" s="94"/>
      <c r="AQ49" s="94"/>
      <c r="AR49" s="94"/>
      <c r="AS49" s="94"/>
      <c r="AT49" s="94"/>
      <c r="AU49" s="94"/>
      <c r="AV49" s="151"/>
      <c r="AW49" s="157"/>
      <c r="AX49" s="94"/>
      <c r="AY49" s="94"/>
      <c r="AZ49" s="151"/>
      <c r="BA49" s="153"/>
      <c r="BB49" s="81"/>
      <c r="BC49" s="83"/>
      <c r="BD49" s="83"/>
      <c r="BE49" s="83"/>
      <c r="BF49" s="83"/>
      <c r="BG49" s="83"/>
      <c r="BH49" s="83"/>
      <c r="BI49" s="81" t="str">
        <f t="shared" si="2"/>
        <v/>
      </c>
      <c r="BJ49" s="81" t="str">
        <f t="shared" si="3"/>
        <v/>
      </c>
      <c r="BK49" s="81" t="str">
        <f t="shared" si="4"/>
        <v/>
      </c>
      <c r="BL49" s="81" t="str">
        <f t="shared" si="5"/>
        <v/>
      </c>
      <c r="BM49" s="159" t="str">
        <f t="shared" si="6"/>
        <v/>
      </c>
      <c r="BN49" s="164" t="str">
        <f t="shared" si="7"/>
        <v/>
      </c>
      <c r="BO49" s="84" t="str">
        <f>IF(N49="","",(N49*#REF!)+(#REF!*SAISIE!BA49)+(SAISIE!BB49*#REF!)+(#REF!*SAISIE!BI49)+(SAISIE!BJ49*#REF!)+(#REF!*SAISIE!BK49)+(SAISIE!BL49*#REF!)+(#REF!*SAISIE!BM49))</f>
        <v/>
      </c>
      <c r="BP49" s="84"/>
      <c r="BQ49" s="84" t="str">
        <f t="shared" si="8"/>
        <v/>
      </c>
      <c r="BR49" s="84" t="str">
        <f>IF(BO49="","",BQ49*PARAMETRE!$E$10)</f>
        <v/>
      </c>
      <c r="BS49" s="167"/>
      <c r="BT49" s="169"/>
      <c r="BU49" s="118"/>
      <c r="BV49" s="118"/>
      <c r="BW49" s="118"/>
      <c r="BX49" s="118"/>
      <c r="BY49" s="118"/>
      <c r="BZ49" s="118"/>
      <c r="CA49" s="118"/>
      <c r="CB49" s="118"/>
      <c r="CC49" s="165"/>
    </row>
    <row r="50" spans="1:81" ht="33" customHeight="1" x14ac:dyDescent="0.3">
      <c r="A50" s="173"/>
      <c r="B50" s="85"/>
      <c r="C50" s="85"/>
      <c r="D50" s="85"/>
      <c r="E50" s="85"/>
      <c r="F50" s="85"/>
      <c r="G50" s="85"/>
      <c r="H50" s="124"/>
      <c r="I50" s="128"/>
      <c r="J50" s="120"/>
      <c r="K50" s="85"/>
      <c r="L50" s="87"/>
      <c r="M50" s="131"/>
      <c r="N50" s="125"/>
      <c r="O50" s="81"/>
      <c r="P50" s="81" t="str">
        <f t="shared" si="1"/>
        <v/>
      </c>
      <c r="Q50" s="81">
        <f t="shared" si="9"/>
        <v>0</v>
      </c>
      <c r="R50" s="89"/>
      <c r="S50" s="139" t="str">
        <f>IF(N50="","",IF(PARAMETRE!$L$10=FALSE,PARAMETRE!$K$9,IF(R50="",PARAMETRE!$K$9,R50)))</f>
        <v/>
      </c>
      <c r="T50" s="134"/>
      <c r="U50" s="90"/>
      <c r="V50" s="90"/>
      <c r="W50" s="142"/>
      <c r="X50" s="149"/>
      <c r="Y50" s="91"/>
      <c r="Z50" s="91"/>
      <c r="AA50" s="91"/>
      <c r="AB50" s="81"/>
      <c r="AC50" s="81"/>
      <c r="AD50" s="81"/>
      <c r="AE50" s="81"/>
      <c r="AF50" s="93"/>
      <c r="AG50" s="93"/>
      <c r="AH50" s="94"/>
      <c r="AI50" s="94"/>
      <c r="AJ50" s="94"/>
      <c r="AK50" s="94"/>
      <c r="AL50" s="94"/>
      <c r="AM50" s="94"/>
      <c r="AN50" s="94"/>
      <c r="AO50" s="94"/>
      <c r="AP50" s="94"/>
      <c r="AQ50" s="94"/>
      <c r="AR50" s="94"/>
      <c r="AS50" s="94"/>
      <c r="AT50" s="94"/>
      <c r="AU50" s="94"/>
      <c r="AV50" s="151"/>
      <c r="AW50" s="157"/>
      <c r="AX50" s="94"/>
      <c r="AY50" s="94"/>
      <c r="AZ50" s="151"/>
      <c r="BA50" s="153"/>
      <c r="BB50" s="81"/>
      <c r="BC50" s="83"/>
      <c r="BD50" s="83"/>
      <c r="BE50" s="83"/>
      <c r="BF50" s="83"/>
      <c r="BG50" s="83"/>
      <c r="BH50" s="83"/>
      <c r="BI50" s="81" t="str">
        <f t="shared" si="2"/>
        <v/>
      </c>
      <c r="BJ50" s="81" t="str">
        <f t="shared" si="3"/>
        <v/>
      </c>
      <c r="BK50" s="81" t="str">
        <f t="shared" si="4"/>
        <v/>
      </c>
      <c r="BL50" s="81" t="str">
        <f t="shared" si="5"/>
        <v/>
      </c>
      <c r="BM50" s="159" t="str">
        <f t="shared" si="6"/>
        <v/>
      </c>
      <c r="BN50" s="164" t="str">
        <f t="shared" si="7"/>
        <v/>
      </c>
      <c r="BO50" s="84" t="str">
        <f>IF(N50="","",(N50*#REF!)+(#REF!*SAISIE!BA50)+(SAISIE!BB50*#REF!)+(#REF!*SAISIE!BI50)+(SAISIE!BJ50*#REF!)+(#REF!*SAISIE!BK50)+(SAISIE!BL50*#REF!)+(#REF!*SAISIE!BM50))</f>
        <v/>
      </c>
      <c r="BP50" s="84"/>
      <c r="BQ50" s="84" t="str">
        <f t="shared" si="8"/>
        <v/>
      </c>
      <c r="BR50" s="84" t="str">
        <f>IF(BO50="","",BQ50*PARAMETRE!$E$10)</f>
        <v/>
      </c>
      <c r="BS50" s="167"/>
      <c r="BT50" s="169"/>
      <c r="BU50" s="118"/>
      <c r="BV50" s="118"/>
      <c r="BW50" s="118"/>
      <c r="BX50" s="118"/>
      <c r="BY50" s="118"/>
      <c r="BZ50" s="118"/>
      <c r="CA50" s="118"/>
      <c r="CB50" s="118"/>
      <c r="CC50" s="165"/>
    </row>
    <row r="51" spans="1:81" ht="33" customHeight="1" x14ac:dyDescent="0.3">
      <c r="A51" s="173"/>
      <c r="B51" s="85"/>
      <c r="C51" s="85"/>
      <c r="D51" s="85"/>
      <c r="E51" s="85"/>
      <c r="F51" s="85"/>
      <c r="G51" s="85"/>
      <c r="H51" s="124"/>
      <c r="I51" s="128"/>
      <c r="J51" s="120"/>
      <c r="K51" s="85"/>
      <c r="L51" s="87"/>
      <c r="M51" s="131"/>
      <c r="N51" s="125"/>
      <c r="O51" s="81"/>
      <c r="P51" s="81" t="str">
        <f t="shared" si="1"/>
        <v/>
      </c>
      <c r="Q51" s="81">
        <f t="shared" si="9"/>
        <v>0</v>
      </c>
      <c r="R51" s="89"/>
      <c r="S51" s="139" t="str">
        <f>IF(N51="","",IF(PARAMETRE!$L$10=FALSE,PARAMETRE!$K$9,IF(R51="",PARAMETRE!$K$9,R51)))</f>
        <v/>
      </c>
      <c r="T51" s="134"/>
      <c r="U51" s="90"/>
      <c r="V51" s="90"/>
      <c r="W51" s="142"/>
      <c r="X51" s="149"/>
      <c r="Y51" s="91"/>
      <c r="Z51" s="91"/>
      <c r="AA51" s="91"/>
      <c r="AB51" s="81"/>
      <c r="AC51" s="81"/>
      <c r="AD51" s="81"/>
      <c r="AE51" s="81"/>
      <c r="AF51" s="93"/>
      <c r="AG51" s="93"/>
      <c r="AH51" s="94"/>
      <c r="AI51" s="94"/>
      <c r="AJ51" s="94"/>
      <c r="AK51" s="94"/>
      <c r="AL51" s="94"/>
      <c r="AM51" s="94"/>
      <c r="AN51" s="94"/>
      <c r="AO51" s="94"/>
      <c r="AP51" s="94"/>
      <c r="AQ51" s="94"/>
      <c r="AR51" s="94"/>
      <c r="AS51" s="94"/>
      <c r="AT51" s="94"/>
      <c r="AU51" s="94"/>
      <c r="AV51" s="151"/>
      <c r="AW51" s="157"/>
      <c r="AX51" s="94"/>
      <c r="AY51" s="94"/>
      <c r="AZ51" s="151"/>
      <c r="BA51" s="153"/>
      <c r="BB51" s="81"/>
      <c r="BC51" s="83"/>
      <c r="BD51" s="83"/>
      <c r="BE51" s="83"/>
      <c r="BF51" s="83"/>
      <c r="BG51" s="83"/>
      <c r="BH51" s="83"/>
      <c r="BI51" s="81" t="str">
        <f t="shared" si="2"/>
        <v/>
      </c>
      <c r="BJ51" s="81" t="str">
        <f t="shared" si="3"/>
        <v/>
      </c>
      <c r="BK51" s="81" t="str">
        <f t="shared" si="4"/>
        <v/>
      </c>
      <c r="BL51" s="81" t="str">
        <f t="shared" si="5"/>
        <v/>
      </c>
      <c r="BM51" s="159" t="str">
        <f t="shared" si="6"/>
        <v/>
      </c>
      <c r="BN51" s="164" t="str">
        <f t="shared" si="7"/>
        <v/>
      </c>
      <c r="BO51" s="84" t="str">
        <f>IF(N51="","",(N51*#REF!)+(#REF!*SAISIE!BA51)+(SAISIE!BB51*#REF!)+(#REF!*SAISIE!BI51)+(SAISIE!BJ51*#REF!)+(#REF!*SAISIE!BK51)+(SAISIE!BL51*#REF!)+(#REF!*SAISIE!BM51))</f>
        <v/>
      </c>
      <c r="BP51" s="84"/>
      <c r="BQ51" s="84" t="str">
        <f t="shared" si="8"/>
        <v/>
      </c>
      <c r="BR51" s="84" t="str">
        <f>IF(BO51="","",BQ51*PARAMETRE!$E$10)</f>
        <v/>
      </c>
      <c r="BS51" s="167"/>
      <c r="BT51" s="169"/>
      <c r="BU51" s="118"/>
      <c r="BV51" s="118"/>
      <c r="BW51" s="118"/>
      <c r="BX51" s="118"/>
      <c r="BY51" s="118"/>
      <c r="BZ51" s="118"/>
      <c r="CA51" s="118"/>
      <c r="CB51" s="118"/>
      <c r="CC51" s="165"/>
    </row>
    <row r="52" spans="1:81" ht="33" customHeight="1" x14ac:dyDescent="0.3">
      <c r="A52" s="173"/>
      <c r="B52" s="85"/>
      <c r="C52" s="85"/>
      <c r="D52" s="85"/>
      <c r="E52" s="85"/>
      <c r="F52" s="85"/>
      <c r="G52" s="85"/>
      <c r="H52" s="124"/>
      <c r="I52" s="128"/>
      <c r="J52" s="120"/>
      <c r="K52" s="85"/>
      <c r="L52" s="87"/>
      <c r="M52" s="131"/>
      <c r="N52" s="125"/>
      <c r="O52" s="81"/>
      <c r="P52" s="81" t="str">
        <f t="shared" si="1"/>
        <v/>
      </c>
      <c r="Q52" s="81">
        <f t="shared" si="9"/>
        <v>0</v>
      </c>
      <c r="R52" s="89"/>
      <c r="S52" s="139" t="str">
        <f>IF(N52="","",IF(PARAMETRE!$L$10=FALSE,PARAMETRE!$K$9,IF(R52="",PARAMETRE!$K$9,R52)))</f>
        <v/>
      </c>
      <c r="T52" s="134"/>
      <c r="U52" s="90"/>
      <c r="V52" s="90"/>
      <c r="W52" s="142"/>
      <c r="X52" s="149"/>
      <c r="Y52" s="91"/>
      <c r="Z52" s="91"/>
      <c r="AA52" s="91"/>
      <c r="AB52" s="81"/>
      <c r="AC52" s="81"/>
      <c r="AD52" s="81"/>
      <c r="AE52" s="81"/>
      <c r="AF52" s="93"/>
      <c r="AG52" s="93"/>
      <c r="AH52" s="94"/>
      <c r="AI52" s="94"/>
      <c r="AJ52" s="94"/>
      <c r="AK52" s="94"/>
      <c r="AL52" s="94"/>
      <c r="AM52" s="94"/>
      <c r="AN52" s="94"/>
      <c r="AO52" s="94"/>
      <c r="AP52" s="94"/>
      <c r="AQ52" s="94"/>
      <c r="AR52" s="94"/>
      <c r="AS52" s="94"/>
      <c r="AT52" s="94"/>
      <c r="AU52" s="94"/>
      <c r="AV52" s="151"/>
      <c r="AW52" s="157"/>
      <c r="AX52" s="94"/>
      <c r="AY52" s="94"/>
      <c r="AZ52" s="151"/>
      <c r="BA52" s="153"/>
      <c r="BB52" s="81"/>
      <c r="BC52" s="83"/>
      <c r="BD52" s="83"/>
      <c r="BE52" s="83"/>
      <c r="BF52" s="83"/>
      <c r="BG52" s="83"/>
      <c r="BH52" s="83"/>
      <c r="BI52" s="81" t="str">
        <f t="shared" si="2"/>
        <v/>
      </c>
      <c r="BJ52" s="81" t="str">
        <f t="shared" si="3"/>
        <v/>
      </c>
      <c r="BK52" s="81" t="str">
        <f t="shared" si="4"/>
        <v/>
      </c>
      <c r="BL52" s="81" t="str">
        <f t="shared" si="5"/>
        <v/>
      </c>
      <c r="BM52" s="159" t="str">
        <f t="shared" si="6"/>
        <v/>
      </c>
      <c r="BN52" s="164" t="str">
        <f t="shared" si="7"/>
        <v/>
      </c>
      <c r="BO52" s="84" t="str">
        <f>IF(N52="","",(N52*#REF!)+(#REF!*SAISIE!BA52)+(SAISIE!BB52*#REF!)+(#REF!*SAISIE!BI52)+(SAISIE!BJ52*#REF!)+(#REF!*SAISIE!BK52)+(SAISIE!BL52*#REF!)+(#REF!*SAISIE!BM52))</f>
        <v/>
      </c>
      <c r="BP52" s="84"/>
      <c r="BQ52" s="84" t="str">
        <f t="shared" si="8"/>
        <v/>
      </c>
      <c r="BR52" s="84" t="str">
        <f>IF(BO52="","",BQ52*PARAMETRE!$E$10)</f>
        <v/>
      </c>
      <c r="BS52" s="167"/>
      <c r="BT52" s="169"/>
      <c r="BU52" s="118"/>
      <c r="BV52" s="118"/>
      <c r="BW52" s="118"/>
      <c r="BX52" s="118"/>
      <c r="BY52" s="118"/>
      <c r="BZ52" s="118"/>
      <c r="CA52" s="118"/>
      <c r="CB52" s="118"/>
      <c r="CC52" s="165"/>
    </row>
    <row r="53" spans="1:81" ht="33" customHeight="1" x14ac:dyDescent="0.3">
      <c r="A53" s="173"/>
      <c r="B53" s="85"/>
      <c r="C53" s="85"/>
      <c r="D53" s="85"/>
      <c r="E53" s="85"/>
      <c r="F53" s="85"/>
      <c r="G53" s="85"/>
      <c r="H53" s="124"/>
      <c r="I53" s="128"/>
      <c r="J53" s="120"/>
      <c r="K53" s="85"/>
      <c r="L53" s="87"/>
      <c r="M53" s="131"/>
      <c r="N53" s="125"/>
      <c r="O53" s="81"/>
      <c r="P53" s="81" t="str">
        <f t="shared" si="1"/>
        <v/>
      </c>
      <c r="Q53" s="81">
        <f t="shared" si="9"/>
        <v>0</v>
      </c>
      <c r="R53" s="89"/>
      <c r="S53" s="139" t="str">
        <f>IF(N53="","",IF(PARAMETRE!$L$10=FALSE,PARAMETRE!$K$9,IF(R53="",PARAMETRE!$K$9,R53)))</f>
        <v/>
      </c>
      <c r="T53" s="134"/>
      <c r="U53" s="90"/>
      <c r="V53" s="90"/>
      <c r="W53" s="142"/>
      <c r="X53" s="149"/>
      <c r="Y53" s="91"/>
      <c r="Z53" s="91"/>
      <c r="AA53" s="91"/>
      <c r="AB53" s="81"/>
      <c r="AC53" s="81"/>
      <c r="AD53" s="81"/>
      <c r="AE53" s="81"/>
      <c r="AF53" s="93"/>
      <c r="AG53" s="93"/>
      <c r="AH53" s="94"/>
      <c r="AI53" s="94"/>
      <c r="AJ53" s="94"/>
      <c r="AK53" s="94"/>
      <c r="AL53" s="94"/>
      <c r="AM53" s="94"/>
      <c r="AN53" s="94"/>
      <c r="AO53" s="94"/>
      <c r="AP53" s="94"/>
      <c r="AQ53" s="94"/>
      <c r="AR53" s="94"/>
      <c r="AS53" s="94"/>
      <c r="AT53" s="94"/>
      <c r="AU53" s="94"/>
      <c r="AV53" s="151"/>
      <c r="AW53" s="157"/>
      <c r="AX53" s="94"/>
      <c r="AY53" s="94"/>
      <c r="AZ53" s="151"/>
      <c r="BA53" s="153"/>
      <c r="BB53" s="81"/>
      <c r="BC53" s="83"/>
      <c r="BD53" s="83"/>
      <c r="BE53" s="83"/>
      <c r="BF53" s="83"/>
      <c r="BG53" s="83"/>
      <c r="BH53" s="83"/>
      <c r="BI53" s="81" t="str">
        <f t="shared" si="2"/>
        <v/>
      </c>
      <c r="BJ53" s="81" t="str">
        <f t="shared" si="3"/>
        <v/>
      </c>
      <c r="BK53" s="81" t="str">
        <f t="shared" si="4"/>
        <v/>
      </c>
      <c r="BL53" s="81" t="str">
        <f t="shared" si="5"/>
        <v/>
      </c>
      <c r="BM53" s="159" t="str">
        <f t="shared" si="6"/>
        <v/>
      </c>
      <c r="BN53" s="164" t="str">
        <f t="shared" si="7"/>
        <v/>
      </c>
      <c r="BO53" s="84" t="str">
        <f>IF(N53="","",(N53*#REF!)+(#REF!*SAISIE!BA53)+(SAISIE!BB53*#REF!)+(#REF!*SAISIE!BI53)+(SAISIE!BJ53*#REF!)+(#REF!*SAISIE!BK53)+(SAISIE!BL53*#REF!)+(#REF!*SAISIE!BM53))</f>
        <v/>
      </c>
      <c r="BP53" s="84"/>
      <c r="BQ53" s="84" t="str">
        <f t="shared" si="8"/>
        <v/>
      </c>
      <c r="BR53" s="84" t="str">
        <f>IF(BO53="","",BQ53*PARAMETRE!$E$10)</f>
        <v/>
      </c>
      <c r="BS53" s="167"/>
      <c r="BT53" s="169"/>
      <c r="BU53" s="118"/>
      <c r="BV53" s="118"/>
      <c r="BW53" s="118"/>
      <c r="BX53" s="118"/>
      <c r="BY53" s="118"/>
      <c r="BZ53" s="118"/>
      <c r="CA53" s="118"/>
      <c r="CB53" s="118"/>
      <c r="CC53" s="165"/>
    </row>
    <row r="54" spans="1:81" ht="33" customHeight="1" x14ac:dyDescent="0.3">
      <c r="A54" s="173"/>
      <c r="B54" s="85"/>
      <c r="C54" s="85"/>
      <c r="D54" s="85"/>
      <c r="E54" s="85"/>
      <c r="F54" s="85"/>
      <c r="G54" s="85"/>
      <c r="H54" s="124"/>
      <c r="I54" s="128"/>
      <c r="J54" s="120"/>
      <c r="K54" s="85"/>
      <c r="L54" s="87"/>
      <c r="M54" s="131"/>
      <c r="N54" s="125"/>
      <c r="O54" s="81"/>
      <c r="P54" s="81" t="str">
        <f t="shared" si="1"/>
        <v/>
      </c>
      <c r="Q54" s="81">
        <f t="shared" si="9"/>
        <v>0</v>
      </c>
      <c r="R54" s="89"/>
      <c r="S54" s="139" t="str">
        <f>IF(N54="","",IF(PARAMETRE!$L$10=FALSE,PARAMETRE!$K$9,IF(R54="",PARAMETRE!$K$9,R54)))</f>
        <v/>
      </c>
      <c r="T54" s="134"/>
      <c r="U54" s="90"/>
      <c r="V54" s="90"/>
      <c r="W54" s="142"/>
      <c r="X54" s="149"/>
      <c r="Y54" s="91"/>
      <c r="Z54" s="91"/>
      <c r="AA54" s="91"/>
      <c r="AB54" s="81"/>
      <c r="AC54" s="81"/>
      <c r="AD54" s="81"/>
      <c r="AE54" s="81"/>
      <c r="AF54" s="93"/>
      <c r="AG54" s="93"/>
      <c r="AH54" s="94"/>
      <c r="AI54" s="94"/>
      <c r="AJ54" s="94"/>
      <c r="AK54" s="94"/>
      <c r="AL54" s="94"/>
      <c r="AM54" s="94"/>
      <c r="AN54" s="94"/>
      <c r="AO54" s="94"/>
      <c r="AP54" s="94"/>
      <c r="AQ54" s="94"/>
      <c r="AR54" s="94"/>
      <c r="AS54" s="94"/>
      <c r="AT54" s="94"/>
      <c r="AU54" s="94"/>
      <c r="AV54" s="151"/>
      <c r="AW54" s="157"/>
      <c r="AX54" s="94"/>
      <c r="AY54" s="94"/>
      <c r="AZ54" s="151"/>
      <c r="BA54" s="153"/>
      <c r="BB54" s="81"/>
      <c r="BC54" s="83"/>
      <c r="BD54" s="83"/>
      <c r="BE54" s="83"/>
      <c r="BF54" s="83"/>
      <c r="BG54" s="83"/>
      <c r="BH54" s="83"/>
      <c r="BI54" s="81" t="str">
        <f t="shared" si="2"/>
        <v/>
      </c>
      <c r="BJ54" s="81" t="str">
        <f t="shared" si="3"/>
        <v/>
      </c>
      <c r="BK54" s="81" t="str">
        <f t="shared" si="4"/>
        <v/>
      </c>
      <c r="BL54" s="81" t="str">
        <f t="shared" si="5"/>
        <v/>
      </c>
      <c r="BM54" s="159" t="str">
        <f t="shared" si="6"/>
        <v/>
      </c>
      <c r="BN54" s="164" t="str">
        <f t="shared" si="7"/>
        <v/>
      </c>
      <c r="BO54" s="84" t="str">
        <f>IF(N54="","",(N54*#REF!)+(#REF!*SAISIE!BA54)+(SAISIE!BB54*#REF!)+(#REF!*SAISIE!BI54)+(SAISIE!BJ54*#REF!)+(#REF!*SAISIE!BK54)+(SAISIE!BL54*#REF!)+(#REF!*SAISIE!BM54))</f>
        <v/>
      </c>
      <c r="BP54" s="84"/>
      <c r="BQ54" s="84" t="str">
        <f t="shared" si="8"/>
        <v/>
      </c>
      <c r="BR54" s="84" t="str">
        <f>IF(BO54="","",BQ54*PARAMETRE!$E$10)</f>
        <v/>
      </c>
      <c r="BS54" s="167"/>
      <c r="BT54" s="169"/>
      <c r="BU54" s="118"/>
      <c r="BV54" s="118"/>
      <c r="BW54" s="118"/>
      <c r="BX54" s="118"/>
      <c r="BY54" s="118"/>
      <c r="BZ54" s="118"/>
      <c r="CA54" s="118"/>
      <c r="CB54" s="118"/>
      <c r="CC54" s="165"/>
    </row>
    <row r="55" spans="1:81" ht="33" customHeight="1" x14ac:dyDescent="0.3">
      <c r="A55" s="173"/>
      <c r="B55" s="85"/>
      <c r="C55" s="85"/>
      <c r="D55" s="85"/>
      <c r="E55" s="85"/>
      <c r="F55" s="85"/>
      <c r="G55" s="85"/>
      <c r="H55" s="124"/>
      <c r="I55" s="128"/>
      <c r="J55" s="120"/>
      <c r="K55" s="85"/>
      <c r="L55" s="87"/>
      <c r="M55" s="131"/>
      <c r="N55" s="125"/>
      <c r="O55" s="81"/>
      <c r="P55" s="81" t="str">
        <f t="shared" si="1"/>
        <v/>
      </c>
      <c r="Q55" s="81">
        <f t="shared" si="9"/>
        <v>0</v>
      </c>
      <c r="R55" s="89"/>
      <c r="S55" s="139" t="str">
        <f>IF(N55="","",IF(PARAMETRE!$L$10=FALSE,PARAMETRE!$K$9,IF(R55="",PARAMETRE!$K$9,R55)))</f>
        <v/>
      </c>
      <c r="T55" s="134"/>
      <c r="U55" s="90"/>
      <c r="V55" s="90"/>
      <c r="W55" s="142"/>
      <c r="X55" s="149"/>
      <c r="Y55" s="91"/>
      <c r="Z55" s="91"/>
      <c r="AA55" s="91"/>
      <c r="AB55" s="81"/>
      <c r="AC55" s="81"/>
      <c r="AD55" s="81"/>
      <c r="AE55" s="81"/>
      <c r="AF55" s="93"/>
      <c r="AG55" s="93"/>
      <c r="AH55" s="94"/>
      <c r="AI55" s="94"/>
      <c r="AJ55" s="94"/>
      <c r="AK55" s="94"/>
      <c r="AL55" s="94"/>
      <c r="AM55" s="94"/>
      <c r="AN55" s="94"/>
      <c r="AO55" s="94"/>
      <c r="AP55" s="94"/>
      <c r="AQ55" s="94"/>
      <c r="AR55" s="94"/>
      <c r="AS55" s="94"/>
      <c r="AT55" s="94"/>
      <c r="AU55" s="94"/>
      <c r="AV55" s="151"/>
      <c r="AW55" s="157"/>
      <c r="AX55" s="94"/>
      <c r="AY55" s="94"/>
      <c r="AZ55" s="151"/>
      <c r="BA55" s="153"/>
      <c r="BB55" s="81"/>
      <c r="BC55" s="83"/>
      <c r="BD55" s="83"/>
      <c r="BE55" s="83"/>
      <c r="BF55" s="83"/>
      <c r="BG55" s="83"/>
      <c r="BH55" s="83"/>
      <c r="BI55" s="81" t="str">
        <f t="shared" si="2"/>
        <v/>
      </c>
      <c r="BJ55" s="81" t="str">
        <f t="shared" si="3"/>
        <v/>
      </c>
      <c r="BK55" s="81" t="str">
        <f t="shared" si="4"/>
        <v/>
      </c>
      <c r="BL55" s="81" t="str">
        <f t="shared" si="5"/>
        <v/>
      </c>
      <c r="BM55" s="159" t="str">
        <f t="shared" si="6"/>
        <v/>
      </c>
      <c r="BN55" s="164" t="str">
        <f t="shared" si="7"/>
        <v/>
      </c>
      <c r="BO55" s="84" t="str">
        <f>IF(N55="","",(N55*#REF!)+(#REF!*SAISIE!BA55)+(SAISIE!BB55*#REF!)+(#REF!*SAISIE!BI55)+(SAISIE!BJ55*#REF!)+(#REF!*SAISIE!BK55)+(SAISIE!BL55*#REF!)+(#REF!*SAISIE!BM55))</f>
        <v/>
      </c>
      <c r="BP55" s="84"/>
      <c r="BQ55" s="84" t="str">
        <f t="shared" si="8"/>
        <v/>
      </c>
      <c r="BR55" s="84" t="str">
        <f>IF(BO55="","",BQ55*PARAMETRE!$E$10)</f>
        <v/>
      </c>
      <c r="BS55" s="167"/>
      <c r="BT55" s="169"/>
      <c r="BU55" s="118"/>
      <c r="BV55" s="118"/>
      <c r="BW55" s="118"/>
      <c r="BX55" s="118"/>
      <c r="BY55" s="118"/>
      <c r="BZ55" s="118"/>
      <c r="CA55" s="118"/>
      <c r="CB55" s="118"/>
      <c r="CC55" s="165"/>
    </row>
    <row r="56" spans="1:81" ht="33" customHeight="1" x14ac:dyDescent="0.3">
      <c r="A56" s="173"/>
      <c r="B56" s="85"/>
      <c r="C56" s="85"/>
      <c r="D56" s="85"/>
      <c r="E56" s="85"/>
      <c r="F56" s="85"/>
      <c r="G56" s="85"/>
      <c r="H56" s="124"/>
      <c r="I56" s="128"/>
      <c r="J56" s="120"/>
      <c r="K56" s="85"/>
      <c r="L56" s="87"/>
      <c r="M56" s="131"/>
      <c r="N56" s="125"/>
      <c r="O56" s="81"/>
      <c r="P56" s="81" t="str">
        <f t="shared" si="1"/>
        <v/>
      </c>
      <c r="Q56" s="81">
        <f t="shared" si="9"/>
        <v>0</v>
      </c>
      <c r="R56" s="89"/>
      <c r="S56" s="139" t="str">
        <f>IF(N56="","",IF(PARAMETRE!$L$10=FALSE,PARAMETRE!$K$9,IF(R56="",PARAMETRE!$K$9,R56)))</f>
        <v/>
      </c>
      <c r="T56" s="134"/>
      <c r="U56" s="90"/>
      <c r="V56" s="90"/>
      <c r="W56" s="142"/>
      <c r="X56" s="149"/>
      <c r="Y56" s="91"/>
      <c r="Z56" s="91"/>
      <c r="AA56" s="91"/>
      <c r="AB56" s="81"/>
      <c r="AC56" s="81"/>
      <c r="AD56" s="81"/>
      <c r="AE56" s="81"/>
      <c r="AF56" s="93"/>
      <c r="AG56" s="93"/>
      <c r="AH56" s="94"/>
      <c r="AI56" s="94"/>
      <c r="AJ56" s="94"/>
      <c r="AK56" s="94"/>
      <c r="AL56" s="94"/>
      <c r="AM56" s="94"/>
      <c r="AN56" s="94"/>
      <c r="AO56" s="94"/>
      <c r="AP56" s="94"/>
      <c r="AQ56" s="94"/>
      <c r="AR56" s="94"/>
      <c r="AS56" s="94"/>
      <c r="AT56" s="94"/>
      <c r="AU56" s="94"/>
      <c r="AV56" s="151"/>
      <c r="AW56" s="157"/>
      <c r="AX56" s="94"/>
      <c r="AY56" s="94"/>
      <c r="AZ56" s="151"/>
      <c r="BA56" s="153"/>
      <c r="BB56" s="81"/>
      <c r="BC56" s="83"/>
      <c r="BD56" s="83"/>
      <c r="BE56" s="83"/>
      <c r="BF56" s="83"/>
      <c r="BG56" s="83"/>
      <c r="BH56" s="83"/>
      <c r="BI56" s="81" t="str">
        <f t="shared" si="2"/>
        <v/>
      </c>
      <c r="BJ56" s="81" t="str">
        <f t="shared" si="3"/>
        <v/>
      </c>
      <c r="BK56" s="81" t="str">
        <f t="shared" si="4"/>
        <v/>
      </c>
      <c r="BL56" s="81" t="str">
        <f t="shared" si="5"/>
        <v/>
      </c>
      <c r="BM56" s="159" t="str">
        <f t="shared" si="6"/>
        <v/>
      </c>
      <c r="BN56" s="164" t="str">
        <f t="shared" si="7"/>
        <v/>
      </c>
      <c r="BO56" s="84" t="str">
        <f>IF(N56="","",(N56*#REF!)+(#REF!*SAISIE!BA56)+(SAISIE!BB56*#REF!)+(#REF!*SAISIE!BI56)+(SAISIE!BJ56*#REF!)+(#REF!*SAISIE!BK56)+(SAISIE!BL56*#REF!)+(#REF!*SAISIE!BM56))</f>
        <v/>
      </c>
      <c r="BP56" s="84"/>
      <c r="BQ56" s="84" t="str">
        <f t="shared" si="8"/>
        <v/>
      </c>
      <c r="BR56" s="84" t="str">
        <f>IF(BO56="","",BQ56*PARAMETRE!$E$10)</f>
        <v/>
      </c>
      <c r="BS56" s="167"/>
      <c r="BT56" s="169"/>
      <c r="BU56" s="118"/>
      <c r="BV56" s="118"/>
      <c r="BW56" s="118"/>
      <c r="BX56" s="118"/>
      <c r="BY56" s="118"/>
      <c r="BZ56" s="118"/>
      <c r="CA56" s="118"/>
      <c r="CB56" s="118"/>
      <c r="CC56" s="165"/>
    </row>
    <row r="57" spans="1:81" ht="33" customHeight="1" x14ac:dyDescent="0.3">
      <c r="A57" s="173"/>
      <c r="B57" s="85"/>
      <c r="C57" s="85"/>
      <c r="D57" s="85"/>
      <c r="E57" s="85"/>
      <c r="F57" s="85"/>
      <c r="G57" s="85"/>
      <c r="H57" s="124"/>
      <c r="I57" s="128"/>
      <c r="J57" s="120"/>
      <c r="K57" s="85"/>
      <c r="L57" s="87"/>
      <c r="M57" s="131"/>
      <c r="N57" s="125"/>
      <c r="O57" s="81"/>
      <c r="P57" s="81" t="str">
        <f t="shared" si="1"/>
        <v/>
      </c>
      <c r="Q57" s="81">
        <f t="shared" si="9"/>
        <v>0</v>
      </c>
      <c r="R57" s="89"/>
      <c r="S57" s="139" t="str">
        <f>IF(N57="","",IF(PARAMETRE!$L$10=FALSE,PARAMETRE!$K$9,IF(R57="",PARAMETRE!$K$9,R57)))</f>
        <v/>
      </c>
      <c r="T57" s="134"/>
      <c r="U57" s="90"/>
      <c r="V57" s="90"/>
      <c r="W57" s="142"/>
      <c r="X57" s="149"/>
      <c r="Y57" s="91"/>
      <c r="Z57" s="91"/>
      <c r="AA57" s="91"/>
      <c r="AB57" s="81"/>
      <c r="AC57" s="81"/>
      <c r="AD57" s="81"/>
      <c r="AE57" s="81"/>
      <c r="AF57" s="93"/>
      <c r="AG57" s="93"/>
      <c r="AH57" s="94"/>
      <c r="AI57" s="94"/>
      <c r="AJ57" s="94"/>
      <c r="AK57" s="94"/>
      <c r="AL57" s="94"/>
      <c r="AM57" s="94"/>
      <c r="AN57" s="94"/>
      <c r="AO57" s="94"/>
      <c r="AP57" s="94"/>
      <c r="AQ57" s="94"/>
      <c r="AR57" s="94"/>
      <c r="AS57" s="94"/>
      <c r="AT57" s="94"/>
      <c r="AU57" s="94"/>
      <c r="AV57" s="151"/>
      <c r="AW57" s="157"/>
      <c r="AX57" s="94"/>
      <c r="AY57" s="94"/>
      <c r="AZ57" s="151"/>
      <c r="BA57" s="153"/>
      <c r="BB57" s="81"/>
      <c r="BC57" s="83"/>
      <c r="BD57" s="83"/>
      <c r="BE57" s="83"/>
      <c r="BF57" s="83"/>
      <c r="BG57" s="83"/>
      <c r="BH57" s="83"/>
      <c r="BI57" s="81" t="str">
        <f t="shared" si="2"/>
        <v/>
      </c>
      <c r="BJ57" s="81" t="str">
        <f t="shared" si="3"/>
        <v/>
      </c>
      <c r="BK57" s="81" t="str">
        <f t="shared" si="4"/>
        <v/>
      </c>
      <c r="BL57" s="81" t="str">
        <f t="shared" si="5"/>
        <v/>
      </c>
      <c r="BM57" s="159" t="str">
        <f t="shared" si="6"/>
        <v/>
      </c>
      <c r="BN57" s="164" t="str">
        <f t="shared" si="7"/>
        <v/>
      </c>
      <c r="BO57" s="84" t="str">
        <f>IF(N57="","",(N57*#REF!)+(#REF!*SAISIE!BA57)+(SAISIE!BB57*#REF!)+(#REF!*SAISIE!BI57)+(SAISIE!BJ57*#REF!)+(#REF!*SAISIE!BK57)+(SAISIE!BL57*#REF!)+(#REF!*SAISIE!BM57))</f>
        <v/>
      </c>
      <c r="BP57" s="84"/>
      <c r="BQ57" s="84" t="str">
        <f t="shared" si="8"/>
        <v/>
      </c>
      <c r="BR57" s="84" t="str">
        <f>IF(BO57="","",BQ57*PARAMETRE!$E$10)</f>
        <v/>
      </c>
      <c r="BS57" s="167"/>
      <c r="BT57" s="169"/>
      <c r="BU57" s="118"/>
      <c r="BV57" s="118"/>
      <c r="BW57" s="118"/>
      <c r="BX57" s="118"/>
      <c r="BY57" s="118"/>
      <c r="BZ57" s="118"/>
      <c r="CA57" s="118"/>
      <c r="CB57" s="118"/>
      <c r="CC57" s="165"/>
    </row>
  </sheetData>
  <sheetProtection sort="0" autoFilter="0" pivotTables="0"/>
  <mergeCells count="10">
    <mergeCell ref="BI4:BM4"/>
    <mergeCell ref="BO4:BR4"/>
    <mergeCell ref="I4:I5"/>
    <mergeCell ref="A4:H4"/>
    <mergeCell ref="J4:M4"/>
    <mergeCell ref="N4:S4"/>
    <mergeCell ref="T4:W4"/>
    <mergeCell ref="X4:AV4"/>
    <mergeCell ref="AW4:AZ4"/>
    <mergeCell ref="BA4:BH4"/>
  </mergeCells>
  <conditionalFormatting sqref="AA6">
    <cfRule type="expression" dxfId="10" priority="2">
      <formula>LEFT(T6,2)&lt;&gt;"tp"</formula>
    </cfRule>
  </conditionalFormatting>
  <conditionalFormatting sqref="BC6:BG6">
    <cfRule type="expression" dxfId="9" priority="1">
      <formula>$BH$6&lt;&gt;4</formula>
    </cfRule>
  </conditionalFormatting>
  <printOptions horizontalCentered="1"/>
  <pageMargins left="0.23622047244094491" right="0.23622047244094491" top="0.31496062992125984" bottom="0.59055118110236227" header="0.31496062992125984" footer="0.31496062992125984"/>
  <pageSetup paperSize="9" scale="27" fitToHeight="0" orientation="landscape" horizontalDpi="1200" verticalDpi="1200" r:id="rId1"/>
  <headerFooter>
    <oddFooter>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5E3F4431-E01F-4D3E-95ED-B0A84E44A318}">
          <x14:formula1>
            <xm:f>BIBLIOTHEQUEREVETEMENT!$A$2:$A$13</xm:f>
          </x14:formula1>
          <xm:sqref>V6</xm:sqref>
        </x14:dataValidation>
        <x14:dataValidation type="list" allowBlank="1" showInputMessage="1" showErrorMessage="1" xr:uid="{6EFA26B7-7290-433B-BE74-4FCC1889858A}">
          <x14:formula1>
            <xm:f>'D:\REFERENTIEL ABR\I)  LOGICIELS ABR\PLANCHER CHAUFFANT\[PLANCHER CHUAFFANT TEMPORAIRE v1.0.xlsm]DIVERS'!#REF!</xm:f>
          </x14:formula1>
          <xm:sqref>I20 AM9 I8</xm:sqref>
        </x14:dataValidation>
        <x14:dataValidation type="list" allowBlank="1" showInputMessage="1" showErrorMessage="1" xr:uid="{83CE1121-0622-46F3-9906-BE26BF032154}">
          <x14:formula1>
            <xm:f>'D:\REFERENTIEL ABR\I)  LOGICIELS ABR\PLANCHER CHAUFFANT\[PLANCHER CHUAFFANT TEMPORAIRE v1.0.xlsm]PARAMETRE'!#REF!</xm:f>
          </x14:formula1>
          <xm:sqref>H8:H9</xm:sqref>
        </x14:dataValidation>
        <x14:dataValidation type="list" allowBlank="1" showInputMessage="1" showErrorMessage="1" xr:uid="{3AF92305-A727-4C81-B49D-D5BD5CF4E9C2}">
          <x14:formula1>
            <xm:f>PARAMETRE!$A$26:$A$38</xm:f>
          </x14:formula1>
          <xm:sqref>H6:H7</xm:sqref>
        </x14:dataValidation>
        <x14:dataValidation type="list" allowBlank="1" showInputMessage="1" showErrorMessage="1" xr:uid="{045986F3-32D7-43DB-8E47-CB4EE5B95EBC}">
          <x14:formula1>
            <xm:f>DIVERS!$I$2:$I$28</xm:f>
          </x14:formula1>
          <xm:sqref>A6:A7</xm:sqref>
        </x14:dataValidation>
        <x14:dataValidation type="list" allowBlank="1" showInputMessage="1" showErrorMessage="1" xr:uid="{B29E198C-5464-4C29-B69C-08CB926CE593}">
          <x14:formula1>
            <xm:f>DIVERS!$H$2:$H$5001</xm:f>
          </x14:formula1>
          <xm:sqref>I6:I7</xm:sqref>
        </x14:dataValidation>
        <x14:dataValidation type="list" allowBlank="1" showInputMessage="1" showErrorMessage="1" xr:uid="{0B8DA5AF-5D6E-4968-AA5D-13425BC75BAF}">
          <x14:formula1>
            <xm:f>DIVERS!$F$1:$F$17</xm:f>
          </x14:formula1>
          <xm:sqref>X6</xm:sqref>
        </x14:dataValidation>
        <x14:dataValidation type="list" allowBlank="1" showInputMessage="1" showErrorMessage="1" xr:uid="{CAF9128A-3219-4268-B018-929059DA0995}">
          <x14:formula1>
            <xm:f>DIVERS!$G$1:$G$14</xm:f>
          </x14:formula1>
          <xm:sqref>T6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4B3A7-D183-46DE-BF02-503C2DC56215}">
  <sheetPr codeName="PARAMETRE"/>
  <dimension ref="A1:L58"/>
  <sheetViews>
    <sheetView topLeftCell="A34" zoomScale="85" zoomScaleNormal="85" workbookViewId="0">
      <selection activeCell="A26" sqref="A26:A38"/>
    </sheetView>
  </sheetViews>
  <sheetFormatPr baseColWidth="10" defaultRowHeight="16.5" x14ac:dyDescent="0.3"/>
  <cols>
    <col min="1" max="1" width="13.5703125" style="3" customWidth="1"/>
    <col min="2" max="2" width="7.5703125" style="3" customWidth="1"/>
    <col min="3" max="3" width="11.42578125" style="3"/>
    <col min="4" max="4" width="19.5703125" style="3" customWidth="1"/>
    <col min="5" max="5" width="31.140625" style="3" customWidth="1"/>
    <col min="6" max="6" width="9.42578125" style="3" customWidth="1"/>
    <col min="7" max="9" width="11.42578125" style="3"/>
    <col min="10" max="10" width="28.140625" style="3" customWidth="1"/>
    <col min="11" max="11" width="14.5703125" style="3" customWidth="1"/>
    <col min="12" max="16384" width="11.42578125" style="3"/>
  </cols>
  <sheetData>
    <row r="1" spans="1:12" ht="17.25" thickBot="1" x14ac:dyDescent="0.35">
      <c r="A1" s="1"/>
      <c r="B1" s="2"/>
      <c r="C1" s="2"/>
      <c r="D1" s="2"/>
      <c r="E1" s="13"/>
      <c r="G1" s="1" t="s">
        <v>27</v>
      </c>
      <c r="H1" s="2"/>
      <c r="I1" s="2"/>
      <c r="J1" s="2"/>
      <c r="K1" s="13"/>
    </row>
    <row r="2" spans="1:12" ht="17.25" thickBot="1" x14ac:dyDescent="0.35">
      <c r="A2" s="4"/>
      <c r="B2" s="5"/>
      <c r="C2" s="4"/>
      <c r="D2" s="6"/>
      <c r="E2" s="16"/>
      <c r="G2" s="4" t="s">
        <v>156</v>
      </c>
      <c r="H2" s="4"/>
      <c r="I2" s="4"/>
      <c r="J2" s="4"/>
      <c r="K2" s="16"/>
    </row>
    <row r="3" spans="1:12" ht="17.25" thickBot="1" x14ac:dyDescent="0.35">
      <c r="A3" s="4"/>
      <c r="B3" s="5"/>
      <c r="C3" s="7"/>
      <c r="D3" s="6"/>
      <c r="E3" s="16"/>
      <c r="G3" s="4" t="s">
        <v>157</v>
      </c>
      <c r="H3" s="4"/>
      <c r="I3" s="4"/>
      <c r="J3" s="4"/>
      <c r="K3" s="16"/>
    </row>
    <row r="4" spans="1:12" ht="17.25" thickBot="1" x14ac:dyDescent="0.35">
      <c r="A4" s="4"/>
      <c r="B4" s="5"/>
      <c r="C4" s="7"/>
      <c r="D4" s="6"/>
      <c r="E4" s="37"/>
      <c r="G4" s="4" t="s">
        <v>158</v>
      </c>
      <c r="H4" s="4"/>
      <c r="I4" s="4"/>
      <c r="J4" s="4"/>
      <c r="K4" s="16"/>
    </row>
    <row r="5" spans="1:12" ht="17.25" thickBot="1" x14ac:dyDescent="0.35">
      <c r="A5" s="1"/>
      <c r="B5" s="2"/>
      <c r="C5" s="2"/>
      <c r="D5" s="2"/>
      <c r="E5" s="14"/>
      <c r="G5" s="4" t="s">
        <v>159</v>
      </c>
      <c r="H5" s="4"/>
      <c r="I5" s="4"/>
      <c r="J5" s="4"/>
      <c r="K5" s="16"/>
    </row>
    <row r="6" spans="1:12" ht="17.25" thickBot="1" x14ac:dyDescent="0.35">
      <c r="A6" s="6"/>
      <c r="B6" s="5"/>
      <c r="C6" s="6"/>
      <c r="D6" s="6"/>
      <c r="E6" s="17"/>
      <c r="G6" s="4" t="s">
        <v>160</v>
      </c>
      <c r="H6" s="4"/>
      <c r="I6" s="4"/>
      <c r="J6" s="4"/>
      <c r="K6" s="16"/>
    </row>
    <row r="7" spans="1:12" ht="17.25" thickBot="1" x14ac:dyDescent="0.35">
      <c r="A7" s="8"/>
      <c r="B7" s="5"/>
      <c r="C7" s="6"/>
      <c r="D7" s="6"/>
      <c r="E7" s="18"/>
      <c r="G7" s="4" t="s">
        <v>161</v>
      </c>
      <c r="H7" s="4"/>
      <c r="I7" s="4"/>
      <c r="J7" s="4"/>
      <c r="K7" s="16"/>
    </row>
    <row r="8" spans="1:12" ht="17.25" thickBot="1" x14ac:dyDescent="0.35">
      <c r="A8" s="8"/>
      <c r="B8" s="5"/>
      <c r="C8" s="6"/>
      <c r="D8" s="6"/>
      <c r="E8" s="19"/>
      <c r="G8" s="4" t="s">
        <v>162</v>
      </c>
      <c r="H8" s="4"/>
      <c r="I8" s="4"/>
      <c r="J8" s="4"/>
      <c r="K8" s="16"/>
    </row>
    <row r="9" spans="1:12" ht="17.25" thickBot="1" x14ac:dyDescent="0.35">
      <c r="A9" s="8"/>
      <c r="B9" s="5"/>
      <c r="C9" s="6"/>
      <c r="D9" s="6"/>
      <c r="E9" s="18"/>
      <c r="G9" s="4" t="s">
        <v>163</v>
      </c>
      <c r="H9" s="4"/>
      <c r="I9" s="4"/>
      <c r="J9" s="4"/>
      <c r="K9" s="16"/>
    </row>
    <row r="10" spans="1:12" ht="17.25" thickBot="1" x14ac:dyDescent="0.35">
      <c r="A10" s="25"/>
      <c r="B10" s="26"/>
      <c r="C10" s="6"/>
      <c r="D10" s="27"/>
      <c r="E10" s="21"/>
      <c r="G10" s="1" t="s">
        <v>1</v>
      </c>
      <c r="H10" s="2"/>
      <c r="I10" s="2"/>
      <c r="J10" s="2"/>
      <c r="K10" s="57">
        <v>2.5</v>
      </c>
      <c r="L10" s="3" t="b">
        <v>1</v>
      </c>
    </row>
    <row r="11" spans="1:12" ht="17.25" thickBot="1" x14ac:dyDescent="0.35">
      <c r="A11" s="9"/>
      <c r="B11" s="5"/>
      <c r="C11" s="10"/>
      <c r="D11" s="10"/>
      <c r="E11" s="19"/>
      <c r="G11" s="4" t="s">
        <v>164</v>
      </c>
      <c r="H11" s="4"/>
      <c r="I11" s="4"/>
      <c r="J11" s="4"/>
      <c r="K11" s="16"/>
    </row>
    <row r="12" spans="1:12" ht="17.25" thickBot="1" x14ac:dyDescent="0.35">
      <c r="A12" s="1" t="s">
        <v>84</v>
      </c>
      <c r="B12" s="2"/>
      <c r="C12" s="2"/>
      <c r="D12" s="2"/>
      <c r="E12" s="57" t="s">
        <v>86</v>
      </c>
    </row>
    <row r="13" spans="1:12" s="34" customFormat="1" ht="23.25" customHeight="1" thickBot="1" x14ac:dyDescent="0.35">
      <c r="A13" s="4" t="s">
        <v>85</v>
      </c>
      <c r="B13" s="60"/>
      <c r="C13" s="60"/>
      <c r="D13" s="60"/>
      <c r="E13" s="16"/>
      <c r="F13" s="34" t="b">
        <v>1</v>
      </c>
    </row>
    <row r="14" spans="1:12" ht="17.25" thickBot="1" x14ac:dyDescent="0.35">
      <c r="A14" s="1"/>
      <c r="B14" s="2"/>
      <c r="C14" s="2"/>
      <c r="D14" s="2"/>
      <c r="E14" s="20"/>
    </row>
    <row r="15" spans="1:12" ht="17.25" thickBot="1" x14ac:dyDescent="0.35">
      <c r="A15" s="4"/>
      <c r="B15" s="5"/>
      <c r="C15" s="4"/>
      <c r="D15" s="6"/>
      <c r="E15" s="35"/>
    </row>
    <row r="16" spans="1:12" ht="17.25" thickBot="1" x14ac:dyDescent="0.35">
      <c r="A16" s="4"/>
      <c r="B16" s="5"/>
      <c r="C16" s="4"/>
      <c r="D16" s="6"/>
      <c r="E16" s="17"/>
    </row>
    <row r="17" spans="1:7" ht="17.25" thickBot="1" x14ac:dyDescent="0.35">
      <c r="A17" s="4"/>
      <c r="B17" s="5"/>
      <c r="C17" s="4"/>
      <c r="D17" s="6"/>
      <c r="E17" s="36"/>
    </row>
    <row r="18" spans="1:7" ht="17.25" thickBot="1" x14ac:dyDescent="0.35">
      <c r="A18" s="1"/>
      <c r="B18" s="2"/>
      <c r="C18" s="2"/>
      <c r="D18" s="2"/>
      <c r="E18" s="20"/>
    </row>
    <row r="19" spans="1:7" ht="17.25" thickBot="1" x14ac:dyDescent="0.35">
      <c r="A19" s="4"/>
      <c r="B19" s="5"/>
      <c r="C19" s="4"/>
      <c r="D19" s="6"/>
      <c r="E19" s="22"/>
    </row>
    <row r="20" spans="1:7" ht="17.25" thickBot="1" x14ac:dyDescent="0.35">
      <c r="A20" s="4"/>
      <c r="B20" s="5"/>
      <c r="C20" s="4"/>
      <c r="D20" s="6"/>
      <c r="E20" s="23"/>
    </row>
    <row r="21" spans="1:7" ht="17.25" thickBot="1" x14ac:dyDescent="0.35">
      <c r="A21" s="11"/>
      <c r="B21" s="5"/>
      <c r="C21" s="12"/>
      <c r="D21" s="10"/>
      <c r="E21" s="24"/>
    </row>
    <row r="22" spans="1:7" x14ac:dyDescent="0.3">
      <c r="A22" s="1" t="s">
        <v>24</v>
      </c>
      <c r="B22" s="2"/>
      <c r="C22" s="2"/>
      <c r="D22" s="2"/>
      <c r="E22" s="15"/>
    </row>
    <row r="23" spans="1:7" ht="31.5" customHeight="1" x14ac:dyDescent="0.3">
      <c r="A23" s="44" t="s">
        <v>29</v>
      </c>
      <c r="B23" s="43"/>
      <c r="C23" s="43"/>
      <c r="D23" s="43"/>
      <c r="E23" s="43"/>
      <c r="F23" s="3" t="b">
        <v>0</v>
      </c>
      <c r="G23" s="4" t="s">
        <v>165</v>
      </c>
    </row>
    <row r="24" spans="1:7" ht="28.5" customHeight="1" thickBot="1" x14ac:dyDescent="0.35">
      <c r="A24" s="44" t="s">
        <v>25</v>
      </c>
      <c r="B24" s="43"/>
      <c r="C24" s="43"/>
      <c r="D24" s="43"/>
      <c r="E24" s="43"/>
      <c r="F24" s="3" t="b">
        <v>0</v>
      </c>
      <c r="G24" s="4" t="s">
        <v>166</v>
      </c>
    </row>
    <row r="25" spans="1:7" ht="15" customHeight="1" thickBot="1" x14ac:dyDescent="0.35">
      <c r="A25" s="44" t="s">
        <v>26</v>
      </c>
      <c r="B25" s="43"/>
      <c r="C25" s="43"/>
      <c r="D25" s="43"/>
      <c r="E25" s="16">
        <v>20</v>
      </c>
    </row>
    <row r="26" spans="1:7" ht="12.75" customHeight="1" thickBot="1" x14ac:dyDescent="0.35">
      <c r="A26" s="4" t="s">
        <v>28</v>
      </c>
      <c r="B26" s="4"/>
      <c r="C26" s="4"/>
      <c r="D26" s="4"/>
      <c r="E26" s="16"/>
    </row>
    <row r="27" spans="1:7" ht="17.25" thickBot="1" x14ac:dyDescent="0.35">
      <c r="A27" s="4" t="s">
        <v>8</v>
      </c>
      <c r="B27" s="4"/>
      <c r="C27" s="4"/>
      <c r="D27" s="4"/>
      <c r="E27" s="16"/>
    </row>
    <row r="28" spans="1:7" ht="17.25" thickBot="1" x14ac:dyDescent="0.35">
      <c r="A28" s="4" t="s">
        <v>9</v>
      </c>
      <c r="B28" s="4"/>
      <c r="C28" s="4"/>
      <c r="D28" s="4"/>
      <c r="E28" s="16"/>
    </row>
    <row r="29" spans="1:7" ht="17.25" thickBot="1" x14ac:dyDescent="0.35">
      <c r="A29" s="4" t="s">
        <v>10</v>
      </c>
      <c r="B29" s="4"/>
      <c r="C29" s="4"/>
      <c r="D29" s="4"/>
      <c r="E29" s="16"/>
    </row>
    <row r="30" spans="1:7" ht="17.25" thickBot="1" x14ac:dyDescent="0.35">
      <c r="A30" s="4" t="s">
        <v>11</v>
      </c>
      <c r="B30" s="4"/>
      <c r="C30" s="4"/>
      <c r="D30" s="4"/>
      <c r="E30" s="16"/>
    </row>
    <row r="31" spans="1:7" ht="17.25" thickBot="1" x14ac:dyDescent="0.35">
      <c r="A31" s="4" t="s">
        <v>12</v>
      </c>
      <c r="B31" s="4"/>
      <c r="C31" s="4"/>
      <c r="D31" s="4"/>
      <c r="E31" s="16"/>
    </row>
    <row r="32" spans="1:7" ht="17.25" thickBot="1" x14ac:dyDescent="0.35">
      <c r="A32" s="4" t="s">
        <v>13</v>
      </c>
      <c r="B32" s="4"/>
      <c r="C32" s="4"/>
      <c r="D32" s="4"/>
      <c r="E32" s="16"/>
    </row>
    <row r="33" spans="1:7" ht="17.25" thickBot="1" x14ac:dyDescent="0.35">
      <c r="A33" s="4" t="s">
        <v>14</v>
      </c>
      <c r="B33" s="4"/>
      <c r="C33" s="4"/>
      <c r="D33" s="4"/>
      <c r="E33" s="16"/>
    </row>
    <row r="34" spans="1:7" ht="17.25" thickBot="1" x14ac:dyDescent="0.35">
      <c r="A34" s="4" t="s">
        <v>57</v>
      </c>
      <c r="B34" s="4"/>
      <c r="C34" s="4"/>
      <c r="D34" s="4"/>
      <c r="E34" s="16"/>
    </row>
    <row r="35" spans="1:7" ht="17.25" thickBot="1" x14ac:dyDescent="0.35">
      <c r="A35" s="4" t="s">
        <v>15</v>
      </c>
      <c r="B35" s="4"/>
      <c r="C35" s="4"/>
      <c r="D35" s="4"/>
      <c r="E35" s="16"/>
    </row>
    <row r="36" spans="1:7" ht="17.25" thickBot="1" x14ac:dyDescent="0.35">
      <c r="A36" s="4" t="s">
        <v>17</v>
      </c>
      <c r="B36" s="4"/>
      <c r="C36" s="4"/>
      <c r="D36" s="4"/>
      <c r="E36" s="16"/>
    </row>
    <row r="37" spans="1:7" ht="17.25" thickBot="1" x14ac:dyDescent="0.35">
      <c r="A37" s="4" t="s">
        <v>72</v>
      </c>
      <c r="B37" s="4"/>
      <c r="C37" s="4"/>
      <c r="D37" s="4"/>
      <c r="E37" s="16"/>
    </row>
    <row r="38" spans="1:7" ht="17.25" thickBot="1" x14ac:dyDescent="0.35">
      <c r="A38" s="4" t="s">
        <v>16</v>
      </c>
      <c r="B38" s="4"/>
      <c r="C38" s="4"/>
      <c r="D38" s="4"/>
      <c r="E38" s="16"/>
    </row>
    <row r="39" spans="1:7" ht="17.25" thickBot="1" x14ac:dyDescent="0.35">
      <c r="A39" s="1"/>
      <c r="B39" s="2"/>
      <c r="C39" s="2"/>
      <c r="D39" s="2"/>
      <c r="E39" s="15"/>
    </row>
    <row r="40" spans="1:7" ht="17.25" thickBot="1" x14ac:dyDescent="0.35">
      <c r="A40" s="4"/>
      <c r="B40" s="4"/>
      <c r="C40" s="4"/>
      <c r="D40" s="4"/>
      <c r="E40" s="45"/>
    </row>
    <row r="41" spans="1:7" ht="17.25" thickBot="1" x14ac:dyDescent="0.35">
      <c r="A41" s="4"/>
      <c r="B41" s="4"/>
      <c r="C41" s="4"/>
      <c r="D41" s="4"/>
      <c r="E41" s="45"/>
    </row>
    <row r="42" spans="1:7" ht="17.25" thickBot="1" x14ac:dyDescent="0.35">
      <c r="A42" s="4"/>
      <c r="B42" s="4"/>
      <c r="C42" s="4"/>
      <c r="D42" s="4"/>
      <c r="E42" s="46"/>
    </row>
    <row r="43" spans="1:7" ht="17.25" thickBot="1" x14ac:dyDescent="0.35">
      <c r="A43" s="4"/>
      <c r="B43" s="4"/>
      <c r="C43" s="4"/>
      <c r="D43" s="4"/>
      <c r="E43" s="46"/>
    </row>
    <row r="44" spans="1:7" x14ac:dyDescent="0.3">
      <c r="A44" s="1"/>
      <c r="B44" s="2"/>
      <c r="C44" s="2"/>
      <c r="D44" s="2"/>
      <c r="E44" s="15"/>
    </row>
    <row r="45" spans="1:7" s="30" customFormat="1" ht="25.5" customHeight="1" thickBot="1" x14ac:dyDescent="0.3">
      <c r="A45" s="44" t="s">
        <v>71</v>
      </c>
      <c r="B45" s="43"/>
      <c r="C45" s="43"/>
      <c r="D45" s="43"/>
      <c r="E45" s="43"/>
      <c r="F45" s="30" t="b">
        <v>1</v>
      </c>
      <c r="G45" s="4" t="s">
        <v>167</v>
      </c>
    </row>
    <row r="46" spans="1:7" ht="17.25" thickBot="1" x14ac:dyDescent="0.35">
      <c r="A46" s="4" t="str">
        <f>A26</f>
        <v>-</v>
      </c>
      <c r="B46" s="4"/>
      <c r="C46" s="4"/>
      <c r="D46" s="4"/>
      <c r="E46" s="24" t="s">
        <v>21</v>
      </c>
    </row>
    <row r="47" spans="1:7" ht="17.25" thickBot="1" x14ac:dyDescent="0.35">
      <c r="A47" s="4" t="str">
        <f t="shared" ref="A47:A58" si="0">A27</f>
        <v>Entrée</v>
      </c>
      <c r="B47" s="4"/>
      <c r="C47" s="4"/>
      <c r="D47" s="4"/>
      <c r="E47" s="24" t="s">
        <v>21</v>
      </c>
    </row>
    <row r="48" spans="1:7" ht="17.25" thickBot="1" x14ac:dyDescent="0.35">
      <c r="A48" s="4" t="str">
        <f t="shared" si="0"/>
        <v>Séjour</v>
      </c>
      <c r="B48" s="4"/>
      <c r="C48" s="4"/>
      <c r="D48" s="4"/>
      <c r="E48" s="24" t="s">
        <v>21</v>
      </c>
    </row>
    <row r="49" spans="1:5" ht="17.25" thickBot="1" x14ac:dyDescent="0.35">
      <c r="A49" s="4" t="str">
        <f t="shared" si="0"/>
        <v>Cuisine</v>
      </c>
      <c r="B49" s="4"/>
      <c r="C49" s="4"/>
      <c r="D49" s="4"/>
      <c r="E49" s="24" t="s">
        <v>22</v>
      </c>
    </row>
    <row r="50" spans="1:5" ht="17.25" thickBot="1" x14ac:dyDescent="0.35">
      <c r="A50" s="4" t="str">
        <f t="shared" si="0"/>
        <v>Chambre1</v>
      </c>
      <c r="B50" s="4"/>
      <c r="C50" s="4"/>
      <c r="D50" s="4"/>
      <c r="E50" s="24" t="s">
        <v>23</v>
      </c>
    </row>
    <row r="51" spans="1:5" ht="17.25" thickBot="1" x14ac:dyDescent="0.35">
      <c r="A51" s="4" t="str">
        <f t="shared" si="0"/>
        <v>Chambre2</v>
      </c>
      <c r="B51" s="4"/>
      <c r="C51" s="4"/>
      <c r="D51" s="4"/>
      <c r="E51" s="24" t="s">
        <v>23</v>
      </c>
    </row>
    <row r="52" spans="1:5" ht="17.25" thickBot="1" x14ac:dyDescent="0.35">
      <c r="A52" s="4" t="str">
        <f t="shared" si="0"/>
        <v>Chambre3</v>
      </c>
      <c r="B52" s="4"/>
      <c r="C52" s="4"/>
      <c r="D52" s="4"/>
      <c r="E52" s="24" t="s">
        <v>23</v>
      </c>
    </row>
    <row r="53" spans="1:5" ht="17.25" thickBot="1" x14ac:dyDescent="0.35">
      <c r="A53" s="4" t="str">
        <f t="shared" si="0"/>
        <v>Chambre4</v>
      </c>
      <c r="B53" s="4"/>
      <c r="C53" s="4"/>
      <c r="D53" s="4"/>
      <c r="E53" s="24" t="s">
        <v>23</v>
      </c>
    </row>
    <row r="54" spans="1:5" ht="17.25" thickBot="1" x14ac:dyDescent="0.35">
      <c r="A54" s="4" t="str">
        <f t="shared" si="0"/>
        <v>Sdb/Sde</v>
      </c>
      <c r="B54" s="4"/>
      <c r="C54" s="4"/>
      <c r="D54" s="4"/>
      <c r="E54" s="24" t="s">
        <v>19</v>
      </c>
    </row>
    <row r="55" spans="1:5" ht="17.25" thickBot="1" x14ac:dyDescent="0.35">
      <c r="A55" s="4" t="str">
        <f t="shared" si="0"/>
        <v>WC</v>
      </c>
      <c r="B55" s="4"/>
      <c r="C55" s="4"/>
      <c r="D55" s="4"/>
      <c r="E55" s="24" t="s">
        <v>22</v>
      </c>
    </row>
    <row r="56" spans="1:5" ht="17.25" thickBot="1" x14ac:dyDescent="0.35">
      <c r="A56" s="4" t="str">
        <f t="shared" si="0"/>
        <v>Dgt/Couloir</v>
      </c>
      <c r="B56" s="4"/>
      <c r="C56" s="4"/>
      <c r="D56" s="4"/>
      <c r="E56" s="24" t="s">
        <v>20</v>
      </c>
    </row>
    <row r="57" spans="1:5" ht="17.25" thickBot="1" x14ac:dyDescent="0.35">
      <c r="A57" s="4" t="str">
        <f t="shared" si="0"/>
        <v>Séjour + cuisine</v>
      </c>
      <c r="B57" s="4"/>
      <c r="C57" s="4"/>
      <c r="D57" s="4"/>
      <c r="E57" s="24" t="s">
        <v>21</v>
      </c>
    </row>
    <row r="58" spans="1:5" ht="17.25" thickBot="1" x14ac:dyDescent="0.35">
      <c r="A58" s="4" t="str">
        <f t="shared" si="0"/>
        <v>Bureau</v>
      </c>
      <c r="B58" s="4"/>
      <c r="C58" s="4"/>
      <c r="D58" s="4"/>
      <c r="E58" s="24" t="s">
        <v>23</v>
      </c>
    </row>
  </sheetData>
  <conditionalFormatting sqref="B26:E38 A47:A58">
    <cfRule type="expression" dxfId="8" priority="12">
      <formula>$F$24=TRUE</formula>
    </cfRule>
    <cfRule type="expression" dxfId="7" priority="14">
      <formula>$F$23=TRUE</formula>
    </cfRule>
  </conditionalFormatting>
  <conditionalFormatting sqref="A25:E25">
    <cfRule type="expression" dxfId="6" priority="13">
      <formula>$F$24=FALSE</formula>
    </cfRule>
  </conditionalFormatting>
  <conditionalFormatting sqref="A46:D46">
    <cfRule type="expression" dxfId="5" priority="9">
      <formula>$F$24=TRUE</formula>
    </cfRule>
    <cfRule type="expression" dxfId="4" priority="10">
      <formula>$F$23=TRUE</formula>
    </cfRule>
  </conditionalFormatting>
  <conditionalFormatting sqref="B47:D47">
    <cfRule type="expression" dxfId="3" priority="7">
      <formula>$F$24=TRUE</formula>
    </cfRule>
    <cfRule type="expression" dxfId="2" priority="8">
      <formula>$F$23=TRUE</formula>
    </cfRule>
  </conditionalFormatting>
  <conditionalFormatting sqref="A26:A38">
    <cfRule type="expression" dxfId="1" priority="1">
      <formula>$F$24=TRUE</formula>
    </cfRule>
    <cfRule type="expression" dxfId="0" priority="2">
      <formula>$F$23=TRUE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6451" r:id="rId3" name="CheckBox13">
          <controlPr defaultSize="0" autoLine="0" r:id="rId4">
            <anchor moveWithCells="1">
              <from>
                <xdr:col>10</xdr:col>
                <xdr:colOff>152400</xdr:colOff>
                <xdr:row>6</xdr:row>
                <xdr:rowOff>28575</xdr:rowOff>
              </from>
              <to>
                <xdr:col>10</xdr:col>
                <xdr:colOff>600075</xdr:colOff>
                <xdr:row>6</xdr:row>
                <xdr:rowOff>200025</xdr:rowOff>
              </to>
            </anchor>
          </controlPr>
        </control>
      </mc:Choice>
      <mc:Fallback>
        <control shapeId="16451" r:id="rId3" name="CheckBox13"/>
      </mc:Fallback>
    </mc:AlternateContent>
    <mc:AlternateContent xmlns:mc="http://schemas.openxmlformats.org/markup-compatibility/2006">
      <mc:Choice Requires="x14">
        <control shapeId="16427" r:id="rId5" name="CheckBox10">
          <controlPr defaultSize="0" autoLine="0" linkedCell="L10" r:id="rId6">
            <anchor moveWithCells="1">
              <from>
                <xdr:col>10</xdr:col>
                <xdr:colOff>171450</xdr:colOff>
                <xdr:row>10</xdr:row>
                <xdr:rowOff>9525</xdr:rowOff>
              </from>
              <to>
                <xdr:col>10</xdr:col>
                <xdr:colOff>323850</xdr:colOff>
                <xdr:row>10</xdr:row>
                <xdr:rowOff>190500</xdr:rowOff>
              </to>
            </anchor>
          </controlPr>
        </control>
      </mc:Choice>
      <mc:Fallback>
        <control shapeId="16427" r:id="rId5" name="CheckBox10"/>
      </mc:Fallback>
    </mc:AlternateContent>
    <mc:AlternateContent xmlns:mc="http://schemas.openxmlformats.org/markup-compatibility/2006">
      <mc:Choice Requires="x14">
        <control shapeId="16426" r:id="rId7" name="CheckBox9">
          <controlPr defaultSize="0" autoLine="0" r:id="rId8">
            <anchor moveWithCells="1">
              <from>
                <xdr:col>10</xdr:col>
                <xdr:colOff>142875</xdr:colOff>
                <xdr:row>7</xdr:row>
                <xdr:rowOff>28575</xdr:rowOff>
              </from>
              <to>
                <xdr:col>10</xdr:col>
                <xdr:colOff>590550</xdr:colOff>
                <xdr:row>7</xdr:row>
                <xdr:rowOff>200025</xdr:rowOff>
              </to>
            </anchor>
          </controlPr>
        </control>
      </mc:Choice>
      <mc:Fallback>
        <control shapeId="16426" r:id="rId7" name="CheckBox9"/>
      </mc:Fallback>
    </mc:AlternateContent>
    <mc:AlternateContent xmlns:mc="http://schemas.openxmlformats.org/markup-compatibility/2006">
      <mc:Choice Requires="x14">
        <control shapeId="16424" r:id="rId9" name="CheckBox8">
          <controlPr defaultSize="0" autoLine="0" r:id="rId8">
            <anchor moveWithCells="1">
              <from>
                <xdr:col>10</xdr:col>
                <xdr:colOff>161925</xdr:colOff>
                <xdr:row>8</xdr:row>
                <xdr:rowOff>28575</xdr:rowOff>
              </from>
              <to>
                <xdr:col>10</xdr:col>
                <xdr:colOff>609600</xdr:colOff>
                <xdr:row>8</xdr:row>
                <xdr:rowOff>200025</xdr:rowOff>
              </to>
            </anchor>
          </controlPr>
        </control>
      </mc:Choice>
      <mc:Fallback>
        <control shapeId="16424" r:id="rId9" name="CheckBox8"/>
      </mc:Fallback>
    </mc:AlternateContent>
    <mc:AlternateContent xmlns:mc="http://schemas.openxmlformats.org/markup-compatibility/2006">
      <mc:Choice Requires="x14">
        <control shapeId="16413" r:id="rId10" name="CheckBox1">
          <controlPr defaultSize="0" autoLine="0" linkedCell="F23" r:id="rId11">
            <anchor moveWithCells="1">
              <from>
                <xdr:col>4</xdr:col>
                <xdr:colOff>1257300</xdr:colOff>
                <xdr:row>22</xdr:row>
                <xdr:rowOff>38100</xdr:rowOff>
              </from>
              <to>
                <xdr:col>4</xdr:col>
                <xdr:colOff>1924050</xdr:colOff>
                <xdr:row>22</xdr:row>
                <xdr:rowOff>352425</xdr:rowOff>
              </to>
            </anchor>
          </controlPr>
        </control>
      </mc:Choice>
      <mc:Fallback>
        <control shapeId="16413" r:id="rId10" name="CheckBox1"/>
      </mc:Fallback>
    </mc:AlternateContent>
    <mc:AlternateContent xmlns:mc="http://schemas.openxmlformats.org/markup-compatibility/2006">
      <mc:Choice Requires="x14">
        <control shapeId="16414" r:id="rId12" name="CheckBox2">
          <controlPr defaultSize="0" autoLine="0" linkedCell="F24" r:id="rId13">
            <anchor moveWithCells="1">
              <from>
                <xdr:col>4</xdr:col>
                <xdr:colOff>1257300</xdr:colOff>
                <xdr:row>23</xdr:row>
                <xdr:rowOff>19050</xdr:rowOff>
              </from>
              <to>
                <xdr:col>4</xdr:col>
                <xdr:colOff>1924050</xdr:colOff>
                <xdr:row>23</xdr:row>
                <xdr:rowOff>323850</xdr:rowOff>
              </to>
            </anchor>
          </controlPr>
        </control>
      </mc:Choice>
      <mc:Fallback>
        <control shapeId="16414" r:id="rId12" name="CheckBox2"/>
      </mc:Fallback>
    </mc:AlternateContent>
    <mc:AlternateContent xmlns:mc="http://schemas.openxmlformats.org/markup-compatibility/2006">
      <mc:Choice Requires="x14">
        <control shapeId="16419" r:id="rId14" name="CheckBox3">
          <controlPr defaultSize="0" autoLine="0" autoPict="0" r:id="rId8">
            <anchor moveWithCells="1">
              <from>
                <xdr:col>10</xdr:col>
                <xdr:colOff>142875</xdr:colOff>
                <xdr:row>1</xdr:row>
                <xdr:rowOff>19050</xdr:rowOff>
              </from>
              <to>
                <xdr:col>10</xdr:col>
                <xdr:colOff>590550</xdr:colOff>
                <xdr:row>1</xdr:row>
                <xdr:rowOff>190500</xdr:rowOff>
              </to>
            </anchor>
          </controlPr>
        </control>
      </mc:Choice>
      <mc:Fallback>
        <control shapeId="16419" r:id="rId14" name="CheckBox3"/>
      </mc:Fallback>
    </mc:AlternateContent>
    <mc:AlternateContent xmlns:mc="http://schemas.openxmlformats.org/markup-compatibility/2006">
      <mc:Choice Requires="x14">
        <control shapeId="16420" r:id="rId15" name="CheckBox4">
          <controlPr defaultSize="0" autoLine="0" r:id="rId4">
            <anchor moveWithCells="1">
              <from>
                <xdr:col>10</xdr:col>
                <xdr:colOff>152400</xdr:colOff>
                <xdr:row>2</xdr:row>
                <xdr:rowOff>19050</xdr:rowOff>
              </from>
              <to>
                <xdr:col>10</xdr:col>
                <xdr:colOff>600075</xdr:colOff>
                <xdr:row>2</xdr:row>
                <xdr:rowOff>190500</xdr:rowOff>
              </to>
            </anchor>
          </controlPr>
        </control>
      </mc:Choice>
      <mc:Fallback>
        <control shapeId="16420" r:id="rId15" name="CheckBox4"/>
      </mc:Fallback>
    </mc:AlternateContent>
    <mc:AlternateContent xmlns:mc="http://schemas.openxmlformats.org/markup-compatibility/2006">
      <mc:Choice Requires="x14">
        <control shapeId="16421" r:id="rId16" name="CheckBox5">
          <controlPr defaultSize="0" autoLine="0" r:id="rId4">
            <anchor moveWithCells="1">
              <from>
                <xdr:col>10</xdr:col>
                <xdr:colOff>152400</xdr:colOff>
                <xdr:row>3</xdr:row>
                <xdr:rowOff>28575</xdr:rowOff>
              </from>
              <to>
                <xdr:col>10</xdr:col>
                <xdr:colOff>600075</xdr:colOff>
                <xdr:row>3</xdr:row>
                <xdr:rowOff>200025</xdr:rowOff>
              </to>
            </anchor>
          </controlPr>
        </control>
      </mc:Choice>
      <mc:Fallback>
        <control shapeId="16421" r:id="rId16" name="CheckBox5"/>
      </mc:Fallback>
    </mc:AlternateContent>
    <mc:AlternateContent xmlns:mc="http://schemas.openxmlformats.org/markup-compatibility/2006">
      <mc:Choice Requires="x14">
        <control shapeId="16422" r:id="rId17" name="CheckBox6">
          <controlPr defaultSize="0" autoLine="0" r:id="rId4">
            <anchor moveWithCells="1">
              <from>
                <xdr:col>10</xdr:col>
                <xdr:colOff>152400</xdr:colOff>
                <xdr:row>4</xdr:row>
                <xdr:rowOff>28575</xdr:rowOff>
              </from>
              <to>
                <xdr:col>10</xdr:col>
                <xdr:colOff>600075</xdr:colOff>
                <xdr:row>4</xdr:row>
                <xdr:rowOff>200025</xdr:rowOff>
              </to>
            </anchor>
          </controlPr>
        </control>
      </mc:Choice>
      <mc:Fallback>
        <control shapeId="16422" r:id="rId17" name="CheckBox6"/>
      </mc:Fallback>
    </mc:AlternateContent>
    <mc:AlternateContent xmlns:mc="http://schemas.openxmlformats.org/markup-compatibility/2006">
      <mc:Choice Requires="x14">
        <control shapeId="16423" r:id="rId18" name="CheckBox7">
          <controlPr defaultSize="0" autoLine="0" r:id="rId4">
            <anchor moveWithCells="1">
              <from>
                <xdr:col>10</xdr:col>
                <xdr:colOff>152400</xdr:colOff>
                <xdr:row>5</xdr:row>
                <xdr:rowOff>28575</xdr:rowOff>
              </from>
              <to>
                <xdr:col>10</xdr:col>
                <xdr:colOff>600075</xdr:colOff>
                <xdr:row>5</xdr:row>
                <xdr:rowOff>200025</xdr:rowOff>
              </to>
            </anchor>
          </controlPr>
        </control>
      </mc:Choice>
      <mc:Fallback>
        <control shapeId="16423" r:id="rId18" name="CheckBox7"/>
      </mc:Fallback>
    </mc:AlternateContent>
    <mc:AlternateContent xmlns:mc="http://schemas.openxmlformats.org/markup-compatibility/2006">
      <mc:Choice Requires="x14">
        <control shapeId="16431" r:id="rId19" name="CheckBox11">
          <controlPr defaultSize="0" autoLine="0" linkedCell="F45" r:id="rId20">
            <anchor moveWithCells="1">
              <from>
                <xdr:col>4</xdr:col>
                <xdr:colOff>476250</xdr:colOff>
                <xdr:row>44</xdr:row>
                <xdr:rowOff>38100</xdr:rowOff>
              </from>
              <to>
                <xdr:col>4</xdr:col>
                <xdr:colOff>714375</xdr:colOff>
                <xdr:row>44</xdr:row>
                <xdr:rowOff>295275</xdr:rowOff>
              </to>
            </anchor>
          </controlPr>
        </control>
      </mc:Choice>
      <mc:Fallback>
        <control shapeId="16431" r:id="rId19" name="CheckBox11"/>
      </mc:Fallback>
    </mc:AlternateContent>
    <mc:AlternateContent xmlns:mc="http://schemas.openxmlformats.org/markup-compatibility/2006">
      <mc:Choice Requires="x14">
        <control shapeId="16435" r:id="rId21" name="CheckBox12">
          <controlPr defaultSize="0" autoLine="0" linkedCell="F13" r:id="rId6">
            <anchor moveWithCells="1">
              <from>
                <xdr:col>4</xdr:col>
                <xdr:colOff>942975</xdr:colOff>
                <xdr:row>12</xdr:row>
                <xdr:rowOff>66675</xdr:rowOff>
              </from>
              <to>
                <xdr:col>4</xdr:col>
                <xdr:colOff>1095375</xdr:colOff>
                <xdr:row>12</xdr:row>
                <xdr:rowOff>247650</xdr:rowOff>
              </to>
            </anchor>
          </controlPr>
        </control>
      </mc:Choice>
      <mc:Fallback>
        <control shapeId="16435" r:id="rId21" name="CheckBox1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65D92936-1B19-4976-98BE-3C43115D184C}">
          <x14:formula1>
            <xm:f>DIVERS!$C$2:$C$8</xm:f>
          </x14:formula1>
          <xm:sqref>E7</xm:sqref>
        </x14:dataValidation>
        <x14:dataValidation type="list" allowBlank="1" showInputMessage="1" showErrorMessage="1" xr:uid="{8B8730BF-94A8-4EC2-AF2C-96507486BA93}">
          <x14:formula1>
            <xm:f>DIVERS!$A$3:$A$22</xm:f>
          </x14:formula1>
          <xm:sqref>E2</xm:sqref>
        </x14:dataValidation>
        <x14:dataValidation type="list" allowBlank="1" showInputMessage="1" showErrorMessage="1" xr:uid="{CF1774D9-17B3-4DA5-832A-889436C16590}">
          <x14:formula1>
            <xm:f>DIVERS!$B$8:$B$32</xm:f>
          </x14:formula1>
          <xm:sqref>E3</xm:sqref>
        </x14:dataValidation>
        <x14:dataValidation type="list" allowBlank="1" showInputMessage="1" showErrorMessage="1" xr:uid="{4BBE82CF-32F0-4972-A5CE-D0DF23A478C3}">
          <x14:formula1>
            <xm:f>DIVERS!$D$3:$D$14</xm:f>
          </x14:formula1>
          <xm:sqref>E16</xm:sqref>
        </x14:dataValidation>
        <x14:dataValidation type="list" allowBlank="1" showInputMessage="1" showErrorMessage="1" xr:uid="{23D64FE0-4E77-4F2B-BB68-D95158187D6F}">
          <x14:formula1>
            <xm:f>DIVERS!$E$3:$E$12</xm:f>
          </x14:formula1>
          <xm:sqref>E25:E38</xm:sqref>
        </x14:dataValidation>
        <x14:dataValidation type="list" allowBlank="1" showInputMessage="1" showErrorMessage="1" xr:uid="{42D69684-0662-41D6-9875-7561C349989B}">
          <x14:formula1>
            <xm:f>BIBLIOTHEQUEREVETEMENT!$A$2:$A$13</xm:f>
          </x14:formula1>
          <xm:sqref>E46:E58</xm:sqref>
        </x14:dataValidation>
        <x14:dataValidation type="list" allowBlank="1" showInputMessage="1" showErrorMessage="1" xr:uid="{301220AC-AE85-4A22-BD38-DBCA5657CD0E}">
          <x14:formula1>
            <xm:f>DIVERS!#REF!</xm:f>
          </x14:formula1>
          <xm:sqref>E12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A28F3-A32B-412D-9B56-0FC892432765}">
  <sheetPr codeName="Feuil1"/>
  <dimension ref="A1:B13"/>
  <sheetViews>
    <sheetView workbookViewId="0">
      <selection activeCell="B20" sqref="B20"/>
    </sheetView>
  </sheetViews>
  <sheetFormatPr baseColWidth="10" defaultRowHeight="15" x14ac:dyDescent="0.25"/>
  <sheetData>
    <row r="1" spans="1:2" ht="16.5" x14ac:dyDescent="0.3">
      <c r="A1" s="54" t="s">
        <v>58</v>
      </c>
      <c r="B1" s="177" t="s">
        <v>142</v>
      </c>
    </row>
    <row r="2" spans="1:2" ht="16.5" x14ac:dyDescent="0.3">
      <c r="A2" s="54" t="s">
        <v>59</v>
      </c>
      <c r="B2" s="178" t="s">
        <v>143</v>
      </c>
    </row>
    <row r="3" spans="1:2" ht="16.5" x14ac:dyDescent="0.3">
      <c r="A3" s="54" t="s">
        <v>60</v>
      </c>
      <c r="B3" s="178" t="s">
        <v>144</v>
      </c>
    </row>
    <row r="4" spans="1:2" ht="16.5" x14ac:dyDescent="0.3">
      <c r="A4" s="54" t="s">
        <v>61</v>
      </c>
      <c r="B4" s="178" t="s">
        <v>145</v>
      </c>
    </row>
    <row r="5" spans="1:2" ht="16.5" x14ac:dyDescent="0.3">
      <c r="A5" s="54" t="s">
        <v>62</v>
      </c>
      <c r="B5" s="178" t="s">
        <v>146</v>
      </c>
    </row>
    <row r="6" spans="1:2" ht="16.5" x14ac:dyDescent="0.3">
      <c r="A6" s="54" t="s">
        <v>68</v>
      </c>
      <c r="B6" s="178" t="s">
        <v>147</v>
      </c>
    </row>
    <row r="7" spans="1:2" ht="16.5" x14ac:dyDescent="0.3">
      <c r="A7" s="54" t="s">
        <v>63</v>
      </c>
      <c r="B7" s="178" t="s">
        <v>148</v>
      </c>
    </row>
    <row r="8" spans="1:2" ht="16.5" x14ac:dyDescent="0.3">
      <c r="A8" s="54" t="s">
        <v>64</v>
      </c>
      <c r="B8" s="178" t="s">
        <v>149</v>
      </c>
    </row>
    <row r="9" spans="1:2" ht="16.5" x14ac:dyDescent="0.3">
      <c r="A9" s="54" t="s">
        <v>65</v>
      </c>
      <c r="B9" s="178" t="s">
        <v>150</v>
      </c>
    </row>
    <row r="10" spans="1:2" ht="16.5" x14ac:dyDescent="0.3">
      <c r="A10" s="54" t="s">
        <v>66</v>
      </c>
      <c r="B10" s="178" t="s">
        <v>151</v>
      </c>
    </row>
    <row r="11" spans="1:2" ht="16.5" x14ac:dyDescent="0.3">
      <c r="A11" s="54" t="s">
        <v>69</v>
      </c>
      <c r="B11" s="178" t="s">
        <v>152</v>
      </c>
    </row>
    <row r="12" spans="1:2" ht="16.5" x14ac:dyDescent="0.3">
      <c r="A12" s="54" t="s">
        <v>70</v>
      </c>
      <c r="B12" s="178" t="s">
        <v>153</v>
      </c>
    </row>
    <row r="13" spans="1:2" ht="16.5" x14ac:dyDescent="0.3">
      <c r="A13" s="54" t="s">
        <v>67</v>
      </c>
      <c r="B13" s="178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D3A0D-1654-42E3-A9F2-999E29519FC7}">
  <sheetPr codeName="BIBLIOTHEQUEREVETEMENT"/>
  <dimension ref="A1:A13"/>
  <sheetViews>
    <sheetView workbookViewId="0">
      <selection activeCell="B1" sqref="B1:E1048576"/>
    </sheetView>
  </sheetViews>
  <sheetFormatPr baseColWidth="10" defaultRowHeight="16.5" x14ac:dyDescent="0.3"/>
  <cols>
    <col min="1" max="1" width="33.85546875" style="39" customWidth="1"/>
    <col min="2" max="16384" width="11.42578125" style="39"/>
  </cols>
  <sheetData>
    <row r="1" spans="1:1" x14ac:dyDescent="0.3">
      <c r="A1" s="38" t="s">
        <v>18</v>
      </c>
    </row>
    <row r="2" spans="1:1" x14ac:dyDescent="0.3">
      <c r="A2" s="40" t="s">
        <v>119</v>
      </c>
    </row>
    <row r="3" spans="1:1" x14ac:dyDescent="0.3">
      <c r="A3" s="40" t="s">
        <v>23</v>
      </c>
    </row>
    <row r="4" spans="1:1" x14ac:dyDescent="0.3">
      <c r="A4" s="40" t="s">
        <v>120</v>
      </c>
    </row>
    <row r="5" spans="1:1" x14ac:dyDescent="0.3">
      <c r="A5" s="40" t="s">
        <v>121</v>
      </c>
    </row>
    <row r="6" spans="1:1" x14ac:dyDescent="0.3">
      <c r="A6" s="40" t="s">
        <v>122</v>
      </c>
    </row>
    <row r="7" spans="1:1" x14ac:dyDescent="0.3">
      <c r="A7" s="40" t="s">
        <v>123</v>
      </c>
    </row>
    <row r="8" spans="1:1" x14ac:dyDescent="0.3">
      <c r="A8" s="40" t="s">
        <v>124</v>
      </c>
    </row>
    <row r="9" spans="1:1" x14ac:dyDescent="0.3">
      <c r="A9" s="40" t="s">
        <v>20</v>
      </c>
    </row>
    <row r="10" spans="1:1" x14ac:dyDescent="0.3">
      <c r="A10" s="40" t="s">
        <v>21</v>
      </c>
    </row>
    <row r="11" spans="1:1" x14ac:dyDescent="0.3">
      <c r="A11" s="40" t="s">
        <v>125</v>
      </c>
    </row>
    <row r="12" spans="1:1" x14ac:dyDescent="0.3">
      <c r="A12" s="40" t="s">
        <v>22</v>
      </c>
    </row>
    <row r="13" spans="1:1" x14ac:dyDescent="0.3">
      <c r="A13" s="40" t="s">
        <v>19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4620D-7B47-4042-9CAD-88760FDDA3BC}">
  <sheetPr codeName="DIVERS"/>
  <dimension ref="A1:L5001"/>
  <sheetViews>
    <sheetView workbookViewId="0">
      <selection activeCell="G2" sqref="G2:G14"/>
    </sheetView>
  </sheetViews>
  <sheetFormatPr baseColWidth="10" defaultColWidth="24.140625" defaultRowHeight="16.5" x14ac:dyDescent="0.3"/>
  <cols>
    <col min="1" max="1" width="14.5703125" style="34" customWidth="1"/>
    <col min="2" max="2" width="14.42578125" style="34" customWidth="1"/>
    <col min="3" max="3" width="12" style="34" customWidth="1"/>
    <col min="4" max="4" width="26.42578125" style="34" customWidth="1"/>
    <col min="5" max="7" width="14.85546875" style="34" customWidth="1"/>
    <col min="8" max="8" width="25.7109375" style="34" customWidth="1"/>
    <col min="9" max="10" width="24.140625" style="34"/>
    <col min="11" max="11" width="26.140625" style="34" customWidth="1"/>
    <col min="12" max="16384" width="24.140625" style="34"/>
  </cols>
  <sheetData>
    <row r="1" spans="1:12" x14ac:dyDescent="0.3">
      <c r="A1" s="48"/>
      <c r="B1" s="50"/>
      <c r="C1" s="29"/>
      <c r="D1" s="53"/>
      <c r="E1" s="50"/>
      <c r="F1" s="58"/>
      <c r="G1" s="58"/>
      <c r="H1" s="28"/>
      <c r="I1" s="28" t="s">
        <v>32</v>
      </c>
      <c r="J1" s="28" t="s">
        <v>28</v>
      </c>
      <c r="K1" s="105" t="s">
        <v>107</v>
      </c>
    </row>
    <row r="2" spans="1:12" s="30" customFormat="1" x14ac:dyDescent="0.3">
      <c r="A2" s="47"/>
      <c r="B2" s="49"/>
      <c r="C2" s="51"/>
      <c r="D2" s="49"/>
      <c r="E2" s="54"/>
      <c r="F2" s="54" t="s">
        <v>73</v>
      </c>
      <c r="G2" s="54" t="s">
        <v>58</v>
      </c>
      <c r="H2" s="59" t="str" cm="1">
        <f t="array" ref="H2:H36">SansDoublonsTrié(SAISIE!$L$6:$L$40)</f>
        <v xml:space="preserve">  -   </v>
      </c>
      <c r="I2" s="56"/>
      <c r="J2" s="56" t="s">
        <v>126</v>
      </c>
      <c r="L2" s="177" t="s">
        <v>142</v>
      </c>
    </row>
    <row r="3" spans="1:12" x14ac:dyDescent="0.3">
      <c r="A3" s="31"/>
      <c r="B3" s="32"/>
      <c r="C3" s="33"/>
      <c r="D3" s="32"/>
      <c r="E3" s="42"/>
      <c r="F3" s="54" t="s">
        <v>74</v>
      </c>
      <c r="G3" s="54" t="s">
        <v>59</v>
      </c>
      <c r="H3" s="59" t="str">
        <v>202  - Chambre3 -  R+2 - 1</v>
      </c>
      <c r="I3" s="56" t="s">
        <v>33</v>
      </c>
      <c r="J3" s="56" t="s">
        <v>127</v>
      </c>
      <c r="L3" s="178" t="s">
        <v>143</v>
      </c>
    </row>
    <row r="4" spans="1:12" x14ac:dyDescent="0.3">
      <c r="A4" s="31"/>
      <c r="B4" s="32"/>
      <c r="C4" s="33"/>
      <c r="D4" s="32"/>
      <c r="E4" s="41"/>
      <c r="F4" s="54" t="s">
        <v>75</v>
      </c>
      <c r="G4" s="54" t="s">
        <v>60</v>
      </c>
      <c r="H4" s="59" t="str">
        <v>203  - Chambre2 -  R+3 - 1</v>
      </c>
      <c r="I4" s="55" t="s">
        <v>34</v>
      </c>
      <c r="J4" s="55" t="s">
        <v>86</v>
      </c>
      <c r="L4" s="178" t="s">
        <v>144</v>
      </c>
    </row>
    <row r="5" spans="1:12" x14ac:dyDescent="0.3">
      <c r="A5" s="31"/>
      <c r="B5" s="32"/>
      <c r="C5" s="33"/>
      <c r="D5" s="32"/>
      <c r="E5" s="42"/>
      <c r="F5" s="54" t="s">
        <v>76</v>
      </c>
      <c r="G5" s="54" t="s">
        <v>61</v>
      </c>
      <c r="H5" s="59">
        <v>0</v>
      </c>
      <c r="I5" s="55" t="s">
        <v>35</v>
      </c>
      <c r="J5" s="55" t="s">
        <v>128</v>
      </c>
      <c r="L5" s="178" t="s">
        <v>145</v>
      </c>
    </row>
    <row r="6" spans="1:12" x14ac:dyDescent="0.3">
      <c r="A6" s="31"/>
      <c r="B6" s="32"/>
      <c r="C6" s="33"/>
      <c r="D6" s="32"/>
      <c r="E6" s="41"/>
      <c r="F6" s="54" t="s">
        <v>3</v>
      </c>
      <c r="G6" s="54" t="s">
        <v>62</v>
      </c>
      <c r="H6" s="59">
        <v>0</v>
      </c>
      <c r="I6" s="55" t="s">
        <v>36</v>
      </c>
      <c r="J6" s="55" t="s">
        <v>129</v>
      </c>
      <c r="L6" s="178" t="s">
        <v>146</v>
      </c>
    </row>
    <row r="7" spans="1:12" x14ac:dyDescent="0.3">
      <c r="A7" s="31"/>
      <c r="B7" s="32"/>
      <c r="C7" s="33"/>
      <c r="D7" s="32"/>
      <c r="E7" s="42"/>
      <c r="F7" s="54" t="s">
        <v>4</v>
      </c>
      <c r="G7" s="54" t="s">
        <v>68</v>
      </c>
      <c r="H7" s="59">
        <v>0</v>
      </c>
      <c r="I7" s="55" t="s">
        <v>30</v>
      </c>
      <c r="J7" s="55" t="s">
        <v>130</v>
      </c>
      <c r="L7" s="178" t="s">
        <v>147</v>
      </c>
    </row>
    <row r="8" spans="1:12" x14ac:dyDescent="0.3">
      <c r="A8" s="31"/>
      <c r="B8" s="32"/>
      <c r="C8" s="33"/>
      <c r="D8" s="32"/>
      <c r="E8" s="41"/>
      <c r="F8" s="54" t="s">
        <v>5</v>
      </c>
      <c r="G8" s="54" t="s">
        <v>63</v>
      </c>
      <c r="H8" s="59">
        <v>0</v>
      </c>
      <c r="I8" s="55" t="s">
        <v>37</v>
      </c>
      <c r="J8" s="55" t="s">
        <v>131</v>
      </c>
      <c r="L8" s="178" t="s">
        <v>148</v>
      </c>
    </row>
    <row r="9" spans="1:12" x14ac:dyDescent="0.3">
      <c r="A9" s="31"/>
      <c r="B9" s="32"/>
      <c r="C9" s="52"/>
      <c r="D9" s="32"/>
      <c r="E9" s="42"/>
      <c r="F9" s="54" t="s">
        <v>6</v>
      </c>
      <c r="G9" s="54" t="s">
        <v>64</v>
      </c>
      <c r="H9" s="59">
        <v>0</v>
      </c>
      <c r="I9" s="55" t="s">
        <v>38</v>
      </c>
      <c r="J9" s="55" t="s">
        <v>132</v>
      </c>
      <c r="L9" s="178" t="s">
        <v>149</v>
      </c>
    </row>
    <row r="10" spans="1:12" x14ac:dyDescent="0.3">
      <c r="A10" s="31"/>
      <c r="B10" s="32"/>
      <c r="D10" s="32"/>
      <c r="E10" s="41"/>
      <c r="F10" s="54" t="s">
        <v>7</v>
      </c>
      <c r="G10" s="54" t="s">
        <v>65</v>
      </c>
      <c r="H10" s="59">
        <v>0</v>
      </c>
      <c r="I10" s="55" t="s">
        <v>31</v>
      </c>
      <c r="J10" s="55" t="s">
        <v>133</v>
      </c>
      <c r="L10" s="178" t="s">
        <v>150</v>
      </c>
    </row>
    <row r="11" spans="1:12" x14ac:dyDescent="0.3">
      <c r="A11" s="31"/>
      <c r="B11" s="32"/>
      <c r="D11" s="32"/>
      <c r="E11" s="42"/>
      <c r="F11" s="54" t="s">
        <v>81</v>
      </c>
      <c r="G11" s="54" t="s">
        <v>66</v>
      </c>
      <c r="H11" s="59">
        <v>0</v>
      </c>
      <c r="I11" s="55" t="s">
        <v>39</v>
      </c>
      <c r="J11" s="55" t="s">
        <v>134</v>
      </c>
      <c r="L11" s="178" t="s">
        <v>151</v>
      </c>
    </row>
    <row r="12" spans="1:12" x14ac:dyDescent="0.3">
      <c r="A12" s="31"/>
      <c r="B12" s="32"/>
      <c r="D12" s="32"/>
      <c r="E12" s="41"/>
      <c r="F12" s="54" t="s">
        <v>82</v>
      </c>
      <c r="G12" s="54" t="s">
        <v>69</v>
      </c>
      <c r="H12" s="59">
        <v>0</v>
      </c>
      <c r="I12" s="55" t="s">
        <v>40</v>
      </c>
      <c r="J12" s="55" t="s">
        <v>135</v>
      </c>
      <c r="L12" s="178" t="s">
        <v>152</v>
      </c>
    </row>
    <row r="13" spans="1:12" x14ac:dyDescent="0.3">
      <c r="A13" s="31"/>
      <c r="B13" s="32"/>
      <c r="D13" s="32"/>
      <c r="F13" s="54" t="s">
        <v>80</v>
      </c>
      <c r="G13" s="54" t="s">
        <v>70</v>
      </c>
      <c r="H13" s="59">
        <v>0</v>
      </c>
      <c r="I13" s="55" t="s">
        <v>41</v>
      </c>
      <c r="J13" s="55" t="s">
        <v>136</v>
      </c>
      <c r="K13" s="178" t="s">
        <v>155</v>
      </c>
      <c r="L13" s="178" t="s">
        <v>153</v>
      </c>
    </row>
    <row r="14" spans="1:12" x14ac:dyDescent="0.3">
      <c r="A14" s="31"/>
      <c r="B14" s="32"/>
      <c r="D14" s="32"/>
      <c r="F14" s="54" t="s">
        <v>77</v>
      </c>
      <c r="G14" s="54" t="s">
        <v>67</v>
      </c>
      <c r="H14" s="59">
        <v>0</v>
      </c>
      <c r="I14" s="55" t="s">
        <v>42</v>
      </c>
      <c r="J14" s="55" t="s">
        <v>137</v>
      </c>
      <c r="L14" s="178" t="s">
        <v>154</v>
      </c>
    </row>
    <row r="15" spans="1:12" x14ac:dyDescent="0.3">
      <c r="A15" s="31"/>
      <c r="B15" s="32"/>
      <c r="F15" s="54" t="s">
        <v>79</v>
      </c>
      <c r="G15" s="54"/>
      <c r="H15" s="59">
        <v>0</v>
      </c>
      <c r="I15" s="55" t="s">
        <v>43</v>
      </c>
      <c r="J15" s="55" t="s">
        <v>138</v>
      </c>
    </row>
    <row r="16" spans="1:12" x14ac:dyDescent="0.3">
      <c r="A16" s="31"/>
      <c r="B16" s="32"/>
      <c r="F16" s="54" t="s">
        <v>78</v>
      </c>
      <c r="G16" s="54"/>
      <c r="H16" s="59">
        <v>0</v>
      </c>
      <c r="I16" s="55" t="s">
        <v>44</v>
      </c>
      <c r="J16" s="55" t="s">
        <v>139</v>
      </c>
    </row>
    <row r="17" spans="1:10" x14ac:dyDescent="0.3">
      <c r="A17" s="31"/>
      <c r="B17" s="32"/>
      <c r="F17" s="54" t="s">
        <v>83</v>
      </c>
      <c r="G17" s="54"/>
      <c r="H17" s="59">
        <v>0</v>
      </c>
      <c r="I17" s="55" t="s">
        <v>45</v>
      </c>
      <c r="J17" s="55" t="s">
        <v>140</v>
      </c>
    </row>
    <row r="18" spans="1:10" x14ac:dyDescent="0.3">
      <c r="A18" s="31"/>
      <c r="B18" s="32"/>
      <c r="H18" s="59">
        <v>0</v>
      </c>
      <c r="I18" s="55" t="s">
        <v>46</v>
      </c>
      <c r="J18" s="55" t="s">
        <v>141</v>
      </c>
    </row>
    <row r="19" spans="1:10" x14ac:dyDescent="0.3">
      <c r="A19" s="31"/>
      <c r="B19" s="32"/>
      <c r="H19" s="59">
        <v>0</v>
      </c>
      <c r="I19" s="55" t="s">
        <v>47</v>
      </c>
      <c r="J19" s="55"/>
    </row>
    <row r="20" spans="1:10" x14ac:dyDescent="0.3">
      <c r="A20" s="31"/>
      <c r="B20" s="32"/>
      <c r="H20" s="59">
        <v>0</v>
      </c>
      <c r="I20" s="55" t="s">
        <v>48</v>
      </c>
      <c r="J20" s="55"/>
    </row>
    <row r="21" spans="1:10" x14ac:dyDescent="0.3">
      <c r="A21" s="31"/>
      <c r="B21" s="32"/>
      <c r="H21" s="59">
        <v>0</v>
      </c>
      <c r="I21" s="55" t="s">
        <v>49</v>
      </c>
      <c r="J21" s="55"/>
    </row>
    <row r="22" spans="1:10" x14ac:dyDescent="0.3">
      <c r="A22" s="31"/>
      <c r="B22" s="32"/>
      <c r="H22" s="59">
        <v>0</v>
      </c>
      <c r="I22" s="55" t="s">
        <v>50</v>
      </c>
      <c r="J22" s="55"/>
    </row>
    <row r="23" spans="1:10" x14ac:dyDescent="0.3">
      <c r="B23" s="32"/>
      <c r="H23" s="59">
        <v>0</v>
      </c>
      <c r="I23" s="55" t="s">
        <v>51</v>
      </c>
      <c r="J23" s="55"/>
    </row>
    <row r="24" spans="1:10" x14ac:dyDescent="0.3">
      <c r="B24" s="32"/>
      <c r="H24" s="59">
        <v>0</v>
      </c>
      <c r="I24" s="55" t="s">
        <v>52</v>
      </c>
      <c r="J24" s="55"/>
    </row>
    <row r="25" spans="1:10" x14ac:dyDescent="0.3">
      <c r="B25" s="32"/>
      <c r="H25" s="59">
        <v>0</v>
      </c>
      <c r="I25" s="55" t="s">
        <v>53</v>
      </c>
      <c r="J25" s="55"/>
    </row>
    <row r="26" spans="1:10" x14ac:dyDescent="0.3">
      <c r="B26" s="32"/>
      <c r="H26" s="59">
        <v>0</v>
      </c>
      <c r="I26" s="55" t="s">
        <v>54</v>
      </c>
      <c r="J26" s="55"/>
    </row>
    <row r="27" spans="1:10" x14ac:dyDescent="0.3">
      <c r="B27" s="32"/>
      <c r="H27" s="59">
        <v>0</v>
      </c>
      <c r="I27" s="55" t="s">
        <v>55</v>
      </c>
      <c r="J27" s="55"/>
    </row>
    <row r="28" spans="1:10" x14ac:dyDescent="0.3">
      <c r="B28" s="32"/>
      <c r="H28" s="59">
        <v>0</v>
      </c>
      <c r="I28" s="55" t="s">
        <v>56</v>
      </c>
      <c r="J28" s="55"/>
    </row>
    <row r="29" spans="1:10" x14ac:dyDescent="0.3">
      <c r="B29" s="32"/>
      <c r="H29" s="59">
        <v>0</v>
      </c>
    </row>
    <row r="30" spans="1:10" x14ac:dyDescent="0.3">
      <c r="B30" s="32"/>
      <c r="H30" s="59">
        <v>0</v>
      </c>
    </row>
    <row r="31" spans="1:10" x14ac:dyDescent="0.3">
      <c r="B31" s="32"/>
      <c r="H31" s="59">
        <v>0</v>
      </c>
    </row>
    <row r="32" spans="1:10" x14ac:dyDescent="0.3">
      <c r="B32" s="32"/>
      <c r="H32" s="59">
        <v>0</v>
      </c>
    </row>
    <row r="33" spans="8:8" x14ac:dyDescent="0.3">
      <c r="H33" s="59">
        <v>0</v>
      </c>
    </row>
    <row r="34" spans="8:8" x14ac:dyDescent="0.3">
      <c r="H34" s="59">
        <v>0</v>
      </c>
    </row>
    <row r="35" spans="8:8" x14ac:dyDescent="0.3">
      <c r="H35" s="59">
        <v>0</v>
      </c>
    </row>
    <row r="36" spans="8:8" x14ac:dyDescent="0.3">
      <c r="H36" s="59">
        <v>0</v>
      </c>
    </row>
    <row r="37" spans="8:8" x14ac:dyDescent="0.3">
      <c r="H37" s="59"/>
    </row>
    <row r="38" spans="8:8" x14ac:dyDescent="0.3">
      <c r="H38" s="59"/>
    </row>
    <row r="39" spans="8:8" x14ac:dyDescent="0.3">
      <c r="H39" s="59"/>
    </row>
    <row r="40" spans="8:8" x14ac:dyDescent="0.3">
      <c r="H40" s="59"/>
    </row>
    <row r="41" spans="8:8" x14ac:dyDescent="0.3">
      <c r="H41" s="59"/>
    </row>
    <row r="42" spans="8:8" x14ac:dyDescent="0.3">
      <c r="H42" s="59"/>
    </row>
    <row r="43" spans="8:8" x14ac:dyDescent="0.3">
      <c r="H43" s="59"/>
    </row>
    <row r="44" spans="8:8" x14ac:dyDescent="0.3">
      <c r="H44" s="59"/>
    </row>
    <row r="45" spans="8:8" x14ac:dyDescent="0.3">
      <c r="H45" s="59"/>
    </row>
    <row r="46" spans="8:8" x14ac:dyDescent="0.3">
      <c r="H46" s="59"/>
    </row>
    <row r="47" spans="8:8" x14ac:dyDescent="0.3">
      <c r="H47" s="59"/>
    </row>
    <row r="48" spans="8:8" x14ac:dyDescent="0.3">
      <c r="H48" s="59"/>
    </row>
    <row r="49" spans="8:8" x14ac:dyDescent="0.3">
      <c r="H49" s="59"/>
    </row>
    <row r="50" spans="8:8" x14ac:dyDescent="0.3">
      <c r="H50" s="59"/>
    </row>
    <row r="51" spans="8:8" x14ac:dyDescent="0.3">
      <c r="H51" s="59"/>
    </row>
    <row r="52" spans="8:8" x14ac:dyDescent="0.3">
      <c r="H52" s="59"/>
    </row>
    <row r="53" spans="8:8" x14ac:dyDescent="0.3">
      <c r="H53" s="59"/>
    </row>
    <row r="54" spans="8:8" x14ac:dyDescent="0.3">
      <c r="H54" s="59"/>
    </row>
    <row r="55" spans="8:8" x14ac:dyDescent="0.3">
      <c r="H55" s="59"/>
    </row>
    <row r="56" spans="8:8" x14ac:dyDescent="0.3">
      <c r="H56" s="59"/>
    </row>
    <row r="57" spans="8:8" x14ac:dyDescent="0.3">
      <c r="H57" s="59"/>
    </row>
    <row r="58" spans="8:8" x14ac:dyDescent="0.3">
      <c r="H58" s="59"/>
    </row>
    <row r="59" spans="8:8" x14ac:dyDescent="0.3">
      <c r="H59" s="59"/>
    </row>
    <row r="60" spans="8:8" x14ac:dyDescent="0.3">
      <c r="H60" s="59"/>
    </row>
    <row r="61" spans="8:8" x14ac:dyDescent="0.3">
      <c r="H61" s="59"/>
    </row>
    <row r="62" spans="8:8" x14ac:dyDescent="0.3">
      <c r="H62" s="59"/>
    </row>
    <row r="63" spans="8:8" x14ac:dyDescent="0.3">
      <c r="H63" s="59"/>
    </row>
    <row r="64" spans="8:8" x14ac:dyDescent="0.3">
      <c r="H64" s="59"/>
    </row>
    <row r="65" spans="8:8" x14ac:dyDescent="0.3">
      <c r="H65" s="59"/>
    </row>
    <row r="66" spans="8:8" x14ac:dyDescent="0.3">
      <c r="H66" s="59"/>
    </row>
    <row r="67" spans="8:8" x14ac:dyDescent="0.3">
      <c r="H67" s="59"/>
    </row>
    <row r="68" spans="8:8" x14ac:dyDescent="0.3">
      <c r="H68" s="59"/>
    </row>
    <row r="69" spans="8:8" x14ac:dyDescent="0.3">
      <c r="H69" s="59"/>
    </row>
    <row r="70" spans="8:8" x14ac:dyDescent="0.3">
      <c r="H70" s="59"/>
    </row>
    <row r="71" spans="8:8" x14ac:dyDescent="0.3">
      <c r="H71" s="59"/>
    </row>
    <row r="72" spans="8:8" x14ac:dyDescent="0.3">
      <c r="H72" s="59"/>
    </row>
    <row r="73" spans="8:8" x14ac:dyDescent="0.3">
      <c r="H73" s="59"/>
    </row>
    <row r="74" spans="8:8" x14ac:dyDescent="0.3">
      <c r="H74" s="59"/>
    </row>
    <row r="75" spans="8:8" x14ac:dyDescent="0.3">
      <c r="H75" s="59"/>
    </row>
    <row r="76" spans="8:8" x14ac:dyDescent="0.3">
      <c r="H76" s="59"/>
    </row>
    <row r="77" spans="8:8" x14ac:dyDescent="0.3">
      <c r="H77" s="59"/>
    </row>
    <row r="78" spans="8:8" x14ac:dyDescent="0.3">
      <c r="H78" s="59"/>
    </row>
    <row r="79" spans="8:8" x14ac:dyDescent="0.3">
      <c r="H79" s="59"/>
    </row>
    <row r="80" spans="8:8" x14ac:dyDescent="0.3">
      <c r="H80" s="59"/>
    </row>
    <row r="81" spans="8:8" x14ac:dyDescent="0.3">
      <c r="H81" s="59"/>
    </row>
    <row r="82" spans="8:8" x14ac:dyDescent="0.3">
      <c r="H82" s="59"/>
    </row>
    <row r="83" spans="8:8" x14ac:dyDescent="0.3">
      <c r="H83" s="59"/>
    </row>
    <row r="84" spans="8:8" x14ac:dyDescent="0.3">
      <c r="H84" s="59"/>
    </row>
    <row r="85" spans="8:8" x14ac:dyDescent="0.3">
      <c r="H85" s="59"/>
    </row>
    <row r="86" spans="8:8" x14ac:dyDescent="0.3">
      <c r="H86" s="59"/>
    </row>
    <row r="87" spans="8:8" x14ac:dyDescent="0.3">
      <c r="H87" s="59"/>
    </row>
    <row r="88" spans="8:8" x14ac:dyDescent="0.3">
      <c r="H88" s="59"/>
    </row>
    <row r="89" spans="8:8" x14ac:dyDescent="0.3">
      <c r="H89" s="59"/>
    </row>
    <row r="90" spans="8:8" x14ac:dyDescent="0.3">
      <c r="H90" s="59"/>
    </row>
    <row r="91" spans="8:8" x14ac:dyDescent="0.3">
      <c r="H91" s="59"/>
    </row>
    <row r="92" spans="8:8" x14ac:dyDescent="0.3">
      <c r="H92" s="59"/>
    </row>
    <row r="93" spans="8:8" x14ac:dyDescent="0.3">
      <c r="H93" s="59"/>
    </row>
    <row r="94" spans="8:8" x14ac:dyDescent="0.3">
      <c r="H94" s="59"/>
    </row>
    <row r="95" spans="8:8" x14ac:dyDescent="0.3">
      <c r="H95" s="59"/>
    </row>
    <row r="96" spans="8:8" x14ac:dyDescent="0.3">
      <c r="H96" s="59"/>
    </row>
    <row r="97" spans="8:8" x14ac:dyDescent="0.3">
      <c r="H97" s="59"/>
    </row>
    <row r="98" spans="8:8" x14ac:dyDescent="0.3">
      <c r="H98" s="59"/>
    </row>
    <row r="99" spans="8:8" x14ac:dyDescent="0.3">
      <c r="H99" s="59"/>
    </row>
    <row r="100" spans="8:8" x14ac:dyDescent="0.3">
      <c r="H100" s="59"/>
    </row>
    <row r="101" spans="8:8" x14ac:dyDescent="0.3">
      <c r="H101" s="59"/>
    </row>
    <row r="102" spans="8:8" x14ac:dyDescent="0.3">
      <c r="H102" s="59"/>
    </row>
    <row r="103" spans="8:8" x14ac:dyDescent="0.3">
      <c r="H103" s="59"/>
    </row>
    <row r="104" spans="8:8" x14ac:dyDescent="0.3">
      <c r="H104" s="59"/>
    </row>
    <row r="105" spans="8:8" x14ac:dyDescent="0.3">
      <c r="H105" s="59"/>
    </row>
    <row r="106" spans="8:8" x14ac:dyDescent="0.3">
      <c r="H106" s="59"/>
    </row>
    <row r="107" spans="8:8" x14ac:dyDescent="0.3">
      <c r="H107" s="59"/>
    </row>
    <row r="108" spans="8:8" x14ac:dyDescent="0.3">
      <c r="H108" s="59"/>
    </row>
    <row r="109" spans="8:8" x14ac:dyDescent="0.3">
      <c r="H109" s="59"/>
    </row>
    <row r="110" spans="8:8" x14ac:dyDescent="0.3">
      <c r="H110" s="59"/>
    </row>
    <row r="111" spans="8:8" x14ac:dyDescent="0.3">
      <c r="H111" s="59"/>
    </row>
    <row r="112" spans="8:8" x14ac:dyDescent="0.3">
      <c r="H112" s="59"/>
    </row>
    <row r="113" spans="8:8" x14ac:dyDescent="0.3">
      <c r="H113" s="59"/>
    </row>
    <row r="114" spans="8:8" x14ac:dyDescent="0.3">
      <c r="H114" s="59"/>
    </row>
    <row r="115" spans="8:8" x14ac:dyDescent="0.3">
      <c r="H115" s="59"/>
    </row>
    <row r="116" spans="8:8" x14ac:dyDescent="0.3">
      <c r="H116" s="59"/>
    </row>
    <row r="117" spans="8:8" x14ac:dyDescent="0.3">
      <c r="H117" s="59"/>
    </row>
    <row r="118" spans="8:8" x14ac:dyDescent="0.3">
      <c r="H118" s="59"/>
    </row>
    <row r="119" spans="8:8" x14ac:dyDescent="0.3">
      <c r="H119" s="59"/>
    </row>
    <row r="120" spans="8:8" x14ac:dyDescent="0.3">
      <c r="H120" s="59"/>
    </row>
    <row r="121" spans="8:8" x14ac:dyDescent="0.3">
      <c r="H121" s="59"/>
    </row>
    <row r="122" spans="8:8" x14ac:dyDescent="0.3">
      <c r="H122" s="59"/>
    </row>
    <row r="123" spans="8:8" x14ac:dyDescent="0.3">
      <c r="H123" s="59"/>
    </row>
    <row r="124" spans="8:8" x14ac:dyDescent="0.3">
      <c r="H124" s="59"/>
    </row>
    <row r="125" spans="8:8" x14ac:dyDescent="0.3">
      <c r="H125" s="59"/>
    </row>
    <row r="126" spans="8:8" x14ac:dyDescent="0.3">
      <c r="H126" s="59"/>
    </row>
    <row r="127" spans="8:8" x14ac:dyDescent="0.3">
      <c r="H127" s="59"/>
    </row>
    <row r="128" spans="8:8" x14ac:dyDescent="0.3">
      <c r="H128" s="59"/>
    </row>
    <row r="129" spans="8:8" x14ac:dyDescent="0.3">
      <c r="H129" s="59"/>
    </row>
    <row r="130" spans="8:8" x14ac:dyDescent="0.3">
      <c r="H130" s="59"/>
    </row>
    <row r="131" spans="8:8" x14ac:dyDescent="0.3">
      <c r="H131" s="59"/>
    </row>
    <row r="132" spans="8:8" x14ac:dyDescent="0.3">
      <c r="H132" s="59"/>
    </row>
    <row r="133" spans="8:8" x14ac:dyDescent="0.3">
      <c r="H133" s="59"/>
    </row>
    <row r="134" spans="8:8" x14ac:dyDescent="0.3">
      <c r="H134" s="59"/>
    </row>
    <row r="135" spans="8:8" x14ac:dyDescent="0.3">
      <c r="H135" s="59"/>
    </row>
    <row r="136" spans="8:8" x14ac:dyDescent="0.3">
      <c r="H136" s="59"/>
    </row>
    <row r="137" spans="8:8" x14ac:dyDescent="0.3">
      <c r="H137" s="59"/>
    </row>
    <row r="138" spans="8:8" x14ac:dyDescent="0.3">
      <c r="H138" s="59"/>
    </row>
    <row r="139" spans="8:8" x14ac:dyDescent="0.3">
      <c r="H139" s="59"/>
    </row>
    <row r="140" spans="8:8" x14ac:dyDescent="0.3">
      <c r="H140" s="59"/>
    </row>
    <row r="141" spans="8:8" x14ac:dyDescent="0.3">
      <c r="H141" s="59"/>
    </row>
    <row r="142" spans="8:8" x14ac:dyDescent="0.3">
      <c r="H142" s="59"/>
    </row>
    <row r="143" spans="8:8" x14ac:dyDescent="0.3">
      <c r="H143" s="59"/>
    </row>
    <row r="144" spans="8:8" x14ac:dyDescent="0.3">
      <c r="H144" s="59"/>
    </row>
    <row r="145" spans="8:8" x14ac:dyDescent="0.3">
      <c r="H145" s="59"/>
    </row>
    <row r="146" spans="8:8" x14ac:dyDescent="0.3">
      <c r="H146" s="59"/>
    </row>
    <row r="147" spans="8:8" x14ac:dyDescent="0.3">
      <c r="H147" s="59"/>
    </row>
    <row r="148" spans="8:8" x14ac:dyDescent="0.3">
      <c r="H148" s="59"/>
    </row>
    <row r="149" spans="8:8" x14ac:dyDescent="0.3">
      <c r="H149" s="59"/>
    </row>
    <row r="150" spans="8:8" x14ac:dyDescent="0.3">
      <c r="H150" s="59"/>
    </row>
    <row r="151" spans="8:8" x14ac:dyDescent="0.3">
      <c r="H151" s="59"/>
    </row>
    <row r="152" spans="8:8" x14ac:dyDescent="0.3">
      <c r="H152" s="59"/>
    </row>
    <row r="153" spans="8:8" x14ac:dyDescent="0.3">
      <c r="H153" s="59"/>
    </row>
    <row r="154" spans="8:8" x14ac:dyDescent="0.3">
      <c r="H154" s="59"/>
    </row>
    <row r="155" spans="8:8" x14ac:dyDescent="0.3">
      <c r="H155" s="59"/>
    </row>
    <row r="156" spans="8:8" x14ac:dyDescent="0.3">
      <c r="H156" s="59"/>
    </row>
    <row r="157" spans="8:8" x14ac:dyDescent="0.3">
      <c r="H157" s="59"/>
    </row>
    <row r="158" spans="8:8" x14ac:dyDescent="0.3">
      <c r="H158" s="59"/>
    </row>
    <row r="159" spans="8:8" x14ac:dyDescent="0.3">
      <c r="H159" s="59"/>
    </row>
    <row r="160" spans="8:8" x14ac:dyDescent="0.3">
      <c r="H160" s="59"/>
    </row>
    <row r="161" spans="8:8" x14ac:dyDescent="0.3">
      <c r="H161" s="59"/>
    </row>
    <row r="162" spans="8:8" x14ac:dyDescent="0.3">
      <c r="H162" s="59"/>
    </row>
    <row r="163" spans="8:8" x14ac:dyDescent="0.3">
      <c r="H163" s="59"/>
    </row>
    <row r="164" spans="8:8" x14ac:dyDescent="0.3">
      <c r="H164" s="59"/>
    </row>
    <row r="165" spans="8:8" x14ac:dyDescent="0.3">
      <c r="H165" s="59"/>
    </row>
    <row r="166" spans="8:8" x14ac:dyDescent="0.3">
      <c r="H166" s="59"/>
    </row>
    <row r="167" spans="8:8" x14ac:dyDescent="0.3">
      <c r="H167" s="59"/>
    </row>
    <row r="168" spans="8:8" x14ac:dyDescent="0.3">
      <c r="H168" s="59"/>
    </row>
    <row r="169" spans="8:8" x14ac:dyDescent="0.3">
      <c r="H169" s="59"/>
    </row>
    <row r="170" spans="8:8" x14ac:dyDescent="0.3">
      <c r="H170" s="59"/>
    </row>
    <row r="171" spans="8:8" x14ac:dyDescent="0.3">
      <c r="H171" s="59"/>
    </row>
    <row r="172" spans="8:8" x14ac:dyDescent="0.3">
      <c r="H172" s="59"/>
    </row>
    <row r="173" spans="8:8" x14ac:dyDescent="0.3">
      <c r="H173" s="59"/>
    </row>
    <row r="174" spans="8:8" x14ac:dyDescent="0.3">
      <c r="H174" s="59"/>
    </row>
    <row r="175" spans="8:8" x14ac:dyDescent="0.3">
      <c r="H175" s="59"/>
    </row>
    <row r="176" spans="8:8" x14ac:dyDescent="0.3">
      <c r="H176" s="59"/>
    </row>
    <row r="177" spans="8:8" x14ac:dyDescent="0.3">
      <c r="H177" s="59"/>
    </row>
    <row r="178" spans="8:8" x14ac:dyDescent="0.3">
      <c r="H178" s="59"/>
    </row>
    <row r="179" spans="8:8" x14ac:dyDescent="0.3">
      <c r="H179" s="59"/>
    </row>
    <row r="180" spans="8:8" x14ac:dyDescent="0.3">
      <c r="H180" s="59"/>
    </row>
    <row r="181" spans="8:8" x14ac:dyDescent="0.3">
      <c r="H181" s="59"/>
    </row>
    <row r="182" spans="8:8" x14ac:dyDescent="0.3">
      <c r="H182" s="59"/>
    </row>
    <row r="183" spans="8:8" x14ac:dyDescent="0.3">
      <c r="H183" s="59"/>
    </row>
    <row r="184" spans="8:8" x14ac:dyDescent="0.3">
      <c r="H184" s="59"/>
    </row>
    <row r="185" spans="8:8" x14ac:dyDescent="0.3">
      <c r="H185" s="59"/>
    </row>
    <row r="186" spans="8:8" x14ac:dyDescent="0.3">
      <c r="H186" s="59"/>
    </row>
    <row r="187" spans="8:8" x14ac:dyDescent="0.3">
      <c r="H187" s="59"/>
    </row>
    <row r="188" spans="8:8" x14ac:dyDescent="0.3">
      <c r="H188" s="59"/>
    </row>
    <row r="189" spans="8:8" x14ac:dyDescent="0.3">
      <c r="H189" s="59"/>
    </row>
    <row r="190" spans="8:8" x14ac:dyDescent="0.3">
      <c r="H190" s="59"/>
    </row>
    <row r="191" spans="8:8" x14ac:dyDescent="0.3">
      <c r="H191" s="59"/>
    </row>
    <row r="192" spans="8:8" x14ac:dyDescent="0.3">
      <c r="H192" s="59"/>
    </row>
    <row r="193" spans="8:8" x14ac:dyDescent="0.3">
      <c r="H193" s="59"/>
    </row>
    <row r="194" spans="8:8" x14ac:dyDescent="0.3">
      <c r="H194" s="59"/>
    </row>
    <row r="195" spans="8:8" x14ac:dyDescent="0.3">
      <c r="H195" s="59"/>
    </row>
    <row r="196" spans="8:8" x14ac:dyDescent="0.3">
      <c r="H196" s="59"/>
    </row>
    <row r="197" spans="8:8" x14ac:dyDescent="0.3">
      <c r="H197" s="59"/>
    </row>
    <row r="198" spans="8:8" x14ac:dyDescent="0.3">
      <c r="H198" s="59"/>
    </row>
    <row r="199" spans="8:8" x14ac:dyDescent="0.3">
      <c r="H199" s="59"/>
    </row>
    <row r="200" spans="8:8" x14ac:dyDescent="0.3">
      <c r="H200" s="59"/>
    </row>
    <row r="201" spans="8:8" x14ac:dyDescent="0.3">
      <c r="H201" s="59"/>
    </row>
    <row r="202" spans="8:8" x14ac:dyDescent="0.3">
      <c r="H202" s="59"/>
    </row>
    <row r="203" spans="8:8" x14ac:dyDescent="0.3">
      <c r="H203" s="59"/>
    </row>
    <row r="204" spans="8:8" x14ac:dyDescent="0.3">
      <c r="H204" s="59"/>
    </row>
    <row r="205" spans="8:8" x14ac:dyDescent="0.3">
      <c r="H205" s="59"/>
    </row>
    <row r="206" spans="8:8" x14ac:dyDescent="0.3">
      <c r="H206" s="59"/>
    </row>
    <row r="207" spans="8:8" x14ac:dyDescent="0.3">
      <c r="H207" s="59"/>
    </row>
    <row r="208" spans="8:8" x14ac:dyDescent="0.3">
      <c r="H208" s="59"/>
    </row>
    <row r="209" spans="8:8" x14ac:dyDescent="0.3">
      <c r="H209" s="59"/>
    </row>
    <row r="210" spans="8:8" x14ac:dyDescent="0.3">
      <c r="H210" s="59"/>
    </row>
    <row r="211" spans="8:8" x14ac:dyDescent="0.3">
      <c r="H211" s="59"/>
    </row>
    <row r="212" spans="8:8" x14ac:dyDescent="0.3">
      <c r="H212" s="59"/>
    </row>
    <row r="213" spans="8:8" x14ac:dyDescent="0.3">
      <c r="H213" s="59"/>
    </row>
    <row r="214" spans="8:8" x14ac:dyDescent="0.3">
      <c r="H214" s="59"/>
    </row>
    <row r="215" spans="8:8" x14ac:dyDescent="0.3">
      <c r="H215" s="59"/>
    </row>
    <row r="216" spans="8:8" x14ac:dyDescent="0.3">
      <c r="H216" s="59"/>
    </row>
    <row r="217" spans="8:8" x14ac:dyDescent="0.3">
      <c r="H217" s="59"/>
    </row>
    <row r="218" spans="8:8" x14ac:dyDescent="0.3">
      <c r="H218" s="59"/>
    </row>
    <row r="219" spans="8:8" x14ac:dyDescent="0.3">
      <c r="H219" s="59"/>
    </row>
    <row r="220" spans="8:8" x14ac:dyDescent="0.3">
      <c r="H220" s="59"/>
    </row>
    <row r="221" spans="8:8" x14ac:dyDescent="0.3">
      <c r="H221" s="59"/>
    </row>
    <row r="222" spans="8:8" x14ac:dyDescent="0.3">
      <c r="H222" s="59"/>
    </row>
    <row r="223" spans="8:8" x14ac:dyDescent="0.3">
      <c r="H223" s="59"/>
    </row>
    <row r="224" spans="8:8" x14ac:dyDescent="0.3">
      <c r="H224" s="59"/>
    </row>
    <row r="225" spans="8:8" x14ac:dyDescent="0.3">
      <c r="H225" s="59"/>
    </row>
    <row r="226" spans="8:8" x14ac:dyDescent="0.3">
      <c r="H226" s="59"/>
    </row>
    <row r="227" spans="8:8" x14ac:dyDescent="0.3">
      <c r="H227" s="59"/>
    </row>
    <row r="228" spans="8:8" x14ac:dyDescent="0.3">
      <c r="H228" s="59"/>
    </row>
    <row r="229" spans="8:8" x14ac:dyDescent="0.3">
      <c r="H229" s="59"/>
    </row>
    <row r="230" spans="8:8" x14ac:dyDescent="0.3">
      <c r="H230" s="59"/>
    </row>
    <row r="231" spans="8:8" x14ac:dyDescent="0.3">
      <c r="H231" s="59"/>
    </row>
    <row r="232" spans="8:8" x14ac:dyDescent="0.3">
      <c r="H232" s="59"/>
    </row>
    <row r="233" spans="8:8" x14ac:dyDescent="0.3">
      <c r="H233" s="59"/>
    </row>
    <row r="234" spans="8:8" x14ac:dyDescent="0.3">
      <c r="H234" s="59"/>
    </row>
    <row r="235" spans="8:8" x14ac:dyDescent="0.3">
      <c r="H235" s="59"/>
    </row>
    <row r="236" spans="8:8" x14ac:dyDescent="0.3">
      <c r="H236" s="59"/>
    </row>
    <row r="237" spans="8:8" x14ac:dyDescent="0.3">
      <c r="H237" s="59"/>
    </row>
    <row r="238" spans="8:8" x14ac:dyDescent="0.3">
      <c r="H238" s="59"/>
    </row>
    <row r="239" spans="8:8" x14ac:dyDescent="0.3">
      <c r="H239" s="59"/>
    </row>
    <row r="240" spans="8:8" x14ac:dyDescent="0.3">
      <c r="H240" s="59"/>
    </row>
    <row r="241" spans="8:8" x14ac:dyDescent="0.3">
      <c r="H241" s="59"/>
    </row>
    <row r="242" spans="8:8" x14ac:dyDescent="0.3">
      <c r="H242" s="59"/>
    </row>
    <row r="243" spans="8:8" x14ac:dyDescent="0.3">
      <c r="H243" s="59"/>
    </row>
    <row r="244" spans="8:8" x14ac:dyDescent="0.3">
      <c r="H244" s="59"/>
    </row>
    <row r="245" spans="8:8" x14ac:dyDescent="0.3">
      <c r="H245" s="59"/>
    </row>
    <row r="246" spans="8:8" x14ac:dyDescent="0.3">
      <c r="H246" s="59"/>
    </row>
    <row r="247" spans="8:8" x14ac:dyDescent="0.3">
      <c r="H247" s="59"/>
    </row>
    <row r="248" spans="8:8" x14ac:dyDescent="0.3">
      <c r="H248" s="59"/>
    </row>
    <row r="249" spans="8:8" x14ac:dyDescent="0.3">
      <c r="H249" s="59"/>
    </row>
    <row r="250" spans="8:8" x14ac:dyDescent="0.3">
      <c r="H250" s="59"/>
    </row>
    <row r="251" spans="8:8" x14ac:dyDescent="0.3">
      <c r="H251" s="59"/>
    </row>
    <row r="252" spans="8:8" x14ac:dyDescent="0.3">
      <c r="H252" s="59"/>
    </row>
    <row r="253" spans="8:8" x14ac:dyDescent="0.3">
      <c r="H253" s="59"/>
    </row>
    <row r="254" spans="8:8" x14ac:dyDescent="0.3">
      <c r="H254" s="59"/>
    </row>
    <row r="255" spans="8:8" x14ac:dyDescent="0.3">
      <c r="H255" s="59"/>
    </row>
    <row r="256" spans="8:8" x14ac:dyDescent="0.3">
      <c r="H256" s="59"/>
    </row>
    <row r="257" spans="8:8" x14ac:dyDescent="0.3">
      <c r="H257" s="59"/>
    </row>
    <row r="258" spans="8:8" x14ac:dyDescent="0.3">
      <c r="H258" s="59"/>
    </row>
    <row r="259" spans="8:8" x14ac:dyDescent="0.3">
      <c r="H259" s="59"/>
    </row>
    <row r="260" spans="8:8" x14ac:dyDescent="0.3">
      <c r="H260" s="59"/>
    </row>
    <row r="261" spans="8:8" x14ac:dyDescent="0.3">
      <c r="H261" s="59"/>
    </row>
    <row r="262" spans="8:8" x14ac:dyDescent="0.3">
      <c r="H262" s="59"/>
    </row>
    <row r="263" spans="8:8" x14ac:dyDescent="0.3">
      <c r="H263" s="59"/>
    </row>
    <row r="264" spans="8:8" x14ac:dyDescent="0.3">
      <c r="H264" s="59"/>
    </row>
    <row r="265" spans="8:8" x14ac:dyDescent="0.3">
      <c r="H265" s="59"/>
    </row>
    <row r="266" spans="8:8" x14ac:dyDescent="0.3">
      <c r="H266" s="59"/>
    </row>
    <row r="267" spans="8:8" x14ac:dyDescent="0.3">
      <c r="H267" s="59"/>
    </row>
    <row r="268" spans="8:8" x14ac:dyDescent="0.3">
      <c r="H268" s="59"/>
    </row>
    <row r="269" spans="8:8" x14ac:dyDescent="0.3">
      <c r="H269" s="59"/>
    </row>
    <row r="270" spans="8:8" x14ac:dyDescent="0.3">
      <c r="H270" s="59"/>
    </row>
    <row r="271" spans="8:8" x14ac:dyDescent="0.3">
      <c r="H271" s="59"/>
    </row>
    <row r="272" spans="8:8" x14ac:dyDescent="0.3">
      <c r="H272" s="59"/>
    </row>
    <row r="273" spans="8:8" x14ac:dyDescent="0.3">
      <c r="H273" s="59"/>
    </row>
    <row r="274" spans="8:8" x14ac:dyDescent="0.3">
      <c r="H274" s="59"/>
    </row>
    <row r="275" spans="8:8" x14ac:dyDescent="0.3">
      <c r="H275" s="59"/>
    </row>
    <row r="276" spans="8:8" x14ac:dyDescent="0.3">
      <c r="H276" s="59"/>
    </row>
    <row r="277" spans="8:8" x14ac:dyDescent="0.3">
      <c r="H277" s="59"/>
    </row>
    <row r="278" spans="8:8" x14ac:dyDescent="0.3">
      <c r="H278" s="59"/>
    </row>
    <row r="279" spans="8:8" x14ac:dyDescent="0.3">
      <c r="H279" s="59"/>
    </row>
    <row r="280" spans="8:8" x14ac:dyDescent="0.3">
      <c r="H280" s="59"/>
    </row>
    <row r="281" spans="8:8" x14ac:dyDescent="0.3">
      <c r="H281" s="59"/>
    </row>
    <row r="282" spans="8:8" x14ac:dyDescent="0.3">
      <c r="H282" s="59"/>
    </row>
    <row r="283" spans="8:8" x14ac:dyDescent="0.3">
      <c r="H283" s="59"/>
    </row>
    <row r="284" spans="8:8" x14ac:dyDescent="0.3">
      <c r="H284" s="59"/>
    </row>
    <row r="285" spans="8:8" x14ac:dyDescent="0.3">
      <c r="H285" s="59"/>
    </row>
    <row r="286" spans="8:8" x14ac:dyDescent="0.3">
      <c r="H286" s="59"/>
    </row>
    <row r="287" spans="8:8" x14ac:dyDescent="0.3">
      <c r="H287" s="59"/>
    </row>
    <row r="288" spans="8:8" x14ac:dyDescent="0.3">
      <c r="H288" s="59"/>
    </row>
    <row r="289" spans="8:8" x14ac:dyDescent="0.3">
      <c r="H289" s="59"/>
    </row>
    <row r="290" spans="8:8" x14ac:dyDescent="0.3">
      <c r="H290" s="59"/>
    </row>
    <row r="291" spans="8:8" x14ac:dyDescent="0.3">
      <c r="H291" s="59"/>
    </row>
    <row r="292" spans="8:8" x14ac:dyDescent="0.3">
      <c r="H292" s="59"/>
    </row>
    <row r="293" spans="8:8" x14ac:dyDescent="0.3">
      <c r="H293" s="59"/>
    </row>
    <row r="294" spans="8:8" x14ac:dyDescent="0.3">
      <c r="H294" s="59"/>
    </row>
    <row r="295" spans="8:8" x14ac:dyDescent="0.3">
      <c r="H295" s="59"/>
    </row>
    <row r="296" spans="8:8" x14ac:dyDescent="0.3">
      <c r="H296" s="59"/>
    </row>
    <row r="297" spans="8:8" x14ac:dyDescent="0.3">
      <c r="H297" s="59"/>
    </row>
    <row r="298" spans="8:8" x14ac:dyDescent="0.3">
      <c r="H298" s="59"/>
    </row>
    <row r="299" spans="8:8" x14ac:dyDescent="0.3">
      <c r="H299" s="59"/>
    </row>
    <row r="300" spans="8:8" x14ac:dyDescent="0.3">
      <c r="H300" s="59"/>
    </row>
    <row r="301" spans="8:8" x14ac:dyDescent="0.3">
      <c r="H301" s="59"/>
    </row>
    <row r="302" spans="8:8" x14ac:dyDescent="0.3">
      <c r="H302" s="59"/>
    </row>
    <row r="303" spans="8:8" x14ac:dyDescent="0.3">
      <c r="H303" s="59"/>
    </row>
    <row r="304" spans="8:8" x14ac:dyDescent="0.3">
      <c r="H304" s="59"/>
    </row>
    <row r="305" spans="8:8" x14ac:dyDescent="0.3">
      <c r="H305" s="59"/>
    </row>
    <row r="306" spans="8:8" x14ac:dyDescent="0.3">
      <c r="H306" s="59"/>
    </row>
    <row r="307" spans="8:8" x14ac:dyDescent="0.3">
      <c r="H307" s="59"/>
    </row>
    <row r="308" spans="8:8" x14ac:dyDescent="0.3">
      <c r="H308" s="59"/>
    </row>
    <row r="309" spans="8:8" x14ac:dyDescent="0.3">
      <c r="H309" s="59"/>
    </row>
    <row r="310" spans="8:8" x14ac:dyDescent="0.3">
      <c r="H310" s="59"/>
    </row>
    <row r="311" spans="8:8" x14ac:dyDescent="0.3">
      <c r="H311" s="59"/>
    </row>
    <row r="312" spans="8:8" x14ac:dyDescent="0.3">
      <c r="H312" s="59"/>
    </row>
    <row r="313" spans="8:8" x14ac:dyDescent="0.3">
      <c r="H313" s="59"/>
    </row>
    <row r="314" spans="8:8" x14ac:dyDescent="0.3">
      <c r="H314" s="59"/>
    </row>
    <row r="315" spans="8:8" x14ac:dyDescent="0.3">
      <c r="H315" s="59"/>
    </row>
    <row r="316" spans="8:8" x14ac:dyDescent="0.3">
      <c r="H316" s="59"/>
    </row>
    <row r="317" spans="8:8" x14ac:dyDescent="0.3">
      <c r="H317" s="59"/>
    </row>
    <row r="318" spans="8:8" x14ac:dyDescent="0.3">
      <c r="H318" s="59"/>
    </row>
    <row r="319" spans="8:8" x14ac:dyDescent="0.3">
      <c r="H319" s="59"/>
    </row>
    <row r="320" spans="8:8" x14ac:dyDescent="0.3">
      <c r="H320" s="59"/>
    </row>
    <row r="321" spans="8:8" x14ac:dyDescent="0.3">
      <c r="H321" s="59"/>
    </row>
    <row r="322" spans="8:8" x14ac:dyDescent="0.3">
      <c r="H322" s="59"/>
    </row>
    <row r="323" spans="8:8" x14ac:dyDescent="0.3">
      <c r="H323" s="59"/>
    </row>
    <row r="324" spans="8:8" x14ac:dyDescent="0.3">
      <c r="H324" s="59"/>
    </row>
    <row r="325" spans="8:8" x14ac:dyDescent="0.3">
      <c r="H325" s="59"/>
    </row>
    <row r="326" spans="8:8" x14ac:dyDescent="0.3">
      <c r="H326" s="59"/>
    </row>
    <row r="327" spans="8:8" x14ac:dyDescent="0.3">
      <c r="H327" s="59"/>
    </row>
    <row r="328" spans="8:8" x14ac:dyDescent="0.3">
      <c r="H328" s="59"/>
    </row>
    <row r="329" spans="8:8" x14ac:dyDescent="0.3">
      <c r="H329" s="59"/>
    </row>
    <row r="330" spans="8:8" x14ac:dyDescent="0.3">
      <c r="H330" s="59"/>
    </row>
    <row r="331" spans="8:8" x14ac:dyDescent="0.3">
      <c r="H331" s="59"/>
    </row>
    <row r="332" spans="8:8" x14ac:dyDescent="0.3">
      <c r="H332" s="59"/>
    </row>
    <row r="333" spans="8:8" x14ac:dyDescent="0.3">
      <c r="H333" s="59"/>
    </row>
    <row r="334" spans="8:8" x14ac:dyDescent="0.3">
      <c r="H334" s="59"/>
    </row>
    <row r="335" spans="8:8" x14ac:dyDescent="0.3">
      <c r="H335" s="59"/>
    </row>
    <row r="336" spans="8:8" x14ac:dyDescent="0.3">
      <c r="H336" s="59"/>
    </row>
    <row r="337" spans="8:8" x14ac:dyDescent="0.3">
      <c r="H337" s="59"/>
    </row>
    <row r="338" spans="8:8" x14ac:dyDescent="0.3">
      <c r="H338" s="59"/>
    </row>
    <row r="339" spans="8:8" x14ac:dyDescent="0.3">
      <c r="H339" s="59"/>
    </row>
    <row r="340" spans="8:8" x14ac:dyDescent="0.3">
      <c r="H340" s="59"/>
    </row>
    <row r="341" spans="8:8" x14ac:dyDescent="0.3">
      <c r="H341" s="59"/>
    </row>
    <row r="342" spans="8:8" x14ac:dyDescent="0.3">
      <c r="H342" s="59"/>
    </row>
    <row r="343" spans="8:8" x14ac:dyDescent="0.3">
      <c r="H343" s="59"/>
    </row>
    <row r="344" spans="8:8" x14ac:dyDescent="0.3">
      <c r="H344" s="59"/>
    </row>
    <row r="345" spans="8:8" x14ac:dyDescent="0.3">
      <c r="H345" s="59"/>
    </row>
    <row r="346" spans="8:8" x14ac:dyDescent="0.3">
      <c r="H346" s="59"/>
    </row>
    <row r="347" spans="8:8" x14ac:dyDescent="0.3">
      <c r="H347" s="59"/>
    </row>
    <row r="348" spans="8:8" x14ac:dyDescent="0.3">
      <c r="H348" s="59"/>
    </row>
    <row r="349" spans="8:8" x14ac:dyDescent="0.3">
      <c r="H349" s="59"/>
    </row>
    <row r="350" spans="8:8" x14ac:dyDescent="0.3">
      <c r="H350" s="59"/>
    </row>
    <row r="351" spans="8:8" x14ac:dyDescent="0.3">
      <c r="H351" s="59"/>
    </row>
    <row r="352" spans="8:8" x14ac:dyDescent="0.3">
      <c r="H352" s="59"/>
    </row>
    <row r="353" spans="8:8" x14ac:dyDescent="0.3">
      <c r="H353" s="59"/>
    </row>
    <row r="354" spans="8:8" x14ac:dyDescent="0.3">
      <c r="H354" s="59"/>
    </row>
    <row r="355" spans="8:8" x14ac:dyDescent="0.3">
      <c r="H355" s="59"/>
    </row>
    <row r="356" spans="8:8" x14ac:dyDescent="0.3">
      <c r="H356" s="59"/>
    </row>
    <row r="357" spans="8:8" x14ac:dyDescent="0.3">
      <c r="H357" s="59"/>
    </row>
    <row r="358" spans="8:8" x14ac:dyDescent="0.3">
      <c r="H358" s="59"/>
    </row>
    <row r="359" spans="8:8" x14ac:dyDescent="0.3">
      <c r="H359" s="59"/>
    </row>
    <row r="360" spans="8:8" x14ac:dyDescent="0.3">
      <c r="H360" s="59"/>
    </row>
    <row r="361" spans="8:8" x14ac:dyDescent="0.3">
      <c r="H361" s="59"/>
    </row>
    <row r="362" spans="8:8" x14ac:dyDescent="0.3">
      <c r="H362" s="59"/>
    </row>
    <row r="363" spans="8:8" x14ac:dyDescent="0.3">
      <c r="H363" s="59"/>
    </row>
    <row r="364" spans="8:8" x14ac:dyDescent="0.3">
      <c r="H364" s="59"/>
    </row>
    <row r="365" spans="8:8" x14ac:dyDescent="0.3">
      <c r="H365" s="59"/>
    </row>
    <row r="366" spans="8:8" x14ac:dyDescent="0.3">
      <c r="H366" s="59"/>
    </row>
    <row r="367" spans="8:8" x14ac:dyDescent="0.3">
      <c r="H367" s="59"/>
    </row>
    <row r="368" spans="8:8" x14ac:dyDescent="0.3">
      <c r="H368" s="59"/>
    </row>
    <row r="369" spans="8:8" x14ac:dyDescent="0.3">
      <c r="H369" s="59"/>
    </row>
    <row r="370" spans="8:8" x14ac:dyDescent="0.3">
      <c r="H370" s="59"/>
    </row>
    <row r="371" spans="8:8" x14ac:dyDescent="0.3">
      <c r="H371" s="59"/>
    </row>
    <row r="372" spans="8:8" x14ac:dyDescent="0.3">
      <c r="H372" s="59"/>
    </row>
    <row r="373" spans="8:8" x14ac:dyDescent="0.3">
      <c r="H373" s="59"/>
    </row>
    <row r="374" spans="8:8" x14ac:dyDescent="0.3">
      <c r="H374" s="59"/>
    </row>
    <row r="375" spans="8:8" x14ac:dyDescent="0.3">
      <c r="H375" s="59"/>
    </row>
    <row r="376" spans="8:8" x14ac:dyDescent="0.3">
      <c r="H376" s="59"/>
    </row>
    <row r="377" spans="8:8" x14ac:dyDescent="0.3">
      <c r="H377" s="59"/>
    </row>
    <row r="378" spans="8:8" x14ac:dyDescent="0.3">
      <c r="H378" s="59"/>
    </row>
    <row r="379" spans="8:8" x14ac:dyDescent="0.3">
      <c r="H379" s="59"/>
    </row>
    <row r="380" spans="8:8" x14ac:dyDescent="0.3">
      <c r="H380" s="59"/>
    </row>
    <row r="381" spans="8:8" x14ac:dyDescent="0.3">
      <c r="H381" s="59"/>
    </row>
    <row r="382" spans="8:8" x14ac:dyDescent="0.3">
      <c r="H382" s="59"/>
    </row>
    <row r="383" spans="8:8" x14ac:dyDescent="0.3">
      <c r="H383" s="59"/>
    </row>
    <row r="384" spans="8:8" x14ac:dyDescent="0.3">
      <c r="H384" s="59"/>
    </row>
    <row r="385" spans="8:8" x14ac:dyDescent="0.3">
      <c r="H385" s="59"/>
    </row>
    <row r="386" spans="8:8" x14ac:dyDescent="0.3">
      <c r="H386" s="59"/>
    </row>
    <row r="387" spans="8:8" x14ac:dyDescent="0.3">
      <c r="H387" s="59"/>
    </row>
    <row r="388" spans="8:8" x14ac:dyDescent="0.3">
      <c r="H388" s="59"/>
    </row>
    <row r="389" spans="8:8" x14ac:dyDescent="0.3">
      <c r="H389" s="59"/>
    </row>
    <row r="390" spans="8:8" x14ac:dyDescent="0.3">
      <c r="H390" s="59"/>
    </row>
    <row r="391" spans="8:8" x14ac:dyDescent="0.3">
      <c r="H391" s="59"/>
    </row>
    <row r="392" spans="8:8" x14ac:dyDescent="0.3">
      <c r="H392" s="59"/>
    </row>
    <row r="393" spans="8:8" x14ac:dyDescent="0.3">
      <c r="H393" s="59"/>
    </row>
    <row r="394" spans="8:8" x14ac:dyDescent="0.3">
      <c r="H394" s="59"/>
    </row>
    <row r="395" spans="8:8" x14ac:dyDescent="0.3">
      <c r="H395" s="59"/>
    </row>
    <row r="396" spans="8:8" x14ac:dyDescent="0.3">
      <c r="H396" s="59"/>
    </row>
    <row r="397" spans="8:8" x14ac:dyDescent="0.3">
      <c r="H397" s="59"/>
    </row>
    <row r="398" spans="8:8" x14ac:dyDescent="0.3">
      <c r="H398" s="59"/>
    </row>
    <row r="399" spans="8:8" x14ac:dyDescent="0.3">
      <c r="H399" s="59"/>
    </row>
    <row r="400" spans="8:8" x14ac:dyDescent="0.3">
      <c r="H400" s="59"/>
    </row>
    <row r="401" spans="8:8" x14ac:dyDescent="0.3">
      <c r="H401" s="59"/>
    </row>
    <row r="402" spans="8:8" x14ac:dyDescent="0.3">
      <c r="H402" s="59"/>
    </row>
    <row r="403" spans="8:8" x14ac:dyDescent="0.3">
      <c r="H403" s="59"/>
    </row>
    <row r="404" spans="8:8" x14ac:dyDescent="0.3">
      <c r="H404" s="59"/>
    </row>
    <row r="405" spans="8:8" x14ac:dyDescent="0.3">
      <c r="H405" s="59"/>
    </row>
    <row r="406" spans="8:8" x14ac:dyDescent="0.3">
      <c r="H406" s="59"/>
    </row>
    <row r="407" spans="8:8" x14ac:dyDescent="0.3">
      <c r="H407" s="59"/>
    </row>
    <row r="408" spans="8:8" x14ac:dyDescent="0.3">
      <c r="H408" s="59"/>
    </row>
    <row r="409" spans="8:8" x14ac:dyDescent="0.3">
      <c r="H409" s="59"/>
    </row>
    <row r="410" spans="8:8" x14ac:dyDescent="0.3">
      <c r="H410" s="59"/>
    </row>
    <row r="411" spans="8:8" x14ac:dyDescent="0.3">
      <c r="H411" s="59"/>
    </row>
    <row r="412" spans="8:8" x14ac:dyDescent="0.3">
      <c r="H412" s="59"/>
    </row>
    <row r="413" spans="8:8" x14ac:dyDescent="0.3">
      <c r="H413" s="59"/>
    </row>
    <row r="414" spans="8:8" x14ac:dyDescent="0.3">
      <c r="H414" s="59"/>
    </row>
    <row r="415" spans="8:8" x14ac:dyDescent="0.3">
      <c r="H415" s="59"/>
    </row>
    <row r="416" spans="8:8" x14ac:dyDescent="0.3">
      <c r="H416" s="59"/>
    </row>
    <row r="417" spans="8:8" x14ac:dyDescent="0.3">
      <c r="H417" s="59"/>
    </row>
    <row r="418" spans="8:8" x14ac:dyDescent="0.3">
      <c r="H418" s="59"/>
    </row>
    <row r="419" spans="8:8" x14ac:dyDescent="0.3">
      <c r="H419" s="59"/>
    </row>
    <row r="420" spans="8:8" x14ac:dyDescent="0.3">
      <c r="H420" s="59"/>
    </row>
    <row r="421" spans="8:8" x14ac:dyDescent="0.3">
      <c r="H421" s="59"/>
    </row>
    <row r="422" spans="8:8" x14ac:dyDescent="0.3">
      <c r="H422" s="59"/>
    </row>
    <row r="423" spans="8:8" x14ac:dyDescent="0.3">
      <c r="H423" s="59"/>
    </row>
    <row r="424" spans="8:8" x14ac:dyDescent="0.3">
      <c r="H424" s="59"/>
    </row>
    <row r="425" spans="8:8" x14ac:dyDescent="0.3">
      <c r="H425" s="59"/>
    </row>
    <row r="426" spans="8:8" x14ac:dyDescent="0.3">
      <c r="H426" s="59"/>
    </row>
    <row r="427" spans="8:8" x14ac:dyDescent="0.3">
      <c r="H427" s="59"/>
    </row>
    <row r="428" spans="8:8" x14ac:dyDescent="0.3">
      <c r="H428" s="59"/>
    </row>
    <row r="429" spans="8:8" x14ac:dyDescent="0.3">
      <c r="H429" s="59"/>
    </row>
    <row r="430" spans="8:8" x14ac:dyDescent="0.3">
      <c r="H430" s="59"/>
    </row>
    <row r="431" spans="8:8" x14ac:dyDescent="0.3">
      <c r="H431" s="59"/>
    </row>
    <row r="432" spans="8:8" x14ac:dyDescent="0.3">
      <c r="H432" s="59"/>
    </row>
    <row r="433" spans="8:8" x14ac:dyDescent="0.3">
      <c r="H433" s="59"/>
    </row>
    <row r="434" spans="8:8" x14ac:dyDescent="0.3">
      <c r="H434" s="59"/>
    </row>
    <row r="435" spans="8:8" x14ac:dyDescent="0.3">
      <c r="H435" s="59"/>
    </row>
    <row r="436" spans="8:8" x14ac:dyDescent="0.3">
      <c r="H436" s="59"/>
    </row>
    <row r="437" spans="8:8" x14ac:dyDescent="0.3">
      <c r="H437" s="59"/>
    </row>
    <row r="438" spans="8:8" x14ac:dyDescent="0.3">
      <c r="H438" s="59"/>
    </row>
    <row r="439" spans="8:8" x14ac:dyDescent="0.3">
      <c r="H439" s="59"/>
    </row>
    <row r="440" spans="8:8" x14ac:dyDescent="0.3">
      <c r="H440" s="59"/>
    </row>
    <row r="441" spans="8:8" x14ac:dyDescent="0.3">
      <c r="H441" s="59"/>
    </row>
    <row r="442" spans="8:8" x14ac:dyDescent="0.3">
      <c r="H442" s="59"/>
    </row>
    <row r="443" spans="8:8" x14ac:dyDescent="0.3">
      <c r="H443" s="59"/>
    </row>
    <row r="444" spans="8:8" x14ac:dyDescent="0.3">
      <c r="H444" s="59"/>
    </row>
    <row r="445" spans="8:8" x14ac:dyDescent="0.3">
      <c r="H445" s="59"/>
    </row>
    <row r="446" spans="8:8" x14ac:dyDescent="0.3">
      <c r="H446" s="59"/>
    </row>
    <row r="447" spans="8:8" x14ac:dyDescent="0.3">
      <c r="H447" s="59"/>
    </row>
    <row r="448" spans="8:8" x14ac:dyDescent="0.3">
      <c r="H448" s="59"/>
    </row>
    <row r="449" spans="8:8" x14ac:dyDescent="0.3">
      <c r="H449" s="59"/>
    </row>
    <row r="450" spans="8:8" x14ac:dyDescent="0.3">
      <c r="H450" s="59"/>
    </row>
    <row r="451" spans="8:8" x14ac:dyDescent="0.3">
      <c r="H451" s="59"/>
    </row>
    <row r="452" spans="8:8" x14ac:dyDescent="0.3">
      <c r="H452" s="59"/>
    </row>
    <row r="453" spans="8:8" x14ac:dyDescent="0.3">
      <c r="H453" s="59"/>
    </row>
    <row r="454" spans="8:8" x14ac:dyDescent="0.3">
      <c r="H454" s="59"/>
    </row>
    <row r="455" spans="8:8" x14ac:dyDescent="0.3">
      <c r="H455" s="59"/>
    </row>
    <row r="456" spans="8:8" x14ac:dyDescent="0.3">
      <c r="H456" s="59"/>
    </row>
    <row r="457" spans="8:8" x14ac:dyDescent="0.3">
      <c r="H457" s="59"/>
    </row>
    <row r="458" spans="8:8" x14ac:dyDescent="0.3">
      <c r="H458" s="59"/>
    </row>
    <row r="459" spans="8:8" x14ac:dyDescent="0.3">
      <c r="H459" s="59"/>
    </row>
    <row r="460" spans="8:8" x14ac:dyDescent="0.3">
      <c r="H460" s="59"/>
    </row>
    <row r="461" spans="8:8" x14ac:dyDescent="0.3">
      <c r="H461" s="59"/>
    </row>
    <row r="462" spans="8:8" x14ac:dyDescent="0.3">
      <c r="H462" s="59"/>
    </row>
    <row r="463" spans="8:8" x14ac:dyDescent="0.3">
      <c r="H463" s="59"/>
    </row>
    <row r="464" spans="8:8" x14ac:dyDescent="0.3">
      <c r="H464" s="59"/>
    </row>
    <row r="465" spans="8:8" x14ac:dyDescent="0.3">
      <c r="H465" s="59"/>
    </row>
    <row r="466" spans="8:8" x14ac:dyDescent="0.3">
      <c r="H466" s="59"/>
    </row>
    <row r="467" spans="8:8" x14ac:dyDescent="0.3">
      <c r="H467" s="59"/>
    </row>
    <row r="468" spans="8:8" x14ac:dyDescent="0.3">
      <c r="H468" s="59"/>
    </row>
    <row r="469" spans="8:8" x14ac:dyDescent="0.3">
      <c r="H469" s="59"/>
    </row>
    <row r="470" spans="8:8" x14ac:dyDescent="0.3">
      <c r="H470" s="59"/>
    </row>
    <row r="471" spans="8:8" x14ac:dyDescent="0.3">
      <c r="H471" s="59"/>
    </row>
    <row r="472" spans="8:8" x14ac:dyDescent="0.3">
      <c r="H472" s="59"/>
    </row>
    <row r="473" spans="8:8" x14ac:dyDescent="0.3">
      <c r="H473" s="59"/>
    </row>
    <row r="474" spans="8:8" x14ac:dyDescent="0.3">
      <c r="H474" s="59"/>
    </row>
    <row r="475" spans="8:8" x14ac:dyDescent="0.3">
      <c r="H475" s="59"/>
    </row>
    <row r="476" spans="8:8" x14ac:dyDescent="0.3">
      <c r="H476" s="59"/>
    </row>
    <row r="477" spans="8:8" x14ac:dyDescent="0.3">
      <c r="H477" s="59"/>
    </row>
    <row r="478" spans="8:8" x14ac:dyDescent="0.3">
      <c r="H478" s="59"/>
    </row>
    <row r="479" spans="8:8" x14ac:dyDescent="0.3">
      <c r="H479" s="59"/>
    </row>
    <row r="480" spans="8:8" x14ac:dyDescent="0.3">
      <c r="H480" s="59"/>
    </row>
    <row r="481" spans="8:8" x14ac:dyDescent="0.3">
      <c r="H481" s="59"/>
    </row>
    <row r="482" spans="8:8" x14ac:dyDescent="0.3">
      <c r="H482" s="59"/>
    </row>
    <row r="483" spans="8:8" x14ac:dyDescent="0.3">
      <c r="H483" s="59"/>
    </row>
    <row r="484" spans="8:8" x14ac:dyDescent="0.3">
      <c r="H484" s="59"/>
    </row>
    <row r="485" spans="8:8" x14ac:dyDescent="0.3">
      <c r="H485" s="59"/>
    </row>
    <row r="486" spans="8:8" x14ac:dyDescent="0.3">
      <c r="H486" s="59"/>
    </row>
    <row r="487" spans="8:8" x14ac:dyDescent="0.3">
      <c r="H487" s="59"/>
    </row>
    <row r="488" spans="8:8" x14ac:dyDescent="0.3">
      <c r="H488" s="59"/>
    </row>
    <row r="489" spans="8:8" x14ac:dyDescent="0.3">
      <c r="H489" s="59"/>
    </row>
    <row r="490" spans="8:8" x14ac:dyDescent="0.3">
      <c r="H490" s="59"/>
    </row>
    <row r="491" spans="8:8" x14ac:dyDescent="0.3">
      <c r="H491" s="59"/>
    </row>
    <row r="492" spans="8:8" x14ac:dyDescent="0.3">
      <c r="H492" s="59"/>
    </row>
    <row r="493" spans="8:8" x14ac:dyDescent="0.3">
      <c r="H493" s="59"/>
    </row>
    <row r="494" spans="8:8" x14ac:dyDescent="0.3">
      <c r="H494" s="59"/>
    </row>
    <row r="495" spans="8:8" x14ac:dyDescent="0.3">
      <c r="H495" s="59"/>
    </row>
    <row r="496" spans="8:8" x14ac:dyDescent="0.3">
      <c r="H496" s="59"/>
    </row>
    <row r="497" spans="8:8" x14ac:dyDescent="0.3">
      <c r="H497" s="59"/>
    </row>
    <row r="498" spans="8:8" x14ac:dyDescent="0.3">
      <c r="H498" s="59"/>
    </row>
    <row r="499" spans="8:8" x14ac:dyDescent="0.3">
      <c r="H499" s="59"/>
    </row>
    <row r="500" spans="8:8" x14ac:dyDescent="0.3">
      <c r="H500" s="59"/>
    </row>
    <row r="501" spans="8:8" x14ac:dyDescent="0.3">
      <c r="H501" s="59"/>
    </row>
    <row r="502" spans="8:8" x14ac:dyDescent="0.3">
      <c r="H502" s="59"/>
    </row>
    <row r="503" spans="8:8" x14ac:dyDescent="0.3">
      <c r="H503" s="59"/>
    </row>
    <row r="504" spans="8:8" x14ac:dyDescent="0.3">
      <c r="H504" s="59"/>
    </row>
    <row r="505" spans="8:8" x14ac:dyDescent="0.3">
      <c r="H505" s="59"/>
    </row>
    <row r="506" spans="8:8" x14ac:dyDescent="0.3">
      <c r="H506" s="59"/>
    </row>
    <row r="507" spans="8:8" x14ac:dyDescent="0.3">
      <c r="H507" s="59"/>
    </row>
    <row r="508" spans="8:8" x14ac:dyDescent="0.3">
      <c r="H508" s="59"/>
    </row>
    <row r="509" spans="8:8" x14ac:dyDescent="0.3">
      <c r="H509" s="59"/>
    </row>
    <row r="510" spans="8:8" x14ac:dyDescent="0.3">
      <c r="H510" s="59"/>
    </row>
    <row r="511" spans="8:8" x14ac:dyDescent="0.3">
      <c r="H511" s="59"/>
    </row>
    <row r="512" spans="8:8" x14ac:dyDescent="0.3">
      <c r="H512" s="59"/>
    </row>
    <row r="513" spans="8:8" x14ac:dyDescent="0.3">
      <c r="H513" s="59"/>
    </row>
    <row r="514" spans="8:8" x14ac:dyDescent="0.3">
      <c r="H514" s="59"/>
    </row>
    <row r="515" spans="8:8" x14ac:dyDescent="0.3">
      <c r="H515" s="59"/>
    </row>
    <row r="516" spans="8:8" x14ac:dyDescent="0.3">
      <c r="H516" s="59"/>
    </row>
    <row r="517" spans="8:8" x14ac:dyDescent="0.3">
      <c r="H517" s="59"/>
    </row>
    <row r="518" spans="8:8" x14ac:dyDescent="0.3">
      <c r="H518" s="59"/>
    </row>
    <row r="519" spans="8:8" x14ac:dyDescent="0.3">
      <c r="H519" s="59"/>
    </row>
    <row r="520" spans="8:8" x14ac:dyDescent="0.3">
      <c r="H520" s="59"/>
    </row>
    <row r="521" spans="8:8" x14ac:dyDescent="0.3">
      <c r="H521" s="59"/>
    </row>
    <row r="522" spans="8:8" x14ac:dyDescent="0.3">
      <c r="H522" s="59"/>
    </row>
    <row r="523" spans="8:8" x14ac:dyDescent="0.3">
      <c r="H523" s="59"/>
    </row>
    <row r="524" spans="8:8" x14ac:dyDescent="0.3">
      <c r="H524" s="59"/>
    </row>
    <row r="525" spans="8:8" x14ac:dyDescent="0.3">
      <c r="H525" s="59"/>
    </row>
    <row r="526" spans="8:8" x14ac:dyDescent="0.3">
      <c r="H526" s="59"/>
    </row>
    <row r="527" spans="8:8" x14ac:dyDescent="0.3">
      <c r="H527" s="59"/>
    </row>
    <row r="528" spans="8:8" x14ac:dyDescent="0.3">
      <c r="H528" s="59"/>
    </row>
    <row r="529" spans="8:8" x14ac:dyDescent="0.3">
      <c r="H529" s="59"/>
    </row>
    <row r="530" spans="8:8" x14ac:dyDescent="0.3">
      <c r="H530" s="59"/>
    </row>
    <row r="531" spans="8:8" x14ac:dyDescent="0.3">
      <c r="H531" s="59"/>
    </row>
    <row r="532" spans="8:8" x14ac:dyDescent="0.3">
      <c r="H532" s="59"/>
    </row>
    <row r="533" spans="8:8" x14ac:dyDescent="0.3">
      <c r="H533" s="59"/>
    </row>
    <row r="534" spans="8:8" x14ac:dyDescent="0.3">
      <c r="H534" s="59"/>
    </row>
    <row r="535" spans="8:8" x14ac:dyDescent="0.3">
      <c r="H535" s="59"/>
    </row>
    <row r="536" spans="8:8" x14ac:dyDescent="0.3">
      <c r="H536" s="59"/>
    </row>
    <row r="537" spans="8:8" x14ac:dyDescent="0.3">
      <c r="H537" s="59"/>
    </row>
    <row r="538" spans="8:8" x14ac:dyDescent="0.3">
      <c r="H538" s="59"/>
    </row>
    <row r="539" spans="8:8" x14ac:dyDescent="0.3">
      <c r="H539" s="59"/>
    </row>
    <row r="540" spans="8:8" x14ac:dyDescent="0.3">
      <c r="H540" s="59"/>
    </row>
    <row r="541" spans="8:8" x14ac:dyDescent="0.3">
      <c r="H541" s="59"/>
    </row>
    <row r="542" spans="8:8" x14ac:dyDescent="0.3">
      <c r="H542" s="59"/>
    </row>
    <row r="543" spans="8:8" x14ac:dyDescent="0.3">
      <c r="H543" s="59"/>
    </row>
    <row r="544" spans="8:8" x14ac:dyDescent="0.3">
      <c r="H544" s="59"/>
    </row>
    <row r="545" spans="8:8" x14ac:dyDescent="0.3">
      <c r="H545" s="59"/>
    </row>
    <row r="546" spans="8:8" x14ac:dyDescent="0.3">
      <c r="H546" s="59"/>
    </row>
    <row r="547" spans="8:8" x14ac:dyDescent="0.3">
      <c r="H547" s="59"/>
    </row>
    <row r="548" spans="8:8" x14ac:dyDescent="0.3">
      <c r="H548" s="59"/>
    </row>
    <row r="549" spans="8:8" x14ac:dyDescent="0.3">
      <c r="H549" s="59"/>
    </row>
    <row r="550" spans="8:8" x14ac:dyDescent="0.3">
      <c r="H550" s="59"/>
    </row>
    <row r="551" spans="8:8" x14ac:dyDescent="0.3">
      <c r="H551" s="59"/>
    </row>
    <row r="552" spans="8:8" x14ac:dyDescent="0.3">
      <c r="H552" s="59"/>
    </row>
    <row r="553" spans="8:8" x14ac:dyDescent="0.3">
      <c r="H553" s="59"/>
    </row>
    <row r="554" spans="8:8" x14ac:dyDescent="0.3">
      <c r="H554" s="59"/>
    </row>
    <row r="555" spans="8:8" x14ac:dyDescent="0.3">
      <c r="H555" s="59"/>
    </row>
    <row r="556" spans="8:8" x14ac:dyDescent="0.3">
      <c r="H556" s="59"/>
    </row>
    <row r="557" spans="8:8" x14ac:dyDescent="0.3">
      <c r="H557" s="59"/>
    </row>
    <row r="558" spans="8:8" x14ac:dyDescent="0.3">
      <c r="H558" s="59"/>
    </row>
    <row r="559" spans="8:8" x14ac:dyDescent="0.3">
      <c r="H559" s="59"/>
    </row>
    <row r="560" spans="8:8" x14ac:dyDescent="0.3">
      <c r="H560" s="59"/>
    </row>
    <row r="561" spans="8:8" x14ac:dyDescent="0.3">
      <c r="H561" s="59"/>
    </row>
    <row r="562" spans="8:8" x14ac:dyDescent="0.3">
      <c r="H562" s="59"/>
    </row>
    <row r="563" spans="8:8" x14ac:dyDescent="0.3">
      <c r="H563" s="59"/>
    </row>
    <row r="564" spans="8:8" x14ac:dyDescent="0.3">
      <c r="H564" s="59"/>
    </row>
    <row r="565" spans="8:8" x14ac:dyDescent="0.3">
      <c r="H565" s="59"/>
    </row>
    <row r="566" spans="8:8" x14ac:dyDescent="0.3">
      <c r="H566" s="59"/>
    </row>
    <row r="567" spans="8:8" x14ac:dyDescent="0.3">
      <c r="H567" s="59"/>
    </row>
    <row r="568" spans="8:8" x14ac:dyDescent="0.3">
      <c r="H568" s="59"/>
    </row>
    <row r="569" spans="8:8" x14ac:dyDescent="0.3">
      <c r="H569" s="59"/>
    </row>
    <row r="570" spans="8:8" x14ac:dyDescent="0.3">
      <c r="H570" s="59"/>
    </row>
    <row r="571" spans="8:8" x14ac:dyDescent="0.3">
      <c r="H571" s="59"/>
    </row>
    <row r="572" spans="8:8" x14ac:dyDescent="0.3">
      <c r="H572" s="59"/>
    </row>
    <row r="573" spans="8:8" x14ac:dyDescent="0.3">
      <c r="H573" s="59"/>
    </row>
    <row r="574" spans="8:8" x14ac:dyDescent="0.3">
      <c r="H574" s="59"/>
    </row>
    <row r="575" spans="8:8" x14ac:dyDescent="0.3">
      <c r="H575" s="59"/>
    </row>
    <row r="576" spans="8:8" x14ac:dyDescent="0.3">
      <c r="H576" s="59"/>
    </row>
    <row r="577" spans="8:8" x14ac:dyDescent="0.3">
      <c r="H577" s="59"/>
    </row>
    <row r="578" spans="8:8" x14ac:dyDescent="0.3">
      <c r="H578" s="59"/>
    </row>
    <row r="579" spans="8:8" x14ac:dyDescent="0.3">
      <c r="H579" s="59"/>
    </row>
    <row r="580" spans="8:8" x14ac:dyDescent="0.3">
      <c r="H580" s="59"/>
    </row>
    <row r="581" spans="8:8" x14ac:dyDescent="0.3">
      <c r="H581" s="59"/>
    </row>
    <row r="582" spans="8:8" x14ac:dyDescent="0.3">
      <c r="H582" s="59"/>
    </row>
    <row r="583" spans="8:8" x14ac:dyDescent="0.3">
      <c r="H583" s="59"/>
    </row>
    <row r="584" spans="8:8" x14ac:dyDescent="0.3">
      <c r="H584" s="59"/>
    </row>
    <row r="585" spans="8:8" x14ac:dyDescent="0.3">
      <c r="H585" s="59"/>
    </row>
    <row r="586" spans="8:8" x14ac:dyDescent="0.3">
      <c r="H586" s="59"/>
    </row>
    <row r="587" spans="8:8" x14ac:dyDescent="0.3">
      <c r="H587" s="59"/>
    </row>
    <row r="588" spans="8:8" x14ac:dyDescent="0.3">
      <c r="H588" s="59"/>
    </row>
    <row r="589" spans="8:8" x14ac:dyDescent="0.3">
      <c r="H589" s="59"/>
    </row>
    <row r="590" spans="8:8" x14ac:dyDescent="0.3">
      <c r="H590" s="59"/>
    </row>
    <row r="591" spans="8:8" x14ac:dyDescent="0.3">
      <c r="H591" s="59"/>
    </row>
    <row r="592" spans="8:8" x14ac:dyDescent="0.3">
      <c r="H592" s="59"/>
    </row>
    <row r="593" spans="8:8" x14ac:dyDescent="0.3">
      <c r="H593" s="59"/>
    </row>
    <row r="594" spans="8:8" x14ac:dyDescent="0.3">
      <c r="H594" s="59"/>
    </row>
    <row r="595" spans="8:8" x14ac:dyDescent="0.3">
      <c r="H595" s="59"/>
    </row>
    <row r="596" spans="8:8" x14ac:dyDescent="0.3">
      <c r="H596" s="59"/>
    </row>
    <row r="597" spans="8:8" x14ac:dyDescent="0.3">
      <c r="H597" s="59"/>
    </row>
    <row r="598" spans="8:8" x14ac:dyDescent="0.3">
      <c r="H598" s="59"/>
    </row>
    <row r="599" spans="8:8" x14ac:dyDescent="0.3">
      <c r="H599" s="59"/>
    </row>
    <row r="600" spans="8:8" x14ac:dyDescent="0.3">
      <c r="H600" s="59"/>
    </row>
    <row r="601" spans="8:8" x14ac:dyDescent="0.3">
      <c r="H601" s="59"/>
    </row>
    <row r="602" spans="8:8" x14ac:dyDescent="0.3">
      <c r="H602" s="59"/>
    </row>
    <row r="603" spans="8:8" x14ac:dyDescent="0.3">
      <c r="H603" s="59"/>
    </row>
    <row r="604" spans="8:8" x14ac:dyDescent="0.3">
      <c r="H604" s="59"/>
    </row>
    <row r="605" spans="8:8" x14ac:dyDescent="0.3">
      <c r="H605" s="59"/>
    </row>
    <row r="606" spans="8:8" x14ac:dyDescent="0.3">
      <c r="H606" s="59"/>
    </row>
    <row r="607" spans="8:8" x14ac:dyDescent="0.3">
      <c r="H607" s="59"/>
    </row>
    <row r="608" spans="8:8" x14ac:dyDescent="0.3">
      <c r="H608" s="59"/>
    </row>
    <row r="609" spans="8:8" x14ac:dyDescent="0.3">
      <c r="H609" s="59"/>
    </row>
    <row r="610" spans="8:8" x14ac:dyDescent="0.3">
      <c r="H610" s="59"/>
    </row>
    <row r="611" spans="8:8" x14ac:dyDescent="0.3">
      <c r="H611" s="59"/>
    </row>
    <row r="612" spans="8:8" x14ac:dyDescent="0.3">
      <c r="H612" s="59"/>
    </row>
    <row r="613" spans="8:8" x14ac:dyDescent="0.3">
      <c r="H613" s="59"/>
    </row>
    <row r="614" spans="8:8" x14ac:dyDescent="0.3">
      <c r="H614" s="59"/>
    </row>
    <row r="615" spans="8:8" x14ac:dyDescent="0.3">
      <c r="H615" s="59"/>
    </row>
    <row r="616" spans="8:8" x14ac:dyDescent="0.3">
      <c r="H616" s="59"/>
    </row>
    <row r="617" spans="8:8" x14ac:dyDescent="0.3">
      <c r="H617" s="59"/>
    </row>
    <row r="618" spans="8:8" x14ac:dyDescent="0.3">
      <c r="H618" s="59"/>
    </row>
    <row r="619" spans="8:8" x14ac:dyDescent="0.3">
      <c r="H619" s="59"/>
    </row>
    <row r="620" spans="8:8" x14ac:dyDescent="0.3">
      <c r="H620" s="59"/>
    </row>
    <row r="621" spans="8:8" x14ac:dyDescent="0.3">
      <c r="H621" s="59"/>
    </row>
    <row r="622" spans="8:8" x14ac:dyDescent="0.3">
      <c r="H622" s="59"/>
    </row>
    <row r="623" spans="8:8" x14ac:dyDescent="0.3">
      <c r="H623" s="59"/>
    </row>
    <row r="624" spans="8:8" x14ac:dyDescent="0.3">
      <c r="H624" s="59"/>
    </row>
    <row r="625" spans="8:8" x14ac:dyDescent="0.3">
      <c r="H625" s="59"/>
    </row>
    <row r="626" spans="8:8" x14ac:dyDescent="0.3">
      <c r="H626" s="59"/>
    </row>
    <row r="627" spans="8:8" x14ac:dyDescent="0.3">
      <c r="H627" s="59"/>
    </row>
    <row r="628" spans="8:8" x14ac:dyDescent="0.3">
      <c r="H628" s="59"/>
    </row>
    <row r="629" spans="8:8" x14ac:dyDescent="0.3">
      <c r="H629" s="59"/>
    </row>
    <row r="630" spans="8:8" x14ac:dyDescent="0.3">
      <c r="H630" s="59"/>
    </row>
    <row r="631" spans="8:8" x14ac:dyDescent="0.3">
      <c r="H631" s="59"/>
    </row>
    <row r="632" spans="8:8" x14ac:dyDescent="0.3">
      <c r="H632" s="59"/>
    </row>
    <row r="633" spans="8:8" x14ac:dyDescent="0.3">
      <c r="H633" s="59"/>
    </row>
    <row r="634" spans="8:8" x14ac:dyDescent="0.3">
      <c r="H634" s="59"/>
    </row>
    <row r="635" spans="8:8" x14ac:dyDescent="0.3">
      <c r="H635" s="59"/>
    </row>
    <row r="636" spans="8:8" x14ac:dyDescent="0.3">
      <c r="H636" s="59"/>
    </row>
    <row r="637" spans="8:8" x14ac:dyDescent="0.3">
      <c r="H637" s="59"/>
    </row>
    <row r="638" spans="8:8" x14ac:dyDescent="0.3">
      <c r="H638" s="59"/>
    </row>
    <row r="639" spans="8:8" x14ac:dyDescent="0.3">
      <c r="H639" s="59"/>
    </row>
    <row r="640" spans="8:8" x14ac:dyDescent="0.3">
      <c r="H640" s="59"/>
    </row>
    <row r="641" spans="8:8" x14ac:dyDescent="0.3">
      <c r="H641" s="59"/>
    </row>
    <row r="642" spans="8:8" x14ac:dyDescent="0.3">
      <c r="H642" s="59"/>
    </row>
    <row r="643" spans="8:8" x14ac:dyDescent="0.3">
      <c r="H643" s="59"/>
    </row>
    <row r="644" spans="8:8" x14ac:dyDescent="0.3">
      <c r="H644" s="59"/>
    </row>
    <row r="645" spans="8:8" x14ac:dyDescent="0.3">
      <c r="H645" s="59"/>
    </row>
    <row r="646" spans="8:8" x14ac:dyDescent="0.3">
      <c r="H646" s="59"/>
    </row>
    <row r="647" spans="8:8" x14ac:dyDescent="0.3">
      <c r="H647" s="59"/>
    </row>
    <row r="648" spans="8:8" x14ac:dyDescent="0.3">
      <c r="H648" s="59"/>
    </row>
    <row r="649" spans="8:8" x14ac:dyDescent="0.3">
      <c r="H649" s="59"/>
    </row>
    <row r="650" spans="8:8" x14ac:dyDescent="0.3">
      <c r="H650" s="59"/>
    </row>
    <row r="651" spans="8:8" x14ac:dyDescent="0.3">
      <c r="H651" s="59"/>
    </row>
    <row r="652" spans="8:8" x14ac:dyDescent="0.3">
      <c r="H652" s="59"/>
    </row>
    <row r="653" spans="8:8" x14ac:dyDescent="0.3">
      <c r="H653" s="59"/>
    </row>
    <row r="654" spans="8:8" x14ac:dyDescent="0.3">
      <c r="H654" s="59"/>
    </row>
    <row r="655" spans="8:8" x14ac:dyDescent="0.3">
      <c r="H655" s="59"/>
    </row>
    <row r="656" spans="8:8" x14ac:dyDescent="0.3">
      <c r="H656" s="59"/>
    </row>
    <row r="657" spans="8:8" x14ac:dyDescent="0.3">
      <c r="H657" s="59"/>
    </row>
    <row r="658" spans="8:8" x14ac:dyDescent="0.3">
      <c r="H658" s="59"/>
    </row>
    <row r="659" spans="8:8" x14ac:dyDescent="0.3">
      <c r="H659" s="59"/>
    </row>
    <row r="660" spans="8:8" x14ac:dyDescent="0.3">
      <c r="H660" s="59"/>
    </row>
    <row r="661" spans="8:8" x14ac:dyDescent="0.3">
      <c r="H661" s="59"/>
    </row>
    <row r="662" spans="8:8" x14ac:dyDescent="0.3">
      <c r="H662" s="59"/>
    </row>
    <row r="663" spans="8:8" x14ac:dyDescent="0.3">
      <c r="H663" s="59"/>
    </row>
    <row r="664" spans="8:8" x14ac:dyDescent="0.3">
      <c r="H664" s="59"/>
    </row>
    <row r="665" spans="8:8" x14ac:dyDescent="0.3">
      <c r="H665" s="59"/>
    </row>
    <row r="666" spans="8:8" x14ac:dyDescent="0.3">
      <c r="H666" s="59"/>
    </row>
    <row r="667" spans="8:8" x14ac:dyDescent="0.3">
      <c r="H667" s="59"/>
    </row>
    <row r="668" spans="8:8" x14ac:dyDescent="0.3">
      <c r="H668" s="59"/>
    </row>
    <row r="669" spans="8:8" x14ac:dyDescent="0.3">
      <c r="H669" s="59"/>
    </row>
    <row r="670" spans="8:8" x14ac:dyDescent="0.3">
      <c r="H670" s="59"/>
    </row>
    <row r="671" spans="8:8" x14ac:dyDescent="0.3">
      <c r="H671" s="59"/>
    </row>
    <row r="672" spans="8:8" x14ac:dyDescent="0.3">
      <c r="H672" s="59"/>
    </row>
    <row r="673" spans="8:8" x14ac:dyDescent="0.3">
      <c r="H673" s="59"/>
    </row>
    <row r="674" spans="8:8" x14ac:dyDescent="0.3">
      <c r="H674" s="59"/>
    </row>
    <row r="675" spans="8:8" x14ac:dyDescent="0.3">
      <c r="H675" s="59"/>
    </row>
    <row r="676" spans="8:8" x14ac:dyDescent="0.3">
      <c r="H676" s="59"/>
    </row>
    <row r="677" spans="8:8" x14ac:dyDescent="0.3">
      <c r="H677" s="59"/>
    </row>
    <row r="678" spans="8:8" x14ac:dyDescent="0.3">
      <c r="H678" s="59"/>
    </row>
    <row r="679" spans="8:8" x14ac:dyDescent="0.3">
      <c r="H679" s="59"/>
    </row>
    <row r="680" spans="8:8" x14ac:dyDescent="0.3">
      <c r="H680" s="59"/>
    </row>
    <row r="681" spans="8:8" x14ac:dyDescent="0.3">
      <c r="H681" s="59"/>
    </row>
    <row r="682" spans="8:8" x14ac:dyDescent="0.3">
      <c r="H682" s="59"/>
    </row>
    <row r="683" spans="8:8" x14ac:dyDescent="0.3">
      <c r="H683" s="59"/>
    </row>
    <row r="684" spans="8:8" x14ac:dyDescent="0.3">
      <c r="H684" s="59"/>
    </row>
    <row r="685" spans="8:8" x14ac:dyDescent="0.3">
      <c r="H685" s="59"/>
    </row>
    <row r="686" spans="8:8" x14ac:dyDescent="0.3">
      <c r="H686" s="59"/>
    </row>
    <row r="687" spans="8:8" x14ac:dyDescent="0.3">
      <c r="H687" s="59"/>
    </row>
    <row r="688" spans="8:8" x14ac:dyDescent="0.3">
      <c r="H688" s="59"/>
    </row>
    <row r="689" spans="8:8" x14ac:dyDescent="0.3">
      <c r="H689" s="59"/>
    </row>
    <row r="690" spans="8:8" x14ac:dyDescent="0.3">
      <c r="H690" s="59"/>
    </row>
    <row r="691" spans="8:8" x14ac:dyDescent="0.3">
      <c r="H691" s="59"/>
    </row>
    <row r="692" spans="8:8" x14ac:dyDescent="0.3">
      <c r="H692" s="59"/>
    </row>
    <row r="693" spans="8:8" x14ac:dyDescent="0.3">
      <c r="H693" s="59"/>
    </row>
    <row r="694" spans="8:8" x14ac:dyDescent="0.3">
      <c r="H694" s="59"/>
    </row>
    <row r="695" spans="8:8" x14ac:dyDescent="0.3">
      <c r="H695" s="59"/>
    </row>
    <row r="696" spans="8:8" x14ac:dyDescent="0.3">
      <c r="H696" s="59"/>
    </row>
    <row r="697" spans="8:8" x14ac:dyDescent="0.3">
      <c r="H697" s="59"/>
    </row>
    <row r="698" spans="8:8" x14ac:dyDescent="0.3">
      <c r="H698" s="59"/>
    </row>
    <row r="699" spans="8:8" x14ac:dyDescent="0.3">
      <c r="H699" s="59"/>
    </row>
    <row r="700" spans="8:8" x14ac:dyDescent="0.3">
      <c r="H700" s="59"/>
    </row>
    <row r="701" spans="8:8" x14ac:dyDescent="0.3">
      <c r="H701" s="59"/>
    </row>
    <row r="702" spans="8:8" x14ac:dyDescent="0.3">
      <c r="H702" s="59"/>
    </row>
    <row r="703" spans="8:8" x14ac:dyDescent="0.3">
      <c r="H703" s="59"/>
    </row>
    <row r="704" spans="8:8" x14ac:dyDescent="0.3">
      <c r="H704" s="59"/>
    </row>
    <row r="705" spans="8:8" x14ac:dyDescent="0.3">
      <c r="H705" s="59"/>
    </row>
    <row r="706" spans="8:8" x14ac:dyDescent="0.3">
      <c r="H706" s="59"/>
    </row>
    <row r="707" spans="8:8" x14ac:dyDescent="0.3">
      <c r="H707" s="59"/>
    </row>
    <row r="708" spans="8:8" x14ac:dyDescent="0.3">
      <c r="H708" s="59"/>
    </row>
    <row r="709" spans="8:8" x14ac:dyDescent="0.3">
      <c r="H709" s="59"/>
    </row>
    <row r="710" spans="8:8" x14ac:dyDescent="0.3">
      <c r="H710" s="59"/>
    </row>
    <row r="711" spans="8:8" x14ac:dyDescent="0.3">
      <c r="H711" s="59"/>
    </row>
    <row r="712" spans="8:8" x14ac:dyDescent="0.3">
      <c r="H712" s="59"/>
    </row>
    <row r="713" spans="8:8" x14ac:dyDescent="0.3">
      <c r="H713" s="59"/>
    </row>
    <row r="714" spans="8:8" x14ac:dyDescent="0.3">
      <c r="H714" s="59"/>
    </row>
    <row r="715" spans="8:8" x14ac:dyDescent="0.3">
      <c r="H715" s="59"/>
    </row>
    <row r="716" spans="8:8" x14ac:dyDescent="0.3">
      <c r="H716" s="59"/>
    </row>
    <row r="717" spans="8:8" x14ac:dyDescent="0.3">
      <c r="H717" s="59"/>
    </row>
    <row r="718" spans="8:8" x14ac:dyDescent="0.3">
      <c r="H718" s="59"/>
    </row>
    <row r="719" spans="8:8" x14ac:dyDescent="0.3">
      <c r="H719" s="59"/>
    </row>
    <row r="720" spans="8:8" x14ac:dyDescent="0.3">
      <c r="H720" s="59"/>
    </row>
    <row r="721" spans="8:8" x14ac:dyDescent="0.3">
      <c r="H721" s="59"/>
    </row>
    <row r="722" spans="8:8" x14ac:dyDescent="0.3">
      <c r="H722" s="59"/>
    </row>
    <row r="723" spans="8:8" x14ac:dyDescent="0.3">
      <c r="H723" s="59"/>
    </row>
    <row r="724" spans="8:8" x14ac:dyDescent="0.3">
      <c r="H724" s="59"/>
    </row>
    <row r="725" spans="8:8" x14ac:dyDescent="0.3">
      <c r="H725" s="59"/>
    </row>
    <row r="726" spans="8:8" x14ac:dyDescent="0.3">
      <c r="H726" s="59"/>
    </row>
    <row r="727" spans="8:8" x14ac:dyDescent="0.3">
      <c r="H727" s="59"/>
    </row>
    <row r="728" spans="8:8" x14ac:dyDescent="0.3">
      <c r="H728" s="59"/>
    </row>
    <row r="729" spans="8:8" x14ac:dyDescent="0.3">
      <c r="H729" s="59"/>
    </row>
    <row r="730" spans="8:8" x14ac:dyDescent="0.3">
      <c r="H730" s="59"/>
    </row>
    <row r="731" spans="8:8" x14ac:dyDescent="0.3">
      <c r="H731" s="59"/>
    </row>
    <row r="732" spans="8:8" x14ac:dyDescent="0.3">
      <c r="H732" s="59"/>
    </row>
    <row r="733" spans="8:8" x14ac:dyDescent="0.3">
      <c r="H733" s="59"/>
    </row>
    <row r="734" spans="8:8" x14ac:dyDescent="0.3">
      <c r="H734" s="59"/>
    </row>
    <row r="735" spans="8:8" x14ac:dyDescent="0.3">
      <c r="H735" s="59"/>
    </row>
    <row r="736" spans="8:8" x14ac:dyDescent="0.3">
      <c r="H736" s="59"/>
    </row>
    <row r="737" spans="8:8" x14ac:dyDescent="0.3">
      <c r="H737" s="59"/>
    </row>
    <row r="738" spans="8:8" x14ac:dyDescent="0.3">
      <c r="H738" s="59"/>
    </row>
    <row r="739" spans="8:8" x14ac:dyDescent="0.3">
      <c r="H739" s="59"/>
    </row>
    <row r="740" spans="8:8" x14ac:dyDescent="0.3">
      <c r="H740" s="59"/>
    </row>
    <row r="741" spans="8:8" x14ac:dyDescent="0.3">
      <c r="H741" s="59"/>
    </row>
    <row r="742" spans="8:8" x14ac:dyDescent="0.3">
      <c r="H742" s="59"/>
    </row>
    <row r="743" spans="8:8" x14ac:dyDescent="0.3">
      <c r="H743" s="59"/>
    </row>
    <row r="744" spans="8:8" x14ac:dyDescent="0.3">
      <c r="H744" s="59"/>
    </row>
    <row r="745" spans="8:8" x14ac:dyDescent="0.3">
      <c r="H745" s="59"/>
    </row>
    <row r="746" spans="8:8" x14ac:dyDescent="0.3">
      <c r="H746" s="59"/>
    </row>
    <row r="747" spans="8:8" x14ac:dyDescent="0.3">
      <c r="H747" s="59"/>
    </row>
    <row r="748" spans="8:8" x14ac:dyDescent="0.3">
      <c r="H748" s="59"/>
    </row>
    <row r="749" spans="8:8" x14ac:dyDescent="0.3">
      <c r="H749" s="59"/>
    </row>
    <row r="750" spans="8:8" x14ac:dyDescent="0.3">
      <c r="H750" s="59"/>
    </row>
    <row r="751" spans="8:8" x14ac:dyDescent="0.3">
      <c r="H751" s="59"/>
    </row>
    <row r="752" spans="8:8" x14ac:dyDescent="0.3">
      <c r="H752" s="59"/>
    </row>
    <row r="753" spans="8:8" x14ac:dyDescent="0.3">
      <c r="H753" s="59"/>
    </row>
    <row r="754" spans="8:8" x14ac:dyDescent="0.3">
      <c r="H754" s="59"/>
    </row>
    <row r="755" spans="8:8" x14ac:dyDescent="0.3">
      <c r="H755" s="59"/>
    </row>
    <row r="756" spans="8:8" x14ac:dyDescent="0.3">
      <c r="H756" s="59"/>
    </row>
    <row r="757" spans="8:8" x14ac:dyDescent="0.3">
      <c r="H757" s="59"/>
    </row>
    <row r="758" spans="8:8" x14ac:dyDescent="0.3">
      <c r="H758" s="59"/>
    </row>
    <row r="759" spans="8:8" x14ac:dyDescent="0.3">
      <c r="H759" s="59"/>
    </row>
    <row r="760" spans="8:8" x14ac:dyDescent="0.3">
      <c r="H760" s="59"/>
    </row>
    <row r="761" spans="8:8" x14ac:dyDescent="0.3">
      <c r="H761" s="59"/>
    </row>
    <row r="762" spans="8:8" x14ac:dyDescent="0.3">
      <c r="H762" s="59"/>
    </row>
    <row r="763" spans="8:8" x14ac:dyDescent="0.3">
      <c r="H763" s="59"/>
    </row>
    <row r="764" spans="8:8" x14ac:dyDescent="0.3">
      <c r="H764" s="59"/>
    </row>
    <row r="765" spans="8:8" x14ac:dyDescent="0.3">
      <c r="H765" s="59"/>
    </row>
    <row r="766" spans="8:8" x14ac:dyDescent="0.3">
      <c r="H766" s="59"/>
    </row>
    <row r="767" spans="8:8" x14ac:dyDescent="0.3">
      <c r="H767" s="59"/>
    </row>
    <row r="768" spans="8:8" x14ac:dyDescent="0.3">
      <c r="H768" s="59"/>
    </row>
    <row r="769" spans="8:8" x14ac:dyDescent="0.3">
      <c r="H769" s="59"/>
    </row>
    <row r="770" spans="8:8" x14ac:dyDescent="0.3">
      <c r="H770" s="59"/>
    </row>
    <row r="771" spans="8:8" x14ac:dyDescent="0.3">
      <c r="H771" s="59"/>
    </row>
    <row r="772" spans="8:8" x14ac:dyDescent="0.3">
      <c r="H772" s="59"/>
    </row>
    <row r="773" spans="8:8" x14ac:dyDescent="0.3">
      <c r="H773" s="59"/>
    </row>
    <row r="774" spans="8:8" x14ac:dyDescent="0.3">
      <c r="H774" s="59"/>
    </row>
    <row r="775" spans="8:8" x14ac:dyDescent="0.3">
      <c r="H775" s="59"/>
    </row>
    <row r="776" spans="8:8" x14ac:dyDescent="0.3">
      <c r="H776" s="59"/>
    </row>
    <row r="777" spans="8:8" x14ac:dyDescent="0.3">
      <c r="H777" s="59"/>
    </row>
    <row r="778" spans="8:8" x14ac:dyDescent="0.3">
      <c r="H778" s="59"/>
    </row>
    <row r="779" spans="8:8" x14ac:dyDescent="0.3">
      <c r="H779" s="59"/>
    </row>
    <row r="780" spans="8:8" x14ac:dyDescent="0.3">
      <c r="H780" s="59"/>
    </row>
    <row r="781" spans="8:8" x14ac:dyDescent="0.3">
      <c r="H781" s="59"/>
    </row>
    <row r="782" spans="8:8" x14ac:dyDescent="0.3">
      <c r="H782" s="59"/>
    </row>
    <row r="783" spans="8:8" x14ac:dyDescent="0.3">
      <c r="H783" s="59"/>
    </row>
    <row r="784" spans="8:8" x14ac:dyDescent="0.3">
      <c r="H784" s="59"/>
    </row>
    <row r="785" spans="8:8" x14ac:dyDescent="0.3">
      <c r="H785" s="59"/>
    </row>
    <row r="786" spans="8:8" x14ac:dyDescent="0.3">
      <c r="H786" s="59"/>
    </row>
    <row r="787" spans="8:8" x14ac:dyDescent="0.3">
      <c r="H787" s="59"/>
    </row>
    <row r="788" spans="8:8" x14ac:dyDescent="0.3">
      <c r="H788" s="59"/>
    </row>
    <row r="789" spans="8:8" x14ac:dyDescent="0.3">
      <c r="H789" s="59"/>
    </row>
    <row r="790" spans="8:8" x14ac:dyDescent="0.3">
      <c r="H790" s="59"/>
    </row>
    <row r="791" spans="8:8" x14ac:dyDescent="0.3">
      <c r="H791" s="59"/>
    </row>
    <row r="792" spans="8:8" x14ac:dyDescent="0.3">
      <c r="H792" s="59"/>
    </row>
    <row r="793" spans="8:8" x14ac:dyDescent="0.3">
      <c r="H793" s="59"/>
    </row>
    <row r="794" spans="8:8" x14ac:dyDescent="0.3">
      <c r="H794" s="59"/>
    </row>
    <row r="795" spans="8:8" x14ac:dyDescent="0.3">
      <c r="H795" s="59"/>
    </row>
    <row r="796" spans="8:8" x14ac:dyDescent="0.3">
      <c r="H796" s="59"/>
    </row>
    <row r="797" spans="8:8" x14ac:dyDescent="0.3">
      <c r="H797" s="59"/>
    </row>
    <row r="798" spans="8:8" x14ac:dyDescent="0.3">
      <c r="H798" s="59"/>
    </row>
    <row r="799" spans="8:8" x14ac:dyDescent="0.3">
      <c r="H799" s="59"/>
    </row>
    <row r="800" spans="8:8" x14ac:dyDescent="0.3">
      <c r="H800" s="59"/>
    </row>
    <row r="801" spans="8:8" x14ac:dyDescent="0.3">
      <c r="H801" s="59"/>
    </row>
    <row r="802" spans="8:8" x14ac:dyDescent="0.3">
      <c r="H802" s="59"/>
    </row>
    <row r="803" spans="8:8" x14ac:dyDescent="0.3">
      <c r="H803" s="59"/>
    </row>
    <row r="804" spans="8:8" x14ac:dyDescent="0.3">
      <c r="H804" s="59"/>
    </row>
    <row r="805" spans="8:8" x14ac:dyDescent="0.3">
      <c r="H805" s="59"/>
    </row>
    <row r="806" spans="8:8" x14ac:dyDescent="0.3">
      <c r="H806" s="59"/>
    </row>
    <row r="807" spans="8:8" x14ac:dyDescent="0.3">
      <c r="H807" s="59"/>
    </row>
    <row r="808" spans="8:8" x14ac:dyDescent="0.3">
      <c r="H808" s="59"/>
    </row>
    <row r="809" spans="8:8" x14ac:dyDescent="0.3">
      <c r="H809" s="59"/>
    </row>
    <row r="810" spans="8:8" x14ac:dyDescent="0.3">
      <c r="H810" s="59"/>
    </row>
    <row r="811" spans="8:8" x14ac:dyDescent="0.3">
      <c r="H811" s="59"/>
    </row>
    <row r="812" spans="8:8" x14ac:dyDescent="0.3">
      <c r="H812" s="59"/>
    </row>
    <row r="813" spans="8:8" x14ac:dyDescent="0.3">
      <c r="H813" s="59"/>
    </row>
    <row r="814" spans="8:8" x14ac:dyDescent="0.3">
      <c r="H814" s="59"/>
    </row>
    <row r="815" spans="8:8" x14ac:dyDescent="0.3">
      <c r="H815" s="59"/>
    </row>
    <row r="816" spans="8:8" x14ac:dyDescent="0.3">
      <c r="H816" s="59"/>
    </row>
    <row r="817" spans="8:8" x14ac:dyDescent="0.3">
      <c r="H817" s="59"/>
    </row>
    <row r="818" spans="8:8" x14ac:dyDescent="0.3">
      <c r="H818" s="59"/>
    </row>
    <row r="819" spans="8:8" x14ac:dyDescent="0.3">
      <c r="H819" s="59"/>
    </row>
    <row r="820" spans="8:8" x14ac:dyDescent="0.3">
      <c r="H820" s="59"/>
    </row>
    <row r="821" spans="8:8" x14ac:dyDescent="0.3">
      <c r="H821" s="59"/>
    </row>
    <row r="822" spans="8:8" x14ac:dyDescent="0.3">
      <c r="H822" s="59"/>
    </row>
    <row r="823" spans="8:8" x14ac:dyDescent="0.3">
      <c r="H823" s="59"/>
    </row>
    <row r="824" spans="8:8" x14ac:dyDescent="0.3">
      <c r="H824" s="59"/>
    </row>
    <row r="825" spans="8:8" x14ac:dyDescent="0.3">
      <c r="H825" s="59"/>
    </row>
    <row r="826" spans="8:8" x14ac:dyDescent="0.3">
      <c r="H826" s="59"/>
    </row>
    <row r="827" spans="8:8" x14ac:dyDescent="0.3">
      <c r="H827" s="59"/>
    </row>
    <row r="828" spans="8:8" x14ac:dyDescent="0.3">
      <c r="H828" s="59"/>
    </row>
    <row r="829" spans="8:8" x14ac:dyDescent="0.3">
      <c r="H829" s="59"/>
    </row>
    <row r="830" spans="8:8" x14ac:dyDescent="0.3">
      <c r="H830" s="59"/>
    </row>
    <row r="831" spans="8:8" x14ac:dyDescent="0.3">
      <c r="H831" s="59"/>
    </row>
    <row r="832" spans="8:8" x14ac:dyDescent="0.3">
      <c r="H832" s="59"/>
    </row>
    <row r="833" spans="8:8" x14ac:dyDescent="0.3">
      <c r="H833" s="59"/>
    </row>
    <row r="834" spans="8:8" x14ac:dyDescent="0.3">
      <c r="H834" s="59"/>
    </row>
    <row r="835" spans="8:8" x14ac:dyDescent="0.3">
      <c r="H835" s="59"/>
    </row>
    <row r="836" spans="8:8" x14ac:dyDescent="0.3">
      <c r="H836" s="59"/>
    </row>
    <row r="837" spans="8:8" x14ac:dyDescent="0.3">
      <c r="H837" s="59"/>
    </row>
    <row r="838" spans="8:8" x14ac:dyDescent="0.3">
      <c r="H838" s="59"/>
    </row>
    <row r="839" spans="8:8" x14ac:dyDescent="0.3">
      <c r="H839" s="59"/>
    </row>
    <row r="840" spans="8:8" x14ac:dyDescent="0.3">
      <c r="H840" s="59"/>
    </row>
    <row r="841" spans="8:8" x14ac:dyDescent="0.3">
      <c r="H841" s="59"/>
    </row>
    <row r="842" spans="8:8" x14ac:dyDescent="0.3">
      <c r="H842" s="59"/>
    </row>
    <row r="843" spans="8:8" x14ac:dyDescent="0.3">
      <c r="H843" s="59"/>
    </row>
    <row r="844" spans="8:8" x14ac:dyDescent="0.3">
      <c r="H844" s="59"/>
    </row>
    <row r="845" spans="8:8" x14ac:dyDescent="0.3">
      <c r="H845" s="59"/>
    </row>
    <row r="846" spans="8:8" x14ac:dyDescent="0.3">
      <c r="H846" s="59"/>
    </row>
    <row r="847" spans="8:8" x14ac:dyDescent="0.3">
      <c r="H847" s="59"/>
    </row>
    <row r="848" spans="8:8" x14ac:dyDescent="0.3">
      <c r="H848" s="59"/>
    </row>
    <row r="849" spans="8:8" x14ac:dyDescent="0.3">
      <c r="H849" s="59"/>
    </row>
    <row r="850" spans="8:8" x14ac:dyDescent="0.3">
      <c r="H850" s="59"/>
    </row>
    <row r="851" spans="8:8" x14ac:dyDescent="0.3">
      <c r="H851" s="59"/>
    </row>
    <row r="852" spans="8:8" x14ac:dyDescent="0.3">
      <c r="H852" s="59"/>
    </row>
    <row r="853" spans="8:8" x14ac:dyDescent="0.3">
      <c r="H853" s="59"/>
    </row>
    <row r="854" spans="8:8" x14ac:dyDescent="0.3">
      <c r="H854" s="59"/>
    </row>
    <row r="855" spans="8:8" x14ac:dyDescent="0.3">
      <c r="H855" s="59"/>
    </row>
    <row r="856" spans="8:8" x14ac:dyDescent="0.3">
      <c r="H856" s="59"/>
    </row>
    <row r="857" spans="8:8" x14ac:dyDescent="0.3">
      <c r="H857" s="59"/>
    </row>
    <row r="858" spans="8:8" x14ac:dyDescent="0.3">
      <c r="H858" s="59"/>
    </row>
    <row r="859" spans="8:8" x14ac:dyDescent="0.3">
      <c r="H859" s="59"/>
    </row>
    <row r="860" spans="8:8" x14ac:dyDescent="0.3">
      <c r="H860" s="59"/>
    </row>
    <row r="861" spans="8:8" x14ac:dyDescent="0.3">
      <c r="H861" s="59"/>
    </row>
    <row r="862" spans="8:8" x14ac:dyDescent="0.3">
      <c r="H862" s="59"/>
    </row>
    <row r="863" spans="8:8" x14ac:dyDescent="0.3">
      <c r="H863" s="59"/>
    </row>
    <row r="864" spans="8:8" x14ac:dyDescent="0.3">
      <c r="H864" s="59"/>
    </row>
    <row r="865" spans="8:8" x14ac:dyDescent="0.3">
      <c r="H865" s="59"/>
    </row>
    <row r="866" spans="8:8" x14ac:dyDescent="0.3">
      <c r="H866" s="59"/>
    </row>
    <row r="867" spans="8:8" x14ac:dyDescent="0.3">
      <c r="H867" s="59"/>
    </row>
    <row r="868" spans="8:8" x14ac:dyDescent="0.3">
      <c r="H868" s="59"/>
    </row>
    <row r="869" spans="8:8" x14ac:dyDescent="0.3">
      <c r="H869" s="59"/>
    </row>
    <row r="870" spans="8:8" x14ac:dyDescent="0.3">
      <c r="H870" s="59"/>
    </row>
    <row r="871" spans="8:8" x14ac:dyDescent="0.3">
      <c r="H871" s="59"/>
    </row>
    <row r="872" spans="8:8" x14ac:dyDescent="0.3">
      <c r="H872" s="59"/>
    </row>
    <row r="873" spans="8:8" x14ac:dyDescent="0.3">
      <c r="H873" s="59"/>
    </row>
    <row r="874" spans="8:8" x14ac:dyDescent="0.3">
      <c r="H874" s="59"/>
    </row>
    <row r="875" spans="8:8" x14ac:dyDescent="0.3">
      <c r="H875" s="59"/>
    </row>
    <row r="876" spans="8:8" x14ac:dyDescent="0.3">
      <c r="H876" s="59"/>
    </row>
    <row r="877" spans="8:8" x14ac:dyDescent="0.3">
      <c r="H877" s="59"/>
    </row>
    <row r="878" spans="8:8" x14ac:dyDescent="0.3">
      <c r="H878" s="59"/>
    </row>
    <row r="879" spans="8:8" x14ac:dyDescent="0.3">
      <c r="H879" s="59"/>
    </row>
    <row r="880" spans="8:8" x14ac:dyDescent="0.3">
      <c r="H880" s="59"/>
    </row>
    <row r="881" spans="8:8" x14ac:dyDescent="0.3">
      <c r="H881" s="59"/>
    </row>
    <row r="882" spans="8:8" x14ac:dyDescent="0.3">
      <c r="H882" s="59"/>
    </row>
    <row r="883" spans="8:8" x14ac:dyDescent="0.3">
      <c r="H883" s="59"/>
    </row>
    <row r="884" spans="8:8" x14ac:dyDescent="0.3">
      <c r="H884" s="59"/>
    </row>
    <row r="885" spans="8:8" x14ac:dyDescent="0.3">
      <c r="H885" s="59"/>
    </row>
    <row r="886" spans="8:8" x14ac:dyDescent="0.3">
      <c r="H886" s="59"/>
    </row>
    <row r="887" spans="8:8" x14ac:dyDescent="0.3">
      <c r="H887" s="59"/>
    </row>
    <row r="888" spans="8:8" x14ac:dyDescent="0.3">
      <c r="H888" s="59"/>
    </row>
    <row r="889" spans="8:8" x14ac:dyDescent="0.3">
      <c r="H889" s="59"/>
    </row>
    <row r="890" spans="8:8" x14ac:dyDescent="0.3">
      <c r="H890" s="59"/>
    </row>
    <row r="891" spans="8:8" x14ac:dyDescent="0.3">
      <c r="H891" s="59"/>
    </row>
    <row r="892" spans="8:8" x14ac:dyDescent="0.3">
      <c r="H892" s="59"/>
    </row>
    <row r="893" spans="8:8" x14ac:dyDescent="0.3">
      <c r="H893" s="59"/>
    </row>
    <row r="894" spans="8:8" x14ac:dyDescent="0.3">
      <c r="H894" s="59"/>
    </row>
    <row r="895" spans="8:8" x14ac:dyDescent="0.3">
      <c r="H895" s="59"/>
    </row>
    <row r="896" spans="8:8" x14ac:dyDescent="0.3">
      <c r="H896" s="59"/>
    </row>
    <row r="897" spans="8:8" x14ac:dyDescent="0.3">
      <c r="H897" s="59"/>
    </row>
    <row r="898" spans="8:8" x14ac:dyDescent="0.3">
      <c r="H898" s="59"/>
    </row>
    <row r="899" spans="8:8" x14ac:dyDescent="0.3">
      <c r="H899" s="59"/>
    </row>
    <row r="900" spans="8:8" x14ac:dyDescent="0.3">
      <c r="H900" s="59"/>
    </row>
    <row r="901" spans="8:8" x14ac:dyDescent="0.3">
      <c r="H901" s="59"/>
    </row>
    <row r="902" spans="8:8" x14ac:dyDescent="0.3">
      <c r="H902" s="59"/>
    </row>
    <row r="903" spans="8:8" x14ac:dyDescent="0.3">
      <c r="H903" s="59"/>
    </row>
    <row r="904" spans="8:8" x14ac:dyDescent="0.3">
      <c r="H904" s="59"/>
    </row>
    <row r="905" spans="8:8" x14ac:dyDescent="0.3">
      <c r="H905" s="59"/>
    </row>
    <row r="906" spans="8:8" x14ac:dyDescent="0.3">
      <c r="H906" s="59"/>
    </row>
    <row r="907" spans="8:8" x14ac:dyDescent="0.3">
      <c r="H907" s="59"/>
    </row>
    <row r="908" spans="8:8" x14ac:dyDescent="0.3">
      <c r="H908" s="59"/>
    </row>
    <row r="909" spans="8:8" x14ac:dyDescent="0.3">
      <c r="H909" s="59"/>
    </row>
    <row r="910" spans="8:8" x14ac:dyDescent="0.3">
      <c r="H910" s="59"/>
    </row>
    <row r="911" spans="8:8" x14ac:dyDescent="0.3">
      <c r="H911" s="59"/>
    </row>
    <row r="912" spans="8:8" x14ac:dyDescent="0.3">
      <c r="H912" s="59"/>
    </row>
    <row r="913" spans="8:8" x14ac:dyDescent="0.3">
      <c r="H913" s="59"/>
    </row>
    <row r="914" spans="8:8" x14ac:dyDescent="0.3">
      <c r="H914" s="59"/>
    </row>
    <row r="915" spans="8:8" x14ac:dyDescent="0.3">
      <c r="H915" s="59"/>
    </row>
    <row r="916" spans="8:8" x14ac:dyDescent="0.3">
      <c r="H916" s="59"/>
    </row>
    <row r="917" spans="8:8" x14ac:dyDescent="0.3">
      <c r="H917" s="59"/>
    </row>
    <row r="918" spans="8:8" x14ac:dyDescent="0.3">
      <c r="H918" s="59"/>
    </row>
    <row r="919" spans="8:8" x14ac:dyDescent="0.3">
      <c r="H919" s="59"/>
    </row>
    <row r="920" spans="8:8" x14ac:dyDescent="0.3">
      <c r="H920" s="59"/>
    </row>
    <row r="921" spans="8:8" x14ac:dyDescent="0.3">
      <c r="H921" s="59"/>
    </row>
    <row r="922" spans="8:8" x14ac:dyDescent="0.3">
      <c r="H922" s="59"/>
    </row>
    <row r="923" spans="8:8" x14ac:dyDescent="0.3">
      <c r="H923" s="59"/>
    </row>
    <row r="924" spans="8:8" x14ac:dyDescent="0.3">
      <c r="H924" s="59"/>
    </row>
    <row r="925" spans="8:8" x14ac:dyDescent="0.3">
      <c r="H925" s="59"/>
    </row>
    <row r="926" spans="8:8" x14ac:dyDescent="0.3">
      <c r="H926" s="59"/>
    </row>
    <row r="927" spans="8:8" x14ac:dyDescent="0.3">
      <c r="H927" s="59"/>
    </row>
    <row r="928" spans="8:8" x14ac:dyDescent="0.3">
      <c r="H928" s="59"/>
    </row>
    <row r="929" spans="8:8" x14ac:dyDescent="0.3">
      <c r="H929" s="59"/>
    </row>
    <row r="930" spans="8:8" x14ac:dyDescent="0.3">
      <c r="H930" s="59"/>
    </row>
    <row r="931" spans="8:8" x14ac:dyDescent="0.3">
      <c r="H931" s="59"/>
    </row>
    <row r="932" spans="8:8" x14ac:dyDescent="0.3">
      <c r="H932" s="59"/>
    </row>
    <row r="933" spans="8:8" x14ac:dyDescent="0.3">
      <c r="H933" s="59"/>
    </row>
    <row r="934" spans="8:8" x14ac:dyDescent="0.3">
      <c r="H934" s="59"/>
    </row>
    <row r="935" spans="8:8" x14ac:dyDescent="0.3">
      <c r="H935" s="59"/>
    </row>
    <row r="936" spans="8:8" x14ac:dyDescent="0.3">
      <c r="H936" s="59"/>
    </row>
    <row r="937" spans="8:8" x14ac:dyDescent="0.3">
      <c r="H937" s="59"/>
    </row>
    <row r="938" spans="8:8" x14ac:dyDescent="0.3">
      <c r="H938" s="59"/>
    </row>
    <row r="939" spans="8:8" x14ac:dyDescent="0.3">
      <c r="H939" s="59"/>
    </row>
    <row r="940" spans="8:8" x14ac:dyDescent="0.3">
      <c r="H940" s="59"/>
    </row>
    <row r="941" spans="8:8" x14ac:dyDescent="0.3">
      <c r="H941" s="59"/>
    </row>
    <row r="942" spans="8:8" x14ac:dyDescent="0.3">
      <c r="H942" s="59"/>
    </row>
    <row r="943" spans="8:8" x14ac:dyDescent="0.3">
      <c r="H943" s="59"/>
    </row>
    <row r="944" spans="8:8" x14ac:dyDescent="0.3">
      <c r="H944" s="59"/>
    </row>
    <row r="945" spans="8:8" x14ac:dyDescent="0.3">
      <c r="H945" s="59"/>
    </row>
    <row r="946" spans="8:8" x14ac:dyDescent="0.3">
      <c r="H946" s="59"/>
    </row>
    <row r="947" spans="8:8" x14ac:dyDescent="0.3">
      <c r="H947" s="59"/>
    </row>
    <row r="948" spans="8:8" x14ac:dyDescent="0.3">
      <c r="H948" s="59"/>
    </row>
    <row r="949" spans="8:8" x14ac:dyDescent="0.3">
      <c r="H949" s="59"/>
    </row>
    <row r="950" spans="8:8" x14ac:dyDescent="0.3">
      <c r="H950" s="59"/>
    </row>
    <row r="951" spans="8:8" x14ac:dyDescent="0.3">
      <c r="H951" s="59"/>
    </row>
    <row r="952" spans="8:8" x14ac:dyDescent="0.3">
      <c r="H952" s="59"/>
    </row>
    <row r="953" spans="8:8" x14ac:dyDescent="0.3">
      <c r="H953" s="59"/>
    </row>
    <row r="954" spans="8:8" x14ac:dyDescent="0.3">
      <c r="H954" s="59"/>
    </row>
    <row r="955" spans="8:8" x14ac:dyDescent="0.3">
      <c r="H955" s="59"/>
    </row>
    <row r="956" spans="8:8" x14ac:dyDescent="0.3">
      <c r="H956" s="59"/>
    </row>
    <row r="957" spans="8:8" x14ac:dyDescent="0.3">
      <c r="H957" s="59"/>
    </row>
    <row r="958" spans="8:8" x14ac:dyDescent="0.3">
      <c r="H958" s="59"/>
    </row>
    <row r="959" spans="8:8" x14ac:dyDescent="0.3">
      <c r="H959" s="59"/>
    </row>
    <row r="960" spans="8:8" x14ac:dyDescent="0.3">
      <c r="H960" s="59"/>
    </row>
    <row r="961" spans="8:8" x14ac:dyDescent="0.3">
      <c r="H961" s="59"/>
    </row>
    <row r="962" spans="8:8" x14ac:dyDescent="0.3">
      <c r="H962" s="59"/>
    </row>
    <row r="963" spans="8:8" x14ac:dyDescent="0.3">
      <c r="H963" s="59"/>
    </row>
    <row r="964" spans="8:8" x14ac:dyDescent="0.3">
      <c r="H964" s="59"/>
    </row>
    <row r="965" spans="8:8" x14ac:dyDescent="0.3">
      <c r="H965" s="59"/>
    </row>
    <row r="966" spans="8:8" x14ac:dyDescent="0.3">
      <c r="H966" s="59"/>
    </row>
    <row r="967" spans="8:8" x14ac:dyDescent="0.3">
      <c r="H967" s="59"/>
    </row>
    <row r="968" spans="8:8" x14ac:dyDescent="0.3">
      <c r="H968" s="59"/>
    </row>
    <row r="969" spans="8:8" x14ac:dyDescent="0.3">
      <c r="H969" s="59"/>
    </row>
    <row r="970" spans="8:8" x14ac:dyDescent="0.3">
      <c r="H970" s="59"/>
    </row>
    <row r="971" spans="8:8" x14ac:dyDescent="0.3">
      <c r="H971" s="59"/>
    </row>
    <row r="972" spans="8:8" x14ac:dyDescent="0.3">
      <c r="H972" s="59"/>
    </row>
    <row r="973" spans="8:8" x14ac:dyDescent="0.3">
      <c r="H973" s="59"/>
    </row>
    <row r="974" spans="8:8" x14ac:dyDescent="0.3">
      <c r="H974" s="59"/>
    </row>
    <row r="975" spans="8:8" x14ac:dyDescent="0.3">
      <c r="H975" s="59"/>
    </row>
    <row r="976" spans="8:8" x14ac:dyDescent="0.3">
      <c r="H976" s="59"/>
    </row>
    <row r="977" spans="8:8" x14ac:dyDescent="0.3">
      <c r="H977" s="59"/>
    </row>
    <row r="978" spans="8:8" x14ac:dyDescent="0.3">
      <c r="H978" s="59"/>
    </row>
    <row r="979" spans="8:8" x14ac:dyDescent="0.3">
      <c r="H979" s="59"/>
    </row>
    <row r="980" spans="8:8" x14ac:dyDescent="0.3">
      <c r="H980" s="59"/>
    </row>
    <row r="981" spans="8:8" x14ac:dyDescent="0.3">
      <c r="H981" s="59"/>
    </row>
    <row r="982" spans="8:8" x14ac:dyDescent="0.3">
      <c r="H982" s="59"/>
    </row>
    <row r="983" spans="8:8" x14ac:dyDescent="0.3">
      <c r="H983" s="59"/>
    </row>
    <row r="984" spans="8:8" x14ac:dyDescent="0.3">
      <c r="H984" s="59"/>
    </row>
    <row r="985" spans="8:8" x14ac:dyDescent="0.3">
      <c r="H985" s="59"/>
    </row>
    <row r="986" spans="8:8" x14ac:dyDescent="0.3">
      <c r="H986" s="59"/>
    </row>
    <row r="987" spans="8:8" x14ac:dyDescent="0.3">
      <c r="H987" s="59"/>
    </row>
    <row r="988" spans="8:8" x14ac:dyDescent="0.3">
      <c r="H988" s="59"/>
    </row>
    <row r="989" spans="8:8" x14ac:dyDescent="0.3">
      <c r="H989" s="59"/>
    </row>
    <row r="990" spans="8:8" x14ac:dyDescent="0.3">
      <c r="H990" s="59"/>
    </row>
    <row r="991" spans="8:8" x14ac:dyDescent="0.3">
      <c r="H991" s="59"/>
    </row>
    <row r="992" spans="8:8" x14ac:dyDescent="0.3">
      <c r="H992" s="59"/>
    </row>
    <row r="993" spans="8:8" x14ac:dyDescent="0.3">
      <c r="H993" s="59"/>
    </row>
    <row r="994" spans="8:8" x14ac:dyDescent="0.3">
      <c r="H994" s="59"/>
    </row>
    <row r="995" spans="8:8" x14ac:dyDescent="0.3">
      <c r="H995" s="59"/>
    </row>
    <row r="996" spans="8:8" x14ac:dyDescent="0.3">
      <c r="H996" s="59"/>
    </row>
    <row r="997" spans="8:8" x14ac:dyDescent="0.3">
      <c r="H997" s="59"/>
    </row>
    <row r="998" spans="8:8" x14ac:dyDescent="0.3">
      <c r="H998" s="59"/>
    </row>
    <row r="999" spans="8:8" x14ac:dyDescent="0.3">
      <c r="H999" s="59"/>
    </row>
    <row r="1000" spans="8:8" x14ac:dyDescent="0.3">
      <c r="H1000" s="59"/>
    </row>
    <row r="1001" spans="8:8" x14ac:dyDescent="0.3">
      <c r="H1001" s="59"/>
    </row>
    <row r="1002" spans="8:8" x14ac:dyDescent="0.3">
      <c r="H1002" s="59"/>
    </row>
    <row r="1003" spans="8:8" x14ac:dyDescent="0.3">
      <c r="H1003" s="59"/>
    </row>
    <row r="1004" spans="8:8" x14ac:dyDescent="0.3">
      <c r="H1004" s="59"/>
    </row>
    <row r="1005" spans="8:8" x14ac:dyDescent="0.3">
      <c r="H1005" s="59"/>
    </row>
    <row r="1006" spans="8:8" x14ac:dyDescent="0.3">
      <c r="H1006" s="59"/>
    </row>
    <row r="1007" spans="8:8" x14ac:dyDescent="0.3">
      <c r="H1007" s="59"/>
    </row>
    <row r="1008" spans="8:8" x14ac:dyDescent="0.3">
      <c r="H1008" s="59"/>
    </row>
    <row r="1009" spans="8:8" x14ac:dyDescent="0.3">
      <c r="H1009" s="59"/>
    </row>
    <row r="1010" spans="8:8" x14ac:dyDescent="0.3">
      <c r="H1010" s="59"/>
    </row>
    <row r="1011" spans="8:8" x14ac:dyDescent="0.3">
      <c r="H1011" s="59"/>
    </row>
    <row r="1012" spans="8:8" x14ac:dyDescent="0.3">
      <c r="H1012" s="59"/>
    </row>
    <row r="1013" spans="8:8" x14ac:dyDescent="0.3">
      <c r="H1013" s="59"/>
    </row>
    <row r="1014" spans="8:8" x14ac:dyDescent="0.3">
      <c r="H1014" s="59"/>
    </row>
    <row r="1015" spans="8:8" x14ac:dyDescent="0.3">
      <c r="H1015" s="59"/>
    </row>
    <row r="1016" spans="8:8" x14ac:dyDescent="0.3">
      <c r="H1016" s="59"/>
    </row>
    <row r="1017" spans="8:8" x14ac:dyDescent="0.3">
      <c r="H1017" s="59"/>
    </row>
    <row r="1018" spans="8:8" x14ac:dyDescent="0.3">
      <c r="H1018" s="59"/>
    </row>
    <row r="1019" spans="8:8" x14ac:dyDescent="0.3">
      <c r="H1019" s="59"/>
    </row>
    <row r="1020" spans="8:8" x14ac:dyDescent="0.3">
      <c r="H1020" s="59"/>
    </row>
    <row r="1021" spans="8:8" x14ac:dyDescent="0.3">
      <c r="H1021" s="59"/>
    </row>
    <row r="1022" spans="8:8" x14ac:dyDescent="0.3">
      <c r="H1022" s="59"/>
    </row>
    <row r="1023" spans="8:8" x14ac:dyDescent="0.3">
      <c r="H1023" s="59"/>
    </row>
    <row r="1024" spans="8:8" x14ac:dyDescent="0.3">
      <c r="H1024" s="59"/>
    </row>
    <row r="1025" spans="8:8" x14ac:dyDescent="0.3">
      <c r="H1025" s="59"/>
    </row>
    <row r="1026" spans="8:8" x14ac:dyDescent="0.3">
      <c r="H1026" s="59"/>
    </row>
    <row r="1027" spans="8:8" x14ac:dyDescent="0.3">
      <c r="H1027" s="59"/>
    </row>
    <row r="1028" spans="8:8" x14ac:dyDescent="0.3">
      <c r="H1028" s="59"/>
    </row>
    <row r="1029" spans="8:8" x14ac:dyDescent="0.3">
      <c r="H1029" s="59"/>
    </row>
    <row r="1030" spans="8:8" x14ac:dyDescent="0.3">
      <c r="H1030" s="59"/>
    </row>
    <row r="1031" spans="8:8" x14ac:dyDescent="0.3">
      <c r="H1031" s="59"/>
    </row>
    <row r="1032" spans="8:8" x14ac:dyDescent="0.3">
      <c r="H1032" s="59"/>
    </row>
    <row r="1033" spans="8:8" x14ac:dyDescent="0.3">
      <c r="H1033" s="59"/>
    </row>
    <row r="1034" spans="8:8" x14ac:dyDescent="0.3">
      <c r="H1034" s="59"/>
    </row>
    <row r="1035" spans="8:8" x14ac:dyDescent="0.3">
      <c r="H1035" s="59"/>
    </row>
    <row r="1036" spans="8:8" x14ac:dyDescent="0.3">
      <c r="H1036" s="59"/>
    </row>
    <row r="1037" spans="8:8" x14ac:dyDescent="0.3">
      <c r="H1037" s="59"/>
    </row>
    <row r="1038" spans="8:8" x14ac:dyDescent="0.3">
      <c r="H1038" s="59"/>
    </row>
    <row r="1039" spans="8:8" x14ac:dyDescent="0.3">
      <c r="H1039" s="59"/>
    </row>
    <row r="1040" spans="8:8" x14ac:dyDescent="0.3">
      <c r="H1040" s="59"/>
    </row>
    <row r="1041" spans="8:8" x14ac:dyDescent="0.3">
      <c r="H1041" s="59"/>
    </row>
    <row r="1042" spans="8:8" x14ac:dyDescent="0.3">
      <c r="H1042" s="59"/>
    </row>
    <row r="1043" spans="8:8" x14ac:dyDescent="0.3">
      <c r="H1043" s="59"/>
    </row>
    <row r="1044" spans="8:8" x14ac:dyDescent="0.3">
      <c r="H1044" s="59"/>
    </row>
    <row r="1045" spans="8:8" x14ac:dyDescent="0.3">
      <c r="H1045" s="59"/>
    </row>
    <row r="1046" spans="8:8" x14ac:dyDescent="0.3">
      <c r="H1046" s="59"/>
    </row>
    <row r="1047" spans="8:8" x14ac:dyDescent="0.3">
      <c r="H1047" s="59"/>
    </row>
    <row r="1048" spans="8:8" x14ac:dyDescent="0.3">
      <c r="H1048" s="59"/>
    </row>
    <row r="1049" spans="8:8" x14ac:dyDescent="0.3">
      <c r="H1049" s="59"/>
    </row>
    <row r="1050" spans="8:8" x14ac:dyDescent="0.3">
      <c r="H1050" s="59"/>
    </row>
    <row r="1051" spans="8:8" x14ac:dyDescent="0.3">
      <c r="H1051" s="59"/>
    </row>
    <row r="1052" spans="8:8" x14ac:dyDescent="0.3">
      <c r="H1052" s="59"/>
    </row>
    <row r="1053" spans="8:8" x14ac:dyDescent="0.3">
      <c r="H1053" s="59"/>
    </row>
    <row r="1054" spans="8:8" x14ac:dyDescent="0.3">
      <c r="H1054" s="59"/>
    </row>
    <row r="1055" spans="8:8" x14ac:dyDescent="0.3">
      <c r="H1055" s="59"/>
    </row>
    <row r="1056" spans="8:8" x14ac:dyDescent="0.3">
      <c r="H1056" s="59"/>
    </row>
    <row r="1057" spans="8:8" x14ac:dyDescent="0.3">
      <c r="H1057" s="59"/>
    </row>
    <row r="1058" spans="8:8" x14ac:dyDescent="0.3">
      <c r="H1058" s="59"/>
    </row>
    <row r="1059" spans="8:8" x14ac:dyDescent="0.3">
      <c r="H1059" s="59"/>
    </row>
    <row r="1060" spans="8:8" x14ac:dyDescent="0.3">
      <c r="H1060" s="59"/>
    </row>
    <row r="1061" spans="8:8" x14ac:dyDescent="0.3">
      <c r="H1061" s="59"/>
    </row>
    <row r="1062" spans="8:8" x14ac:dyDescent="0.3">
      <c r="H1062" s="59"/>
    </row>
    <row r="1063" spans="8:8" x14ac:dyDescent="0.3">
      <c r="H1063" s="59"/>
    </row>
    <row r="1064" spans="8:8" x14ac:dyDescent="0.3">
      <c r="H1064" s="59"/>
    </row>
    <row r="1065" spans="8:8" x14ac:dyDescent="0.3">
      <c r="H1065" s="59"/>
    </row>
    <row r="1066" spans="8:8" x14ac:dyDescent="0.3">
      <c r="H1066" s="59"/>
    </row>
    <row r="1067" spans="8:8" x14ac:dyDescent="0.3">
      <c r="H1067" s="59"/>
    </row>
    <row r="1068" spans="8:8" x14ac:dyDescent="0.3">
      <c r="H1068" s="59"/>
    </row>
    <row r="1069" spans="8:8" x14ac:dyDescent="0.3">
      <c r="H1069" s="59"/>
    </row>
    <row r="1070" spans="8:8" x14ac:dyDescent="0.3">
      <c r="H1070" s="59"/>
    </row>
    <row r="1071" spans="8:8" x14ac:dyDescent="0.3">
      <c r="H1071" s="59"/>
    </row>
    <row r="1072" spans="8:8" x14ac:dyDescent="0.3">
      <c r="H1072" s="59"/>
    </row>
    <row r="1073" spans="8:8" x14ac:dyDescent="0.3">
      <c r="H1073" s="59"/>
    </row>
    <row r="1074" spans="8:8" x14ac:dyDescent="0.3">
      <c r="H1074" s="59"/>
    </row>
    <row r="1075" spans="8:8" x14ac:dyDescent="0.3">
      <c r="H1075" s="59"/>
    </row>
    <row r="1076" spans="8:8" x14ac:dyDescent="0.3">
      <c r="H1076" s="59"/>
    </row>
    <row r="1077" spans="8:8" x14ac:dyDescent="0.3">
      <c r="H1077" s="59"/>
    </row>
    <row r="1078" spans="8:8" x14ac:dyDescent="0.3">
      <c r="H1078" s="59"/>
    </row>
    <row r="1079" spans="8:8" x14ac:dyDescent="0.3">
      <c r="H1079" s="59"/>
    </row>
    <row r="1080" spans="8:8" x14ac:dyDescent="0.3">
      <c r="H1080" s="59"/>
    </row>
    <row r="1081" spans="8:8" x14ac:dyDescent="0.3">
      <c r="H1081" s="59"/>
    </row>
    <row r="1082" spans="8:8" x14ac:dyDescent="0.3">
      <c r="H1082" s="59"/>
    </row>
    <row r="1083" spans="8:8" x14ac:dyDescent="0.3">
      <c r="H1083" s="59"/>
    </row>
    <row r="1084" spans="8:8" x14ac:dyDescent="0.3">
      <c r="H1084" s="59"/>
    </row>
    <row r="1085" spans="8:8" x14ac:dyDescent="0.3">
      <c r="H1085" s="59"/>
    </row>
    <row r="1086" spans="8:8" x14ac:dyDescent="0.3">
      <c r="H1086" s="59"/>
    </row>
    <row r="1087" spans="8:8" x14ac:dyDescent="0.3">
      <c r="H1087" s="59"/>
    </row>
    <row r="1088" spans="8:8" x14ac:dyDescent="0.3">
      <c r="H1088" s="59"/>
    </row>
    <row r="1089" spans="8:8" x14ac:dyDescent="0.3">
      <c r="H1089" s="59"/>
    </row>
    <row r="1090" spans="8:8" x14ac:dyDescent="0.3">
      <c r="H1090" s="59"/>
    </row>
    <row r="1091" spans="8:8" x14ac:dyDescent="0.3">
      <c r="H1091" s="59"/>
    </row>
    <row r="1092" spans="8:8" x14ac:dyDescent="0.3">
      <c r="H1092" s="59"/>
    </row>
    <row r="1093" spans="8:8" x14ac:dyDescent="0.3">
      <c r="H1093" s="59"/>
    </row>
    <row r="1094" spans="8:8" x14ac:dyDescent="0.3">
      <c r="H1094" s="59"/>
    </row>
    <row r="1095" spans="8:8" x14ac:dyDescent="0.3">
      <c r="H1095" s="59"/>
    </row>
    <row r="1096" spans="8:8" x14ac:dyDescent="0.3">
      <c r="H1096" s="59"/>
    </row>
    <row r="1097" spans="8:8" x14ac:dyDescent="0.3">
      <c r="H1097" s="59"/>
    </row>
    <row r="1098" spans="8:8" x14ac:dyDescent="0.3">
      <c r="H1098" s="59"/>
    </row>
    <row r="1099" spans="8:8" x14ac:dyDescent="0.3">
      <c r="H1099" s="59"/>
    </row>
    <row r="1100" spans="8:8" x14ac:dyDescent="0.3">
      <c r="H1100" s="59"/>
    </row>
    <row r="1101" spans="8:8" x14ac:dyDescent="0.3">
      <c r="H1101" s="59"/>
    </row>
    <row r="1102" spans="8:8" x14ac:dyDescent="0.3">
      <c r="H1102" s="59"/>
    </row>
    <row r="1103" spans="8:8" x14ac:dyDescent="0.3">
      <c r="H1103" s="59"/>
    </row>
    <row r="1104" spans="8:8" x14ac:dyDescent="0.3">
      <c r="H1104" s="59"/>
    </row>
    <row r="1105" spans="8:8" x14ac:dyDescent="0.3">
      <c r="H1105" s="59"/>
    </row>
    <row r="1106" spans="8:8" x14ac:dyDescent="0.3">
      <c r="H1106" s="59"/>
    </row>
    <row r="1107" spans="8:8" x14ac:dyDescent="0.3">
      <c r="H1107" s="59"/>
    </row>
    <row r="1108" spans="8:8" x14ac:dyDescent="0.3">
      <c r="H1108" s="59"/>
    </row>
    <row r="1109" spans="8:8" x14ac:dyDescent="0.3">
      <c r="H1109" s="59"/>
    </row>
    <row r="1110" spans="8:8" x14ac:dyDescent="0.3">
      <c r="H1110" s="59"/>
    </row>
    <row r="1111" spans="8:8" x14ac:dyDescent="0.3">
      <c r="H1111" s="59"/>
    </row>
    <row r="1112" spans="8:8" x14ac:dyDescent="0.3">
      <c r="H1112" s="59"/>
    </row>
    <row r="1113" spans="8:8" x14ac:dyDescent="0.3">
      <c r="H1113" s="59"/>
    </row>
    <row r="1114" spans="8:8" x14ac:dyDescent="0.3">
      <c r="H1114" s="59"/>
    </row>
    <row r="1115" spans="8:8" x14ac:dyDescent="0.3">
      <c r="H1115" s="59"/>
    </row>
    <row r="1116" spans="8:8" x14ac:dyDescent="0.3">
      <c r="H1116" s="59"/>
    </row>
    <row r="1117" spans="8:8" x14ac:dyDescent="0.3">
      <c r="H1117" s="59"/>
    </row>
    <row r="1118" spans="8:8" x14ac:dyDescent="0.3">
      <c r="H1118" s="59"/>
    </row>
    <row r="1119" spans="8:8" x14ac:dyDescent="0.3">
      <c r="H1119" s="59"/>
    </row>
    <row r="1120" spans="8:8" x14ac:dyDescent="0.3">
      <c r="H1120" s="59"/>
    </row>
    <row r="1121" spans="8:8" x14ac:dyDescent="0.3">
      <c r="H1121" s="59"/>
    </row>
    <row r="1122" spans="8:8" x14ac:dyDescent="0.3">
      <c r="H1122" s="59"/>
    </row>
    <row r="1123" spans="8:8" x14ac:dyDescent="0.3">
      <c r="H1123" s="59"/>
    </row>
    <row r="1124" spans="8:8" x14ac:dyDescent="0.3">
      <c r="H1124" s="59"/>
    </row>
    <row r="1125" spans="8:8" x14ac:dyDescent="0.3">
      <c r="H1125" s="59"/>
    </row>
    <row r="1126" spans="8:8" x14ac:dyDescent="0.3">
      <c r="H1126" s="59"/>
    </row>
    <row r="1127" spans="8:8" x14ac:dyDescent="0.3">
      <c r="H1127" s="59"/>
    </row>
    <row r="1128" spans="8:8" x14ac:dyDescent="0.3">
      <c r="H1128" s="59"/>
    </row>
    <row r="1129" spans="8:8" x14ac:dyDescent="0.3">
      <c r="H1129" s="59"/>
    </row>
    <row r="1130" spans="8:8" x14ac:dyDescent="0.3">
      <c r="H1130" s="59"/>
    </row>
    <row r="1131" spans="8:8" x14ac:dyDescent="0.3">
      <c r="H1131" s="59"/>
    </row>
    <row r="1132" spans="8:8" x14ac:dyDescent="0.3">
      <c r="H1132" s="59"/>
    </row>
    <row r="1133" spans="8:8" x14ac:dyDescent="0.3">
      <c r="H1133" s="59"/>
    </row>
    <row r="1134" spans="8:8" x14ac:dyDescent="0.3">
      <c r="H1134" s="59"/>
    </row>
    <row r="1135" spans="8:8" x14ac:dyDescent="0.3">
      <c r="H1135" s="59"/>
    </row>
    <row r="1136" spans="8:8" x14ac:dyDescent="0.3">
      <c r="H1136" s="59"/>
    </row>
    <row r="1137" spans="8:8" x14ac:dyDescent="0.3">
      <c r="H1137" s="59"/>
    </row>
    <row r="1138" spans="8:8" x14ac:dyDescent="0.3">
      <c r="H1138" s="59"/>
    </row>
    <row r="1139" spans="8:8" x14ac:dyDescent="0.3">
      <c r="H1139" s="59"/>
    </row>
    <row r="1140" spans="8:8" x14ac:dyDescent="0.3">
      <c r="H1140" s="59"/>
    </row>
    <row r="1141" spans="8:8" x14ac:dyDescent="0.3">
      <c r="H1141" s="59"/>
    </row>
    <row r="1142" spans="8:8" x14ac:dyDescent="0.3">
      <c r="H1142" s="59"/>
    </row>
    <row r="1143" spans="8:8" x14ac:dyDescent="0.3">
      <c r="H1143" s="59"/>
    </row>
    <row r="1144" spans="8:8" x14ac:dyDescent="0.3">
      <c r="H1144" s="59"/>
    </row>
    <row r="1145" spans="8:8" x14ac:dyDescent="0.3">
      <c r="H1145" s="59"/>
    </row>
    <row r="1146" spans="8:8" x14ac:dyDescent="0.3">
      <c r="H1146" s="59"/>
    </row>
    <row r="1147" spans="8:8" x14ac:dyDescent="0.3">
      <c r="H1147" s="59"/>
    </row>
    <row r="1148" spans="8:8" x14ac:dyDescent="0.3">
      <c r="H1148" s="59"/>
    </row>
    <row r="1149" spans="8:8" x14ac:dyDescent="0.3">
      <c r="H1149" s="59"/>
    </row>
    <row r="1150" spans="8:8" x14ac:dyDescent="0.3">
      <c r="H1150" s="59"/>
    </row>
    <row r="1151" spans="8:8" x14ac:dyDescent="0.3">
      <c r="H1151" s="59"/>
    </row>
    <row r="1152" spans="8:8" x14ac:dyDescent="0.3">
      <c r="H1152" s="59"/>
    </row>
    <row r="1153" spans="8:8" x14ac:dyDescent="0.3">
      <c r="H1153" s="59"/>
    </row>
    <row r="1154" spans="8:8" x14ac:dyDescent="0.3">
      <c r="H1154" s="59"/>
    </row>
    <row r="1155" spans="8:8" x14ac:dyDescent="0.3">
      <c r="H1155" s="59"/>
    </row>
    <row r="1156" spans="8:8" x14ac:dyDescent="0.3">
      <c r="H1156" s="59"/>
    </row>
    <row r="1157" spans="8:8" x14ac:dyDescent="0.3">
      <c r="H1157" s="59"/>
    </row>
    <row r="1158" spans="8:8" x14ac:dyDescent="0.3">
      <c r="H1158" s="59"/>
    </row>
    <row r="1159" spans="8:8" x14ac:dyDescent="0.3">
      <c r="H1159" s="59"/>
    </row>
    <row r="1160" spans="8:8" x14ac:dyDescent="0.3">
      <c r="H1160" s="59"/>
    </row>
    <row r="1161" spans="8:8" x14ac:dyDescent="0.3">
      <c r="H1161" s="59"/>
    </row>
    <row r="1162" spans="8:8" x14ac:dyDescent="0.3">
      <c r="H1162" s="59"/>
    </row>
    <row r="1163" spans="8:8" x14ac:dyDescent="0.3">
      <c r="H1163" s="59"/>
    </row>
    <row r="1164" spans="8:8" x14ac:dyDescent="0.3">
      <c r="H1164" s="59"/>
    </row>
    <row r="1165" spans="8:8" x14ac:dyDescent="0.3">
      <c r="H1165" s="59"/>
    </row>
    <row r="1166" spans="8:8" x14ac:dyDescent="0.3">
      <c r="H1166" s="59"/>
    </row>
    <row r="1167" spans="8:8" x14ac:dyDescent="0.3">
      <c r="H1167" s="59"/>
    </row>
    <row r="1168" spans="8:8" x14ac:dyDescent="0.3">
      <c r="H1168" s="59"/>
    </row>
    <row r="1169" spans="8:8" x14ac:dyDescent="0.3">
      <c r="H1169" s="59"/>
    </row>
    <row r="1170" spans="8:8" x14ac:dyDescent="0.3">
      <c r="H1170" s="59"/>
    </row>
    <row r="1171" spans="8:8" x14ac:dyDescent="0.3">
      <c r="H1171" s="59"/>
    </row>
    <row r="1172" spans="8:8" x14ac:dyDescent="0.3">
      <c r="H1172" s="59"/>
    </row>
    <row r="1173" spans="8:8" x14ac:dyDescent="0.3">
      <c r="H1173" s="59"/>
    </row>
    <row r="1174" spans="8:8" x14ac:dyDescent="0.3">
      <c r="H1174" s="59"/>
    </row>
    <row r="1175" spans="8:8" x14ac:dyDescent="0.3">
      <c r="H1175" s="59"/>
    </row>
    <row r="1176" spans="8:8" x14ac:dyDescent="0.3">
      <c r="H1176" s="59"/>
    </row>
    <row r="1177" spans="8:8" x14ac:dyDescent="0.3">
      <c r="H1177" s="59"/>
    </row>
    <row r="1178" spans="8:8" x14ac:dyDescent="0.3">
      <c r="H1178" s="59"/>
    </row>
    <row r="1179" spans="8:8" x14ac:dyDescent="0.3">
      <c r="H1179" s="59"/>
    </row>
    <row r="1180" spans="8:8" x14ac:dyDescent="0.3">
      <c r="H1180" s="59"/>
    </row>
    <row r="1181" spans="8:8" x14ac:dyDescent="0.3">
      <c r="H1181" s="59"/>
    </row>
    <row r="1182" spans="8:8" x14ac:dyDescent="0.3">
      <c r="H1182" s="59"/>
    </row>
    <row r="1183" spans="8:8" x14ac:dyDescent="0.3">
      <c r="H1183" s="59"/>
    </row>
    <row r="1184" spans="8:8" x14ac:dyDescent="0.3">
      <c r="H1184" s="59"/>
    </row>
    <row r="1185" spans="8:8" x14ac:dyDescent="0.3">
      <c r="H1185" s="59"/>
    </row>
    <row r="1186" spans="8:8" x14ac:dyDescent="0.3">
      <c r="H1186" s="59"/>
    </row>
    <row r="1187" spans="8:8" x14ac:dyDescent="0.3">
      <c r="H1187" s="59"/>
    </row>
    <row r="1188" spans="8:8" x14ac:dyDescent="0.3">
      <c r="H1188" s="59"/>
    </row>
    <row r="1189" spans="8:8" x14ac:dyDescent="0.3">
      <c r="H1189" s="59"/>
    </row>
    <row r="1190" spans="8:8" x14ac:dyDescent="0.3">
      <c r="H1190" s="59"/>
    </row>
    <row r="1191" spans="8:8" x14ac:dyDescent="0.3">
      <c r="H1191" s="59"/>
    </row>
    <row r="1192" spans="8:8" x14ac:dyDescent="0.3">
      <c r="H1192" s="59"/>
    </row>
    <row r="1193" spans="8:8" x14ac:dyDescent="0.3">
      <c r="H1193" s="59"/>
    </row>
    <row r="1194" spans="8:8" x14ac:dyDescent="0.3">
      <c r="H1194" s="59"/>
    </row>
    <row r="1195" spans="8:8" x14ac:dyDescent="0.3">
      <c r="H1195" s="59"/>
    </row>
    <row r="1196" spans="8:8" x14ac:dyDescent="0.3">
      <c r="H1196" s="59"/>
    </row>
    <row r="1197" spans="8:8" x14ac:dyDescent="0.3">
      <c r="H1197" s="59"/>
    </row>
    <row r="1198" spans="8:8" x14ac:dyDescent="0.3">
      <c r="H1198" s="59"/>
    </row>
    <row r="1199" spans="8:8" x14ac:dyDescent="0.3">
      <c r="H1199" s="59"/>
    </row>
    <row r="1200" spans="8:8" x14ac:dyDescent="0.3">
      <c r="H1200" s="59"/>
    </row>
    <row r="1201" spans="8:8" x14ac:dyDescent="0.3">
      <c r="H1201" s="59"/>
    </row>
    <row r="1202" spans="8:8" x14ac:dyDescent="0.3">
      <c r="H1202" s="59"/>
    </row>
    <row r="1203" spans="8:8" x14ac:dyDescent="0.3">
      <c r="H1203" s="59"/>
    </row>
    <row r="1204" spans="8:8" x14ac:dyDescent="0.3">
      <c r="H1204" s="59"/>
    </row>
    <row r="1205" spans="8:8" x14ac:dyDescent="0.3">
      <c r="H1205" s="59"/>
    </row>
    <row r="1206" spans="8:8" x14ac:dyDescent="0.3">
      <c r="H1206" s="59"/>
    </row>
    <row r="1207" spans="8:8" x14ac:dyDescent="0.3">
      <c r="H1207" s="59"/>
    </row>
    <row r="1208" spans="8:8" x14ac:dyDescent="0.3">
      <c r="H1208" s="59"/>
    </row>
    <row r="1209" spans="8:8" x14ac:dyDescent="0.3">
      <c r="H1209" s="59"/>
    </row>
    <row r="1210" spans="8:8" x14ac:dyDescent="0.3">
      <c r="H1210" s="59"/>
    </row>
    <row r="1211" spans="8:8" x14ac:dyDescent="0.3">
      <c r="H1211" s="59"/>
    </row>
    <row r="1212" spans="8:8" x14ac:dyDescent="0.3">
      <c r="H1212" s="59"/>
    </row>
    <row r="1213" spans="8:8" x14ac:dyDescent="0.3">
      <c r="H1213" s="59"/>
    </row>
    <row r="1214" spans="8:8" x14ac:dyDescent="0.3">
      <c r="H1214" s="59"/>
    </row>
    <row r="1215" spans="8:8" x14ac:dyDescent="0.3">
      <c r="H1215" s="59"/>
    </row>
    <row r="1216" spans="8:8" x14ac:dyDescent="0.3">
      <c r="H1216" s="59"/>
    </row>
    <row r="1217" spans="8:8" x14ac:dyDescent="0.3">
      <c r="H1217" s="59"/>
    </row>
    <row r="1218" spans="8:8" x14ac:dyDescent="0.3">
      <c r="H1218" s="59"/>
    </row>
    <row r="1219" spans="8:8" x14ac:dyDescent="0.3">
      <c r="H1219" s="59"/>
    </row>
    <row r="1220" spans="8:8" x14ac:dyDescent="0.3">
      <c r="H1220" s="59"/>
    </row>
    <row r="1221" spans="8:8" x14ac:dyDescent="0.3">
      <c r="H1221" s="59"/>
    </row>
    <row r="1222" spans="8:8" x14ac:dyDescent="0.3">
      <c r="H1222" s="59"/>
    </row>
    <row r="1223" spans="8:8" x14ac:dyDescent="0.3">
      <c r="H1223" s="59"/>
    </row>
    <row r="1224" spans="8:8" x14ac:dyDescent="0.3">
      <c r="H1224" s="59"/>
    </row>
    <row r="1225" spans="8:8" x14ac:dyDescent="0.3">
      <c r="H1225" s="59"/>
    </row>
    <row r="1226" spans="8:8" x14ac:dyDescent="0.3">
      <c r="H1226" s="59"/>
    </row>
    <row r="1227" spans="8:8" x14ac:dyDescent="0.3">
      <c r="H1227" s="59"/>
    </row>
    <row r="1228" spans="8:8" x14ac:dyDescent="0.3">
      <c r="H1228" s="59"/>
    </row>
    <row r="1229" spans="8:8" x14ac:dyDescent="0.3">
      <c r="H1229" s="59"/>
    </row>
    <row r="1230" spans="8:8" x14ac:dyDescent="0.3">
      <c r="H1230" s="59"/>
    </row>
    <row r="1231" spans="8:8" x14ac:dyDescent="0.3">
      <c r="H1231" s="59"/>
    </row>
    <row r="1232" spans="8:8" x14ac:dyDescent="0.3">
      <c r="H1232" s="59"/>
    </row>
    <row r="1233" spans="8:8" x14ac:dyDescent="0.3">
      <c r="H1233" s="59"/>
    </row>
    <row r="1234" spans="8:8" x14ac:dyDescent="0.3">
      <c r="H1234" s="59"/>
    </row>
    <row r="1235" spans="8:8" x14ac:dyDescent="0.3">
      <c r="H1235" s="59"/>
    </row>
    <row r="1236" spans="8:8" x14ac:dyDescent="0.3">
      <c r="H1236" s="59"/>
    </row>
    <row r="1237" spans="8:8" x14ac:dyDescent="0.3">
      <c r="H1237" s="59"/>
    </row>
    <row r="1238" spans="8:8" x14ac:dyDescent="0.3">
      <c r="H1238" s="59"/>
    </row>
    <row r="1239" spans="8:8" x14ac:dyDescent="0.3">
      <c r="H1239" s="59"/>
    </row>
    <row r="1240" spans="8:8" x14ac:dyDescent="0.3">
      <c r="H1240" s="59"/>
    </row>
    <row r="1241" spans="8:8" x14ac:dyDescent="0.3">
      <c r="H1241" s="59"/>
    </row>
    <row r="1242" spans="8:8" x14ac:dyDescent="0.3">
      <c r="H1242" s="59"/>
    </row>
    <row r="1243" spans="8:8" x14ac:dyDescent="0.3">
      <c r="H1243" s="59"/>
    </row>
    <row r="1244" spans="8:8" x14ac:dyDescent="0.3">
      <c r="H1244" s="59"/>
    </row>
    <row r="1245" spans="8:8" x14ac:dyDescent="0.3">
      <c r="H1245" s="59"/>
    </row>
    <row r="1246" spans="8:8" x14ac:dyDescent="0.3">
      <c r="H1246" s="59"/>
    </row>
    <row r="1247" spans="8:8" x14ac:dyDescent="0.3">
      <c r="H1247" s="59"/>
    </row>
    <row r="1248" spans="8:8" x14ac:dyDescent="0.3">
      <c r="H1248" s="59"/>
    </row>
    <row r="1249" spans="8:8" x14ac:dyDescent="0.3">
      <c r="H1249" s="59"/>
    </row>
    <row r="1250" spans="8:8" x14ac:dyDescent="0.3">
      <c r="H1250" s="59"/>
    </row>
    <row r="1251" spans="8:8" x14ac:dyDescent="0.3">
      <c r="H1251" s="59"/>
    </row>
    <row r="1252" spans="8:8" x14ac:dyDescent="0.3">
      <c r="H1252" s="59"/>
    </row>
    <row r="1253" spans="8:8" x14ac:dyDescent="0.3">
      <c r="H1253" s="59"/>
    </row>
    <row r="1254" spans="8:8" x14ac:dyDescent="0.3">
      <c r="H1254" s="59"/>
    </row>
    <row r="1255" spans="8:8" x14ac:dyDescent="0.3">
      <c r="H1255" s="59"/>
    </row>
    <row r="1256" spans="8:8" x14ac:dyDescent="0.3">
      <c r="H1256" s="59"/>
    </row>
    <row r="1257" spans="8:8" x14ac:dyDescent="0.3">
      <c r="H1257" s="59"/>
    </row>
    <row r="1258" spans="8:8" x14ac:dyDescent="0.3">
      <c r="H1258" s="59"/>
    </row>
    <row r="1259" spans="8:8" x14ac:dyDescent="0.3">
      <c r="H1259" s="59"/>
    </row>
    <row r="1260" spans="8:8" x14ac:dyDescent="0.3">
      <c r="H1260" s="59"/>
    </row>
    <row r="1261" spans="8:8" x14ac:dyDescent="0.3">
      <c r="H1261" s="59"/>
    </row>
    <row r="1262" spans="8:8" x14ac:dyDescent="0.3">
      <c r="H1262" s="59"/>
    </row>
    <row r="1263" spans="8:8" x14ac:dyDescent="0.3">
      <c r="H1263" s="59"/>
    </row>
    <row r="1264" spans="8:8" x14ac:dyDescent="0.3">
      <c r="H1264" s="59"/>
    </row>
    <row r="1265" spans="8:8" x14ac:dyDescent="0.3">
      <c r="H1265" s="59"/>
    </row>
    <row r="1266" spans="8:8" x14ac:dyDescent="0.3">
      <c r="H1266" s="59"/>
    </row>
    <row r="1267" spans="8:8" x14ac:dyDescent="0.3">
      <c r="H1267" s="59"/>
    </row>
    <row r="1268" spans="8:8" x14ac:dyDescent="0.3">
      <c r="H1268" s="59"/>
    </row>
    <row r="1269" spans="8:8" x14ac:dyDescent="0.3">
      <c r="H1269" s="59"/>
    </row>
    <row r="1270" spans="8:8" x14ac:dyDescent="0.3">
      <c r="H1270" s="59"/>
    </row>
    <row r="1271" spans="8:8" x14ac:dyDescent="0.3">
      <c r="H1271" s="59"/>
    </row>
    <row r="1272" spans="8:8" x14ac:dyDescent="0.3">
      <c r="H1272" s="59"/>
    </row>
    <row r="1273" spans="8:8" x14ac:dyDescent="0.3">
      <c r="H1273" s="59"/>
    </row>
    <row r="1274" spans="8:8" x14ac:dyDescent="0.3">
      <c r="H1274" s="59"/>
    </row>
    <row r="1275" spans="8:8" x14ac:dyDescent="0.3">
      <c r="H1275" s="59"/>
    </row>
    <row r="1276" spans="8:8" x14ac:dyDescent="0.3">
      <c r="H1276" s="59"/>
    </row>
    <row r="1277" spans="8:8" x14ac:dyDescent="0.3">
      <c r="H1277" s="59"/>
    </row>
    <row r="1278" spans="8:8" x14ac:dyDescent="0.3">
      <c r="H1278" s="59"/>
    </row>
    <row r="1279" spans="8:8" x14ac:dyDescent="0.3">
      <c r="H1279" s="59"/>
    </row>
    <row r="1280" spans="8:8" x14ac:dyDescent="0.3">
      <c r="H1280" s="59"/>
    </row>
    <row r="1281" spans="8:8" x14ac:dyDescent="0.3">
      <c r="H1281" s="59"/>
    </row>
    <row r="1282" spans="8:8" x14ac:dyDescent="0.3">
      <c r="H1282" s="59"/>
    </row>
    <row r="1283" spans="8:8" x14ac:dyDescent="0.3">
      <c r="H1283" s="59"/>
    </row>
    <row r="1284" spans="8:8" x14ac:dyDescent="0.3">
      <c r="H1284" s="59"/>
    </row>
    <row r="1285" spans="8:8" x14ac:dyDescent="0.3">
      <c r="H1285" s="59"/>
    </row>
    <row r="1286" spans="8:8" x14ac:dyDescent="0.3">
      <c r="H1286" s="59"/>
    </row>
    <row r="1287" spans="8:8" x14ac:dyDescent="0.3">
      <c r="H1287" s="59"/>
    </row>
    <row r="1288" spans="8:8" x14ac:dyDescent="0.3">
      <c r="H1288" s="59"/>
    </row>
    <row r="1289" spans="8:8" x14ac:dyDescent="0.3">
      <c r="H1289" s="59"/>
    </row>
    <row r="1290" spans="8:8" x14ac:dyDescent="0.3">
      <c r="H1290" s="59"/>
    </row>
    <row r="1291" spans="8:8" x14ac:dyDescent="0.3">
      <c r="H1291" s="59"/>
    </row>
    <row r="1292" spans="8:8" x14ac:dyDescent="0.3">
      <c r="H1292" s="59"/>
    </row>
    <row r="1293" spans="8:8" x14ac:dyDescent="0.3">
      <c r="H1293" s="59"/>
    </row>
    <row r="1294" spans="8:8" x14ac:dyDescent="0.3">
      <c r="H1294" s="59"/>
    </row>
    <row r="1295" spans="8:8" x14ac:dyDescent="0.3">
      <c r="H1295" s="59"/>
    </row>
    <row r="1296" spans="8:8" x14ac:dyDescent="0.3">
      <c r="H1296" s="59"/>
    </row>
    <row r="1297" spans="8:8" x14ac:dyDescent="0.3">
      <c r="H1297" s="59"/>
    </row>
    <row r="1298" spans="8:8" x14ac:dyDescent="0.3">
      <c r="H1298" s="59"/>
    </row>
    <row r="1299" spans="8:8" x14ac:dyDescent="0.3">
      <c r="H1299" s="59"/>
    </row>
    <row r="1300" spans="8:8" x14ac:dyDescent="0.3">
      <c r="H1300" s="59"/>
    </row>
    <row r="1301" spans="8:8" x14ac:dyDescent="0.3">
      <c r="H1301" s="59"/>
    </row>
    <row r="1302" spans="8:8" x14ac:dyDescent="0.3">
      <c r="H1302" s="59"/>
    </row>
    <row r="1303" spans="8:8" x14ac:dyDescent="0.3">
      <c r="H1303" s="59"/>
    </row>
    <row r="1304" spans="8:8" x14ac:dyDescent="0.3">
      <c r="H1304" s="59"/>
    </row>
    <row r="1305" spans="8:8" x14ac:dyDescent="0.3">
      <c r="H1305" s="59"/>
    </row>
    <row r="1306" spans="8:8" x14ac:dyDescent="0.3">
      <c r="H1306" s="59"/>
    </row>
    <row r="1307" spans="8:8" x14ac:dyDescent="0.3">
      <c r="H1307" s="59"/>
    </row>
    <row r="1308" spans="8:8" x14ac:dyDescent="0.3">
      <c r="H1308" s="59"/>
    </row>
    <row r="1309" spans="8:8" x14ac:dyDescent="0.3">
      <c r="H1309" s="59"/>
    </row>
    <row r="1310" spans="8:8" x14ac:dyDescent="0.3">
      <c r="H1310" s="59"/>
    </row>
    <row r="1311" spans="8:8" x14ac:dyDescent="0.3">
      <c r="H1311" s="59"/>
    </row>
    <row r="1312" spans="8:8" x14ac:dyDescent="0.3">
      <c r="H1312" s="59"/>
    </row>
    <row r="1313" spans="8:8" x14ac:dyDescent="0.3">
      <c r="H1313" s="59"/>
    </row>
    <row r="1314" spans="8:8" x14ac:dyDescent="0.3">
      <c r="H1314" s="59"/>
    </row>
    <row r="1315" spans="8:8" x14ac:dyDescent="0.3">
      <c r="H1315" s="59"/>
    </row>
    <row r="1316" spans="8:8" x14ac:dyDescent="0.3">
      <c r="H1316" s="59"/>
    </row>
    <row r="1317" spans="8:8" x14ac:dyDescent="0.3">
      <c r="H1317" s="59"/>
    </row>
    <row r="1318" spans="8:8" x14ac:dyDescent="0.3">
      <c r="H1318" s="59"/>
    </row>
    <row r="1319" spans="8:8" x14ac:dyDescent="0.3">
      <c r="H1319" s="59"/>
    </row>
    <row r="1320" spans="8:8" x14ac:dyDescent="0.3">
      <c r="H1320" s="59"/>
    </row>
    <row r="1321" spans="8:8" x14ac:dyDescent="0.3">
      <c r="H1321" s="59"/>
    </row>
    <row r="1322" spans="8:8" x14ac:dyDescent="0.3">
      <c r="H1322" s="59"/>
    </row>
    <row r="1323" spans="8:8" x14ac:dyDescent="0.3">
      <c r="H1323" s="59"/>
    </row>
    <row r="1324" spans="8:8" x14ac:dyDescent="0.3">
      <c r="H1324" s="59"/>
    </row>
    <row r="1325" spans="8:8" x14ac:dyDescent="0.3">
      <c r="H1325" s="59"/>
    </row>
    <row r="1326" spans="8:8" x14ac:dyDescent="0.3">
      <c r="H1326" s="59"/>
    </row>
    <row r="1327" spans="8:8" x14ac:dyDescent="0.3">
      <c r="H1327" s="59"/>
    </row>
    <row r="1328" spans="8:8" x14ac:dyDescent="0.3">
      <c r="H1328" s="59"/>
    </row>
    <row r="1329" spans="8:8" x14ac:dyDescent="0.3">
      <c r="H1329" s="59"/>
    </row>
    <row r="1330" spans="8:8" x14ac:dyDescent="0.3">
      <c r="H1330" s="59"/>
    </row>
    <row r="1331" spans="8:8" x14ac:dyDescent="0.3">
      <c r="H1331" s="59"/>
    </row>
    <row r="1332" spans="8:8" x14ac:dyDescent="0.3">
      <c r="H1332" s="59"/>
    </row>
    <row r="1333" spans="8:8" x14ac:dyDescent="0.3">
      <c r="H1333" s="59"/>
    </row>
    <row r="1334" spans="8:8" x14ac:dyDescent="0.3">
      <c r="H1334" s="59"/>
    </row>
    <row r="1335" spans="8:8" x14ac:dyDescent="0.3">
      <c r="H1335" s="59"/>
    </row>
    <row r="1336" spans="8:8" x14ac:dyDescent="0.3">
      <c r="H1336" s="59"/>
    </row>
    <row r="1337" spans="8:8" x14ac:dyDescent="0.3">
      <c r="H1337" s="59"/>
    </row>
    <row r="1338" spans="8:8" x14ac:dyDescent="0.3">
      <c r="H1338" s="59"/>
    </row>
    <row r="1339" spans="8:8" x14ac:dyDescent="0.3">
      <c r="H1339" s="59"/>
    </row>
    <row r="1340" spans="8:8" x14ac:dyDescent="0.3">
      <c r="H1340" s="59"/>
    </row>
    <row r="1341" spans="8:8" x14ac:dyDescent="0.3">
      <c r="H1341" s="59"/>
    </row>
    <row r="1342" spans="8:8" x14ac:dyDescent="0.3">
      <c r="H1342" s="59"/>
    </row>
    <row r="1343" spans="8:8" x14ac:dyDescent="0.3">
      <c r="H1343" s="59"/>
    </row>
    <row r="1344" spans="8:8" x14ac:dyDescent="0.3">
      <c r="H1344" s="59"/>
    </row>
    <row r="1345" spans="8:8" x14ac:dyDescent="0.3">
      <c r="H1345" s="59"/>
    </row>
    <row r="1346" spans="8:8" x14ac:dyDescent="0.3">
      <c r="H1346" s="59"/>
    </row>
    <row r="1347" spans="8:8" x14ac:dyDescent="0.3">
      <c r="H1347" s="59"/>
    </row>
    <row r="1348" spans="8:8" x14ac:dyDescent="0.3">
      <c r="H1348" s="59"/>
    </row>
    <row r="1349" spans="8:8" x14ac:dyDescent="0.3">
      <c r="H1349" s="59"/>
    </row>
    <row r="1350" spans="8:8" x14ac:dyDescent="0.3">
      <c r="H1350" s="59"/>
    </row>
    <row r="1351" spans="8:8" x14ac:dyDescent="0.3">
      <c r="H1351" s="59"/>
    </row>
    <row r="1352" spans="8:8" x14ac:dyDescent="0.3">
      <c r="H1352" s="59"/>
    </row>
    <row r="1353" spans="8:8" x14ac:dyDescent="0.3">
      <c r="H1353" s="59"/>
    </row>
    <row r="1354" spans="8:8" x14ac:dyDescent="0.3">
      <c r="H1354" s="59"/>
    </row>
    <row r="1355" spans="8:8" x14ac:dyDescent="0.3">
      <c r="H1355" s="59"/>
    </row>
    <row r="1356" spans="8:8" x14ac:dyDescent="0.3">
      <c r="H1356" s="59"/>
    </row>
    <row r="1357" spans="8:8" x14ac:dyDescent="0.3">
      <c r="H1357" s="59"/>
    </row>
    <row r="1358" spans="8:8" x14ac:dyDescent="0.3">
      <c r="H1358" s="59"/>
    </row>
    <row r="1359" spans="8:8" x14ac:dyDescent="0.3">
      <c r="H1359" s="59"/>
    </row>
    <row r="1360" spans="8:8" x14ac:dyDescent="0.3">
      <c r="H1360" s="59"/>
    </row>
    <row r="1361" spans="8:8" x14ac:dyDescent="0.3">
      <c r="H1361" s="59"/>
    </row>
    <row r="1362" spans="8:8" x14ac:dyDescent="0.3">
      <c r="H1362" s="59"/>
    </row>
    <row r="1363" spans="8:8" x14ac:dyDescent="0.3">
      <c r="H1363" s="59"/>
    </row>
    <row r="1364" spans="8:8" x14ac:dyDescent="0.3">
      <c r="H1364" s="59"/>
    </row>
    <row r="1365" spans="8:8" x14ac:dyDescent="0.3">
      <c r="H1365" s="59"/>
    </row>
    <row r="1366" spans="8:8" x14ac:dyDescent="0.3">
      <c r="H1366" s="59"/>
    </row>
    <row r="1367" spans="8:8" x14ac:dyDescent="0.3">
      <c r="H1367" s="59"/>
    </row>
    <row r="1368" spans="8:8" x14ac:dyDescent="0.3">
      <c r="H1368" s="59"/>
    </row>
    <row r="1369" spans="8:8" x14ac:dyDescent="0.3">
      <c r="H1369" s="59"/>
    </row>
    <row r="1370" spans="8:8" x14ac:dyDescent="0.3">
      <c r="H1370" s="59"/>
    </row>
    <row r="1371" spans="8:8" x14ac:dyDescent="0.3">
      <c r="H1371" s="59"/>
    </row>
    <row r="1372" spans="8:8" x14ac:dyDescent="0.3">
      <c r="H1372" s="59"/>
    </row>
    <row r="1373" spans="8:8" x14ac:dyDescent="0.3">
      <c r="H1373" s="59"/>
    </row>
    <row r="1374" spans="8:8" x14ac:dyDescent="0.3">
      <c r="H1374" s="59"/>
    </row>
    <row r="1375" spans="8:8" x14ac:dyDescent="0.3">
      <c r="H1375" s="59"/>
    </row>
    <row r="1376" spans="8:8" x14ac:dyDescent="0.3">
      <c r="H1376" s="59"/>
    </row>
    <row r="1377" spans="8:8" x14ac:dyDescent="0.3">
      <c r="H1377" s="59"/>
    </row>
    <row r="1378" spans="8:8" x14ac:dyDescent="0.3">
      <c r="H1378" s="59"/>
    </row>
    <row r="1379" spans="8:8" x14ac:dyDescent="0.3">
      <c r="H1379" s="59"/>
    </row>
    <row r="1380" spans="8:8" x14ac:dyDescent="0.3">
      <c r="H1380" s="59"/>
    </row>
    <row r="1381" spans="8:8" x14ac:dyDescent="0.3">
      <c r="H1381" s="59"/>
    </row>
    <row r="1382" spans="8:8" x14ac:dyDescent="0.3">
      <c r="H1382" s="59"/>
    </row>
    <row r="1383" spans="8:8" x14ac:dyDescent="0.3">
      <c r="H1383" s="59"/>
    </row>
    <row r="1384" spans="8:8" x14ac:dyDescent="0.3">
      <c r="H1384" s="59"/>
    </row>
    <row r="1385" spans="8:8" x14ac:dyDescent="0.3">
      <c r="H1385" s="59"/>
    </row>
    <row r="1386" spans="8:8" x14ac:dyDescent="0.3">
      <c r="H1386" s="59"/>
    </row>
    <row r="1387" spans="8:8" x14ac:dyDescent="0.3">
      <c r="H1387" s="59"/>
    </row>
    <row r="1388" spans="8:8" x14ac:dyDescent="0.3">
      <c r="H1388" s="59"/>
    </row>
    <row r="1389" spans="8:8" x14ac:dyDescent="0.3">
      <c r="H1389" s="59"/>
    </row>
    <row r="1390" spans="8:8" x14ac:dyDescent="0.3">
      <c r="H1390" s="59"/>
    </row>
    <row r="1391" spans="8:8" x14ac:dyDescent="0.3">
      <c r="H1391" s="59"/>
    </row>
    <row r="1392" spans="8:8" x14ac:dyDescent="0.3">
      <c r="H1392" s="59"/>
    </row>
    <row r="1393" spans="8:8" x14ac:dyDescent="0.3">
      <c r="H1393" s="59"/>
    </row>
    <row r="1394" spans="8:8" x14ac:dyDescent="0.3">
      <c r="H1394" s="59"/>
    </row>
    <row r="1395" spans="8:8" x14ac:dyDescent="0.3">
      <c r="H1395" s="59"/>
    </row>
    <row r="1396" spans="8:8" x14ac:dyDescent="0.3">
      <c r="H1396" s="59"/>
    </row>
    <row r="1397" spans="8:8" x14ac:dyDescent="0.3">
      <c r="H1397" s="59"/>
    </row>
    <row r="1398" spans="8:8" x14ac:dyDescent="0.3">
      <c r="H1398" s="59"/>
    </row>
    <row r="1399" spans="8:8" x14ac:dyDescent="0.3">
      <c r="H1399" s="59"/>
    </row>
    <row r="1400" spans="8:8" x14ac:dyDescent="0.3">
      <c r="H1400" s="59"/>
    </row>
    <row r="1401" spans="8:8" x14ac:dyDescent="0.3">
      <c r="H1401" s="59"/>
    </row>
    <row r="1402" spans="8:8" x14ac:dyDescent="0.3">
      <c r="H1402" s="59"/>
    </row>
    <row r="1403" spans="8:8" x14ac:dyDescent="0.3">
      <c r="H1403" s="59"/>
    </row>
    <row r="1404" spans="8:8" x14ac:dyDescent="0.3">
      <c r="H1404" s="59"/>
    </row>
    <row r="1405" spans="8:8" x14ac:dyDescent="0.3">
      <c r="H1405" s="59"/>
    </row>
    <row r="1406" spans="8:8" x14ac:dyDescent="0.3">
      <c r="H1406" s="59"/>
    </row>
    <row r="1407" spans="8:8" x14ac:dyDescent="0.3">
      <c r="H1407" s="59"/>
    </row>
    <row r="1408" spans="8:8" x14ac:dyDescent="0.3">
      <c r="H1408" s="59"/>
    </row>
    <row r="1409" spans="8:8" x14ac:dyDescent="0.3">
      <c r="H1409" s="59"/>
    </row>
    <row r="1410" spans="8:8" x14ac:dyDescent="0.3">
      <c r="H1410" s="59"/>
    </row>
    <row r="1411" spans="8:8" x14ac:dyDescent="0.3">
      <c r="H1411" s="59"/>
    </row>
    <row r="1412" spans="8:8" x14ac:dyDescent="0.3">
      <c r="H1412" s="59"/>
    </row>
    <row r="1413" spans="8:8" x14ac:dyDescent="0.3">
      <c r="H1413" s="59"/>
    </row>
    <row r="1414" spans="8:8" x14ac:dyDescent="0.3">
      <c r="H1414" s="59"/>
    </row>
    <row r="1415" spans="8:8" x14ac:dyDescent="0.3">
      <c r="H1415" s="59"/>
    </row>
    <row r="1416" spans="8:8" x14ac:dyDescent="0.3">
      <c r="H1416" s="59"/>
    </row>
    <row r="1417" spans="8:8" x14ac:dyDescent="0.3">
      <c r="H1417" s="59"/>
    </row>
    <row r="1418" spans="8:8" x14ac:dyDescent="0.3">
      <c r="H1418" s="59"/>
    </row>
    <row r="1419" spans="8:8" x14ac:dyDescent="0.3">
      <c r="H1419" s="59"/>
    </row>
    <row r="1420" spans="8:8" x14ac:dyDescent="0.3">
      <c r="H1420" s="59"/>
    </row>
    <row r="1421" spans="8:8" x14ac:dyDescent="0.3">
      <c r="H1421" s="59"/>
    </row>
    <row r="1422" spans="8:8" x14ac:dyDescent="0.3">
      <c r="H1422" s="59"/>
    </row>
    <row r="1423" spans="8:8" x14ac:dyDescent="0.3">
      <c r="H1423" s="59"/>
    </row>
    <row r="1424" spans="8:8" x14ac:dyDescent="0.3">
      <c r="H1424" s="59"/>
    </row>
    <row r="1425" spans="8:8" x14ac:dyDescent="0.3">
      <c r="H1425" s="59"/>
    </row>
    <row r="1426" spans="8:8" x14ac:dyDescent="0.3">
      <c r="H1426" s="59"/>
    </row>
    <row r="1427" spans="8:8" x14ac:dyDescent="0.3">
      <c r="H1427" s="59"/>
    </row>
    <row r="1428" spans="8:8" x14ac:dyDescent="0.3">
      <c r="H1428" s="59"/>
    </row>
    <row r="1429" spans="8:8" x14ac:dyDescent="0.3">
      <c r="H1429" s="59"/>
    </row>
    <row r="1430" spans="8:8" x14ac:dyDescent="0.3">
      <c r="H1430" s="59"/>
    </row>
    <row r="1431" spans="8:8" x14ac:dyDescent="0.3">
      <c r="H1431" s="59"/>
    </row>
    <row r="1432" spans="8:8" x14ac:dyDescent="0.3">
      <c r="H1432" s="59"/>
    </row>
    <row r="1433" spans="8:8" x14ac:dyDescent="0.3">
      <c r="H1433" s="59"/>
    </row>
    <row r="1434" spans="8:8" x14ac:dyDescent="0.3">
      <c r="H1434" s="59"/>
    </row>
    <row r="1435" spans="8:8" x14ac:dyDescent="0.3">
      <c r="H1435" s="59"/>
    </row>
    <row r="1436" spans="8:8" x14ac:dyDescent="0.3">
      <c r="H1436" s="59"/>
    </row>
    <row r="1437" spans="8:8" x14ac:dyDescent="0.3">
      <c r="H1437" s="59"/>
    </row>
    <row r="1438" spans="8:8" x14ac:dyDescent="0.3">
      <c r="H1438" s="59"/>
    </row>
    <row r="1439" spans="8:8" x14ac:dyDescent="0.3">
      <c r="H1439" s="59"/>
    </row>
    <row r="1440" spans="8:8" x14ac:dyDescent="0.3">
      <c r="H1440" s="59"/>
    </row>
    <row r="1441" spans="8:8" x14ac:dyDescent="0.3">
      <c r="H1441" s="59"/>
    </row>
    <row r="1442" spans="8:8" x14ac:dyDescent="0.3">
      <c r="H1442" s="59"/>
    </row>
    <row r="1443" spans="8:8" x14ac:dyDescent="0.3">
      <c r="H1443" s="59"/>
    </row>
    <row r="1444" spans="8:8" x14ac:dyDescent="0.3">
      <c r="H1444" s="59"/>
    </row>
    <row r="1445" spans="8:8" x14ac:dyDescent="0.3">
      <c r="H1445" s="59"/>
    </row>
    <row r="1446" spans="8:8" x14ac:dyDescent="0.3">
      <c r="H1446" s="59"/>
    </row>
    <row r="1447" spans="8:8" x14ac:dyDescent="0.3">
      <c r="H1447" s="59"/>
    </row>
    <row r="1448" spans="8:8" x14ac:dyDescent="0.3">
      <c r="H1448" s="59"/>
    </row>
    <row r="1449" spans="8:8" x14ac:dyDescent="0.3">
      <c r="H1449" s="59"/>
    </row>
    <row r="1450" spans="8:8" x14ac:dyDescent="0.3">
      <c r="H1450" s="59"/>
    </row>
    <row r="1451" spans="8:8" x14ac:dyDescent="0.3">
      <c r="H1451" s="59"/>
    </row>
    <row r="1452" spans="8:8" x14ac:dyDescent="0.3">
      <c r="H1452" s="59"/>
    </row>
    <row r="1453" spans="8:8" x14ac:dyDescent="0.3">
      <c r="H1453" s="59"/>
    </row>
    <row r="1454" spans="8:8" x14ac:dyDescent="0.3">
      <c r="H1454" s="59"/>
    </row>
    <row r="1455" spans="8:8" x14ac:dyDescent="0.3">
      <c r="H1455" s="59"/>
    </row>
    <row r="1456" spans="8:8" x14ac:dyDescent="0.3">
      <c r="H1456" s="59"/>
    </row>
    <row r="1457" spans="8:8" x14ac:dyDescent="0.3">
      <c r="H1457" s="59"/>
    </row>
    <row r="1458" spans="8:8" x14ac:dyDescent="0.3">
      <c r="H1458" s="59"/>
    </row>
    <row r="1459" spans="8:8" x14ac:dyDescent="0.3">
      <c r="H1459" s="59"/>
    </row>
    <row r="1460" spans="8:8" x14ac:dyDescent="0.3">
      <c r="H1460" s="59"/>
    </row>
    <row r="1461" spans="8:8" x14ac:dyDescent="0.3">
      <c r="H1461" s="59"/>
    </row>
    <row r="1462" spans="8:8" x14ac:dyDescent="0.3">
      <c r="H1462" s="59"/>
    </row>
    <row r="1463" spans="8:8" x14ac:dyDescent="0.3">
      <c r="H1463" s="59"/>
    </row>
    <row r="1464" spans="8:8" x14ac:dyDescent="0.3">
      <c r="H1464" s="59"/>
    </row>
    <row r="1465" spans="8:8" x14ac:dyDescent="0.3">
      <c r="H1465" s="59"/>
    </row>
    <row r="1466" spans="8:8" x14ac:dyDescent="0.3">
      <c r="H1466" s="59"/>
    </row>
    <row r="1467" spans="8:8" x14ac:dyDescent="0.3">
      <c r="H1467" s="59"/>
    </row>
    <row r="1468" spans="8:8" x14ac:dyDescent="0.3">
      <c r="H1468" s="59"/>
    </row>
    <row r="1469" spans="8:8" x14ac:dyDescent="0.3">
      <c r="H1469" s="59"/>
    </row>
    <row r="1470" spans="8:8" x14ac:dyDescent="0.3">
      <c r="H1470" s="59"/>
    </row>
    <row r="1471" spans="8:8" x14ac:dyDescent="0.3">
      <c r="H1471" s="59"/>
    </row>
    <row r="1472" spans="8:8" x14ac:dyDescent="0.3">
      <c r="H1472" s="59"/>
    </row>
    <row r="1473" spans="8:8" x14ac:dyDescent="0.3">
      <c r="H1473" s="59"/>
    </row>
    <row r="1474" spans="8:8" x14ac:dyDescent="0.3">
      <c r="H1474" s="59"/>
    </row>
    <row r="1475" spans="8:8" x14ac:dyDescent="0.3">
      <c r="H1475" s="59"/>
    </row>
    <row r="1476" spans="8:8" x14ac:dyDescent="0.3">
      <c r="H1476" s="59"/>
    </row>
    <row r="1477" spans="8:8" x14ac:dyDescent="0.3">
      <c r="H1477" s="59"/>
    </row>
    <row r="1478" spans="8:8" x14ac:dyDescent="0.3">
      <c r="H1478" s="59"/>
    </row>
    <row r="1479" spans="8:8" x14ac:dyDescent="0.3">
      <c r="H1479" s="59"/>
    </row>
    <row r="1480" spans="8:8" x14ac:dyDescent="0.3">
      <c r="H1480" s="59"/>
    </row>
    <row r="1481" spans="8:8" x14ac:dyDescent="0.3">
      <c r="H1481" s="59"/>
    </row>
    <row r="1482" spans="8:8" x14ac:dyDescent="0.3">
      <c r="H1482" s="59"/>
    </row>
    <row r="1483" spans="8:8" x14ac:dyDescent="0.3">
      <c r="H1483" s="59"/>
    </row>
    <row r="1484" spans="8:8" x14ac:dyDescent="0.3">
      <c r="H1484" s="59"/>
    </row>
    <row r="1485" spans="8:8" x14ac:dyDescent="0.3">
      <c r="H1485" s="59"/>
    </row>
    <row r="1486" spans="8:8" x14ac:dyDescent="0.3">
      <c r="H1486" s="59"/>
    </row>
    <row r="1487" spans="8:8" x14ac:dyDescent="0.3">
      <c r="H1487" s="59"/>
    </row>
    <row r="1488" spans="8:8" x14ac:dyDescent="0.3">
      <c r="H1488" s="59"/>
    </row>
    <row r="1489" spans="8:8" x14ac:dyDescent="0.3">
      <c r="H1489" s="59"/>
    </row>
    <row r="1490" spans="8:8" x14ac:dyDescent="0.3">
      <c r="H1490" s="59"/>
    </row>
    <row r="1491" spans="8:8" x14ac:dyDescent="0.3">
      <c r="H1491" s="59"/>
    </row>
    <row r="1492" spans="8:8" x14ac:dyDescent="0.3">
      <c r="H1492" s="59"/>
    </row>
    <row r="1493" spans="8:8" x14ac:dyDescent="0.3">
      <c r="H1493" s="59"/>
    </row>
    <row r="1494" spans="8:8" x14ac:dyDescent="0.3">
      <c r="H1494" s="59"/>
    </row>
    <row r="1495" spans="8:8" x14ac:dyDescent="0.3">
      <c r="H1495" s="59"/>
    </row>
    <row r="1496" spans="8:8" x14ac:dyDescent="0.3">
      <c r="H1496" s="59"/>
    </row>
    <row r="1497" spans="8:8" x14ac:dyDescent="0.3">
      <c r="H1497" s="59"/>
    </row>
    <row r="1498" spans="8:8" x14ac:dyDescent="0.3">
      <c r="H1498" s="59"/>
    </row>
    <row r="1499" spans="8:8" x14ac:dyDescent="0.3">
      <c r="H1499" s="59"/>
    </row>
    <row r="1500" spans="8:8" x14ac:dyDescent="0.3">
      <c r="H1500" s="59"/>
    </row>
    <row r="1501" spans="8:8" x14ac:dyDescent="0.3">
      <c r="H1501" s="59"/>
    </row>
    <row r="1502" spans="8:8" x14ac:dyDescent="0.3">
      <c r="H1502" s="59"/>
    </row>
    <row r="1503" spans="8:8" x14ac:dyDescent="0.3">
      <c r="H1503" s="59"/>
    </row>
    <row r="1504" spans="8:8" x14ac:dyDescent="0.3">
      <c r="H1504" s="59"/>
    </row>
    <row r="1505" spans="8:8" x14ac:dyDescent="0.3">
      <c r="H1505" s="59"/>
    </row>
    <row r="1506" spans="8:8" x14ac:dyDescent="0.3">
      <c r="H1506" s="59"/>
    </row>
    <row r="1507" spans="8:8" x14ac:dyDescent="0.3">
      <c r="H1507" s="59"/>
    </row>
    <row r="1508" spans="8:8" x14ac:dyDescent="0.3">
      <c r="H1508" s="59"/>
    </row>
    <row r="1509" spans="8:8" x14ac:dyDescent="0.3">
      <c r="H1509" s="59"/>
    </row>
    <row r="1510" spans="8:8" x14ac:dyDescent="0.3">
      <c r="H1510" s="59"/>
    </row>
    <row r="1511" spans="8:8" x14ac:dyDescent="0.3">
      <c r="H1511" s="59"/>
    </row>
    <row r="1512" spans="8:8" x14ac:dyDescent="0.3">
      <c r="H1512" s="59"/>
    </row>
    <row r="1513" spans="8:8" x14ac:dyDescent="0.3">
      <c r="H1513" s="59"/>
    </row>
    <row r="1514" spans="8:8" x14ac:dyDescent="0.3">
      <c r="H1514" s="59"/>
    </row>
    <row r="1515" spans="8:8" x14ac:dyDescent="0.3">
      <c r="H1515" s="59"/>
    </row>
    <row r="1516" spans="8:8" x14ac:dyDescent="0.3">
      <c r="H1516" s="59"/>
    </row>
    <row r="1517" spans="8:8" x14ac:dyDescent="0.3">
      <c r="H1517" s="59"/>
    </row>
    <row r="1518" spans="8:8" x14ac:dyDescent="0.3">
      <c r="H1518" s="59"/>
    </row>
    <row r="1519" spans="8:8" x14ac:dyDescent="0.3">
      <c r="H1519" s="59"/>
    </row>
    <row r="1520" spans="8:8" x14ac:dyDescent="0.3">
      <c r="H1520" s="59"/>
    </row>
    <row r="1521" spans="8:8" x14ac:dyDescent="0.3">
      <c r="H1521" s="59"/>
    </row>
    <row r="1522" spans="8:8" x14ac:dyDescent="0.3">
      <c r="H1522" s="59"/>
    </row>
    <row r="1523" spans="8:8" x14ac:dyDescent="0.3">
      <c r="H1523" s="59"/>
    </row>
    <row r="1524" spans="8:8" x14ac:dyDescent="0.3">
      <c r="H1524" s="59"/>
    </row>
    <row r="1525" spans="8:8" x14ac:dyDescent="0.3">
      <c r="H1525" s="59"/>
    </row>
    <row r="1526" spans="8:8" x14ac:dyDescent="0.3">
      <c r="H1526" s="59"/>
    </row>
    <row r="1527" spans="8:8" x14ac:dyDescent="0.3">
      <c r="H1527" s="59"/>
    </row>
    <row r="1528" spans="8:8" x14ac:dyDescent="0.3">
      <c r="H1528" s="59"/>
    </row>
    <row r="1529" spans="8:8" x14ac:dyDescent="0.3">
      <c r="H1529" s="59"/>
    </row>
    <row r="1530" spans="8:8" x14ac:dyDescent="0.3">
      <c r="H1530" s="59"/>
    </row>
    <row r="1531" spans="8:8" x14ac:dyDescent="0.3">
      <c r="H1531" s="59"/>
    </row>
    <row r="1532" spans="8:8" x14ac:dyDescent="0.3">
      <c r="H1532" s="59"/>
    </row>
    <row r="1533" spans="8:8" x14ac:dyDescent="0.3">
      <c r="H1533" s="59"/>
    </row>
    <row r="1534" spans="8:8" x14ac:dyDescent="0.3">
      <c r="H1534" s="59"/>
    </row>
    <row r="1535" spans="8:8" x14ac:dyDescent="0.3">
      <c r="H1535" s="59"/>
    </row>
    <row r="1536" spans="8:8" x14ac:dyDescent="0.3">
      <c r="H1536" s="59"/>
    </row>
    <row r="1537" spans="8:8" x14ac:dyDescent="0.3">
      <c r="H1537" s="59"/>
    </row>
    <row r="1538" spans="8:8" x14ac:dyDescent="0.3">
      <c r="H1538" s="59"/>
    </row>
    <row r="1539" spans="8:8" x14ac:dyDescent="0.3">
      <c r="H1539" s="59"/>
    </row>
    <row r="1540" spans="8:8" x14ac:dyDescent="0.3">
      <c r="H1540" s="59"/>
    </row>
    <row r="1541" spans="8:8" x14ac:dyDescent="0.3">
      <c r="H1541" s="59"/>
    </row>
    <row r="1542" spans="8:8" x14ac:dyDescent="0.3">
      <c r="H1542" s="59"/>
    </row>
    <row r="1543" spans="8:8" x14ac:dyDescent="0.3">
      <c r="H1543" s="59"/>
    </row>
    <row r="1544" spans="8:8" x14ac:dyDescent="0.3">
      <c r="H1544" s="59"/>
    </row>
    <row r="1545" spans="8:8" x14ac:dyDescent="0.3">
      <c r="H1545" s="59"/>
    </row>
    <row r="1546" spans="8:8" x14ac:dyDescent="0.3">
      <c r="H1546" s="59"/>
    </row>
    <row r="1547" spans="8:8" x14ac:dyDescent="0.3">
      <c r="H1547" s="59"/>
    </row>
    <row r="1548" spans="8:8" x14ac:dyDescent="0.3">
      <c r="H1548" s="59"/>
    </row>
    <row r="1549" spans="8:8" x14ac:dyDescent="0.3">
      <c r="H1549" s="59"/>
    </row>
    <row r="1550" spans="8:8" x14ac:dyDescent="0.3">
      <c r="H1550" s="59"/>
    </row>
    <row r="1551" spans="8:8" x14ac:dyDescent="0.3">
      <c r="H1551" s="59"/>
    </row>
    <row r="1552" spans="8:8" x14ac:dyDescent="0.3">
      <c r="H1552" s="59"/>
    </row>
    <row r="1553" spans="8:8" x14ac:dyDescent="0.3">
      <c r="H1553" s="59"/>
    </row>
    <row r="1554" spans="8:8" x14ac:dyDescent="0.3">
      <c r="H1554" s="59"/>
    </row>
    <row r="1555" spans="8:8" x14ac:dyDescent="0.3">
      <c r="H1555" s="59"/>
    </row>
    <row r="1556" spans="8:8" x14ac:dyDescent="0.3">
      <c r="H1556" s="59"/>
    </row>
    <row r="1557" spans="8:8" x14ac:dyDescent="0.3">
      <c r="H1557" s="59"/>
    </row>
    <row r="1558" spans="8:8" x14ac:dyDescent="0.3">
      <c r="H1558" s="59"/>
    </row>
    <row r="1559" spans="8:8" x14ac:dyDescent="0.3">
      <c r="H1559" s="59"/>
    </row>
    <row r="1560" spans="8:8" x14ac:dyDescent="0.3">
      <c r="H1560" s="59"/>
    </row>
    <row r="1561" spans="8:8" x14ac:dyDescent="0.3">
      <c r="H1561" s="59"/>
    </row>
    <row r="1562" spans="8:8" x14ac:dyDescent="0.3">
      <c r="H1562" s="59"/>
    </row>
    <row r="1563" spans="8:8" x14ac:dyDescent="0.3">
      <c r="H1563" s="59"/>
    </row>
    <row r="1564" spans="8:8" x14ac:dyDescent="0.3">
      <c r="H1564" s="59"/>
    </row>
    <row r="1565" spans="8:8" x14ac:dyDescent="0.3">
      <c r="H1565" s="59"/>
    </row>
    <row r="1566" spans="8:8" x14ac:dyDescent="0.3">
      <c r="H1566" s="59"/>
    </row>
    <row r="1567" spans="8:8" x14ac:dyDescent="0.3">
      <c r="H1567" s="59"/>
    </row>
    <row r="1568" spans="8:8" x14ac:dyDescent="0.3">
      <c r="H1568" s="59"/>
    </row>
    <row r="1569" spans="8:8" x14ac:dyDescent="0.3">
      <c r="H1569" s="59"/>
    </row>
    <row r="1570" spans="8:8" x14ac:dyDescent="0.3">
      <c r="H1570" s="59"/>
    </row>
    <row r="1571" spans="8:8" x14ac:dyDescent="0.3">
      <c r="H1571" s="59"/>
    </row>
    <row r="1572" spans="8:8" x14ac:dyDescent="0.3">
      <c r="H1572" s="59"/>
    </row>
    <row r="1573" spans="8:8" x14ac:dyDescent="0.3">
      <c r="H1573" s="59"/>
    </row>
    <row r="1574" spans="8:8" x14ac:dyDescent="0.3">
      <c r="H1574" s="59"/>
    </row>
    <row r="1575" spans="8:8" x14ac:dyDescent="0.3">
      <c r="H1575" s="59"/>
    </row>
    <row r="1576" spans="8:8" x14ac:dyDescent="0.3">
      <c r="H1576" s="59"/>
    </row>
    <row r="1577" spans="8:8" x14ac:dyDescent="0.3">
      <c r="H1577" s="59"/>
    </row>
    <row r="1578" spans="8:8" x14ac:dyDescent="0.3">
      <c r="H1578" s="59"/>
    </row>
    <row r="1579" spans="8:8" x14ac:dyDescent="0.3">
      <c r="H1579" s="59"/>
    </row>
    <row r="1580" spans="8:8" x14ac:dyDescent="0.3">
      <c r="H1580" s="59"/>
    </row>
    <row r="1581" spans="8:8" x14ac:dyDescent="0.3">
      <c r="H1581" s="59"/>
    </row>
    <row r="1582" spans="8:8" x14ac:dyDescent="0.3">
      <c r="H1582" s="59"/>
    </row>
    <row r="1583" spans="8:8" x14ac:dyDescent="0.3">
      <c r="H1583" s="59"/>
    </row>
    <row r="1584" spans="8:8" x14ac:dyDescent="0.3">
      <c r="H1584" s="59"/>
    </row>
    <row r="1585" spans="8:8" x14ac:dyDescent="0.3">
      <c r="H1585" s="59"/>
    </row>
    <row r="1586" spans="8:8" x14ac:dyDescent="0.3">
      <c r="H1586" s="59"/>
    </row>
    <row r="1587" spans="8:8" x14ac:dyDescent="0.3">
      <c r="H1587" s="59"/>
    </row>
    <row r="1588" spans="8:8" x14ac:dyDescent="0.3">
      <c r="H1588" s="59"/>
    </row>
    <row r="1589" spans="8:8" x14ac:dyDescent="0.3">
      <c r="H1589" s="59"/>
    </row>
    <row r="1590" spans="8:8" x14ac:dyDescent="0.3">
      <c r="H1590" s="59"/>
    </row>
    <row r="1591" spans="8:8" x14ac:dyDescent="0.3">
      <c r="H1591" s="59"/>
    </row>
    <row r="1592" spans="8:8" x14ac:dyDescent="0.3">
      <c r="H1592" s="59"/>
    </row>
    <row r="1593" spans="8:8" x14ac:dyDescent="0.3">
      <c r="H1593" s="59"/>
    </row>
    <row r="1594" spans="8:8" x14ac:dyDescent="0.3">
      <c r="H1594" s="59"/>
    </row>
    <row r="1595" spans="8:8" x14ac:dyDescent="0.3">
      <c r="H1595" s="59"/>
    </row>
    <row r="1596" spans="8:8" x14ac:dyDescent="0.3">
      <c r="H1596" s="59"/>
    </row>
    <row r="1597" spans="8:8" x14ac:dyDescent="0.3">
      <c r="H1597" s="59"/>
    </row>
    <row r="1598" spans="8:8" x14ac:dyDescent="0.3">
      <c r="H1598" s="59"/>
    </row>
    <row r="1599" spans="8:8" x14ac:dyDescent="0.3">
      <c r="H1599" s="59"/>
    </row>
    <row r="1600" spans="8:8" x14ac:dyDescent="0.3">
      <c r="H1600" s="59"/>
    </row>
    <row r="1601" spans="8:8" x14ac:dyDescent="0.3">
      <c r="H1601" s="59"/>
    </row>
    <row r="1602" spans="8:8" x14ac:dyDescent="0.3">
      <c r="H1602" s="59"/>
    </row>
    <row r="1603" spans="8:8" x14ac:dyDescent="0.3">
      <c r="H1603" s="59"/>
    </row>
    <row r="1604" spans="8:8" x14ac:dyDescent="0.3">
      <c r="H1604" s="59"/>
    </row>
    <row r="1605" spans="8:8" x14ac:dyDescent="0.3">
      <c r="H1605" s="59"/>
    </row>
    <row r="1606" spans="8:8" x14ac:dyDescent="0.3">
      <c r="H1606" s="59"/>
    </row>
    <row r="1607" spans="8:8" x14ac:dyDescent="0.3">
      <c r="H1607" s="59"/>
    </row>
    <row r="1608" spans="8:8" x14ac:dyDescent="0.3">
      <c r="H1608" s="59"/>
    </row>
    <row r="1609" spans="8:8" x14ac:dyDescent="0.3">
      <c r="H1609" s="59"/>
    </row>
    <row r="1610" spans="8:8" x14ac:dyDescent="0.3">
      <c r="H1610" s="59"/>
    </row>
    <row r="1611" spans="8:8" x14ac:dyDescent="0.3">
      <c r="H1611" s="59"/>
    </row>
    <row r="1612" spans="8:8" x14ac:dyDescent="0.3">
      <c r="H1612" s="59"/>
    </row>
    <row r="1613" spans="8:8" x14ac:dyDescent="0.3">
      <c r="H1613" s="59"/>
    </row>
    <row r="1614" spans="8:8" x14ac:dyDescent="0.3">
      <c r="H1614" s="59"/>
    </row>
    <row r="1615" spans="8:8" x14ac:dyDescent="0.3">
      <c r="H1615" s="59"/>
    </row>
    <row r="1616" spans="8:8" x14ac:dyDescent="0.3">
      <c r="H1616" s="59"/>
    </row>
    <row r="1617" spans="8:8" x14ac:dyDescent="0.3">
      <c r="H1617" s="59"/>
    </row>
    <row r="1618" spans="8:8" x14ac:dyDescent="0.3">
      <c r="H1618" s="59"/>
    </row>
    <row r="1619" spans="8:8" x14ac:dyDescent="0.3">
      <c r="H1619" s="59"/>
    </row>
    <row r="1620" spans="8:8" x14ac:dyDescent="0.3">
      <c r="H1620" s="59"/>
    </row>
    <row r="1621" spans="8:8" x14ac:dyDescent="0.3">
      <c r="H1621" s="59"/>
    </row>
    <row r="1622" spans="8:8" x14ac:dyDescent="0.3">
      <c r="H1622" s="59"/>
    </row>
    <row r="1623" spans="8:8" x14ac:dyDescent="0.3">
      <c r="H1623" s="59"/>
    </row>
    <row r="1624" spans="8:8" x14ac:dyDescent="0.3">
      <c r="H1624" s="59"/>
    </row>
    <row r="1625" spans="8:8" x14ac:dyDescent="0.3">
      <c r="H1625" s="59"/>
    </row>
    <row r="1626" spans="8:8" x14ac:dyDescent="0.3">
      <c r="H1626" s="59"/>
    </row>
    <row r="1627" spans="8:8" x14ac:dyDescent="0.3">
      <c r="H1627" s="59"/>
    </row>
    <row r="1628" spans="8:8" x14ac:dyDescent="0.3">
      <c r="H1628" s="59"/>
    </row>
    <row r="1629" spans="8:8" x14ac:dyDescent="0.3">
      <c r="H1629" s="59"/>
    </row>
    <row r="1630" spans="8:8" x14ac:dyDescent="0.3">
      <c r="H1630" s="59"/>
    </row>
    <row r="1631" spans="8:8" x14ac:dyDescent="0.3">
      <c r="H1631" s="59"/>
    </row>
    <row r="1632" spans="8:8" x14ac:dyDescent="0.3">
      <c r="H1632" s="59"/>
    </row>
    <row r="1633" spans="8:8" x14ac:dyDescent="0.3">
      <c r="H1633" s="59"/>
    </row>
    <row r="1634" spans="8:8" x14ac:dyDescent="0.3">
      <c r="H1634" s="59"/>
    </row>
    <row r="1635" spans="8:8" x14ac:dyDescent="0.3">
      <c r="H1635" s="59"/>
    </row>
    <row r="1636" spans="8:8" x14ac:dyDescent="0.3">
      <c r="H1636" s="59"/>
    </row>
    <row r="1637" spans="8:8" x14ac:dyDescent="0.3">
      <c r="H1637" s="59"/>
    </row>
    <row r="1638" spans="8:8" x14ac:dyDescent="0.3">
      <c r="H1638" s="59"/>
    </row>
    <row r="1639" spans="8:8" x14ac:dyDescent="0.3">
      <c r="H1639" s="59"/>
    </row>
    <row r="1640" spans="8:8" x14ac:dyDescent="0.3">
      <c r="H1640" s="59"/>
    </row>
    <row r="1641" spans="8:8" x14ac:dyDescent="0.3">
      <c r="H1641" s="59"/>
    </row>
    <row r="1642" spans="8:8" x14ac:dyDescent="0.3">
      <c r="H1642" s="59"/>
    </row>
    <row r="1643" spans="8:8" x14ac:dyDescent="0.3">
      <c r="H1643" s="59"/>
    </row>
    <row r="1644" spans="8:8" x14ac:dyDescent="0.3">
      <c r="H1644" s="59"/>
    </row>
    <row r="1645" spans="8:8" x14ac:dyDescent="0.3">
      <c r="H1645" s="59"/>
    </row>
    <row r="1646" spans="8:8" x14ac:dyDescent="0.3">
      <c r="H1646" s="59"/>
    </row>
    <row r="1647" spans="8:8" x14ac:dyDescent="0.3">
      <c r="H1647" s="59"/>
    </row>
    <row r="1648" spans="8:8" x14ac:dyDescent="0.3">
      <c r="H1648" s="59"/>
    </row>
    <row r="1649" spans="8:8" x14ac:dyDescent="0.3">
      <c r="H1649" s="59"/>
    </row>
    <row r="1650" spans="8:8" x14ac:dyDescent="0.3">
      <c r="H1650" s="59"/>
    </row>
    <row r="1651" spans="8:8" x14ac:dyDescent="0.3">
      <c r="H1651" s="59"/>
    </row>
    <row r="1652" spans="8:8" x14ac:dyDescent="0.3">
      <c r="H1652" s="59"/>
    </row>
    <row r="1653" spans="8:8" x14ac:dyDescent="0.3">
      <c r="H1653" s="59"/>
    </row>
    <row r="1654" spans="8:8" x14ac:dyDescent="0.3">
      <c r="H1654" s="59"/>
    </row>
    <row r="1655" spans="8:8" x14ac:dyDescent="0.3">
      <c r="H1655" s="59"/>
    </row>
    <row r="1656" spans="8:8" x14ac:dyDescent="0.3">
      <c r="H1656" s="59"/>
    </row>
    <row r="1657" spans="8:8" x14ac:dyDescent="0.3">
      <c r="H1657" s="59"/>
    </row>
    <row r="1658" spans="8:8" x14ac:dyDescent="0.3">
      <c r="H1658" s="59"/>
    </row>
    <row r="1659" spans="8:8" x14ac:dyDescent="0.3">
      <c r="H1659" s="59"/>
    </row>
    <row r="1660" spans="8:8" x14ac:dyDescent="0.3">
      <c r="H1660" s="59"/>
    </row>
    <row r="1661" spans="8:8" x14ac:dyDescent="0.3">
      <c r="H1661" s="59"/>
    </row>
    <row r="1662" spans="8:8" x14ac:dyDescent="0.3">
      <c r="H1662" s="59"/>
    </row>
    <row r="1663" spans="8:8" x14ac:dyDescent="0.3">
      <c r="H1663" s="59"/>
    </row>
    <row r="1664" spans="8:8" x14ac:dyDescent="0.3">
      <c r="H1664" s="59"/>
    </row>
    <row r="1665" spans="8:8" x14ac:dyDescent="0.3">
      <c r="H1665" s="59"/>
    </row>
    <row r="1666" spans="8:8" x14ac:dyDescent="0.3">
      <c r="H1666" s="59"/>
    </row>
    <row r="1667" spans="8:8" x14ac:dyDescent="0.3">
      <c r="H1667" s="59"/>
    </row>
    <row r="1668" spans="8:8" x14ac:dyDescent="0.3">
      <c r="H1668" s="59"/>
    </row>
    <row r="1669" spans="8:8" x14ac:dyDescent="0.3">
      <c r="H1669" s="59"/>
    </row>
    <row r="1670" spans="8:8" x14ac:dyDescent="0.3">
      <c r="H1670" s="59"/>
    </row>
    <row r="1671" spans="8:8" x14ac:dyDescent="0.3">
      <c r="H1671" s="59"/>
    </row>
    <row r="1672" spans="8:8" x14ac:dyDescent="0.3">
      <c r="H1672" s="59"/>
    </row>
    <row r="1673" spans="8:8" x14ac:dyDescent="0.3">
      <c r="H1673" s="59"/>
    </row>
    <row r="1674" spans="8:8" x14ac:dyDescent="0.3">
      <c r="H1674" s="59"/>
    </row>
    <row r="1675" spans="8:8" x14ac:dyDescent="0.3">
      <c r="H1675" s="59"/>
    </row>
    <row r="1676" spans="8:8" x14ac:dyDescent="0.3">
      <c r="H1676" s="59"/>
    </row>
    <row r="1677" spans="8:8" x14ac:dyDescent="0.3">
      <c r="H1677" s="59"/>
    </row>
    <row r="1678" spans="8:8" x14ac:dyDescent="0.3">
      <c r="H1678" s="59"/>
    </row>
    <row r="1679" spans="8:8" x14ac:dyDescent="0.3">
      <c r="H1679" s="59"/>
    </row>
    <row r="1680" spans="8:8" x14ac:dyDescent="0.3">
      <c r="H1680" s="59"/>
    </row>
    <row r="1681" spans="8:8" x14ac:dyDescent="0.3">
      <c r="H1681" s="59"/>
    </row>
    <row r="1682" spans="8:8" x14ac:dyDescent="0.3">
      <c r="H1682" s="59"/>
    </row>
    <row r="1683" spans="8:8" x14ac:dyDescent="0.3">
      <c r="H1683" s="59"/>
    </row>
    <row r="1684" spans="8:8" x14ac:dyDescent="0.3">
      <c r="H1684" s="59"/>
    </row>
    <row r="1685" spans="8:8" x14ac:dyDescent="0.3">
      <c r="H1685" s="59"/>
    </row>
    <row r="1686" spans="8:8" x14ac:dyDescent="0.3">
      <c r="H1686" s="59"/>
    </row>
    <row r="1687" spans="8:8" x14ac:dyDescent="0.3">
      <c r="H1687" s="59"/>
    </row>
    <row r="1688" spans="8:8" x14ac:dyDescent="0.3">
      <c r="H1688" s="59"/>
    </row>
    <row r="1689" spans="8:8" x14ac:dyDescent="0.3">
      <c r="H1689" s="59"/>
    </row>
    <row r="1690" spans="8:8" x14ac:dyDescent="0.3">
      <c r="H1690" s="59"/>
    </row>
    <row r="1691" spans="8:8" x14ac:dyDescent="0.3">
      <c r="H1691" s="59"/>
    </row>
    <row r="1692" spans="8:8" x14ac:dyDescent="0.3">
      <c r="H1692" s="59"/>
    </row>
    <row r="1693" spans="8:8" x14ac:dyDescent="0.3">
      <c r="H1693" s="59"/>
    </row>
    <row r="1694" spans="8:8" x14ac:dyDescent="0.3">
      <c r="H1694" s="59"/>
    </row>
    <row r="1695" spans="8:8" x14ac:dyDescent="0.3">
      <c r="H1695" s="59"/>
    </row>
    <row r="1696" spans="8:8" x14ac:dyDescent="0.3">
      <c r="H1696" s="59"/>
    </row>
    <row r="1697" spans="8:8" x14ac:dyDescent="0.3">
      <c r="H1697" s="59"/>
    </row>
    <row r="1698" spans="8:8" x14ac:dyDescent="0.3">
      <c r="H1698" s="59"/>
    </row>
    <row r="1699" spans="8:8" x14ac:dyDescent="0.3">
      <c r="H1699" s="59"/>
    </row>
    <row r="1700" spans="8:8" x14ac:dyDescent="0.3">
      <c r="H1700" s="59"/>
    </row>
    <row r="1701" spans="8:8" x14ac:dyDescent="0.3">
      <c r="H1701" s="59"/>
    </row>
    <row r="1702" spans="8:8" x14ac:dyDescent="0.3">
      <c r="H1702" s="59"/>
    </row>
    <row r="1703" spans="8:8" x14ac:dyDescent="0.3">
      <c r="H1703" s="59"/>
    </row>
    <row r="1704" spans="8:8" x14ac:dyDescent="0.3">
      <c r="H1704" s="59"/>
    </row>
    <row r="1705" spans="8:8" x14ac:dyDescent="0.3">
      <c r="H1705" s="59"/>
    </row>
    <row r="1706" spans="8:8" x14ac:dyDescent="0.3">
      <c r="H1706" s="59"/>
    </row>
    <row r="1707" spans="8:8" x14ac:dyDescent="0.3">
      <c r="H1707" s="59"/>
    </row>
    <row r="1708" spans="8:8" x14ac:dyDescent="0.3">
      <c r="H1708" s="59"/>
    </row>
    <row r="1709" spans="8:8" x14ac:dyDescent="0.3">
      <c r="H1709" s="59"/>
    </row>
    <row r="1710" spans="8:8" x14ac:dyDescent="0.3">
      <c r="H1710" s="59"/>
    </row>
    <row r="1711" spans="8:8" x14ac:dyDescent="0.3">
      <c r="H1711" s="59"/>
    </row>
    <row r="1712" spans="8:8" x14ac:dyDescent="0.3">
      <c r="H1712" s="59"/>
    </row>
    <row r="1713" spans="8:8" x14ac:dyDescent="0.3">
      <c r="H1713" s="59"/>
    </row>
    <row r="1714" spans="8:8" x14ac:dyDescent="0.3">
      <c r="H1714" s="59"/>
    </row>
    <row r="1715" spans="8:8" x14ac:dyDescent="0.3">
      <c r="H1715" s="59"/>
    </row>
    <row r="1716" spans="8:8" x14ac:dyDescent="0.3">
      <c r="H1716" s="59"/>
    </row>
    <row r="1717" spans="8:8" x14ac:dyDescent="0.3">
      <c r="H1717" s="59"/>
    </row>
    <row r="1718" spans="8:8" x14ac:dyDescent="0.3">
      <c r="H1718" s="59"/>
    </row>
    <row r="1719" spans="8:8" x14ac:dyDescent="0.3">
      <c r="H1719" s="59"/>
    </row>
    <row r="1720" spans="8:8" x14ac:dyDescent="0.3">
      <c r="H1720" s="59"/>
    </row>
    <row r="1721" spans="8:8" x14ac:dyDescent="0.3">
      <c r="H1721" s="59"/>
    </row>
    <row r="1722" spans="8:8" x14ac:dyDescent="0.3">
      <c r="H1722" s="59"/>
    </row>
    <row r="1723" spans="8:8" x14ac:dyDescent="0.3">
      <c r="H1723" s="59"/>
    </row>
    <row r="1724" spans="8:8" x14ac:dyDescent="0.3">
      <c r="H1724" s="59"/>
    </row>
    <row r="1725" spans="8:8" x14ac:dyDescent="0.3">
      <c r="H1725" s="59"/>
    </row>
    <row r="1726" spans="8:8" x14ac:dyDescent="0.3">
      <c r="H1726" s="59"/>
    </row>
    <row r="1727" spans="8:8" x14ac:dyDescent="0.3">
      <c r="H1727" s="59"/>
    </row>
    <row r="1728" spans="8:8" x14ac:dyDescent="0.3">
      <c r="H1728" s="59"/>
    </row>
    <row r="1729" spans="8:8" x14ac:dyDescent="0.3">
      <c r="H1729" s="59"/>
    </row>
    <row r="1730" spans="8:8" x14ac:dyDescent="0.3">
      <c r="H1730" s="59"/>
    </row>
    <row r="1731" spans="8:8" x14ac:dyDescent="0.3">
      <c r="H1731" s="59"/>
    </row>
    <row r="1732" spans="8:8" x14ac:dyDescent="0.3">
      <c r="H1732" s="59"/>
    </row>
    <row r="1733" spans="8:8" x14ac:dyDescent="0.3">
      <c r="H1733" s="59"/>
    </row>
    <row r="1734" spans="8:8" x14ac:dyDescent="0.3">
      <c r="H1734" s="59"/>
    </row>
    <row r="1735" spans="8:8" x14ac:dyDescent="0.3">
      <c r="H1735" s="59"/>
    </row>
    <row r="1736" spans="8:8" x14ac:dyDescent="0.3">
      <c r="H1736" s="59"/>
    </row>
    <row r="1737" spans="8:8" x14ac:dyDescent="0.3">
      <c r="H1737" s="59"/>
    </row>
    <row r="1738" spans="8:8" x14ac:dyDescent="0.3">
      <c r="H1738" s="59"/>
    </row>
    <row r="1739" spans="8:8" x14ac:dyDescent="0.3">
      <c r="H1739" s="59"/>
    </row>
    <row r="1740" spans="8:8" x14ac:dyDescent="0.3">
      <c r="H1740" s="59"/>
    </row>
    <row r="1741" spans="8:8" x14ac:dyDescent="0.3">
      <c r="H1741" s="59"/>
    </row>
    <row r="1742" spans="8:8" x14ac:dyDescent="0.3">
      <c r="H1742" s="59"/>
    </row>
    <row r="1743" spans="8:8" x14ac:dyDescent="0.3">
      <c r="H1743" s="59"/>
    </row>
    <row r="1744" spans="8:8" x14ac:dyDescent="0.3">
      <c r="H1744" s="59"/>
    </row>
    <row r="1745" spans="8:8" x14ac:dyDescent="0.3">
      <c r="H1745" s="59"/>
    </row>
    <row r="1746" spans="8:8" x14ac:dyDescent="0.3">
      <c r="H1746" s="59"/>
    </row>
    <row r="1747" spans="8:8" x14ac:dyDescent="0.3">
      <c r="H1747" s="59"/>
    </row>
    <row r="1748" spans="8:8" x14ac:dyDescent="0.3">
      <c r="H1748" s="59"/>
    </row>
    <row r="1749" spans="8:8" x14ac:dyDescent="0.3">
      <c r="H1749" s="59"/>
    </row>
    <row r="1750" spans="8:8" x14ac:dyDescent="0.3">
      <c r="H1750" s="59"/>
    </row>
    <row r="1751" spans="8:8" x14ac:dyDescent="0.3">
      <c r="H1751" s="59"/>
    </row>
    <row r="1752" spans="8:8" x14ac:dyDescent="0.3">
      <c r="H1752" s="59"/>
    </row>
    <row r="1753" spans="8:8" x14ac:dyDescent="0.3">
      <c r="H1753" s="59"/>
    </row>
    <row r="1754" spans="8:8" x14ac:dyDescent="0.3">
      <c r="H1754" s="59"/>
    </row>
    <row r="1755" spans="8:8" x14ac:dyDescent="0.3">
      <c r="H1755" s="59"/>
    </row>
    <row r="1756" spans="8:8" x14ac:dyDescent="0.3">
      <c r="H1756" s="59"/>
    </row>
    <row r="1757" spans="8:8" x14ac:dyDescent="0.3">
      <c r="H1757" s="59"/>
    </row>
    <row r="1758" spans="8:8" x14ac:dyDescent="0.3">
      <c r="H1758" s="59"/>
    </row>
    <row r="1759" spans="8:8" x14ac:dyDescent="0.3">
      <c r="H1759" s="59"/>
    </row>
    <row r="1760" spans="8:8" x14ac:dyDescent="0.3">
      <c r="H1760" s="59"/>
    </row>
    <row r="1761" spans="8:8" x14ac:dyDescent="0.3">
      <c r="H1761" s="59"/>
    </row>
    <row r="1762" spans="8:8" x14ac:dyDescent="0.3">
      <c r="H1762" s="59"/>
    </row>
    <row r="1763" spans="8:8" x14ac:dyDescent="0.3">
      <c r="H1763" s="59"/>
    </row>
    <row r="1764" spans="8:8" x14ac:dyDescent="0.3">
      <c r="H1764" s="59"/>
    </row>
    <row r="1765" spans="8:8" x14ac:dyDescent="0.3">
      <c r="H1765" s="59"/>
    </row>
    <row r="1766" spans="8:8" x14ac:dyDescent="0.3">
      <c r="H1766" s="59"/>
    </row>
    <row r="1767" spans="8:8" x14ac:dyDescent="0.3">
      <c r="H1767" s="59"/>
    </row>
    <row r="1768" spans="8:8" x14ac:dyDescent="0.3">
      <c r="H1768" s="59"/>
    </row>
    <row r="1769" spans="8:8" x14ac:dyDescent="0.3">
      <c r="H1769" s="59"/>
    </row>
    <row r="1770" spans="8:8" x14ac:dyDescent="0.3">
      <c r="H1770" s="59"/>
    </row>
    <row r="1771" spans="8:8" x14ac:dyDescent="0.3">
      <c r="H1771" s="59"/>
    </row>
    <row r="1772" spans="8:8" x14ac:dyDescent="0.3">
      <c r="H1772" s="59"/>
    </row>
    <row r="1773" spans="8:8" x14ac:dyDescent="0.3">
      <c r="H1773" s="59"/>
    </row>
    <row r="1774" spans="8:8" x14ac:dyDescent="0.3">
      <c r="H1774" s="59"/>
    </row>
    <row r="1775" spans="8:8" x14ac:dyDescent="0.3">
      <c r="H1775" s="59"/>
    </row>
    <row r="1776" spans="8:8" x14ac:dyDescent="0.3">
      <c r="H1776" s="59"/>
    </row>
    <row r="1777" spans="8:8" x14ac:dyDescent="0.3">
      <c r="H1777" s="59"/>
    </row>
    <row r="1778" spans="8:8" x14ac:dyDescent="0.3">
      <c r="H1778" s="59"/>
    </row>
    <row r="1779" spans="8:8" x14ac:dyDescent="0.3">
      <c r="H1779" s="59"/>
    </row>
    <row r="1780" spans="8:8" x14ac:dyDescent="0.3">
      <c r="H1780" s="59"/>
    </row>
    <row r="1781" spans="8:8" x14ac:dyDescent="0.3">
      <c r="H1781" s="59"/>
    </row>
    <row r="1782" spans="8:8" x14ac:dyDescent="0.3">
      <c r="H1782" s="59"/>
    </row>
    <row r="1783" spans="8:8" x14ac:dyDescent="0.3">
      <c r="H1783" s="59"/>
    </row>
    <row r="1784" spans="8:8" x14ac:dyDescent="0.3">
      <c r="H1784" s="59"/>
    </row>
    <row r="1785" spans="8:8" x14ac:dyDescent="0.3">
      <c r="H1785" s="59"/>
    </row>
    <row r="1786" spans="8:8" x14ac:dyDescent="0.3">
      <c r="H1786" s="59"/>
    </row>
    <row r="1787" spans="8:8" x14ac:dyDescent="0.3">
      <c r="H1787" s="59"/>
    </row>
    <row r="1788" spans="8:8" x14ac:dyDescent="0.3">
      <c r="H1788" s="59"/>
    </row>
    <row r="1789" spans="8:8" x14ac:dyDescent="0.3">
      <c r="H1789" s="59"/>
    </row>
    <row r="1790" spans="8:8" x14ac:dyDescent="0.3">
      <c r="H1790" s="59"/>
    </row>
    <row r="1791" spans="8:8" x14ac:dyDescent="0.3">
      <c r="H1791" s="59"/>
    </row>
    <row r="1792" spans="8:8" x14ac:dyDescent="0.3">
      <c r="H1792" s="59"/>
    </row>
    <row r="1793" spans="8:8" x14ac:dyDescent="0.3">
      <c r="H1793" s="59"/>
    </row>
    <row r="1794" spans="8:8" x14ac:dyDescent="0.3">
      <c r="H1794" s="59"/>
    </row>
    <row r="1795" spans="8:8" x14ac:dyDescent="0.3">
      <c r="H1795" s="59"/>
    </row>
    <row r="1796" spans="8:8" x14ac:dyDescent="0.3">
      <c r="H1796" s="59"/>
    </row>
    <row r="1797" spans="8:8" x14ac:dyDescent="0.3">
      <c r="H1797" s="59"/>
    </row>
    <row r="1798" spans="8:8" x14ac:dyDescent="0.3">
      <c r="H1798" s="59"/>
    </row>
    <row r="1799" spans="8:8" x14ac:dyDescent="0.3">
      <c r="H1799" s="59"/>
    </row>
    <row r="1800" spans="8:8" x14ac:dyDescent="0.3">
      <c r="H1800" s="59"/>
    </row>
    <row r="1801" spans="8:8" x14ac:dyDescent="0.3">
      <c r="H1801" s="59"/>
    </row>
    <row r="1802" spans="8:8" x14ac:dyDescent="0.3">
      <c r="H1802" s="59"/>
    </row>
    <row r="1803" spans="8:8" x14ac:dyDescent="0.3">
      <c r="H1803" s="59"/>
    </row>
    <row r="1804" spans="8:8" x14ac:dyDescent="0.3">
      <c r="H1804" s="59"/>
    </row>
    <row r="1805" spans="8:8" x14ac:dyDescent="0.3">
      <c r="H1805" s="59"/>
    </row>
    <row r="1806" spans="8:8" x14ac:dyDescent="0.3">
      <c r="H1806" s="59"/>
    </row>
    <row r="1807" spans="8:8" x14ac:dyDescent="0.3">
      <c r="H1807" s="59"/>
    </row>
    <row r="1808" spans="8:8" x14ac:dyDescent="0.3">
      <c r="H1808" s="59"/>
    </row>
    <row r="1809" spans="8:8" x14ac:dyDescent="0.3">
      <c r="H1809" s="59"/>
    </row>
    <row r="1810" spans="8:8" x14ac:dyDescent="0.3">
      <c r="H1810" s="59"/>
    </row>
    <row r="1811" spans="8:8" x14ac:dyDescent="0.3">
      <c r="H1811" s="59"/>
    </row>
    <row r="1812" spans="8:8" x14ac:dyDescent="0.3">
      <c r="H1812" s="59"/>
    </row>
    <row r="1813" spans="8:8" x14ac:dyDescent="0.3">
      <c r="H1813" s="59"/>
    </row>
    <row r="1814" spans="8:8" x14ac:dyDescent="0.3">
      <c r="H1814" s="59"/>
    </row>
    <row r="1815" spans="8:8" x14ac:dyDescent="0.3">
      <c r="H1815" s="59"/>
    </row>
    <row r="1816" spans="8:8" x14ac:dyDescent="0.3">
      <c r="H1816" s="59"/>
    </row>
    <row r="1817" spans="8:8" x14ac:dyDescent="0.3">
      <c r="H1817" s="59"/>
    </row>
    <row r="1818" spans="8:8" x14ac:dyDescent="0.3">
      <c r="H1818" s="59"/>
    </row>
    <row r="1819" spans="8:8" x14ac:dyDescent="0.3">
      <c r="H1819" s="59"/>
    </row>
    <row r="1820" spans="8:8" x14ac:dyDescent="0.3">
      <c r="H1820" s="59"/>
    </row>
    <row r="1821" spans="8:8" x14ac:dyDescent="0.3">
      <c r="H1821" s="59"/>
    </row>
    <row r="1822" spans="8:8" x14ac:dyDescent="0.3">
      <c r="H1822" s="59"/>
    </row>
    <row r="1823" spans="8:8" x14ac:dyDescent="0.3">
      <c r="H1823" s="59"/>
    </row>
    <row r="1824" spans="8:8" x14ac:dyDescent="0.3">
      <c r="H1824" s="59"/>
    </row>
    <row r="1825" spans="8:8" x14ac:dyDescent="0.3">
      <c r="H1825" s="59"/>
    </row>
    <row r="1826" spans="8:8" x14ac:dyDescent="0.3">
      <c r="H1826" s="59"/>
    </row>
    <row r="1827" spans="8:8" x14ac:dyDescent="0.3">
      <c r="H1827" s="59"/>
    </row>
    <row r="1828" spans="8:8" x14ac:dyDescent="0.3">
      <c r="H1828" s="59"/>
    </row>
    <row r="1829" spans="8:8" x14ac:dyDescent="0.3">
      <c r="H1829" s="59"/>
    </row>
    <row r="1830" spans="8:8" x14ac:dyDescent="0.3">
      <c r="H1830" s="59"/>
    </row>
    <row r="1831" spans="8:8" x14ac:dyDescent="0.3">
      <c r="H1831" s="59"/>
    </row>
    <row r="1832" spans="8:8" x14ac:dyDescent="0.3">
      <c r="H1832" s="59"/>
    </row>
    <row r="1833" spans="8:8" x14ac:dyDescent="0.3">
      <c r="H1833" s="59"/>
    </row>
    <row r="1834" spans="8:8" x14ac:dyDescent="0.3">
      <c r="H1834" s="59"/>
    </row>
    <row r="1835" spans="8:8" x14ac:dyDescent="0.3">
      <c r="H1835" s="59"/>
    </row>
    <row r="1836" spans="8:8" x14ac:dyDescent="0.3">
      <c r="H1836" s="59"/>
    </row>
    <row r="1837" spans="8:8" x14ac:dyDescent="0.3">
      <c r="H1837" s="59"/>
    </row>
    <row r="1838" spans="8:8" x14ac:dyDescent="0.3">
      <c r="H1838" s="59"/>
    </row>
    <row r="1839" spans="8:8" x14ac:dyDescent="0.3">
      <c r="H1839" s="59"/>
    </row>
    <row r="1840" spans="8:8" x14ac:dyDescent="0.3">
      <c r="H1840" s="59"/>
    </row>
    <row r="1841" spans="8:8" x14ac:dyDescent="0.3">
      <c r="H1841" s="59"/>
    </row>
    <row r="1842" spans="8:8" x14ac:dyDescent="0.3">
      <c r="H1842" s="59"/>
    </row>
    <row r="1843" spans="8:8" x14ac:dyDescent="0.3">
      <c r="H1843" s="59"/>
    </row>
    <row r="1844" spans="8:8" x14ac:dyDescent="0.3">
      <c r="H1844" s="59"/>
    </row>
    <row r="1845" spans="8:8" x14ac:dyDescent="0.3">
      <c r="H1845" s="59"/>
    </row>
    <row r="1846" spans="8:8" x14ac:dyDescent="0.3">
      <c r="H1846" s="59"/>
    </row>
    <row r="1847" spans="8:8" x14ac:dyDescent="0.3">
      <c r="H1847" s="59"/>
    </row>
    <row r="1848" spans="8:8" x14ac:dyDescent="0.3">
      <c r="H1848" s="59"/>
    </row>
    <row r="1849" spans="8:8" x14ac:dyDescent="0.3">
      <c r="H1849" s="59"/>
    </row>
    <row r="1850" spans="8:8" x14ac:dyDescent="0.3">
      <c r="H1850" s="59"/>
    </row>
    <row r="1851" spans="8:8" x14ac:dyDescent="0.3">
      <c r="H1851" s="59"/>
    </row>
    <row r="1852" spans="8:8" x14ac:dyDescent="0.3">
      <c r="H1852" s="59"/>
    </row>
    <row r="1853" spans="8:8" x14ac:dyDescent="0.3">
      <c r="H1853" s="59"/>
    </row>
    <row r="1854" spans="8:8" x14ac:dyDescent="0.3">
      <c r="H1854" s="59"/>
    </row>
    <row r="1855" spans="8:8" x14ac:dyDescent="0.3">
      <c r="H1855" s="59"/>
    </row>
    <row r="1856" spans="8:8" x14ac:dyDescent="0.3">
      <c r="H1856" s="59"/>
    </row>
    <row r="1857" spans="8:8" x14ac:dyDescent="0.3">
      <c r="H1857" s="59"/>
    </row>
    <row r="1858" spans="8:8" x14ac:dyDescent="0.3">
      <c r="H1858" s="59"/>
    </row>
    <row r="1859" spans="8:8" x14ac:dyDescent="0.3">
      <c r="H1859" s="59"/>
    </row>
    <row r="1860" spans="8:8" x14ac:dyDescent="0.3">
      <c r="H1860" s="59"/>
    </row>
    <row r="1861" spans="8:8" x14ac:dyDescent="0.3">
      <c r="H1861" s="59"/>
    </row>
    <row r="1862" spans="8:8" x14ac:dyDescent="0.3">
      <c r="H1862" s="59"/>
    </row>
    <row r="1863" spans="8:8" x14ac:dyDescent="0.3">
      <c r="H1863" s="59"/>
    </row>
    <row r="1864" spans="8:8" x14ac:dyDescent="0.3">
      <c r="H1864" s="59"/>
    </row>
    <row r="1865" spans="8:8" x14ac:dyDescent="0.3">
      <c r="H1865" s="59"/>
    </row>
    <row r="1866" spans="8:8" x14ac:dyDescent="0.3">
      <c r="H1866" s="59"/>
    </row>
    <row r="1867" spans="8:8" x14ac:dyDescent="0.3">
      <c r="H1867" s="59"/>
    </row>
    <row r="1868" spans="8:8" x14ac:dyDescent="0.3">
      <c r="H1868" s="59"/>
    </row>
    <row r="1869" spans="8:8" x14ac:dyDescent="0.3">
      <c r="H1869" s="59"/>
    </row>
    <row r="1870" spans="8:8" x14ac:dyDescent="0.3">
      <c r="H1870" s="59"/>
    </row>
    <row r="1871" spans="8:8" x14ac:dyDescent="0.3">
      <c r="H1871" s="59"/>
    </row>
    <row r="1872" spans="8:8" x14ac:dyDescent="0.3">
      <c r="H1872" s="59"/>
    </row>
    <row r="1873" spans="8:8" x14ac:dyDescent="0.3">
      <c r="H1873" s="59"/>
    </row>
    <row r="1874" spans="8:8" x14ac:dyDescent="0.3">
      <c r="H1874" s="59"/>
    </row>
    <row r="1875" spans="8:8" x14ac:dyDescent="0.3">
      <c r="H1875" s="59"/>
    </row>
    <row r="1876" spans="8:8" x14ac:dyDescent="0.3">
      <c r="H1876" s="59"/>
    </row>
    <row r="1877" spans="8:8" x14ac:dyDescent="0.3">
      <c r="H1877" s="59"/>
    </row>
    <row r="1878" spans="8:8" x14ac:dyDescent="0.3">
      <c r="H1878" s="59"/>
    </row>
    <row r="1879" spans="8:8" x14ac:dyDescent="0.3">
      <c r="H1879" s="59"/>
    </row>
    <row r="1880" spans="8:8" x14ac:dyDescent="0.3">
      <c r="H1880" s="59"/>
    </row>
    <row r="1881" spans="8:8" x14ac:dyDescent="0.3">
      <c r="H1881" s="59"/>
    </row>
    <row r="1882" spans="8:8" x14ac:dyDescent="0.3">
      <c r="H1882" s="59"/>
    </row>
    <row r="1883" spans="8:8" x14ac:dyDescent="0.3">
      <c r="H1883" s="59"/>
    </row>
    <row r="1884" spans="8:8" x14ac:dyDescent="0.3">
      <c r="H1884" s="59"/>
    </row>
    <row r="1885" spans="8:8" x14ac:dyDescent="0.3">
      <c r="H1885" s="59"/>
    </row>
    <row r="1886" spans="8:8" x14ac:dyDescent="0.3">
      <c r="H1886" s="59"/>
    </row>
    <row r="1887" spans="8:8" x14ac:dyDescent="0.3">
      <c r="H1887" s="59"/>
    </row>
    <row r="1888" spans="8:8" x14ac:dyDescent="0.3">
      <c r="H1888" s="59"/>
    </row>
    <row r="1889" spans="8:8" x14ac:dyDescent="0.3">
      <c r="H1889" s="59"/>
    </row>
    <row r="1890" spans="8:8" x14ac:dyDescent="0.3">
      <c r="H1890" s="59"/>
    </row>
    <row r="1891" spans="8:8" x14ac:dyDescent="0.3">
      <c r="H1891" s="59"/>
    </row>
    <row r="1892" spans="8:8" x14ac:dyDescent="0.3">
      <c r="H1892" s="59"/>
    </row>
    <row r="1893" spans="8:8" x14ac:dyDescent="0.3">
      <c r="H1893" s="59"/>
    </row>
    <row r="1894" spans="8:8" x14ac:dyDescent="0.3">
      <c r="H1894" s="59"/>
    </row>
    <row r="1895" spans="8:8" x14ac:dyDescent="0.3">
      <c r="H1895" s="59"/>
    </row>
    <row r="1896" spans="8:8" x14ac:dyDescent="0.3">
      <c r="H1896" s="59"/>
    </row>
    <row r="1897" spans="8:8" x14ac:dyDescent="0.3">
      <c r="H1897" s="59"/>
    </row>
    <row r="1898" spans="8:8" x14ac:dyDescent="0.3">
      <c r="H1898" s="59"/>
    </row>
    <row r="1899" spans="8:8" x14ac:dyDescent="0.3">
      <c r="H1899" s="59"/>
    </row>
    <row r="1900" spans="8:8" x14ac:dyDescent="0.3">
      <c r="H1900" s="59"/>
    </row>
    <row r="1901" spans="8:8" x14ac:dyDescent="0.3">
      <c r="H1901" s="59"/>
    </row>
    <row r="1902" spans="8:8" x14ac:dyDescent="0.3">
      <c r="H1902" s="59"/>
    </row>
    <row r="1903" spans="8:8" x14ac:dyDescent="0.3">
      <c r="H1903" s="59"/>
    </row>
    <row r="1904" spans="8:8" x14ac:dyDescent="0.3">
      <c r="H1904" s="59"/>
    </row>
    <row r="1905" spans="8:8" x14ac:dyDescent="0.3">
      <c r="H1905" s="59"/>
    </row>
    <row r="1906" spans="8:8" x14ac:dyDescent="0.3">
      <c r="H1906" s="59"/>
    </row>
    <row r="1907" spans="8:8" x14ac:dyDescent="0.3">
      <c r="H1907" s="59"/>
    </row>
    <row r="1908" spans="8:8" x14ac:dyDescent="0.3">
      <c r="H1908" s="59"/>
    </row>
    <row r="1909" spans="8:8" x14ac:dyDescent="0.3">
      <c r="H1909" s="59"/>
    </row>
    <row r="1910" spans="8:8" x14ac:dyDescent="0.3">
      <c r="H1910" s="59"/>
    </row>
    <row r="1911" spans="8:8" x14ac:dyDescent="0.3">
      <c r="H1911" s="59"/>
    </row>
    <row r="1912" spans="8:8" x14ac:dyDescent="0.3">
      <c r="H1912" s="59"/>
    </row>
    <row r="1913" spans="8:8" x14ac:dyDescent="0.3">
      <c r="H1913" s="59"/>
    </row>
    <row r="1914" spans="8:8" x14ac:dyDescent="0.3">
      <c r="H1914" s="59"/>
    </row>
    <row r="1915" spans="8:8" x14ac:dyDescent="0.3">
      <c r="H1915" s="59"/>
    </row>
    <row r="1916" spans="8:8" x14ac:dyDescent="0.3">
      <c r="H1916" s="59"/>
    </row>
    <row r="1917" spans="8:8" x14ac:dyDescent="0.3">
      <c r="H1917" s="59"/>
    </row>
    <row r="1918" spans="8:8" x14ac:dyDescent="0.3">
      <c r="H1918" s="59"/>
    </row>
    <row r="1919" spans="8:8" x14ac:dyDescent="0.3">
      <c r="H1919" s="59"/>
    </row>
    <row r="1920" spans="8:8" x14ac:dyDescent="0.3">
      <c r="H1920" s="59"/>
    </row>
    <row r="1921" spans="8:8" x14ac:dyDescent="0.3">
      <c r="H1921" s="59"/>
    </row>
    <row r="1922" spans="8:8" x14ac:dyDescent="0.3">
      <c r="H1922" s="59"/>
    </row>
    <row r="1923" spans="8:8" x14ac:dyDescent="0.3">
      <c r="H1923" s="59"/>
    </row>
    <row r="1924" spans="8:8" x14ac:dyDescent="0.3">
      <c r="H1924" s="59"/>
    </row>
    <row r="1925" spans="8:8" x14ac:dyDescent="0.3">
      <c r="H1925" s="59"/>
    </row>
    <row r="1926" spans="8:8" x14ac:dyDescent="0.3">
      <c r="H1926" s="59"/>
    </row>
    <row r="1927" spans="8:8" x14ac:dyDescent="0.3">
      <c r="H1927" s="59"/>
    </row>
    <row r="1928" spans="8:8" x14ac:dyDescent="0.3">
      <c r="H1928" s="59"/>
    </row>
    <row r="1929" spans="8:8" x14ac:dyDescent="0.3">
      <c r="H1929" s="59"/>
    </row>
    <row r="1930" spans="8:8" x14ac:dyDescent="0.3">
      <c r="H1930" s="59"/>
    </row>
    <row r="1931" spans="8:8" x14ac:dyDescent="0.3">
      <c r="H1931" s="59"/>
    </row>
    <row r="1932" spans="8:8" x14ac:dyDescent="0.3">
      <c r="H1932" s="59"/>
    </row>
    <row r="1933" spans="8:8" x14ac:dyDescent="0.3">
      <c r="H1933" s="59"/>
    </row>
    <row r="1934" spans="8:8" x14ac:dyDescent="0.3">
      <c r="H1934" s="59"/>
    </row>
    <row r="1935" spans="8:8" x14ac:dyDescent="0.3">
      <c r="H1935" s="59"/>
    </row>
    <row r="1936" spans="8:8" x14ac:dyDescent="0.3">
      <c r="H1936" s="59"/>
    </row>
    <row r="1937" spans="8:8" x14ac:dyDescent="0.3">
      <c r="H1937" s="59"/>
    </row>
    <row r="1938" spans="8:8" x14ac:dyDescent="0.3">
      <c r="H1938" s="59"/>
    </row>
    <row r="1939" spans="8:8" x14ac:dyDescent="0.3">
      <c r="H1939" s="59"/>
    </row>
    <row r="1940" spans="8:8" x14ac:dyDescent="0.3">
      <c r="H1940" s="59"/>
    </row>
    <row r="1941" spans="8:8" x14ac:dyDescent="0.3">
      <c r="H1941" s="59"/>
    </row>
    <row r="1942" spans="8:8" x14ac:dyDescent="0.3">
      <c r="H1942" s="59"/>
    </row>
    <row r="1943" spans="8:8" x14ac:dyDescent="0.3">
      <c r="H1943" s="59"/>
    </row>
    <row r="1944" spans="8:8" x14ac:dyDescent="0.3">
      <c r="H1944" s="59"/>
    </row>
    <row r="1945" spans="8:8" x14ac:dyDescent="0.3">
      <c r="H1945" s="59"/>
    </row>
    <row r="1946" spans="8:8" x14ac:dyDescent="0.3">
      <c r="H1946" s="59"/>
    </row>
    <row r="1947" spans="8:8" x14ac:dyDescent="0.3">
      <c r="H1947" s="59"/>
    </row>
    <row r="1948" spans="8:8" x14ac:dyDescent="0.3">
      <c r="H1948" s="59"/>
    </row>
    <row r="1949" spans="8:8" x14ac:dyDescent="0.3">
      <c r="H1949" s="59"/>
    </row>
    <row r="1950" spans="8:8" x14ac:dyDescent="0.3">
      <c r="H1950" s="59"/>
    </row>
    <row r="1951" spans="8:8" x14ac:dyDescent="0.3">
      <c r="H1951" s="59"/>
    </row>
    <row r="1952" spans="8:8" x14ac:dyDescent="0.3">
      <c r="H1952" s="59"/>
    </row>
    <row r="1953" spans="8:8" x14ac:dyDescent="0.3">
      <c r="H1953" s="59"/>
    </row>
    <row r="1954" spans="8:8" x14ac:dyDescent="0.3">
      <c r="H1954" s="59"/>
    </row>
    <row r="1955" spans="8:8" x14ac:dyDescent="0.3">
      <c r="H1955" s="59"/>
    </row>
    <row r="1956" spans="8:8" x14ac:dyDescent="0.3">
      <c r="H1956" s="59"/>
    </row>
    <row r="1957" spans="8:8" x14ac:dyDescent="0.3">
      <c r="H1957" s="59"/>
    </row>
    <row r="1958" spans="8:8" x14ac:dyDescent="0.3">
      <c r="H1958" s="59"/>
    </row>
    <row r="1959" spans="8:8" x14ac:dyDescent="0.3">
      <c r="H1959" s="59"/>
    </row>
    <row r="1960" spans="8:8" x14ac:dyDescent="0.3">
      <c r="H1960" s="59"/>
    </row>
    <row r="1961" spans="8:8" x14ac:dyDescent="0.3">
      <c r="H1961" s="59"/>
    </row>
    <row r="1962" spans="8:8" x14ac:dyDescent="0.3">
      <c r="H1962" s="59"/>
    </row>
    <row r="1963" spans="8:8" x14ac:dyDescent="0.3">
      <c r="H1963" s="59"/>
    </row>
    <row r="1964" spans="8:8" x14ac:dyDescent="0.3">
      <c r="H1964" s="59"/>
    </row>
    <row r="1965" spans="8:8" x14ac:dyDescent="0.3">
      <c r="H1965" s="59"/>
    </row>
    <row r="1966" spans="8:8" x14ac:dyDescent="0.3">
      <c r="H1966" s="59"/>
    </row>
    <row r="1967" spans="8:8" x14ac:dyDescent="0.3">
      <c r="H1967" s="59"/>
    </row>
    <row r="1968" spans="8:8" x14ac:dyDescent="0.3">
      <c r="H1968" s="59"/>
    </row>
    <row r="1969" spans="8:8" x14ac:dyDescent="0.3">
      <c r="H1969" s="59"/>
    </row>
    <row r="1970" spans="8:8" x14ac:dyDescent="0.3">
      <c r="H1970" s="59"/>
    </row>
    <row r="1971" spans="8:8" x14ac:dyDescent="0.3">
      <c r="H1971" s="59"/>
    </row>
    <row r="1972" spans="8:8" x14ac:dyDescent="0.3">
      <c r="H1972" s="59"/>
    </row>
    <row r="1973" spans="8:8" x14ac:dyDescent="0.3">
      <c r="H1973" s="59"/>
    </row>
    <row r="1974" spans="8:8" x14ac:dyDescent="0.3">
      <c r="H1974" s="59"/>
    </row>
    <row r="1975" spans="8:8" x14ac:dyDescent="0.3">
      <c r="H1975" s="59"/>
    </row>
    <row r="1976" spans="8:8" x14ac:dyDescent="0.3">
      <c r="H1976" s="59"/>
    </row>
    <row r="1977" spans="8:8" x14ac:dyDescent="0.3">
      <c r="H1977" s="59"/>
    </row>
    <row r="1978" spans="8:8" x14ac:dyDescent="0.3">
      <c r="H1978" s="59"/>
    </row>
    <row r="1979" spans="8:8" x14ac:dyDescent="0.3">
      <c r="H1979" s="59"/>
    </row>
    <row r="1980" spans="8:8" x14ac:dyDescent="0.3">
      <c r="H1980" s="59"/>
    </row>
    <row r="1981" spans="8:8" x14ac:dyDescent="0.3">
      <c r="H1981" s="59"/>
    </row>
    <row r="1982" spans="8:8" x14ac:dyDescent="0.3">
      <c r="H1982" s="59"/>
    </row>
    <row r="1983" spans="8:8" x14ac:dyDescent="0.3">
      <c r="H1983" s="59"/>
    </row>
    <row r="1984" spans="8:8" x14ac:dyDescent="0.3">
      <c r="H1984" s="59"/>
    </row>
    <row r="1985" spans="8:8" x14ac:dyDescent="0.3">
      <c r="H1985" s="59"/>
    </row>
    <row r="1986" spans="8:8" x14ac:dyDescent="0.3">
      <c r="H1986" s="59"/>
    </row>
    <row r="1987" spans="8:8" x14ac:dyDescent="0.3">
      <c r="H1987" s="59"/>
    </row>
    <row r="1988" spans="8:8" x14ac:dyDescent="0.3">
      <c r="H1988" s="59"/>
    </row>
    <row r="1989" spans="8:8" x14ac:dyDescent="0.3">
      <c r="H1989" s="59"/>
    </row>
    <row r="1990" spans="8:8" x14ac:dyDescent="0.3">
      <c r="H1990" s="59"/>
    </row>
    <row r="1991" spans="8:8" x14ac:dyDescent="0.3">
      <c r="H1991" s="59"/>
    </row>
    <row r="1992" spans="8:8" x14ac:dyDescent="0.3">
      <c r="H1992" s="59"/>
    </row>
    <row r="1993" spans="8:8" x14ac:dyDescent="0.3">
      <c r="H1993" s="59"/>
    </row>
    <row r="1994" spans="8:8" x14ac:dyDescent="0.3">
      <c r="H1994" s="59"/>
    </row>
    <row r="1995" spans="8:8" x14ac:dyDescent="0.3">
      <c r="H1995" s="59"/>
    </row>
    <row r="1996" spans="8:8" x14ac:dyDescent="0.3">
      <c r="H1996" s="59"/>
    </row>
    <row r="1997" spans="8:8" x14ac:dyDescent="0.3">
      <c r="H1997" s="59"/>
    </row>
    <row r="1998" spans="8:8" x14ac:dyDescent="0.3">
      <c r="H1998" s="59"/>
    </row>
    <row r="1999" spans="8:8" x14ac:dyDescent="0.3">
      <c r="H1999" s="59"/>
    </row>
    <row r="2000" spans="8:8" x14ac:dyDescent="0.3">
      <c r="H2000" s="59"/>
    </row>
    <row r="2001" spans="8:8" x14ac:dyDescent="0.3">
      <c r="H2001" s="59"/>
    </row>
    <row r="2002" spans="8:8" x14ac:dyDescent="0.3">
      <c r="H2002" s="59"/>
    </row>
    <row r="2003" spans="8:8" x14ac:dyDescent="0.3">
      <c r="H2003" s="59"/>
    </row>
    <row r="2004" spans="8:8" x14ac:dyDescent="0.3">
      <c r="H2004" s="59"/>
    </row>
    <row r="2005" spans="8:8" x14ac:dyDescent="0.3">
      <c r="H2005" s="59"/>
    </row>
    <row r="2006" spans="8:8" x14ac:dyDescent="0.3">
      <c r="H2006" s="59"/>
    </row>
    <row r="2007" spans="8:8" x14ac:dyDescent="0.3">
      <c r="H2007" s="59"/>
    </row>
    <row r="2008" spans="8:8" x14ac:dyDescent="0.3">
      <c r="H2008" s="59"/>
    </row>
    <row r="2009" spans="8:8" x14ac:dyDescent="0.3">
      <c r="H2009" s="59"/>
    </row>
    <row r="2010" spans="8:8" x14ac:dyDescent="0.3">
      <c r="H2010" s="59"/>
    </row>
    <row r="2011" spans="8:8" x14ac:dyDescent="0.3">
      <c r="H2011" s="59"/>
    </row>
    <row r="2012" spans="8:8" x14ac:dyDescent="0.3">
      <c r="H2012" s="59"/>
    </row>
    <row r="2013" spans="8:8" x14ac:dyDescent="0.3">
      <c r="H2013" s="59"/>
    </row>
    <row r="2014" spans="8:8" x14ac:dyDescent="0.3">
      <c r="H2014" s="59"/>
    </row>
    <row r="2015" spans="8:8" x14ac:dyDescent="0.3">
      <c r="H2015" s="59"/>
    </row>
    <row r="2016" spans="8:8" x14ac:dyDescent="0.3">
      <c r="H2016" s="59"/>
    </row>
    <row r="2017" spans="8:8" x14ac:dyDescent="0.3">
      <c r="H2017" s="59"/>
    </row>
    <row r="2018" spans="8:8" x14ac:dyDescent="0.3">
      <c r="H2018" s="59"/>
    </row>
    <row r="2019" spans="8:8" x14ac:dyDescent="0.3">
      <c r="H2019" s="59"/>
    </row>
    <row r="2020" spans="8:8" x14ac:dyDescent="0.3">
      <c r="H2020" s="59"/>
    </row>
    <row r="2021" spans="8:8" x14ac:dyDescent="0.3">
      <c r="H2021" s="59"/>
    </row>
    <row r="2022" spans="8:8" x14ac:dyDescent="0.3">
      <c r="H2022" s="59"/>
    </row>
    <row r="2023" spans="8:8" x14ac:dyDescent="0.3">
      <c r="H2023" s="59"/>
    </row>
    <row r="2024" spans="8:8" x14ac:dyDescent="0.3">
      <c r="H2024" s="59"/>
    </row>
    <row r="2025" spans="8:8" x14ac:dyDescent="0.3">
      <c r="H2025" s="59"/>
    </row>
    <row r="2026" spans="8:8" x14ac:dyDescent="0.3">
      <c r="H2026" s="59"/>
    </row>
    <row r="2027" spans="8:8" x14ac:dyDescent="0.3">
      <c r="H2027" s="59"/>
    </row>
    <row r="2028" spans="8:8" x14ac:dyDescent="0.3">
      <c r="H2028" s="59"/>
    </row>
    <row r="2029" spans="8:8" x14ac:dyDescent="0.3">
      <c r="H2029" s="59"/>
    </row>
    <row r="2030" spans="8:8" x14ac:dyDescent="0.3">
      <c r="H2030" s="59"/>
    </row>
    <row r="2031" spans="8:8" x14ac:dyDescent="0.3">
      <c r="H2031" s="59"/>
    </row>
    <row r="2032" spans="8:8" x14ac:dyDescent="0.3">
      <c r="H2032" s="59"/>
    </row>
    <row r="2033" spans="8:8" x14ac:dyDescent="0.3">
      <c r="H2033" s="59"/>
    </row>
    <row r="2034" spans="8:8" x14ac:dyDescent="0.3">
      <c r="H2034" s="59"/>
    </row>
    <row r="2035" spans="8:8" x14ac:dyDescent="0.3">
      <c r="H2035" s="59"/>
    </row>
    <row r="2036" spans="8:8" x14ac:dyDescent="0.3">
      <c r="H2036" s="59"/>
    </row>
    <row r="2037" spans="8:8" x14ac:dyDescent="0.3">
      <c r="H2037" s="59"/>
    </row>
    <row r="2038" spans="8:8" x14ac:dyDescent="0.3">
      <c r="H2038" s="59"/>
    </row>
    <row r="2039" spans="8:8" x14ac:dyDescent="0.3">
      <c r="H2039" s="59"/>
    </row>
    <row r="2040" spans="8:8" x14ac:dyDescent="0.3">
      <c r="H2040" s="59"/>
    </row>
    <row r="2041" spans="8:8" x14ac:dyDescent="0.3">
      <c r="H2041" s="59"/>
    </row>
    <row r="2042" spans="8:8" x14ac:dyDescent="0.3">
      <c r="H2042" s="59"/>
    </row>
    <row r="2043" spans="8:8" x14ac:dyDescent="0.3">
      <c r="H2043" s="59"/>
    </row>
    <row r="2044" spans="8:8" x14ac:dyDescent="0.3">
      <c r="H2044" s="59"/>
    </row>
    <row r="2045" spans="8:8" x14ac:dyDescent="0.3">
      <c r="H2045" s="59"/>
    </row>
    <row r="2046" spans="8:8" x14ac:dyDescent="0.3">
      <c r="H2046" s="59"/>
    </row>
    <row r="2047" spans="8:8" x14ac:dyDescent="0.3">
      <c r="H2047" s="59"/>
    </row>
    <row r="2048" spans="8:8" x14ac:dyDescent="0.3">
      <c r="H2048" s="59"/>
    </row>
    <row r="2049" spans="8:8" x14ac:dyDescent="0.3">
      <c r="H2049" s="59"/>
    </row>
    <row r="2050" spans="8:8" x14ac:dyDescent="0.3">
      <c r="H2050" s="59"/>
    </row>
    <row r="2051" spans="8:8" x14ac:dyDescent="0.3">
      <c r="H2051" s="59"/>
    </row>
    <row r="2052" spans="8:8" x14ac:dyDescent="0.3">
      <c r="H2052" s="59"/>
    </row>
    <row r="2053" spans="8:8" x14ac:dyDescent="0.3">
      <c r="H2053" s="59"/>
    </row>
    <row r="2054" spans="8:8" x14ac:dyDescent="0.3">
      <c r="H2054" s="59"/>
    </row>
    <row r="2055" spans="8:8" x14ac:dyDescent="0.3">
      <c r="H2055" s="59"/>
    </row>
    <row r="2056" spans="8:8" x14ac:dyDescent="0.3">
      <c r="H2056" s="59"/>
    </row>
    <row r="2057" spans="8:8" x14ac:dyDescent="0.3">
      <c r="H2057" s="59"/>
    </row>
    <row r="2058" spans="8:8" x14ac:dyDescent="0.3">
      <c r="H2058" s="59"/>
    </row>
    <row r="2059" spans="8:8" x14ac:dyDescent="0.3">
      <c r="H2059" s="59"/>
    </row>
    <row r="2060" spans="8:8" x14ac:dyDescent="0.3">
      <c r="H2060" s="59"/>
    </row>
    <row r="2061" spans="8:8" x14ac:dyDescent="0.3">
      <c r="H2061" s="59"/>
    </row>
    <row r="2062" spans="8:8" x14ac:dyDescent="0.3">
      <c r="H2062" s="59"/>
    </row>
    <row r="2063" spans="8:8" x14ac:dyDescent="0.3">
      <c r="H2063" s="59"/>
    </row>
    <row r="2064" spans="8:8" x14ac:dyDescent="0.3">
      <c r="H2064" s="59"/>
    </row>
    <row r="2065" spans="8:8" x14ac:dyDescent="0.3">
      <c r="H2065" s="59"/>
    </row>
    <row r="2066" spans="8:8" x14ac:dyDescent="0.3">
      <c r="H2066" s="59"/>
    </row>
    <row r="2067" spans="8:8" x14ac:dyDescent="0.3">
      <c r="H2067" s="59"/>
    </row>
    <row r="2068" spans="8:8" x14ac:dyDescent="0.3">
      <c r="H2068" s="59"/>
    </row>
    <row r="2069" spans="8:8" x14ac:dyDescent="0.3">
      <c r="H2069" s="59"/>
    </row>
    <row r="2070" spans="8:8" x14ac:dyDescent="0.3">
      <c r="H2070" s="59"/>
    </row>
    <row r="2071" spans="8:8" x14ac:dyDescent="0.3">
      <c r="H2071" s="59"/>
    </row>
    <row r="2072" spans="8:8" x14ac:dyDescent="0.3">
      <c r="H2072" s="59"/>
    </row>
    <row r="2073" spans="8:8" x14ac:dyDescent="0.3">
      <c r="H2073" s="59"/>
    </row>
    <row r="2074" spans="8:8" x14ac:dyDescent="0.3">
      <c r="H2074" s="59"/>
    </row>
    <row r="2075" spans="8:8" x14ac:dyDescent="0.3">
      <c r="H2075" s="59"/>
    </row>
    <row r="2076" spans="8:8" x14ac:dyDescent="0.3">
      <c r="H2076" s="59"/>
    </row>
    <row r="2077" spans="8:8" x14ac:dyDescent="0.3">
      <c r="H2077" s="59"/>
    </row>
    <row r="2078" spans="8:8" x14ac:dyDescent="0.3">
      <c r="H2078" s="59"/>
    </row>
    <row r="2079" spans="8:8" x14ac:dyDescent="0.3">
      <c r="H2079" s="59"/>
    </row>
    <row r="2080" spans="8:8" x14ac:dyDescent="0.3">
      <c r="H2080" s="59"/>
    </row>
    <row r="2081" spans="8:8" x14ac:dyDescent="0.3">
      <c r="H2081" s="59"/>
    </row>
    <row r="2082" spans="8:8" x14ac:dyDescent="0.3">
      <c r="H2082" s="59"/>
    </row>
    <row r="2083" spans="8:8" x14ac:dyDescent="0.3">
      <c r="H2083" s="59"/>
    </row>
    <row r="2084" spans="8:8" x14ac:dyDescent="0.3">
      <c r="H2084" s="59"/>
    </row>
    <row r="2085" spans="8:8" x14ac:dyDescent="0.3">
      <c r="H2085" s="59"/>
    </row>
    <row r="2086" spans="8:8" x14ac:dyDescent="0.3">
      <c r="H2086" s="59"/>
    </row>
    <row r="2087" spans="8:8" x14ac:dyDescent="0.3">
      <c r="H2087" s="59"/>
    </row>
    <row r="2088" spans="8:8" x14ac:dyDescent="0.3">
      <c r="H2088" s="59"/>
    </row>
    <row r="2089" spans="8:8" x14ac:dyDescent="0.3">
      <c r="H2089" s="59"/>
    </row>
    <row r="2090" spans="8:8" x14ac:dyDescent="0.3">
      <c r="H2090" s="59"/>
    </row>
    <row r="2091" spans="8:8" x14ac:dyDescent="0.3">
      <c r="H2091" s="59"/>
    </row>
    <row r="2092" spans="8:8" x14ac:dyDescent="0.3">
      <c r="H2092" s="59"/>
    </row>
    <row r="2093" spans="8:8" x14ac:dyDescent="0.3">
      <c r="H2093" s="59"/>
    </row>
    <row r="2094" spans="8:8" x14ac:dyDescent="0.3">
      <c r="H2094" s="59"/>
    </row>
    <row r="2095" spans="8:8" x14ac:dyDescent="0.3">
      <c r="H2095" s="59"/>
    </row>
    <row r="2096" spans="8:8" x14ac:dyDescent="0.3">
      <c r="H2096" s="59"/>
    </row>
    <row r="2097" spans="8:8" x14ac:dyDescent="0.3">
      <c r="H2097" s="59"/>
    </row>
    <row r="2098" spans="8:8" x14ac:dyDescent="0.3">
      <c r="H2098" s="59"/>
    </row>
    <row r="2099" spans="8:8" x14ac:dyDescent="0.3">
      <c r="H2099" s="59"/>
    </row>
    <row r="2100" spans="8:8" x14ac:dyDescent="0.3">
      <c r="H2100" s="59"/>
    </row>
    <row r="2101" spans="8:8" x14ac:dyDescent="0.3">
      <c r="H2101" s="59"/>
    </row>
    <row r="2102" spans="8:8" x14ac:dyDescent="0.3">
      <c r="H2102" s="59"/>
    </row>
    <row r="2103" spans="8:8" x14ac:dyDescent="0.3">
      <c r="H2103" s="59"/>
    </row>
    <row r="2104" spans="8:8" x14ac:dyDescent="0.3">
      <c r="H2104" s="59"/>
    </row>
    <row r="2105" spans="8:8" x14ac:dyDescent="0.3">
      <c r="H2105" s="59"/>
    </row>
    <row r="2106" spans="8:8" x14ac:dyDescent="0.3">
      <c r="H2106" s="59"/>
    </row>
    <row r="2107" spans="8:8" x14ac:dyDescent="0.3">
      <c r="H2107" s="59"/>
    </row>
    <row r="2108" spans="8:8" x14ac:dyDescent="0.3">
      <c r="H2108" s="59"/>
    </row>
    <row r="2109" spans="8:8" x14ac:dyDescent="0.3">
      <c r="H2109" s="59"/>
    </row>
    <row r="2110" spans="8:8" x14ac:dyDescent="0.3">
      <c r="H2110" s="59"/>
    </row>
    <row r="2111" spans="8:8" x14ac:dyDescent="0.3">
      <c r="H2111" s="59"/>
    </row>
    <row r="2112" spans="8:8" x14ac:dyDescent="0.3">
      <c r="H2112" s="59"/>
    </row>
    <row r="2113" spans="8:8" x14ac:dyDescent="0.3">
      <c r="H2113" s="59"/>
    </row>
    <row r="2114" spans="8:8" x14ac:dyDescent="0.3">
      <c r="H2114" s="59"/>
    </row>
    <row r="2115" spans="8:8" x14ac:dyDescent="0.3">
      <c r="H2115" s="59"/>
    </row>
    <row r="2116" spans="8:8" x14ac:dyDescent="0.3">
      <c r="H2116" s="59"/>
    </row>
    <row r="2117" spans="8:8" x14ac:dyDescent="0.3">
      <c r="H2117" s="59"/>
    </row>
    <row r="2118" spans="8:8" x14ac:dyDescent="0.3">
      <c r="H2118" s="59"/>
    </row>
    <row r="2119" spans="8:8" x14ac:dyDescent="0.3">
      <c r="H2119" s="59"/>
    </row>
    <row r="2120" spans="8:8" x14ac:dyDescent="0.3">
      <c r="H2120" s="59"/>
    </row>
    <row r="2121" spans="8:8" x14ac:dyDescent="0.3">
      <c r="H2121" s="59"/>
    </row>
    <row r="2122" spans="8:8" x14ac:dyDescent="0.3">
      <c r="H2122" s="59"/>
    </row>
    <row r="2123" spans="8:8" x14ac:dyDescent="0.3">
      <c r="H2123" s="59"/>
    </row>
    <row r="2124" spans="8:8" x14ac:dyDescent="0.3">
      <c r="H2124" s="59"/>
    </row>
    <row r="2125" spans="8:8" x14ac:dyDescent="0.3">
      <c r="H2125" s="59"/>
    </row>
    <row r="2126" spans="8:8" x14ac:dyDescent="0.3">
      <c r="H2126" s="59"/>
    </row>
    <row r="2127" spans="8:8" x14ac:dyDescent="0.3">
      <c r="H2127" s="59"/>
    </row>
    <row r="2128" spans="8:8" x14ac:dyDescent="0.3">
      <c r="H2128" s="59"/>
    </row>
    <row r="2129" spans="8:8" x14ac:dyDescent="0.3">
      <c r="H2129" s="59"/>
    </row>
    <row r="2130" spans="8:8" x14ac:dyDescent="0.3">
      <c r="H2130" s="59"/>
    </row>
    <row r="2131" spans="8:8" x14ac:dyDescent="0.3">
      <c r="H2131" s="59"/>
    </row>
    <row r="2132" spans="8:8" x14ac:dyDescent="0.3">
      <c r="H2132" s="59"/>
    </row>
    <row r="2133" spans="8:8" x14ac:dyDescent="0.3">
      <c r="H2133" s="59"/>
    </row>
    <row r="2134" spans="8:8" x14ac:dyDescent="0.3">
      <c r="H2134" s="59"/>
    </row>
    <row r="2135" spans="8:8" x14ac:dyDescent="0.3">
      <c r="H2135" s="59"/>
    </row>
    <row r="2136" spans="8:8" x14ac:dyDescent="0.3">
      <c r="H2136" s="59"/>
    </row>
    <row r="2137" spans="8:8" x14ac:dyDescent="0.3">
      <c r="H2137" s="59"/>
    </row>
    <row r="2138" spans="8:8" x14ac:dyDescent="0.3">
      <c r="H2138" s="59"/>
    </row>
    <row r="2139" spans="8:8" x14ac:dyDescent="0.3">
      <c r="H2139" s="59"/>
    </row>
    <row r="2140" spans="8:8" x14ac:dyDescent="0.3">
      <c r="H2140" s="59"/>
    </row>
    <row r="2141" spans="8:8" x14ac:dyDescent="0.3">
      <c r="H2141" s="59"/>
    </row>
    <row r="2142" spans="8:8" x14ac:dyDescent="0.3">
      <c r="H2142" s="59"/>
    </row>
    <row r="2143" spans="8:8" x14ac:dyDescent="0.3">
      <c r="H2143" s="59"/>
    </row>
    <row r="2144" spans="8:8" x14ac:dyDescent="0.3">
      <c r="H2144" s="59"/>
    </row>
    <row r="2145" spans="8:8" x14ac:dyDescent="0.3">
      <c r="H2145" s="59"/>
    </row>
    <row r="2146" spans="8:8" x14ac:dyDescent="0.3">
      <c r="H2146" s="59"/>
    </row>
    <row r="2147" spans="8:8" x14ac:dyDescent="0.3">
      <c r="H2147" s="59"/>
    </row>
    <row r="2148" spans="8:8" x14ac:dyDescent="0.3">
      <c r="H2148" s="59"/>
    </row>
    <row r="2149" spans="8:8" x14ac:dyDescent="0.3">
      <c r="H2149" s="59"/>
    </row>
    <row r="2150" spans="8:8" x14ac:dyDescent="0.3">
      <c r="H2150" s="59"/>
    </row>
    <row r="2151" spans="8:8" x14ac:dyDescent="0.3">
      <c r="H2151" s="59"/>
    </row>
    <row r="2152" spans="8:8" x14ac:dyDescent="0.3">
      <c r="H2152" s="59"/>
    </row>
    <row r="2153" spans="8:8" x14ac:dyDescent="0.3">
      <c r="H2153" s="59"/>
    </row>
    <row r="2154" spans="8:8" x14ac:dyDescent="0.3">
      <c r="H2154" s="59"/>
    </row>
    <row r="2155" spans="8:8" x14ac:dyDescent="0.3">
      <c r="H2155" s="59"/>
    </row>
    <row r="2156" spans="8:8" x14ac:dyDescent="0.3">
      <c r="H2156" s="59"/>
    </row>
    <row r="2157" spans="8:8" x14ac:dyDescent="0.3">
      <c r="H2157" s="59"/>
    </row>
    <row r="2158" spans="8:8" x14ac:dyDescent="0.3">
      <c r="H2158" s="59"/>
    </row>
    <row r="2159" spans="8:8" x14ac:dyDescent="0.3">
      <c r="H2159" s="59"/>
    </row>
    <row r="2160" spans="8:8" x14ac:dyDescent="0.3">
      <c r="H2160" s="59"/>
    </row>
    <row r="2161" spans="8:8" x14ac:dyDescent="0.3">
      <c r="H2161" s="59"/>
    </row>
    <row r="2162" spans="8:8" x14ac:dyDescent="0.3">
      <c r="H2162" s="59"/>
    </row>
    <row r="2163" spans="8:8" x14ac:dyDescent="0.3">
      <c r="H2163" s="59"/>
    </row>
    <row r="2164" spans="8:8" x14ac:dyDescent="0.3">
      <c r="H2164" s="59"/>
    </row>
    <row r="2165" spans="8:8" x14ac:dyDescent="0.3">
      <c r="H2165" s="59"/>
    </row>
    <row r="2166" spans="8:8" x14ac:dyDescent="0.3">
      <c r="H2166" s="59"/>
    </row>
    <row r="2167" spans="8:8" x14ac:dyDescent="0.3">
      <c r="H2167" s="59"/>
    </row>
    <row r="2168" spans="8:8" x14ac:dyDescent="0.3">
      <c r="H2168" s="59"/>
    </row>
    <row r="2169" spans="8:8" x14ac:dyDescent="0.3">
      <c r="H2169" s="59"/>
    </row>
    <row r="2170" spans="8:8" x14ac:dyDescent="0.3">
      <c r="H2170" s="59"/>
    </row>
    <row r="2171" spans="8:8" x14ac:dyDescent="0.3">
      <c r="H2171" s="59"/>
    </row>
    <row r="2172" spans="8:8" x14ac:dyDescent="0.3">
      <c r="H2172" s="59"/>
    </row>
    <row r="2173" spans="8:8" x14ac:dyDescent="0.3">
      <c r="H2173" s="59"/>
    </row>
    <row r="2174" spans="8:8" x14ac:dyDescent="0.3">
      <c r="H2174" s="59"/>
    </row>
    <row r="2175" spans="8:8" x14ac:dyDescent="0.3">
      <c r="H2175" s="59"/>
    </row>
    <row r="2176" spans="8:8" x14ac:dyDescent="0.3">
      <c r="H2176" s="59"/>
    </row>
    <row r="2177" spans="8:8" x14ac:dyDescent="0.3">
      <c r="H2177" s="59"/>
    </row>
    <row r="2178" spans="8:8" x14ac:dyDescent="0.3">
      <c r="H2178" s="59"/>
    </row>
    <row r="2179" spans="8:8" x14ac:dyDescent="0.3">
      <c r="H2179" s="59"/>
    </row>
    <row r="2180" spans="8:8" x14ac:dyDescent="0.3">
      <c r="H2180" s="59"/>
    </row>
    <row r="2181" spans="8:8" x14ac:dyDescent="0.3">
      <c r="H2181" s="59"/>
    </row>
    <row r="2182" spans="8:8" x14ac:dyDescent="0.3">
      <c r="H2182" s="59"/>
    </row>
    <row r="2183" spans="8:8" x14ac:dyDescent="0.3">
      <c r="H2183" s="59"/>
    </row>
    <row r="2184" spans="8:8" x14ac:dyDescent="0.3">
      <c r="H2184" s="59"/>
    </row>
    <row r="2185" spans="8:8" x14ac:dyDescent="0.3">
      <c r="H2185" s="59"/>
    </row>
    <row r="2186" spans="8:8" x14ac:dyDescent="0.3">
      <c r="H2186" s="59"/>
    </row>
    <row r="2187" spans="8:8" x14ac:dyDescent="0.3">
      <c r="H2187" s="59"/>
    </row>
    <row r="2188" spans="8:8" x14ac:dyDescent="0.3">
      <c r="H2188" s="59"/>
    </row>
    <row r="2189" spans="8:8" x14ac:dyDescent="0.3">
      <c r="H2189" s="59"/>
    </row>
    <row r="2190" spans="8:8" x14ac:dyDescent="0.3">
      <c r="H2190" s="59"/>
    </row>
    <row r="2191" spans="8:8" x14ac:dyDescent="0.3">
      <c r="H2191" s="59"/>
    </row>
    <row r="2192" spans="8:8" x14ac:dyDescent="0.3">
      <c r="H2192" s="59"/>
    </row>
    <row r="2193" spans="8:8" x14ac:dyDescent="0.3">
      <c r="H2193" s="59"/>
    </row>
    <row r="2194" spans="8:8" x14ac:dyDescent="0.3">
      <c r="H2194" s="59"/>
    </row>
    <row r="2195" spans="8:8" x14ac:dyDescent="0.3">
      <c r="H2195" s="59"/>
    </row>
    <row r="2196" spans="8:8" x14ac:dyDescent="0.3">
      <c r="H2196" s="59"/>
    </row>
    <row r="2197" spans="8:8" x14ac:dyDescent="0.3">
      <c r="H2197" s="59"/>
    </row>
    <row r="2198" spans="8:8" x14ac:dyDescent="0.3">
      <c r="H2198" s="59"/>
    </row>
    <row r="2199" spans="8:8" x14ac:dyDescent="0.3">
      <c r="H2199" s="59"/>
    </row>
    <row r="2200" spans="8:8" x14ac:dyDescent="0.3">
      <c r="H2200" s="59"/>
    </row>
    <row r="2201" spans="8:8" x14ac:dyDescent="0.3">
      <c r="H2201" s="59"/>
    </row>
    <row r="2202" spans="8:8" x14ac:dyDescent="0.3">
      <c r="H2202" s="59"/>
    </row>
    <row r="2203" spans="8:8" x14ac:dyDescent="0.3">
      <c r="H2203" s="59"/>
    </row>
    <row r="2204" spans="8:8" x14ac:dyDescent="0.3">
      <c r="H2204" s="59"/>
    </row>
    <row r="2205" spans="8:8" x14ac:dyDescent="0.3">
      <c r="H2205" s="59"/>
    </row>
    <row r="2206" spans="8:8" x14ac:dyDescent="0.3">
      <c r="H2206" s="59"/>
    </row>
    <row r="2207" spans="8:8" x14ac:dyDescent="0.3">
      <c r="H2207" s="59"/>
    </row>
    <row r="2208" spans="8:8" x14ac:dyDescent="0.3">
      <c r="H2208" s="59"/>
    </row>
    <row r="2209" spans="8:8" x14ac:dyDescent="0.3">
      <c r="H2209" s="59"/>
    </row>
    <row r="2210" spans="8:8" x14ac:dyDescent="0.3">
      <c r="H2210" s="59"/>
    </row>
    <row r="2211" spans="8:8" x14ac:dyDescent="0.3">
      <c r="H2211" s="59"/>
    </row>
    <row r="2212" spans="8:8" x14ac:dyDescent="0.3">
      <c r="H2212" s="59"/>
    </row>
    <row r="2213" spans="8:8" x14ac:dyDescent="0.3">
      <c r="H2213" s="59"/>
    </row>
    <row r="2214" spans="8:8" x14ac:dyDescent="0.3">
      <c r="H2214" s="59"/>
    </row>
    <row r="2215" spans="8:8" x14ac:dyDescent="0.3">
      <c r="H2215" s="59"/>
    </row>
    <row r="2216" spans="8:8" x14ac:dyDescent="0.3">
      <c r="H2216" s="59"/>
    </row>
    <row r="2217" spans="8:8" x14ac:dyDescent="0.3">
      <c r="H2217" s="59"/>
    </row>
    <row r="2218" spans="8:8" x14ac:dyDescent="0.3">
      <c r="H2218" s="59"/>
    </row>
    <row r="2219" spans="8:8" x14ac:dyDescent="0.3">
      <c r="H2219" s="59"/>
    </row>
    <row r="2220" spans="8:8" x14ac:dyDescent="0.3">
      <c r="H2220" s="59"/>
    </row>
    <row r="2221" spans="8:8" x14ac:dyDescent="0.3">
      <c r="H2221" s="59"/>
    </row>
    <row r="2222" spans="8:8" x14ac:dyDescent="0.3">
      <c r="H2222" s="59"/>
    </row>
    <row r="2223" spans="8:8" x14ac:dyDescent="0.3">
      <c r="H2223" s="59"/>
    </row>
    <row r="2224" spans="8:8" x14ac:dyDescent="0.3">
      <c r="H2224" s="59"/>
    </row>
    <row r="2225" spans="8:8" x14ac:dyDescent="0.3">
      <c r="H2225" s="59"/>
    </row>
    <row r="2226" spans="8:8" x14ac:dyDescent="0.3">
      <c r="H2226" s="59"/>
    </row>
    <row r="2227" spans="8:8" x14ac:dyDescent="0.3">
      <c r="H2227" s="59"/>
    </row>
    <row r="2228" spans="8:8" x14ac:dyDescent="0.3">
      <c r="H2228" s="59"/>
    </row>
    <row r="2229" spans="8:8" x14ac:dyDescent="0.3">
      <c r="H2229" s="59"/>
    </row>
    <row r="2230" spans="8:8" x14ac:dyDescent="0.3">
      <c r="H2230" s="59"/>
    </row>
    <row r="2231" spans="8:8" x14ac:dyDescent="0.3">
      <c r="H2231" s="59"/>
    </row>
    <row r="2232" spans="8:8" x14ac:dyDescent="0.3">
      <c r="H2232" s="59"/>
    </row>
    <row r="2233" spans="8:8" x14ac:dyDescent="0.3">
      <c r="H2233" s="59"/>
    </row>
    <row r="2234" spans="8:8" x14ac:dyDescent="0.3">
      <c r="H2234" s="59"/>
    </row>
    <row r="2235" spans="8:8" x14ac:dyDescent="0.3">
      <c r="H2235" s="59"/>
    </row>
    <row r="2236" spans="8:8" x14ac:dyDescent="0.3">
      <c r="H2236" s="59"/>
    </row>
    <row r="2237" spans="8:8" x14ac:dyDescent="0.3">
      <c r="H2237" s="59"/>
    </row>
    <row r="2238" spans="8:8" x14ac:dyDescent="0.3">
      <c r="H2238" s="59"/>
    </row>
    <row r="2239" spans="8:8" x14ac:dyDescent="0.3">
      <c r="H2239" s="59"/>
    </row>
    <row r="2240" spans="8:8" x14ac:dyDescent="0.3">
      <c r="H2240" s="59"/>
    </row>
    <row r="2241" spans="8:8" x14ac:dyDescent="0.3">
      <c r="H2241" s="59"/>
    </row>
    <row r="2242" spans="8:8" x14ac:dyDescent="0.3">
      <c r="H2242" s="59"/>
    </row>
    <row r="2243" spans="8:8" x14ac:dyDescent="0.3">
      <c r="H2243" s="59"/>
    </row>
    <row r="2244" spans="8:8" x14ac:dyDescent="0.3">
      <c r="H2244" s="59"/>
    </row>
    <row r="2245" spans="8:8" x14ac:dyDescent="0.3">
      <c r="H2245" s="59"/>
    </row>
    <row r="2246" spans="8:8" x14ac:dyDescent="0.3">
      <c r="H2246" s="59"/>
    </row>
    <row r="2247" spans="8:8" x14ac:dyDescent="0.3">
      <c r="H2247" s="59"/>
    </row>
    <row r="2248" spans="8:8" x14ac:dyDescent="0.3">
      <c r="H2248" s="59"/>
    </row>
    <row r="2249" spans="8:8" x14ac:dyDescent="0.3">
      <c r="H2249" s="59"/>
    </row>
    <row r="2250" spans="8:8" x14ac:dyDescent="0.3">
      <c r="H2250" s="59"/>
    </row>
    <row r="2251" spans="8:8" x14ac:dyDescent="0.3">
      <c r="H2251" s="59"/>
    </row>
    <row r="2252" spans="8:8" x14ac:dyDescent="0.3">
      <c r="H2252" s="59"/>
    </row>
    <row r="2253" spans="8:8" x14ac:dyDescent="0.3">
      <c r="H2253" s="59"/>
    </row>
    <row r="2254" spans="8:8" x14ac:dyDescent="0.3">
      <c r="H2254" s="59"/>
    </row>
    <row r="2255" spans="8:8" x14ac:dyDescent="0.3">
      <c r="H2255" s="59"/>
    </row>
    <row r="2256" spans="8:8" x14ac:dyDescent="0.3">
      <c r="H2256" s="59"/>
    </row>
    <row r="2257" spans="8:8" x14ac:dyDescent="0.3">
      <c r="H2257" s="59"/>
    </row>
    <row r="2258" spans="8:8" x14ac:dyDescent="0.3">
      <c r="H2258" s="59"/>
    </row>
    <row r="2259" spans="8:8" x14ac:dyDescent="0.3">
      <c r="H2259" s="59"/>
    </row>
    <row r="2260" spans="8:8" x14ac:dyDescent="0.3">
      <c r="H2260" s="59"/>
    </row>
    <row r="2261" spans="8:8" x14ac:dyDescent="0.3">
      <c r="H2261" s="59"/>
    </row>
    <row r="2262" spans="8:8" x14ac:dyDescent="0.3">
      <c r="H2262" s="59"/>
    </row>
    <row r="2263" spans="8:8" x14ac:dyDescent="0.3">
      <c r="H2263" s="59"/>
    </row>
    <row r="2264" spans="8:8" x14ac:dyDescent="0.3">
      <c r="H2264" s="59"/>
    </row>
    <row r="2265" spans="8:8" x14ac:dyDescent="0.3">
      <c r="H2265" s="59"/>
    </row>
    <row r="2266" spans="8:8" x14ac:dyDescent="0.3">
      <c r="H2266" s="59"/>
    </row>
    <row r="2267" spans="8:8" x14ac:dyDescent="0.3">
      <c r="H2267" s="59"/>
    </row>
    <row r="2268" spans="8:8" x14ac:dyDescent="0.3">
      <c r="H2268" s="59"/>
    </row>
    <row r="2269" spans="8:8" x14ac:dyDescent="0.3">
      <c r="H2269" s="59"/>
    </row>
    <row r="2270" spans="8:8" x14ac:dyDescent="0.3">
      <c r="H2270" s="59"/>
    </row>
    <row r="2271" spans="8:8" x14ac:dyDescent="0.3">
      <c r="H2271" s="59"/>
    </row>
    <row r="2272" spans="8:8" x14ac:dyDescent="0.3">
      <c r="H2272" s="59"/>
    </row>
    <row r="2273" spans="8:8" x14ac:dyDescent="0.3">
      <c r="H2273" s="59"/>
    </row>
    <row r="2274" spans="8:8" x14ac:dyDescent="0.3">
      <c r="H2274" s="59"/>
    </row>
    <row r="2275" spans="8:8" x14ac:dyDescent="0.3">
      <c r="H2275" s="59"/>
    </row>
    <row r="2276" spans="8:8" x14ac:dyDescent="0.3">
      <c r="H2276" s="59"/>
    </row>
    <row r="2277" spans="8:8" x14ac:dyDescent="0.3">
      <c r="H2277" s="59"/>
    </row>
    <row r="2278" spans="8:8" x14ac:dyDescent="0.3">
      <c r="H2278" s="59"/>
    </row>
    <row r="2279" spans="8:8" x14ac:dyDescent="0.3">
      <c r="H2279" s="59"/>
    </row>
    <row r="2280" spans="8:8" x14ac:dyDescent="0.3">
      <c r="H2280" s="59"/>
    </row>
    <row r="2281" spans="8:8" x14ac:dyDescent="0.3">
      <c r="H2281" s="59"/>
    </row>
    <row r="2282" spans="8:8" x14ac:dyDescent="0.3">
      <c r="H2282" s="59"/>
    </row>
    <row r="2283" spans="8:8" x14ac:dyDescent="0.3">
      <c r="H2283" s="59"/>
    </row>
    <row r="2284" spans="8:8" x14ac:dyDescent="0.3">
      <c r="H2284" s="59"/>
    </row>
    <row r="2285" spans="8:8" x14ac:dyDescent="0.3">
      <c r="H2285" s="59"/>
    </row>
    <row r="2286" spans="8:8" x14ac:dyDescent="0.3">
      <c r="H2286" s="59"/>
    </row>
    <row r="2287" spans="8:8" x14ac:dyDescent="0.3">
      <c r="H2287" s="59"/>
    </row>
    <row r="2288" spans="8:8" x14ac:dyDescent="0.3">
      <c r="H2288" s="59"/>
    </row>
    <row r="2289" spans="8:8" x14ac:dyDescent="0.3">
      <c r="H2289" s="59"/>
    </row>
    <row r="2290" spans="8:8" x14ac:dyDescent="0.3">
      <c r="H2290" s="59"/>
    </row>
    <row r="2291" spans="8:8" x14ac:dyDescent="0.3">
      <c r="H2291" s="59"/>
    </row>
    <row r="2292" spans="8:8" x14ac:dyDescent="0.3">
      <c r="H2292" s="59"/>
    </row>
    <row r="2293" spans="8:8" x14ac:dyDescent="0.3">
      <c r="H2293" s="59"/>
    </row>
    <row r="2294" spans="8:8" x14ac:dyDescent="0.3">
      <c r="H2294" s="59"/>
    </row>
    <row r="2295" spans="8:8" x14ac:dyDescent="0.3">
      <c r="H2295" s="59"/>
    </row>
    <row r="2296" spans="8:8" x14ac:dyDescent="0.3">
      <c r="H2296" s="59"/>
    </row>
    <row r="2297" spans="8:8" x14ac:dyDescent="0.3">
      <c r="H2297" s="59"/>
    </row>
    <row r="2298" spans="8:8" x14ac:dyDescent="0.3">
      <c r="H2298" s="59"/>
    </row>
    <row r="2299" spans="8:8" x14ac:dyDescent="0.3">
      <c r="H2299" s="59"/>
    </row>
    <row r="2300" spans="8:8" x14ac:dyDescent="0.3">
      <c r="H2300" s="59"/>
    </row>
    <row r="2301" spans="8:8" x14ac:dyDescent="0.3">
      <c r="H2301" s="59"/>
    </row>
    <row r="2302" spans="8:8" x14ac:dyDescent="0.3">
      <c r="H2302" s="59"/>
    </row>
    <row r="2303" spans="8:8" x14ac:dyDescent="0.3">
      <c r="H2303" s="59"/>
    </row>
    <row r="2304" spans="8:8" x14ac:dyDescent="0.3">
      <c r="H2304" s="59"/>
    </row>
    <row r="2305" spans="8:8" x14ac:dyDescent="0.3">
      <c r="H2305" s="59"/>
    </row>
    <row r="2306" spans="8:8" x14ac:dyDescent="0.3">
      <c r="H2306" s="59"/>
    </row>
    <row r="2307" spans="8:8" x14ac:dyDescent="0.3">
      <c r="H2307" s="59"/>
    </row>
    <row r="2308" spans="8:8" x14ac:dyDescent="0.3">
      <c r="H2308" s="59"/>
    </row>
    <row r="2309" spans="8:8" x14ac:dyDescent="0.3">
      <c r="H2309" s="59"/>
    </row>
    <row r="2310" spans="8:8" x14ac:dyDescent="0.3">
      <c r="H2310" s="59"/>
    </row>
    <row r="2311" spans="8:8" x14ac:dyDescent="0.3">
      <c r="H2311" s="59"/>
    </row>
    <row r="2312" spans="8:8" x14ac:dyDescent="0.3">
      <c r="H2312" s="59"/>
    </row>
    <row r="2313" spans="8:8" x14ac:dyDescent="0.3">
      <c r="H2313" s="59"/>
    </row>
    <row r="2314" spans="8:8" x14ac:dyDescent="0.3">
      <c r="H2314" s="59"/>
    </row>
    <row r="2315" spans="8:8" x14ac:dyDescent="0.3">
      <c r="H2315" s="59"/>
    </row>
    <row r="2316" spans="8:8" x14ac:dyDescent="0.3">
      <c r="H2316" s="59"/>
    </row>
    <row r="2317" spans="8:8" x14ac:dyDescent="0.3">
      <c r="H2317" s="59"/>
    </row>
    <row r="2318" spans="8:8" x14ac:dyDescent="0.3">
      <c r="H2318" s="59"/>
    </row>
    <row r="2319" spans="8:8" x14ac:dyDescent="0.3">
      <c r="H2319" s="59"/>
    </row>
    <row r="2320" spans="8:8" x14ac:dyDescent="0.3">
      <c r="H2320" s="59"/>
    </row>
    <row r="2321" spans="8:8" x14ac:dyDescent="0.3">
      <c r="H2321" s="59"/>
    </row>
    <row r="2322" spans="8:8" x14ac:dyDescent="0.3">
      <c r="H2322" s="59"/>
    </row>
    <row r="2323" spans="8:8" x14ac:dyDescent="0.3">
      <c r="H2323" s="59"/>
    </row>
    <row r="2324" spans="8:8" x14ac:dyDescent="0.3">
      <c r="H2324" s="59"/>
    </row>
    <row r="2325" spans="8:8" x14ac:dyDescent="0.3">
      <c r="H2325" s="59"/>
    </row>
    <row r="2326" spans="8:8" x14ac:dyDescent="0.3">
      <c r="H2326" s="59"/>
    </row>
    <row r="2327" spans="8:8" x14ac:dyDescent="0.3">
      <c r="H2327" s="59"/>
    </row>
    <row r="2328" spans="8:8" x14ac:dyDescent="0.3">
      <c r="H2328" s="59"/>
    </row>
    <row r="2329" spans="8:8" x14ac:dyDescent="0.3">
      <c r="H2329" s="59"/>
    </row>
    <row r="2330" spans="8:8" x14ac:dyDescent="0.3">
      <c r="H2330" s="59"/>
    </row>
    <row r="2331" spans="8:8" x14ac:dyDescent="0.3">
      <c r="H2331" s="59"/>
    </row>
    <row r="2332" spans="8:8" x14ac:dyDescent="0.3">
      <c r="H2332" s="59"/>
    </row>
    <row r="2333" spans="8:8" x14ac:dyDescent="0.3">
      <c r="H2333" s="59"/>
    </row>
    <row r="2334" spans="8:8" x14ac:dyDescent="0.3">
      <c r="H2334" s="59"/>
    </row>
    <row r="2335" spans="8:8" x14ac:dyDescent="0.3">
      <c r="H2335" s="59"/>
    </row>
    <row r="2336" spans="8:8" x14ac:dyDescent="0.3">
      <c r="H2336" s="59"/>
    </row>
    <row r="2337" spans="8:8" x14ac:dyDescent="0.3">
      <c r="H2337" s="59"/>
    </row>
    <row r="2338" spans="8:8" x14ac:dyDescent="0.3">
      <c r="H2338" s="59"/>
    </row>
    <row r="2339" spans="8:8" x14ac:dyDescent="0.3">
      <c r="H2339" s="59"/>
    </row>
    <row r="2340" spans="8:8" x14ac:dyDescent="0.3">
      <c r="H2340" s="59"/>
    </row>
    <row r="2341" spans="8:8" x14ac:dyDescent="0.3">
      <c r="H2341" s="59"/>
    </row>
    <row r="2342" spans="8:8" x14ac:dyDescent="0.3">
      <c r="H2342" s="59"/>
    </row>
    <row r="2343" spans="8:8" x14ac:dyDescent="0.3">
      <c r="H2343" s="59"/>
    </row>
    <row r="2344" spans="8:8" x14ac:dyDescent="0.3">
      <c r="H2344" s="59"/>
    </row>
    <row r="2345" spans="8:8" x14ac:dyDescent="0.3">
      <c r="H2345" s="59"/>
    </row>
    <row r="2346" spans="8:8" x14ac:dyDescent="0.3">
      <c r="H2346" s="59"/>
    </row>
    <row r="2347" spans="8:8" x14ac:dyDescent="0.3">
      <c r="H2347" s="59"/>
    </row>
    <row r="2348" spans="8:8" x14ac:dyDescent="0.3">
      <c r="H2348" s="59"/>
    </row>
    <row r="2349" spans="8:8" x14ac:dyDescent="0.3">
      <c r="H2349" s="59"/>
    </row>
    <row r="2350" spans="8:8" x14ac:dyDescent="0.3">
      <c r="H2350" s="59"/>
    </row>
    <row r="2351" spans="8:8" x14ac:dyDescent="0.3">
      <c r="H2351" s="59"/>
    </row>
    <row r="2352" spans="8:8" x14ac:dyDescent="0.3">
      <c r="H2352" s="59"/>
    </row>
    <row r="2353" spans="8:8" x14ac:dyDescent="0.3">
      <c r="H2353" s="59"/>
    </row>
    <row r="2354" spans="8:8" x14ac:dyDescent="0.3">
      <c r="H2354" s="59"/>
    </row>
    <row r="2355" spans="8:8" x14ac:dyDescent="0.3">
      <c r="H2355" s="59"/>
    </row>
    <row r="2356" spans="8:8" x14ac:dyDescent="0.3">
      <c r="H2356" s="59"/>
    </row>
    <row r="2357" spans="8:8" x14ac:dyDescent="0.3">
      <c r="H2357" s="59"/>
    </row>
    <row r="2358" spans="8:8" x14ac:dyDescent="0.3">
      <c r="H2358" s="59"/>
    </row>
    <row r="2359" spans="8:8" x14ac:dyDescent="0.3">
      <c r="H2359" s="59"/>
    </row>
    <row r="2360" spans="8:8" x14ac:dyDescent="0.3">
      <c r="H2360" s="59"/>
    </row>
    <row r="2361" spans="8:8" x14ac:dyDescent="0.3">
      <c r="H2361" s="59"/>
    </row>
    <row r="2362" spans="8:8" x14ac:dyDescent="0.3">
      <c r="H2362" s="59"/>
    </row>
    <row r="2363" spans="8:8" x14ac:dyDescent="0.3">
      <c r="H2363" s="59"/>
    </row>
    <row r="2364" spans="8:8" x14ac:dyDescent="0.3">
      <c r="H2364" s="59"/>
    </row>
    <row r="2365" spans="8:8" x14ac:dyDescent="0.3">
      <c r="H2365" s="59"/>
    </row>
    <row r="2366" spans="8:8" x14ac:dyDescent="0.3">
      <c r="H2366" s="59"/>
    </row>
    <row r="2367" spans="8:8" x14ac:dyDescent="0.3">
      <c r="H2367" s="59"/>
    </row>
    <row r="2368" spans="8:8" x14ac:dyDescent="0.3">
      <c r="H2368" s="59"/>
    </row>
    <row r="2369" spans="8:8" x14ac:dyDescent="0.3">
      <c r="H2369" s="59"/>
    </row>
    <row r="2370" spans="8:8" x14ac:dyDescent="0.3">
      <c r="H2370" s="59"/>
    </row>
    <row r="2371" spans="8:8" x14ac:dyDescent="0.3">
      <c r="H2371" s="59"/>
    </row>
    <row r="2372" spans="8:8" x14ac:dyDescent="0.3">
      <c r="H2372" s="59"/>
    </row>
    <row r="2373" spans="8:8" x14ac:dyDescent="0.3">
      <c r="H2373" s="59"/>
    </row>
    <row r="2374" spans="8:8" x14ac:dyDescent="0.3">
      <c r="H2374" s="59"/>
    </row>
    <row r="2375" spans="8:8" x14ac:dyDescent="0.3">
      <c r="H2375" s="59"/>
    </row>
    <row r="2376" spans="8:8" x14ac:dyDescent="0.3">
      <c r="H2376" s="59"/>
    </row>
    <row r="2377" spans="8:8" x14ac:dyDescent="0.3">
      <c r="H2377" s="59"/>
    </row>
    <row r="2378" spans="8:8" x14ac:dyDescent="0.3">
      <c r="H2378" s="59"/>
    </row>
    <row r="2379" spans="8:8" x14ac:dyDescent="0.3">
      <c r="H2379" s="59"/>
    </row>
    <row r="2380" spans="8:8" x14ac:dyDescent="0.3">
      <c r="H2380" s="59"/>
    </row>
    <row r="2381" spans="8:8" x14ac:dyDescent="0.3">
      <c r="H2381" s="59"/>
    </row>
    <row r="2382" spans="8:8" x14ac:dyDescent="0.3">
      <c r="H2382" s="59"/>
    </row>
    <row r="2383" spans="8:8" x14ac:dyDescent="0.3">
      <c r="H2383" s="59"/>
    </row>
    <row r="2384" spans="8:8" x14ac:dyDescent="0.3">
      <c r="H2384" s="59"/>
    </row>
    <row r="2385" spans="8:8" x14ac:dyDescent="0.3">
      <c r="H2385" s="59"/>
    </row>
    <row r="2386" spans="8:8" x14ac:dyDescent="0.3">
      <c r="H2386" s="59"/>
    </row>
    <row r="2387" spans="8:8" x14ac:dyDescent="0.3">
      <c r="H2387" s="59"/>
    </row>
    <row r="2388" spans="8:8" x14ac:dyDescent="0.3">
      <c r="H2388" s="59"/>
    </row>
    <row r="2389" spans="8:8" x14ac:dyDescent="0.3">
      <c r="H2389" s="59"/>
    </row>
    <row r="2390" spans="8:8" x14ac:dyDescent="0.3">
      <c r="H2390" s="59"/>
    </row>
    <row r="2391" spans="8:8" x14ac:dyDescent="0.3">
      <c r="H2391" s="59"/>
    </row>
    <row r="2392" spans="8:8" x14ac:dyDescent="0.3">
      <c r="H2392" s="59"/>
    </row>
    <row r="2393" spans="8:8" x14ac:dyDescent="0.3">
      <c r="H2393" s="59"/>
    </row>
    <row r="2394" spans="8:8" x14ac:dyDescent="0.3">
      <c r="H2394" s="59"/>
    </row>
    <row r="2395" spans="8:8" x14ac:dyDescent="0.3">
      <c r="H2395" s="59"/>
    </row>
    <row r="2396" spans="8:8" x14ac:dyDescent="0.3">
      <c r="H2396" s="59"/>
    </row>
    <row r="2397" spans="8:8" x14ac:dyDescent="0.3">
      <c r="H2397" s="59"/>
    </row>
    <row r="2398" spans="8:8" x14ac:dyDescent="0.3">
      <c r="H2398" s="59"/>
    </row>
    <row r="2399" spans="8:8" x14ac:dyDescent="0.3">
      <c r="H2399" s="59"/>
    </row>
    <row r="2400" spans="8:8" x14ac:dyDescent="0.3">
      <c r="H2400" s="59"/>
    </row>
    <row r="2401" spans="8:8" x14ac:dyDescent="0.3">
      <c r="H2401" s="59"/>
    </row>
    <row r="2402" spans="8:8" x14ac:dyDescent="0.3">
      <c r="H2402" s="59"/>
    </row>
    <row r="2403" spans="8:8" x14ac:dyDescent="0.3">
      <c r="H2403" s="59"/>
    </row>
    <row r="2404" spans="8:8" x14ac:dyDescent="0.3">
      <c r="H2404" s="59"/>
    </row>
    <row r="2405" spans="8:8" x14ac:dyDescent="0.3">
      <c r="H2405" s="59"/>
    </row>
    <row r="2406" spans="8:8" x14ac:dyDescent="0.3">
      <c r="H2406" s="59"/>
    </row>
    <row r="2407" spans="8:8" x14ac:dyDescent="0.3">
      <c r="H2407" s="59"/>
    </row>
    <row r="2408" spans="8:8" x14ac:dyDescent="0.3">
      <c r="H2408" s="59"/>
    </row>
    <row r="2409" spans="8:8" x14ac:dyDescent="0.3">
      <c r="H2409" s="59"/>
    </row>
    <row r="2410" spans="8:8" x14ac:dyDescent="0.3">
      <c r="H2410" s="59"/>
    </row>
    <row r="2411" spans="8:8" x14ac:dyDescent="0.3">
      <c r="H2411" s="59"/>
    </row>
    <row r="2412" spans="8:8" x14ac:dyDescent="0.3">
      <c r="H2412" s="59"/>
    </row>
    <row r="2413" spans="8:8" x14ac:dyDescent="0.3">
      <c r="H2413" s="59"/>
    </row>
    <row r="2414" spans="8:8" x14ac:dyDescent="0.3">
      <c r="H2414" s="59"/>
    </row>
    <row r="2415" spans="8:8" x14ac:dyDescent="0.3">
      <c r="H2415" s="59"/>
    </row>
    <row r="2416" spans="8:8" x14ac:dyDescent="0.3">
      <c r="H2416" s="59"/>
    </row>
    <row r="2417" spans="8:8" x14ac:dyDescent="0.3">
      <c r="H2417" s="59"/>
    </row>
    <row r="2418" spans="8:8" x14ac:dyDescent="0.3">
      <c r="H2418" s="59"/>
    </row>
    <row r="2419" spans="8:8" x14ac:dyDescent="0.3">
      <c r="H2419" s="59"/>
    </row>
    <row r="2420" spans="8:8" x14ac:dyDescent="0.3">
      <c r="H2420" s="59"/>
    </row>
    <row r="2421" spans="8:8" x14ac:dyDescent="0.3">
      <c r="H2421" s="59"/>
    </row>
    <row r="2422" spans="8:8" x14ac:dyDescent="0.3">
      <c r="H2422" s="59"/>
    </row>
    <row r="2423" spans="8:8" x14ac:dyDescent="0.3">
      <c r="H2423" s="59"/>
    </row>
    <row r="2424" spans="8:8" x14ac:dyDescent="0.3">
      <c r="H2424" s="59"/>
    </row>
    <row r="2425" spans="8:8" x14ac:dyDescent="0.3">
      <c r="H2425" s="59"/>
    </row>
    <row r="2426" spans="8:8" x14ac:dyDescent="0.3">
      <c r="H2426" s="59"/>
    </row>
    <row r="2427" spans="8:8" x14ac:dyDescent="0.3">
      <c r="H2427" s="59"/>
    </row>
    <row r="2428" spans="8:8" x14ac:dyDescent="0.3">
      <c r="H2428" s="59"/>
    </row>
    <row r="2429" spans="8:8" x14ac:dyDescent="0.3">
      <c r="H2429" s="59"/>
    </row>
    <row r="2430" spans="8:8" x14ac:dyDescent="0.3">
      <c r="H2430" s="59"/>
    </row>
    <row r="2431" spans="8:8" x14ac:dyDescent="0.3">
      <c r="H2431" s="59"/>
    </row>
    <row r="2432" spans="8:8" x14ac:dyDescent="0.3">
      <c r="H2432" s="59"/>
    </row>
    <row r="2433" spans="8:8" x14ac:dyDescent="0.3">
      <c r="H2433" s="59"/>
    </row>
    <row r="2434" spans="8:8" x14ac:dyDescent="0.3">
      <c r="H2434" s="59"/>
    </row>
    <row r="2435" spans="8:8" x14ac:dyDescent="0.3">
      <c r="H2435" s="59"/>
    </row>
    <row r="2436" spans="8:8" x14ac:dyDescent="0.3">
      <c r="H2436" s="59"/>
    </row>
    <row r="2437" spans="8:8" x14ac:dyDescent="0.3">
      <c r="H2437" s="59"/>
    </row>
    <row r="2438" spans="8:8" x14ac:dyDescent="0.3">
      <c r="H2438" s="59"/>
    </row>
    <row r="2439" spans="8:8" x14ac:dyDescent="0.3">
      <c r="H2439" s="59"/>
    </row>
    <row r="2440" spans="8:8" x14ac:dyDescent="0.3">
      <c r="H2440" s="59"/>
    </row>
    <row r="2441" spans="8:8" x14ac:dyDescent="0.3">
      <c r="H2441" s="59"/>
    </row>
    <row r="2442" spans="8:8" x14ac:dyDescent="0.3">
      <c r="H2442" s="59"/>
    </row>
    <row r="2443" spans="8:8" x14ac:dyDescent="0.3">
      <c r="H2443" s="59"/>
    </row>
    <row r="2444" spans="8:8" x14ac:dyDescent="0.3">
      <c r="H2444" s="59"/>
    </row>
    <row r="2445" spans="8:8" x14ac:dyDescent="0.3">
      <c r="H2445" s="59"/>
    </row>
    <row r="2446" spans="8:8" x14ac:dyDescent="0.3">
      <c r="H2446" s="59"/>
    </row>
    <row r="2447" spans="8:8" x14ac:dyDescent="0.3">
      <c r="H2447" s="59"/>
    </row>
    <row r="2448" spans="8:8" x14ac:dyDescent="0.3">
      <c r="H2448" s="59"/>
    </row>
    <row r="2449" spans="8:8" x14ac:dyDescent="0.3">
      <c r="H2449" s="59"/>
    </row>
    <row r="2450" spans="8:8" x14ac:dyDescent="0.3">
      <c r="H2450" s="59"/>
    </row>
    <row r="2451" spans="8:8" x14ac:dyDescent="0.3">
      <c r="H2451" s="59"/>
    </row>
    <row r="2452" spans="8:8" x14ac:dyDescent="0.3">
      <c r="H2452" s="59"/>
    </row>
    <row r="2453" spans="8:8" x14ac:dyDescent="0.3">
      <c r="H2453" s="59"/>
    </row>
    <row r="2454" spans="8:8" x14ac:dyDescent="0.3">
      <c r="H2454" s="59"/>
    </row>
    <row r="2455" spans="8:8" x14ac:dyDescent="0.3">
      <c r="H2455" s="59"/>
    </row>
    <row r="2456" spans="8:8" x14ac:dyDescent="0.3">
      <c r="H2456" s="59"/>
    </row>
    <row r="2457" spans="8:8" x14ac:dyDescent="0.3">
      <c r="H2457" s="59"/>
    </row>
    <row r="2458" spans="8:8" x14ac:dyDescent="0.3">
      <c r="H2458" s="59"/>
    </row>
    <row r="2459" spans="8:8" x14ac:dyDescent="0.3">
      <c r="H2459" s="59"/>
    </row>
    <row r="2460" spans="8:8" x14ac:dyDescent="0.3">
      <c r="H2460" s="59"/>
    </row>
    <row r="2461" spans="8:8" x14ac:dyDescent="0.3">
      <c r="H2461" s="59"/>
    </row>
    <row r="2462" spans="8:8" x14ac:dyDescent="0.3">
      <c r="H2462" s="59"/>
    </row>
    <row r="2463" spans="8:8" x14ac:dyDescent="0.3">
      <c r="H2463" s="59"/>
    </row>
    <row r="2464" spans="8:8" x14ac:dyDescent="0.3">
      <c r="H2464" s="59"/>
    </row>
    <row r="2465" spans="8:8" x14ac:dyDescent="0.3">
      <c r="H2465" s="59"/>
    </row>
    <row r="2466" spans="8:8" x14ac:dyDescent="0.3">
      <c r="H2466" s="59"/>
    </row>
    <row r="2467" spans="8:8" x14ac:dyDescent="0.3">
      <c r="H2467" s="59"/>
    </row>
    <row r="2468" spans="8:8" x14ac:dyDescent="0.3">
      <c r="H2468" s="59"/>
    </row>
    <row r="2469" spans="8:8" x14ac:dyDescent="0.3">
      <c r="H2469" s="59"/>
    </row>
    <row r="2470" spans="8:8" x14ac:dyDescent="0.3">
      <c r="H2470" s="59"/>
    </row>
    <row r="2471" spans="8:8" x14ac:dyDescent="0.3">
      <c r="H2471" s="59"/>
    </row>
    <row r="2472" spans="8:8" x14ac:dyDescent="0.3">
      <c r="H2472" s="59"/>
    </row>
    <row r="2473" spans="8:8" x14ac:dyDescent="0.3">
      <c r="H2473" s="59"/>
    </row>
    <row r="2474" spans="8:8" x14ac:dyDescent="0.3">
      <c r="H2474" s="59"/>
    </row>
    <row r="2475" spans="8:8" x14ac:dyDescent="0.3">
      <c r="H2475" s="59"/>
    </row>
    <row r="2476" spans="8:8" x14ac:dyDescent="0.3">
      <c r="H2476" s="59"/>
    </row>
    <row r="2477" spans="8:8" x14ac:dyDescent="0.3">
      <c r="H2477" s="59"/>
    </row>
    <row r="2478" spans="8:8" x14ac:dyDescent="0.3">
      <c r="H2478" s="59"/>
    </row>
    <row r="2479" spans="8:8" x14ac:dyDescent="0.3">
      <c r="H2479" s="59"/>
    </row>
    <row r="2480" spans="8:8" x14ac:dyDescent="0.3">
      <c r="H2480" s="59"/>
    </row>
    <row r="2481" spans="8:8" x14ac:dyDescent="0.3">
      <c r="H2481" s="59"/>
    </row>
    <row r="2482" spans="8:8" x14ac:dyDescent="0.3">
      <c r="H2482" s="59"/>
    </row>
    <row r="2483" spans="8:8" x14ac:dyDescent="0.3">
      <c r="H2483" s="59"/>
    </row>
    <row r="2484" spans="8:8" x14ac:dyDescent="0.3">
      <c r="H2484" s="59"/>
    </row>
    <row r="2485" spans="8:8" x14ac:dyDescent="0.3">
      <c r="H2485" s="59"/>
    </row>
    <row r="2486" spans="8:8" x14ac:dyDescent="0.3">
      <c r="H2486" s="59"/>
    </row>
    <row r="2487" spans="8:8" x14ac:dyDescent="0.3">
      <c r="H2487" s="59"/>
    </row>
    <row r="2488" spans="8:8" x14ac:dyDescent="0.3">
      <c r="H2488" s="59"/>
    </row>
    <row r="2489" spans="8:8" x14ac:dyDescent="0.3">
      <c r="H2489" s="59"/>
    </row>
    <row r="2490" spans="8:8" x14ac:dyDescent="0.3">
      <c r="H2490" s="59"/>
    </row>
    <row r="2491" spans="8:8" x14ac:dyDescent="0.3">
      <c r="H2491" s="59"/>
    </row>
    <row r="2492" spans="8:8" x14ac:dyDescent="0.3">
      <c r="H2492" s="59"/>
    </row>
    <row r="2493" spans="8:8" x14ac:dyDescent="0.3">
      <c r="H2493" s="59"/>
    </row>
    <row r="2494" spans="8:8" x14ac:dyDescent="0.3">
      <c r="H2494" s="59"/>
    </row>
    <row r="2495" spans="8:8" x14ac:dyDescent="0.3">
      <c r="H2495" s="59"/>
    </row>
    <row r="2496" spans="8:8" x14ac:dyDescent="0.3">
      <c r="H2496" s="59"/>
    </row>
    <row r="2497" spans="8:8" x14ac:dyDescent="0.3">
      <c r="H2497" s="59"/>
    </row>
    <row r="2498" spans="8:8" x14ac:dyDescent="0.3">
      <c r="H2498" s="59"/>
    </row>
    <row r="2499" spans="8:8" x14ac:dyDescent="0.3">
      <c r="H2499" s="59"/>
    </row>
    <row r="2500" spans="8:8" x14ac:dyDescent="0.3">
      <c r="H2500" s="59"/>
    </row>
    <row r="2501" spans="8:8" x14ac:dyDescent="0.3">
      <c r="H2501" s="59"/>
    </row>
    <row r="2502" spans="8:8" x14ac:dyDescent="0.3">
      <c r="H2502" s="59"/>
    </row>
    <row r="2503" spans="8:8" x14ac:dyDescent="0.3">
      <c r="H2503" s="59"/>
    </row>
    <row r="2504" spans="8:8" x14ac:dyDescent="0.3">
      <c r="H2504" s="59"/>
    </row>
    <row r="2505" spans="8:8" x14ac:dyDescent="0.3">
      <c r="H2505" s="59"/>
    </row>
    <row r="2506" spans="8:8" x14ac:dyDescent="0.3">
      <c r="H2506" s="59"/>
    </row>
    <row r="2507" spans="8:8" x14ac:dyDescent="0.3">
      <c r="H2507" s="59"/>
    </row>
    <row r="2508" spans="8:8" x14ac:dyDescent="0.3">
      <c r="H2508" s="59"/>
    </row>
    <row r="2509" spans="8:8" x14ac:dyDescent="0.3">
      <c r="H2509" s="59"/>
    </row>
    <row r="2510" spans="8:8" x14ac:dyDescent="0.3">
      <c r="H2510" s="59"/>
    </row>
    <row r="2511" spans="8:8" x14ac:dyDescent="0.3">
      <c r="H2511" s="59"/>
    </row>
    <row r="2512" spans="8:8" x14ac:dyDescent="0.3">
      <c r="H2512" s="59"/>
    </row>
    <row r="2513" spans="8:8" x14ac:dyDescent="0.3">
      <c r="H2513" s="59"/>
    </row>
    <row r="2514" spans="8:8" x14ac:dyDescent="0.3">
      <c r="H2514" s="59"/>
    </row>
    <row r="2515" spans="8:8" x14ac:dyDescent="0.3">
      <c r="H2515" s="59"/>
    </row>
    <row r="2516" spans="8:8" x14ac:dyDescent="0.3">
      <c r="H2516" s="59"/>
    </row>
    <row r="2517" spans="8:8" x14ac:dyDescent="0.3">
      <c r="H2517" s="59"/>
    </row>
    <row r="2518" spans="8:8" x14ac:dyDescent="0.3">
      <c r="H2518" s="59"/>
    </row>
    <row r="2519" spans="8:8" x14ac:dyDescent="0.3">
      <c r="H2519" s="59"/>
    </row>
    <row r="2520" spans="8:8" x14ac:dyDescent="0.3">
      <c r="H2520" s="59"/>
    </row>
    <row r="2521" spans="8:8" x14ac:dyDescent="0.3">
      <c r="H2521" s="59"/>
    </row>
    <row r="2522" spans="8:8" x14ac:dyDescent="0.3">
      <c r="H2522" s="59"/>
    </row>
    <row r="2523" spans="8:8" x14ac:dyDescent="0.3">
      <c r="H2523" s="59"/>
    </row>
    <row r="2524" spans="8:8" x14ac:dyDescent="0.3">
      <c r="H2524" s="59"/>
    </row>
    <row r="2525" spans="8:8" x14ac:dyDescent="0.3">
      <c r="H2525" s="59"/>
    </row>
    <row r="2526" spans="8:8" x14ac:dyDescent="0.3">
      <c r="H2526" s="59"/>
    </row>
    <row r="2527" spans="8:8" x14ac:dyDescent="0.3">
      <c r="H2527" s="59"/>
    </row>
    <row r="2528" spans="8:8" x14ac:dyDescent="0.3">
      <c r="H2528" s="59"/>
    </row>
    <row r="2529" spans="8:8" x14ac:dyDescent="0.3">
      <c r="H2529" s="59"/>
    </row>
    <row r="2530" spans="8:8" x14ac:dyDescent="0.3">
      <c r="H2530" s="59"/>
    </row>
    <row r="2531" spans="8:8" x14ac:dyDescent="0.3">
      <c r="H2531" s="59"/>
    </row>
    <row r="2532" spans="8:8" x14ac:dyDescent="0.3">
      <c r="H2532" s="59"/>
    </row>
    <row r="2533" spans="8:8" x14ac:dyDescent="0.3">
      <c r="H2533" s="59"/>
    </row>
    <row r="2534" spans="8:8" x14ac:dyDescent="0.3">
      <c r="H2534" s="59"/>
    </row>
    <row r="2535" spans="8:8" x14ac:dyDescent="0.3">
      <c r="H2535" s="59"/>
    </row>
    <row r="2536" spans="8:8" x14ac:dyDescent="0.3">
      <c r="H2536" s="59"/>
    </row>
    <row r="2537" spans="8:8" x14ac:dyDescent="0.3">
      <c r="H2537" s="59"/>
    </row>
    <row r="2538" spans="8:8" x14ac:dyDescent="0.3">
      <c r="H2538" s="59"/>
    </row>
    <row r="2539" spans="8:8" x14ac:dyDescent="0.3">
      <c r="H2539" s="59"/>
    </row>
    <row r="2540" spans="8:8" x14ac:dyDescent="0.3">
      <c r="H2540" s="59"/>
    </row>
    <row r="2541" spans="8:8" x14ac:dyDescent="0.3">
      <c r="H2541" s="59"/>
    </row>
    <row r="2542" spans="8:8" x14ac:dyDescent="0.3">
      <c r="H2542" s="59"/>
    </row>
    <row r="2543" spans="8:8" x14ac:dyDescent="0.3">
      <c r="H2543" s="59"/>
    </row>
    <row r="2544" spans="8:8" x14ac:dyDescent="0.3">
      <c r="H2544" s="59"/>
    </row>
    <row r="2545" spans="8:8" x14ac:dyDescent="0.3">
      <c r="H2545" s="59"/>
    </row>
    <row r="2546" spans="8:8" x14ac:dyDescent="0.3">
      <c r="H2546" s="59"/>
    </row>
    <row r="2547" spans="8:8" x14ac:dyDescent="0.3">
      <c r="H2547" s="59"/>
    </row>
    <row r="2548" spans="8:8" x14ac:dyDescent="0.3">
      <c r="H2548" s="59"/>
    </row>
    <row r="2549" spans="8:8" x14ac:dyDescent="0.3">
      <c r="H2549" s="59"/>
    </row>
    <row r="2550" spans="8:8" x14ac:dyDescent="0.3">
      <c r="H2550" s="59"/>
    </row>
    <row r="2551" spans="8:8" x14ac:dyDescent="0.3">
      <c r="H2551" s="59"/>
    </row>
    <row r="2552" spans="8:8" x14ac:dyDescent="0.3">
      <c r="H2552" s="59"/>
    </row>
    <row r="2553" spans="8:8" x14ac:dyDescent="0.3">
      <c r="H2553" s="59"/>
    </row>
    <row r="2554" spans="8:8" x14ac:dyDescent="0.3">
      <c r="H2554" s="59"/>
    </row>
    <row r="2555" spans="8:8" x14ac:dyDescent="0.3">
      <c r="H2555" s="59"/>
    </row>
    <row r="2556" spans="8:8" x14ac:dyDescent="0.3">
      <c r="H2556" s="59"/>
    </row>
    <row r="2557" spans="8:8" x14ac:dyDescent="0.3">
      <c r="H2557" s="59"/>
    </row>
    <row r="2558" spans="8:8" x14ac:dyDescent="0.3">
      <c r="H2558" s="59"/>
    </row>
    <row r="2559" spans="8:8" x14ac:dyDescent="0.3">
      <c r="H2559" s="59"/>
    </row>
    <row r="2560" spans="8:8" x14ac:dyDescent="0.3">
      <c r="H2560" s="59"/>
    </row>
    <row r="2561" spans="8:8" x14ac:dyDescent="0.3">
      <c r="H2561" s="59"/>
    </row>
    <row r="2562" spans="8:8" x14ac:dyDescent="0.3">
      <c r="H2562" s="59"/>
    </row>
    <row r="2563" spans="8:8" x14ac:dyDescent="0.3">
      <c r="H2563" s="59"/>
    </row>
    <row r="2564" spans="8:8" x14ac:dyDescent="0.3">
      <c r="H2564" s="59"/>
    </row>
    <row r="2565" spans="8:8" x14ac:dyDescent="0.3">
      <c r="H2565" s="59"/>
    </row>
    <row r="2566" spans="8:8" x14ac:dyDescent="0.3">
      <c r="H2566" s="59"/>
    </row>
    <row r="2567" spans="8:8" x14ac:dyDescent="0.3">
      <c r="H2567" s="59"/>
    </row>
    <row r="2568" spans="8:8" x14ac:dyDescent="0.3">
      <c r="H2568" s="59"/>
    </row>
    <row r="2569" spans="8:8" x14ac:dyDescent="0.3">
      <c r="H2569" s="59"/>
    </row>
    <row r="2570" spans="8:8" x14ac:dyDescent="0.3">
      <c r="H2570" s="59"/>
    </row>
    <row r="2571" spans="8:8" x14ac:dyDescent="0.3">
      <c r="H2571" s="59"/>
    </row>
    <row r="2572" spans="8:8" x14ac:dyDescent="0.3">
      <c r="H2572" s="59"/>
    </row>
    <row r="2573" spans="8:8" x14ac:dyDescent="0.3">
      <c r="H2573" s="59"/>
    </row>
    <row r="2574" spans="8:8" x14ac:dyDescent="0.3">
      <c r="H2574" s="59"/>
    </row>
    <row r="2575" spans="8:8" x14ac:dyDescent="0.3">
      <c r="H2575" s="59"/>
    </row>
    <row r="2576" spans="8:8" x14ac:dyDescent="0.3">
      <c r="H2576" s="59"/>
    </row>
    <row r="2577" spans="8:8" x14ac:dyDescent="0.3">
      <c r="H2577" s="59"/>
    </row>
    <row r="2578" spans="8:8" x14ac:dyDescent="0.3">
      <c r="H2578" s="59"/>
    </row>
    <row r="2579" spans="8:8" x14ac:dyDescent="0.3">
      <c r="H2579" s="59"/>
    </row>
    <row r="2580" spans="8:8" x14ac:dyDescent="0.3">
      <c r="H2580" s="59"/>
    </row>
    <row r="2581" spans="8:8" x14ac:dyDescent="0.3">
      <c r="H2581" s="59"/>
    </row>
    <row r="2582" spans="8:8" x14ac:dyDescent="0.3">
      <c r="H2582" s="59"/>
    </row>
    <row r="2583" spans="8:8" x14ac:dyDescent="0.3">
      <c r="H2583" s="59"/>
    </row>
    <row r="2584" spans="8:8" x14ac:dyDescent="0.3">
      <c r="H2584" s="59"/>
    </row>
    <row r="2585" spans="8:8" x14ac:dyDescent="0.3">
      <c r="H2585" s="59"/>
    </row>
    <row r="2586" spans="8:8" x14ac:dyDescent="0.3">
      <c r="H2586" s="59"/>
    </row>
    <row r="2587" spans="8:8" x14ac:dyDescent="0.3">
      <c r="H2587" s="59"/>
    </row>
    <row r="2588" spans="8:8" x14ac:dyDescent="0.3">
      <c r="H2588" s="59"/>
    </row>
    <row r="2589" spans="8:8" x14ac:dyDescent="0.3">
      <c r="H2589" s="59"/>
    </row>
    <row r="2590" spans="8:8" x14ac:dyDescent="0.3">
      <c r="H2590" s="59"/>
    </row>
    <row r="2591" spans="8:8" x14ac:dyDescent="0.3">
      <c r="H2591" s="59"/>
    </row>
    <row r="2592" spans="8:8" x14ac:dyDescent="0.3">
      <c r="H2592" s="59"/>
    </row>
    <row r="2593" spans="8:8" x14ac:dyDescent="0.3">
      <c r="H2593" s="59"/>
    </row>
    <row r="2594" spans="8:8" x14ac:dyDescent="0.3">
      <c r="H2594" s="59"/>
    </row>
    <row r="2595" spans="8:8" x14ac:dyDescent="0.3">
      <c r="H2595" s="59"/>
    </row>
    <row r="2596" spans="8:8" x14ac:dyDescent="0.3">
      <c r="H2596" s="59"/>
    </row>
    <row r="2597" spans="8:8" x14ac:dyDescent="0.3">
      <c r="H2597" s="59"/>
    </row>
    <row r="2598" spans="8:8" x14ac:dyDescent="0.3">
      <c r="H2598" s="59"/>
    </row>
    <row r="2599" spans="8:8" x14ac:dyDescent="0.3">
      <c r="H2599" s="59"/>
    </row>
    <row r="2600" spans="8:8" x14ac:dyDescent="0.3">
      <c r="H2600" s="59"/>
    </row>
    <row r="2601" spans="8:8" x14ac:dyDescent="0.3">
      <c r="H2601" s="59"/>
    </row>
    <row r="2602" spans="8:8" x14ac:dyDescent="0.3">
      <c r="H2602" s="59"/>
    </row>
    <row r="2603" spans="8:8" x14ac:dyDescent="0.3">
      <c r="H2603" s="59"/>
    </row>
    <row r="2604" spans="8:8" x14ac:dyDescent="0.3">
      <c r="H2604" s="59"/>
    </row>
    <row r="2605" spans="8:8" x14ac:dyDescent="0.3">
      <c r="H2605" s="59"/>
    </row>
    <row r="2606" spans="8:8" x14ac:dyDescent="0.3">
      <c r="H2606" s="59"/>
    </row>
    <row r="2607" spans="8:8" x14ac:dyDescent="0.3">
      <c r="H2607" s="59"/>
    </row>
    <row r="2608" spans="8:8" x14ac:dyDescent="0.3">
      <c r="H2608" s="59"/>
    </row>
    <row r="2609" spans="8:8" x14ac:dyDescent="0.3">
      <c r="H2609" s="59"/>
    </row>
    <row r="2610" spans="8:8" x14ac:dyDescent="0.3">
      <c r="H2610" s="59"/>
    </row>
    <row r="2611" spans="8:8" x14ac:dyDescent="0.3">
      <c r="H2611" s="59"/>
    </row>
    <row r="2612" spans="8:8" x14ac:dyDescent="0.3">
      <c r="H2612" s="59"/>
    </row>
    <row r="2613" spans="8:8" x14ac:dyDescent="0.3">
      <c r="H2613" s="59"/>
    </row>
    <row r="2614" spans="8:8" x14ac:dyDescent="0.3">
      <c r="H2614" s="59"/>
    </row>
    <row r="2615" spans="8:8" x14ac:dyDescent="0.3">
      <c r="H2615" s="59"/>
    </row>
    <row r="2616" spans="8:8" x14ac:dyDescent="0.3">
      <c r="H2616" s="59"/>
    </row>
    <row r="2617" spans="8:8" x14ac:dyDescent="0.3">
      <c r="H2617" s="59"/>
    </row>
    <row r="2618" spans="8:8" x14ac:dyDescent="0.3">
      <c r="H2618" s="59"/>
    </row>
    <row r="2619" spans="8:8" x14ac:dyDescent="0.3">
      <c r="H2619" s="59"/>
    </row>
    <row r="2620" spans="8:8" x14ac:dyDescent="0.3">
      <c r="H2620" s="59"/>
    </row>
    <row r="2621" spans="8:8" x14ac:dyDescent="0.3">
      <c r="H2621" s="59"/>
    </row>
    <row r="2622" spans="8:8" x14ac:dyDescent="0.3">
      <c r="H2622" s="59"/>
    </row>
    <row r="2623" spans="8:8" x14ac:dyDescent="0.3">
      <c r="H2623" s="59"/>
    </row>
    <row r="2624" spans="8:8" x14ac:dyDescent="0.3">
      <c r="H2624" s="59"/>
    </row>
    <row r="2625" spans="8:8" x14ac:dyDescent="0.3">
      <c r="H2625" s="59"/>
    </row>
    <row r="2626" spans="8:8" x14ac:dyDescent="0.3">
      <c r="H2626" s="59"/>
    </row>
    <row r="2627" spans="8:8" x14ac:dyDescent="0.3">
      <c r="H2627" s="59"/>
    </row>
    <row r="2628" spans="8:8" x14ac:dyDescent="0.3">
      <c r="H2628" s="59"/>
    </row>
    <row r="2629" spans="8:8" x14ac:dyDescent="0.3">
      <c r="H2629" s="59"/>
    </row>
    <row r="2630" spans="8:8" x14ac:dyDescent="0.3">
      <c r="H2630" s="59"/>
    </row>
    <row r="2631" spans="8:8" x14ac:dyDescent="0.3">
      <c r="H2631" s="59"/>
    </row>
    <row r="2632" spans="8:8" x14ac:dyDescent="0.3">
      <c r="H2632" s="59"/>
    </row>
    <row r="2633" spans="8:8" x14ac:dyDescent="0.3">
      <c r="H2633" s="59"/>
    </row>
    <row r="2634" spans="8:8" x14ac:dyDescent="0.3">
      <c r="H2634" s="59"/>
    </row>
    <row r="2635" spans="8:8" x14ac:dyDescent="0.3">
      <c r="H2635" s="59"/>
    </row>
    <row r="2636" spans="8:8" x14ac:dyDescent="0.3">
      <c r="H2636" s="59"/>
    </row>
    <row r="2637" spans="8:8" x14ac:dyDescent="0.3">
      <c r="H2637" s="59"/>
    </row>
    <row r="2638" spans="8:8" x14ac:dyDescent="0.3">
      <c r="H2638" s="59"/>
    </row>
    <row r="2639" spans="8:8" x14ac:dyDescent="0.3">
      <c r="H2639" s="59"/>
    </row>
    <row r="2640" spans="8:8" x14ac:dyDescent="0.3">
      <c r="H2640" s="59"/>
    </row>
    <row r="2641" spans="8:8" x14ac:dyDescent="0.3">
      <c r="H2641" s="59"/>
    </row>
    <row r="2642" spans="8:8" x14ac:dyDescent="0.3">
      <c r="H2642" s="59"/>
    </row>
    <row r="2643" spans="8:8" x14ac:dyDescent="0.3">
      <c r="H2643" s="59"/>
    </row>
    <row r="2644" spans="8:8" x14ac:dyDescent="0.3">
      <c r="H2644" s="59"/>
    </row>
    <row r="2645" spans="8:8" x14ac:dyDescent="0.3">
      <c r="H2645" s="59"/>
    </row>
    <row r="2646" spans="8:8" x14ac:dyDescent="0.3">
      <c r="H2646" s="59"/>
    </row>
    <row r="2647" spans="8:8" x14ac:dyDescent="0.3">
      <c r="H2647" s="59"/>
    </row>
    <row r="2648" spans="8:8" x14ac:dyDescent="0.3">
      <c r="H2648" s="59"/>
    </row>
    <row r="2649" spans="8:8" x14ac:dyDescent="0.3">
      <c r="H2649" s="59"/>
    </row>
    <row r="2650" spans="8:8" x14ac:dyDescent="0.3">
      <c r="H2650" s="59"/>
    </row>
    <row r="2651" spans="8:8" x14ac:dyDescent="0.3">
      <c r="H2651" s="59"/>
    </row>
    <row r="2652" spans="8:8" x14ac:dyDescent="0.3">
      <c r="H2652" s="59"/>
    </row>
    <row r="2653" spans="8:8" x14ac:dyDescent="0.3">
      <c r="H2653" s="59"/>
    </row>
    <row r="2654" spans="8:8" x14ac:dyDescent="0.3">
      <c r="H2654" s="59"/>
    </row>
    <row r="2655" spans="8:8" x14ac:dyDescent="0.3">
      <c r="H2655" s="59"/>
    </row>
    <row r="2656" spans="8:8" x14ac:dyDescent="0.3">
      <c r="H2656" s="59"/>
    </row>
    <row r="2657" spans="8:8" x14ac:dyDescent="0.3">
      <c r="H2657" s="59"/>
    </row>
    <row r="2658" spans="8:8" x14ac:dyDescent="0.3">
      <c r="H2658" s="59"/>
    </row>
    <row r="2659" spans="8:8" x14ac:dyDescent="0.3">
      <c r="H2659" s="59"/>
    </row>
    <row r="2660" spans="8:8" x14ac:dyDescent="0.3">
      <c r="H2660" s="59"/>
    </row>
    <row r="2661" spans="8:8" x14ac:dyDescent="0.3">
      <c r="H2661" s="59"/>
    </row>
    <row r="2662" spans="8:8" x14ac:dyDescent="0.3">
      <c r="H2662" s="59"/>
    </row>
    <row r="2663" spans="8:8" x14ac:dyDescent="0.3">
      <c r="H2663" s="59"/>
    </row>
    <row r="2664" spans="8:8" x14ac:dyDescent="0.3">
      <c r="H2664" s="59"/>
    </row>
    <row r="2665" spans="8:8" x14ac:dyDescent="0.3">
      <c r="H2665" s="59"/>
    </row>
    <row r="2666" spans="8:8" x14ac:dyDescent="0.3">
      <c r="H2666" s="59"/>
    </row>
    <row r="2667" spans="8:8" x14ac:dyDescent="0.3">
      <c r="H2667" s="59"/>
    </row>
    <row r="2668" spans="8:8" x14ac:dyDescent="0.3">
      <c r="H2668" s="59"/>
    </row>
    <row r="2669" spans="8:8" x14ac:dyDescent="0.3">
      <c r="H2669" s="59"/>
    </row>
    <row r="2670" spans="8:8" x14ac:dyDescent="0.3">
      <c r="H2670" s="59"/>
    </row>
    <row r="2671" spans="8:8" x14ac:dyDescent="0.3">
      <c r="H2671" s="59"/>
    </row>
    <row r="2672" spans="8:8" x14ac:dyDescent="0.3">
      <c r="H2672" s="59"/>
    </row>
    <row r="2673" spans="8:8" x14ac:dyDescent="0.3">
      <c r="H2673" s="59"/>
    </row>
    <row r="2674" spans="8:8" x14ac:dyDescent="0.3">
      <c r="H2674" s="59"/>
    </row>
    <row r="2675" spans="8:8" x14ac:dyDescent="0.3">
      <c r="H2675" s="59"/>
    </row>
    <row r="2676" spans="8:8" x14ac:dyDescent="0.3">
      <c r="H2676" s="59"/>
    </row>
    <row r="2677" spans="8:8" x14ac:dyDescent="0.3">
      <c r="H2677" s="59"/>
    </row>
    <row r="2678" spans="8:8" x14ac:dyDescent="0.3">
      <c r="H2678" s="59"/>
    </row>
    <row r="2679" spans="8:8" x14ac:dyDescent="0.3">
      <c r="H2679" s="59"/>
    </row>
    <row r="2680" spans="8:8" x14ac:dyDescent="0.3">
      <c r="H2680" s="59"/>
    </row>
    <row r="2681" spans="8:8" x14ac:dyDescent="0.3">
      <c r="H2681" s="59"/>
    </row>
    <row r="2682" spans="8:8" x14ac:dyDescent="0.3">
      <c r="H2682" s="59"/>
    </row>
    <row r="2683" spans="8:8" x14ac:dyDescent="0.3">
      <c r="H2683" s="59"/>
    </row>
    <row r="2684" spans="8:8" x14ac:dyDescent="0.3">
      <c r="H2684" s="59"/>
    </row>
    <row r="2685" spans="8:8" x14ac:dyDescent="0.3">
      <c r="H2685" s="59"/>
    </row>
    <row r="2686" spans="8:8" x14ac:dyDescent="0.3">
      <c r="H2686" s="59"/>
    </row>
    <row r="2687" spans="8:8" x14ac:dyDescent="0.3">
      <c r="H2687" s="59"/>
    </row>
    <row r="2688" spans="8:8" x14ac:dyDescent="0.3">
      <c r="H2688" s="59"/>
    </row>
    <row r="2689" spans="8:8" x14ac:dyDescent="0.3">
      <c r="H2689" s="59"/>
    </row>
    <row r="2690" spans="8:8" x14ac:dyDescent="0.3">
      <c r="H2690" s="59"/>
    </row>
    <row r="2691" spans="8:8" x14ac:dyDescent="0.3">
      <c r="H2691" s="59"/>
    </row>
    <row r="2692" spans="8:8" x14ac:dyDescent="0.3">
      <c r="H2692" s="59"/>
    </row>
    <row r="2693" spans="8:8" x14ac:dyDescent="0.3">
      <c r="H2693" s="59"/>
    </row>
    <row r="2694" spans="8:8" x14ac:dyDescent="0.3">
      <c r="H2694" s="59"/>
    </row>
    <row r="2695" spans="8:8" x14ac:dyDescent="0.3">
      <c r="H2695" s="59"/>
    </row>
    <row r="2696" spans="8:8" x14ac:dyDescent="0.3">
      <c r="H2696" s="59"/>
    </row>
    <row r="2697" spans="8:8" x14ac:dyDescent="0.3">
      <c r="H2697" s="59"/>
    </row>
    <row r="2698" spans="8:8" x14ac:dyDescent="0.3">
      <c r="H2698" s="59"/>
    </row>
    <row r="2699" spans="8:8" x14ac:dyDescent="0.3">
      <c r="H2699" s="59"/>
    </row>
    <row r="2700" spans="8:8" x14ac:dyDescent="0.3">
      <c r="H2700" s="59"/>
    </row>
    <row r="2701" spans="8:8" x14ac:dyDescent="0.3">
      <c r="H2701" s="59"/>
    </row>
    <row r="2702" spans="8:8" x14ac:dyDescent="0.3">
      <c r="H2702" s="59"/>
    </row>
    <row r="2703" spans="8:8" x14ac:dyDescent="0.3">
      <c r="H2703" s="59"/>
    </row>
    <row r="2704" spans="8:8" x14ac:dyDescent="0.3">
      <c r="H2704" s="59"/>
    </row>
    <row r="2705" spans="8:8" x14ac:dyDescent="0.3">
      <c r="H2705" s="59"/>
    </row>
    <row r="2706" spans="8:8" x14ac:dyDescent="0.3">
      <c r="H2706" s="59"/>
    </row>
    <row r="2707" spans="8:8" x14ac:dyDescent="0.3">
      <c r="H2707" s="59"/>
    </row>
    <row r="2708" spans="8:8" x14ac:dyDescent="0.3">
      <c r="H2708" s="59"/>
    </row>
    <row r="2709" spans="8:8" x14ac:dyDescent="0.3">
      <c r="H2709" s="59"/>
    </row>
    <row r="2710" spans="8:8" x14ac:dyDescent="0.3">
      <c r="H2710" s="59"/>
    </row>
    <row r="2711" spans="8:8" x14ac:dyDescent="0.3">
      <c r="H2711" s="59"/>
    </row>
    <row r="2712" spans="8:8" x14ac:dyDescent="0.3">
      <c r="H2712" s="59"/>
    </row>
    <row r="2713" spans="8:8" x14ac:dyDescent="0.3">
      <c r="H2713" s="59"/>
    </row>
    <row r="2714" spans="8:8" x14ac:dyDescent="0.3">
      <c r="H2714" s="59"/>
    </row>
    <row r="2715" spans="8:8" x14ac:dyDescent="0.3">
      <c r="H2715" s="59"/>
    </row>
    <row r="2716" spans="8:8" x14ac:dyDescent="0.3">
      <c r="H2716" s="59"/>
    </row>
    <row r="2717" spans="8:8" x14ac:dyDescent="0.3">
      <c r="H2717" s="59"/>
    </row>
    <row r="2718" spans="8:8" x14ac:dyDescent="0.3">
      <c r="H2718" s="59"/>
    </row>
    <row r="2719" spans="8:8" x14ac:dyDescent="0.3">
      <c r="H2719" s="59"/>
    </row>
    <row r="2720" spans="8:8" x14ac:dyDescent="0.3">
      <c r="H2720" s="59"/>
    </row>
    <row r="2721" spans="8:8" x14ac:dyDescent="0.3">
      <c r="H2721" s="59"/>
    </row>
    <row r="2722" spans="8:8" x14ac:dyDescent="0.3">
      <c r="H2722" s="59"/>
    </row>
    <row r="2723" spans="8:8" x14ac:dyDescent="0.3">
      <c r="H2723" s="59"/>
    </row>
    <row r="2724" spans="8:8" x14ac:dyDescent="0.3">
      <c r="H2724" s="59"/>
    </row>
    <row r="2725" spans="8:8" x14ac:dyDescent="0.3">
      <c r="H2725" s="59"/>
    </row>
    <row r="2726" spans="8:8" x14ac:dyDescent="0.3">
      <c r="H2726" s="59"/>
    </row>
    <row r="2727" spans="8:8" x14ac:dyDescent="0.3">
      <c r="H2727" s="59"/>
    </row>
    <row r="2728" spans="8:8" x14ac:dyDescent="0.3">
      <c r="H2728" s="59"/>
    </row>
    <row r="2729" spans="8:8" x14ac:dyDescent="0.3">
      <c r="H2729" s="59"/>
    </row>
    <row r="2730" spans="8:8" x14ac:dyDescent="0.3">
      <c r="H2730" s="59"/>
    </row>
    <row r="2731" spans="8:8" x14ac:dyDescent="0.3">
      <c r="H2731" s="59"/>
    </row>
    <row r="2732" spans="8:8" x14ac:dyDescent="0.3">
      <c r="H2732" s="59"/>
    </row>
    <row r="2733" spans="8:8" x14ac:dyDescent="0.3">
      <c r="H2733" s="59"/>
    </row>
    <row r="2734" spans="8:8" x14ac:dyDescent="0.3">
      <c r="H2734" s="59"/>
    </row>
    <row r="2735" spans="8:8" x14ac:dyDescent="0.3">
      <c r="H2735" s="59"/>
    </row>
    <row r="2736" spans="8:8" x14ac:dyDescent="0.3">
      <c r="H2736" s="59"/>
    </row>
    <row r="2737" spans="8:8" x14ac:dyDescent="0.3">
      <c r="H2737" s="59"/>
    </row>
    <row r="2738" spans="8:8" x14ac:dyDescent="0.3">
      <c r="H2738" s="59"/>
    </row>
    <row r="2739" spans="8:8" x14ac:dyDescent="0.3">
      <c r="H2739" s="59"/>
    </row>
    <row r="2740" spans="8:8" x14ac:dyDescent="0.3">
      <c r="H2740" s="59"/>
    </row>
    <row r="2741" spans="8:8" x14ac:dyDescent="0.3">
      <c r="H2741" s="59"/>
    </row>
    <row r="2742" spans="8:8" x14ac:dyDescent="0.3">
      <c r="H2742" s="59"/>
    </row>
    <row r="2743" spans="8:8" x14ac:dyDescent="0.3">
      <c r="H2743" s="59"/>
    </row>
    <row r="2744" spans="8:8" x14ac:dyDescent="0.3">
      <c r="H2744" s="59"/>
    </row>
    <row r="2745" spans="8:8" x14ac:dyDescent="0.3">
      <c r="H2745" s="59"/>
    </row>
    <row r="2746" spans="8:8" x14ac:dyDescent="0.3">
      <c r="H2746" s="59"/>
    </row>
    <row r="2747" spans="8:8" x14ac:dyDescent="0.3">
      <c r="H2747" s="59"/>
    </row>
    <row r="2748" spans="8:8" x14ac:dyDescent="0.3">
      <c r="H2748" s="59"/>
    </row>
    <row r="2749" spans="8:8" x14ac:dyDescent="0.3">
      <c r="H2749" s="59"/>
    </row>
    <row r="2750" spans="8:8" x14ac:dyDescent="0.3">
      <c r="H2750" s="59"/>
    </row>
    <row r="2751" spans="8:8" x14ac:dyDescent="0.3">
      <c r="H2751" s="59"/>
    </row>
    <row r="2752" spans="8:8" x14ac:dyDescent="0.3">
      <c r="H2752" s="59"/>
    </row>
    <row r="2753" spans="8:8" x14ac:dyDescent="0.3">
      <c r="H2753" s="59"/>
    </row>
    <row r="2754" spans="8:8" x14ac:dyDescent="0.3">
      <c r="H2754" s="59"/>
    </row>
    <row r="2755" spans="8:8" x14ac:dyDescent="0.3">
      <c r="H2755" s="59"/>
    </row>
    <row r="2756" spans="8:8" x14ac:dyDescent="0.3">
      <c r="H2756" s="59"/>
    </row>
    <row r="2757" spans="8:8" x14ac:dyDescent="0.3">
      <c r="H2757" s="59"/>
    </row>
    <row r="2758" spans="8:8" x14ac:dyDescent="0.3">
      <c r="H2758" s="59"/>
    </row>
    <row r="2759" spans="8:8" x14ac:dyDescent="0.3">
      <c r="H2759" s="59"/>
    </row>
    <row r="2760" spans="8:8" x14ac:dyDescent="0.3">
      <c r="H2760" s="59"/>
    </row>
    <row r="2761" spans="8:8" x14ac:dyDescent="0.3">
      <c r="H2761" s="59"/>
    </row>
    <row r="2762" spans="8:8" x14ac:dyDescent="0.3">
      <c r="H2762" s="59"/>
    </row>
    <row r="2763" spans="8:8" x14ac:dyDescent="0.3">
      <c r="H2763" s="59"/>
    </row>
    <row r="2764" spans="8:8" x14ac:dyDescent="0.3">
      <c r="H2764" s="59"/>
    </row>
    <row r="2765" spans="8:8" x14ac:dyDescent="0.3">
      <c r="H2765" s="59"/>
    </row>
    <row r="2766" spans="8:8" x14ac:dyDescent="0.3">
      <c r="H2766" s="59"/>
    </row>
    <row r="2767" spans="8:8" x14ac:dyDescent="0.3">
      <c r="H2767" s="59"/>
    </row>
    <row r="2768" spans="8:8" x14ac:dyDescent="0.3">
      <c r="H2768" s="59"/>
    </row>
    <row r="2769" spans="8:8" x14ac:dyDescent="0.3">
      <c r="H2769" s="59"/>
    </row>
    <row r="2770" spans="8:8" x14ac:dyDescent="0.3">
      <c r="H2770" s="59"/>
    </row>
    <row r="2771" spans="8:8" x14ac:dyDescent="0.3">
      <c r="H2771" s="59"/>
    </row>
    <row r="2772" spans="8:8" x14ac:dyDescent="0.3">
      <c r="H2772" s="59"/>
    </row>
    <row r="2773" spans="8:8" x14ac:dyDescent="0.3">
      <c r="H2773" s="59"/>
    </row>
    <row r="2774" spans="8:8" x14ac:dyDescent="0.3">
      <c r="H2774" s="59"/>
    </row>
    <row r="2775" spans="8:8" x14ac:dyDescent="0.3">
      <c r="H2775" s="59"/>
    </row>
    <row r="2776" spans="8:8" x14ac:dyDescent="0.3">
      <c r="H2776" s="59"/>
    </row>
    <row r="2777" spans="8:8" x14ac:dyDescent="0.3">
      <c r="H2777" s="59"/>
    </row>
    <row r="2778" spans="8:8" x14ac:dyDescent="0.3">
      <c r="H2778" s="59"/>
    </row>
    <row r="2779" spans="8:8" x14ac:dyDescent="0.3">
      <c r="H2779" s="59"/>
    </row>
    <row r="2780" spans="8:8" x14ac:dyDescent="0.3">
      <c r="H2780" s="59"/>
    </row>
    <row r="2781" spans="8:8" x14ac:dyDescent="0.3">
      <c r="H2781" s="59"/>
    </row>
    <row r="2782" spans="8:8" x14ac:dyDescent="0.3">
      <c r="H2782" s="59"/>
    </row>
    <row r="2783" spans="8:8" x14ac:dyDescent="0.3">
      <c r="H2783" s="59"/>
    </row>
    <row r="2784" spans="8:8" x14ac:dyDescent="0.3">
      <c r="H2784" s="59"/>
    </row>
    <row r="2785" spans="8:8" x14ac:dyDescent="0.3">
      <c r="H2785" s="59"/>
    </row>
    <row r="2786" spans="8:8" x14ac:dyDescent="0.3">
      <c r="H2786" s="59"/>
    </row>
    <row r="2787" spans="8:8" x14ac:dyDescent="0.3">
      <c r="H2787" s="59"/>
    </row>
    <row r="2788" spans="8:8" x14ac:dyDescent="0.3">
      <c r="H2788" s="59"/>
    </row>
    <row r="2789" spans="8:8" x14ac:dyDescent="0.3">
      <c r="H2789" s="59"/>
    </row>
    <row r="2790" spans="8:8" x14ac:dyDescent="0.3">
      <c r="H2790" s="59"/>
    </row>
    <row r="2791" spans="8:8" x14ac:dyDescent="0.3">
      <c r="H2791" s="59"/>
    </row>
    <row r="2792" spans="8:8" x14ac:dyDescent="0.3">
      <c r="H2792" s="59"/>
    </row>
    <row r="2793" spans="8:8" x14ac:dyDescent="0.3">
      <c r="H2793" s="59"/>
    </row>
    <row r="2794" spans="8:8" x14ac:dyDescent="0.3">
      <c r="H2794" s="59"/>
    </row>
    <row r="2795" spans="8:8" x14ac:dyDescent="0.3">
      <c r="H2795" s="59"/>
    </row>
    <row r="2796" spans="8:8" x14ac:dyDescent="0.3">
      <c r="H2796" s="59"/>
    </row>
    <row r="2797" spans="8:8" x14ac:dyDescent="0.3">
      <c r="H2797" s="59"/>
    </row>
    <row r="2798" spans="8:8" x14ac:dyDescent="0.3">
      <c r="H2798" s="59"/>
    </row>
    <row r="2799" spans="8:8" x14ac:dyDescent="0.3">
      <c r="H2799" s="59"/>
    </row>
    <row r="2800" spans="8:8" x14ac:dyDescent="0.3">
      <c r="H2800" s="59"/>
    </row>
    <row r="2801" spans="8:8" x14ac:dyDescent="0.3">
      <c r="H2801" s="59"/>
    </row>
    <row r="2802" spans="8:8" x14ac:dyDescent="0.3">
      <c r="H2802" s="59"/>
    </row>
    <row r="2803" spans="8:8" x14ac:dyDescent="0.3">
      <c r="H2803" s="59"/>
    </row>
    <row r="2804" spans="8:8" x14ac:dyDescent="0.3">
      <c r="H2804" s="59"/>
    </row>
    <row r="2805" spans="8:8" x14ac:dyDescent="0.3">
      <c r="H2805" s="59"/>
    </row>
    <row r="2806" spans="8:8" x14ac:dyDescent="0.3">
      <c r="H2806" s="59"/>
    </row>
    <row r="2807" spans="8:8" x14ac:dyDescent="0.3">
      <c r="H2807" s="59"/>
    </row>
    <row r="2808" spans="8:8" x14ac:dyDescent="0.3">
      <c r="H2808" s="59"/>
    </row>
    <row r="2809" spans="8:8" x14ac:dyDescent="0.3">
      <c r="H2809" s="59"/>
    </row>
    <row r="2810" spans="8:8" x14ac:dyDescent="0.3">
      <c r="H2810" s="59"/>
    </row>
    <row r="2811" spans="8:8" x14ac:dyDescent="0.3">
      <c r="H2811" s="59"/>
    </row>
    <row r="2812" spans="8:8" x14ac:dyDescent="0.3">
      <c r="H2812" s="59"/>
    </row>
    <row r="2813" spans="8:8" x14ac:dyDescent="0.3">
      <c r="H2813" s="59"/>
    </row>
    <row r="2814" spans="8:8" x14ac:dyDescent="0.3">
      <c r="H2814" s="59"/>
    </row>
    <row r="2815" spans="8:8" x14ac:dyDescent="0.3">
      <c r="H2815" s="59"/>
    </row>
    <row r="2816" spans="8:8" x14ac:dyDescent="0.3">
      <c r="H2816" s="59"/>
    </row>
    <row r="2817" spans="8:8" x14ac:dyDescent="0.3">
      <c r="H2817" s="59"/>
    </row>
    <row r="2818" spans="8:8" x14ac:dyDescent="0.3">
      <c r="H2818" s="59"/>
    </row>
    <row r="2819" spans="8:8" x14ac:dyDescent="0.3">
      <c r="H2819" s="59"/>
    </row>
    <row r="2820" spans="8:8" x14ac:dyDescent="0.3">
      <c r="H2820" s="59"/>
    </row>
    <row r="2821" spans="8:8" x14ac:dyDescent="0.3">
      <c r="H2821" s="59"/>
    </row>
    <row r="2822" spans="8:8" x14ac:dyDescent="0.3">
      <c r="H2822" s="59"/>
    </row>
    <row r="2823" spans="8:8" x14ac:dyDescent="0.3">
      <c r="H2823" s="59"/>
    </row>
    <row r="2824" spans="8:8" x14ac:dyDescent="0.3">
      <c r="H2824" s="59"/>
    </row>
    <row r="2825" spans="8:8" x14ac:dyDescent="0.3">
      <c r="H2825" s="59"/>
    </row>
    <row r="2826" spans="8:8" x14ac:dyDescent="0.3">
      <c r="H2826" s="59"/>
    </row>
    <row r="2827" spans="8:8" x14ac:dyDescent="0.3">
      <c r="H2827" s="59"/>
    </row>
    <row r="2828" spans="8:8" x14ac:dyDescent="0.3">
      <c r="H2828" s="59"/>
    </row>
    <row r="2829" spans="8:8" x14ac:dyDescent="0.3">
      <c r="H2829" s="59"/>
    </row>
    <row r="2830" spans="8:8" x14ac:dyDescent="0.3">
      <c r="H2830" s="59"/>
    </row>
    <row r="2831" spans="8:8" x14ac:dyDescent="0.3">
      <c r="H2831" s="59"/>
    </row>
    <row r="2832" spans="8:8" x14ac:dyDescent="0.3">
      <c r="H2832" s="59"/>
    </row>
    <row r="2833" spans="8:8" x14ac:dyDescent="0.3">
      <c r="H2833" s="59"/>
    </row>
    <row r="2834" spans="8:8" x14ac:dyDescent="0.3">
      <c r="H2834" s="59"/>
    </row>
    <row r="2835" spans="8:8" x14ac:dyDescent="0.3">
      <c r="H2835" s="59"/>
    </row>
    <row r="2836" spans="8:8" x14ac:dyDescent="0.3">
      <c r="H2836" s="59"/>
    </row>
    <row r="2837" spans="8:8" x14ac:dyDescent="0.3">
      <c r="H2837" s="59"/>
    </row>
    <row r="2838" spans="8:8" x14ac:dyDescent="0.3">
      <c r="H2838" s="59"/>
    </row>
    <row r="2839" spans="8:8" x14ac:dyDescent="0.3">
      <c r="H2839" s="59"/>
    </row>
    <row r="2840" spans="8:8" x14ac:dyDescent="0.3">
      <c r="H2840" s="59"/>
    </row>
    <row r="2841" spans="8:8" x14ac:dyDescent="0.3">
      <c r="H2841" s="59"/>
    </row>
    <row r="2842" spans="8:8" x14ac:dyDescent="0.3">
      <c r="H2842" s="59"/>
    </row>
    <row r="2843" spans="8:8" x14ac:dyDescent="0.3">
      <c r="H2843" s="59"/>
    </row>
    <row r="2844" spans="8:8" x14ac:dyDescent="0.3">
      <c r="H2844" s="59"/>
    </row>
    <row r="2845" spans="8:8" x14ac:dyDescent="0.3">
      <c r="H2845" s="59"/>
    </row>
    <row r="2846" spans="8:8" x14ac:dyDescent="0.3">
      <c r="H2846" s="59"/>
    </row>
    <row r="2847" spans="8:8" x14ac:dyDescent="0.3">
      <c r="H2847" s="59"/>
    </row>
    <row r="2848" spans="8:8" x14ac:dyDescent="0.3">
      <c r="H2848" s="59"/>
    </row>
    <row r="2849" spans="8:8" x14ac:dyDescent="0.3">
      <c r="H2849" s="59"/>
    </row>
    <row r="2850" spans="8:8" x14ac:dyDescent="0.3">
      <c r="H2850" s="59"/>
    </row>
    <row r="2851" spans="8:8" x14ac:dyDescent="0.3">
      <c r="H2851" s="59"/>
    </row>
    <row r="2852" spans="8:8" x14ac:dyDescent="0.3">
      <c r="H2852" s="59"/>
    </row>
    <row r="2853" spans="8:8" x14ac:dyDescent="0.3">
      <c r="H2853" s="59"/>
    </row>
    <row r="2854" spans="8:8" x14ac:dyDescent="0.3">
      <c r="H2854" s="59"/>
    </row>
    <row r="2855" spans="8:8" x14ac:dyDescent="0.3">
      <c r="H2855" s="59"/>
    </row>
    <row r="2856" spans="8:8" x14ac:dyDescent="0.3">
      <c r="H2856" s="59"/>
    </row>
    <row r="2857" spans="8:8" x14ac:dyDescent="0.3">
      <c r="H2857" s="59"/>
    </row>
    <row r="2858" spans="8:8" x14ac:dyDescent="0.3">
      <c r="H2858" s="59"/>
    </row>
    <row r="2859" spans="8:8" x14ac:dyDescent="0.3">
      <c r="H2859" s="59"/>
    </row>
    <row r="2860" spans="8:8" x14ac:dyDescent="0.3">
      <c r="H2860" s="59"/>
    </row>
    <row r="2861" spans="8:8" x14ac:dyDescent="0.3">
      <c r="H2861" s="59"/>
    </row>
    <row r="2862" spans="8:8" x14ac:dyDescent="0.3">
      <c r="H2862" s="59"/>
    </row>
    <row r="2863" spans="8:8" x14ac:dyDescent="0.3">
      <c r="H2863" s="59"/>
    </row>
    <row r="2864" spans="8:8" x14ac:dyDescent="0.3">
      <c r="H2864" s="59"/>
    </row>
    <row r="2865" spans="8:8" x14ac:dyDescent="0.3">
      <c r="H2865" s="59"/>
    </row>
    <row r="2866" spans="8:8" x14ac:dyDescent="0.3">
      <c r="H2866" s="59"/>
    </row>
    <row r="2867" spans="8:8" x14ac:dyDescent="0.3">
      <c r="H2867" s="59"/>
    </row>
    <row r="2868" spans="8:8" x14ac:dyDescent="0.3">
      <c r="H2868" s="59"/>
    </row>
    <row r="2869" spans="8:8" x14ac:dyDescent="0.3">
      <c r="H2869" s="59"/>
    </row>
    <row r="2870" spans="8:8" x14ac:dyDescent="0.3">
      <c r="H2870" s="59"/>
    </row>
    <row r="2871" spans="8:8" x14ac:dyDescent="0.3">
      <c r="H2871" s="59"/>
    </row>
    <row r="2872" spans="8:8" x14ac:dyDescent="0.3">
      <c r="H2872" s="59"/>
    </row>
    <row r="2873" spans="8:8" x14ac:dyDescent="0.3">
      <c r="H2873" s="59"/>
    </row>
    <row r="2874" spans="8:8" x14ac:dyDescent="0.3">
      <c r="H2874" s="59"/>
    </row>
    <row r="2875" spans="8:8" x14ac:dyDescent="0.3">
      <c r="H2875" s="59"/>
    </row>
    <row r="2876" spans="8:8" x14ac:dyDescent="0.3">
      <c r="H2876" s="59"/>
    </row>
    <row r="2877" spans="8:8" x14ac:dyDescent="0.3">
      <c r="H2877" s="59"/>
    </row>
    <row r="2878" spans="8:8" x14ac:dyDescent="0.3">
      <c r="H2878" s="59"/>
    </row>
    <row r="2879" spans="8:8" x14ac:dyDescent="0.3">
      <c r="H2879" s="59"/>
    </row>
    <row r="2880" spans="8:8" x14ac:dyDescent="0.3">
      <c r="H2880" s="59"/>
    </row>
    <row r="2881" spans="8:8" x14ac:dyDescent="0.3">
      <c r="H2881" s="59"/>
    </row>
    <row r="2882" spans="8:8" x14ac:dyDescent="0.3">
      <c r="H2882" s="59"/>
    </row>
    <row r="2883" spans="8:8" x14ac:dyDescent="0.3">
      <c r="H2883" s="59"/>
    </row>
    <row r="2884" spans="8:8" x14ac:dyDescent="0.3">
      <c r="H2884" s="59"/>
    </row>
    <row r="2885" spans="8:8" x14ac:dyDescent="0.3">
      <c r="H2885" s="59"/>
    </row>
    <row r="2886" spans="8:8" x14ac:dyDescent="0.3">
      <c r="H2886" s="59"/>
    </row>
    <row r="2887" spans="8:8" x14ac:dyDescent="0.3">
      <c r="H2887" s="59"/>
    </row>
    <row r="2888" spans="8:8" x14ac:dyDescent="0.3">
      <c r="H2888" s="59"/>
    </row>
    <row r="2889" spans="8:8" x14ac:dyDescent="0.3">
      <c r="H2889" s="59"/>
    </row>
    <row r="2890" spans="8:8" x14ac:dyDescent="0.3">
      <c r="H2890" s="59"/>
    </row>
    <row r="2891" spans="8:8" x14ac:dyDescent="0.3">
      <c r="H2891" s="59"/>
    </row>
    <row r="2892" spans="8:8" x14ac:dyDescent="0.3">
      <c r="H2892" s="59"/>
    </row>
    <row r="2893" spans="8:8" x14ac:dyDescent="0.3">
      <c r="H2893" s="59"/>
    </row>
    <row r="2894" spans="8:8" x14ac:dyDescent="0.3">
      <c r="H2894" s="59"/>
    </row>
    <row r="2895" spans="8:8" x14ac:dyDescent="0.3">
      <c r="H2895" s="59"/>
    </row>
    <row r="2896" spans="8:8" x14ac:dyDescent="0.3">
      <c r="H2896" s="59"/>
    </row>
    <row r="2897" spans="8:8" x14ac:dyDescent="0.3">
      <c r="H2897" s="59"/>
    </row>
    <row r="2898" spans="8:8" x14ac:dyDescent="0.3">
      <c r="H2898" s="59"/>
    </row>
    <row r="2899" spans="8:8" x14ac:dyDescent="0.3">
      <c r="H2899" s="59"/>
    </row>
    <row r="2900" spans="8:8" x14ac:dyDescent="0.3">
      <c r="H2900" s="59"/>
    </row>
    <row r="2901" spans="8:8" x14ac:dyDescent="0.3">
      <c r="H2901" s="59"/>
    </row>
    <row r="2902" spans="8:8" x14ac:dyDescent="0.3">
      <c r="H2902" s="59"/>
    </row>
    <row r="2903" spans="8:8" x14ac:dyDescent="0.3">
      <c r="H2903" s="59"/>
    </row>
    <row r="2904" spans="8:8" x14ac:dyDescent="0.3">
      <c r="H2904" s="59"/>
    </row>
    <row r="2905" spans="8:8" x14ac:dyDescent="0.3">
      <c r="H2905" s="59"/>
    </row>
    <row r="2906" spans="8:8" x14ac:dyDescent="0.3">
      <c r="H2906" s="59"/>
    </row>
    <row r="2907" spans="8:8" x14ac:dyDescent="0.3">
      <c r="H2907" s="59"/>
    </row>
    <row r="2908" spans="8:8" x14ac:dyDescent="0.3">
      <c r="H2908" s="59"/>
    </row>
    <row r="2909" spans="8:8" x14ac:dyDescent="0.3">
      <c r="H2909" s="59"/>
    </row>
    <row r="2910" spans="8:8" x14ac:dyDescent="0.3">
      <c r="H2910" s="59"/>
    </row>
    <row r="2911" spans="8:8" x14ac:dyDescent="0.3">
      <c r="H2911" s="59"/>
    </row>
    <row r="2912" spans="8:8" x14ac:dyDescent="0.3">
      <c r="H2912" s="59"/>
    </row>
    <row r="2913" spans="8:8" x14ac:dyDescent="0.3">
      <c r="H2913" s="59"/>
    </row>
    <row r="2914" spans="8:8" x14ac:dyDescent="0.3">
      <c r="H2914" s="59"/>
    </row>
    <row r="2915" spans="8:8" x14ac:dyDescent="0.3">
      <c r="H2915" s="59"/>
    </row>
    <row r="2916" spans="8:8" x14ac:dyDescent="0.3">
      <c r="H2916" s="59"/>
    </row>
    <row r="2917" spans="8:8" x14ac:dyDescent="0.3">
      <c r="H2917" s="59"/>
    </row>
    <row r="2918" spans="8:8" x14ac:dyDescent="0.3">
      <c r="H2918" s="59"/>
    </row>
    <row r="2919" spans="8:8" x14ac:dyDescent="0.3">
      <c r="H2919" s="59"/>
    </row>
    <row r="2920" spans="8:8" x14ac:dyDescent="0.3">
      <c r="H2920" s="59"/>
    </row>
    <row r="2921" spans="8:8" x14ac:dyDescent="0.3">
      <c r="H2921" s="59"/>
    </row>
    <row r="2922" spans="8:8" x14ac:dyDescent="0.3">
      <c r="H2922" s="59"/>
    </row>
    <row r="2923" spans="8:8" x14ac:dyDescent="0.3">
      <c r="H2923" s="59"/>
    </row>
    <row r="2924" spans="8:8" x14ac:dyDescent="0.3">
      <c r="H2924" s="59"/>
    </row>
    <row r="2925" spans="8:8" x14ac:dyDescent="0.3">
      <c r="H2925" s="59"/>
    </row>
    <row r="2926" spans="8:8" x14ac:dyDescent="0.3">
      <c r="H2926" s="59"/>
    </row>
    <row r="2927" spans="8:8" x14ac:dyDescent="0.3">
      <c r="H2927" s="59"/>
    </row>
    <row r="2928" spans="8:8" x14ac:dyDescent="0.3">
      <c r="H2928" s="59"/>
    </row>
    <row r="2929" spans="8:8" x14ac:dyDescent="0.3">
      <c r="H2929" s="59"/>
    </row>
    <row r="2930" spans="8:8" x14ac:dyDescent="0.3">
      <c r="H2930" s="59"/>
    </row>
    <row r="2931" spans="8:8" x14ac:dyDescent="0.3">
      <c r="H2931" s="59"/>
    </row>
    <row r="2932" spans="8:8" x14ac:dyDescent="0.3">
      <c r="H2932" s="59"/>
    </row>
    <row r="2933" spans="8:8" x14ac:dyDescent="0.3">
      <c r="H2933" s="59"/>
    </row>
    <row r="2934" spans="8:8" x14ac:dyDescent="0.3">
      <c r="H2934" s="59"/>
    </row>
    <row r="2935" spans="8:8" x14ac:dyDescent="0.3">
      <c r="H2935" s="59"/>
    </row>
    <row r="2936" spans="8:8" x14ac:dyDescent="0.3">
      <c r="H2936" s="59"/>
    </row>
    <row r="2937" spans="8:8" x14ac:dyDescent="0.3">
      <c r="H2937" s="59"/>
    </row>
    <row r="2938" spans="8:8" x14ac:dyDescent="0.3">
      <c r="H2938" s="59"/>
    </row>
    <row r="2939" spans="8:8" x14ac:dyDescent="0.3">
      <c r="H2939" s="59"/>
    </row>
    <row r="2940" spans="8:8" x14ac:dyDescent="0.3">
      <c r="H2940" s="59"/>
    </row>
    <row r="2941" spans="8:8" x14ac:dyDescent="0.3">
      <c r="H2941" s="59"/>
    </row>
    <row r="2942" spans="8:8" x14ac:dyDescent="0.3">
      <c r="H2942" s="59"/>
    </row>
    <row r="2943" spans="8:8" x14ac:dyDescent="0.3">
      <c r="H2943" s="59"/>
    </row>
    <row r="2944" spans="8:8" x14ac:dyDescent="0.3">
      <c r="H2944" s="59"/>
    </row>
    <row r="2945" spans="8:8" x14ac:dyDescent="0.3">
      <c r="H2945" s="59"/>
    </row>
    <row r="2946" spans="8:8" x14ac:dyDescent="0.3">
      <c r="H2946" s="59"/>
    </row>
    <row r="2947" spans="8:8" x14ac:dyDescent="0.3">
      <c r="H2947" s="59"/>
    </row>
    <row r="2948" spans="8:8" x14ac:dyDescent="0.3">
      <c r="H2948" s="59"/>
    </row>
    <row r="2949" spans="8:8" x14ac:dyDescent="0.3">
      <c r="H2949" s="59"/>
    </row>
    <row r="2950" spans="8:8" x14ac:dyDescent="0.3">
      <c r="H2950" s="59"/>
    </row>
    <row r="2951" spans="8:8" x14ac:dyDescent="0.3">
      <c r="H2951" s="59"/>
    </row>
    <row r="2952" spans="8:8" x14ac:dyDescent="0.3">
      <c r="H2952" s="59"/>
    </row>
    <row r="2953" spans="8:8" x14ac:dyDescent="0.3">
      <c r="H2953" s="59"/>
    </row>
    <row r="2954" spans="8:8" x14ac:dyDescent="0.3">
      <c r="H2954" s="59"/>
    </row>
    <row r="2955" spans="8:8" x14ac:dyDescent="0.3">
      <c r="H2955" s="59"/>
    </row>
    <row r="2956" spans="8:8" x14ac:dyDescent="0.3">
      <c r="H2956" s="59"/>
    </row>
    <row r="2957" spans="8:8" x14ac:dyDescent="0.3">
      <c r="H2957" s="59"/>
    </row>
    <row r="2958" spans="8:8" x14ac:dyDescent="0.3">
      <c r="H2958" s="59"/>
    </row>
    <row r="2959" spans="8:8" x14ac:dyDescent="0.3">
      <c r="H2959" s="59"/>
    </row>
    <row r="2960" spans="8:8" x14ac:dyDescent="0.3">
      <c r="H2960" s="59"/>
    </row>
    <row r="2961" spans="8:8" x14ac:dyDescent="0.3">
      <c r="H2961" s="59"/>
    </row>
    <row r="2962" spans="8:8" x14ac:dyDescent="0.3">
      <c r="H2962" s="59"/>
    </row>
    <row r="2963" spans="8:8" x14ac:dyDescent="0.3">
      <c r="H2963" s="59"/>
    </row>
    <row r="2964" spans="8:8" x14ac:dyDescent="0.3">
      <c r="H2964" s="59"/>
    </row>
    <row r="2965" spans="8:8" x14ac:dyDescent="0.3">
      <c r="H2965" s="59"/>
    </row>
    <row r="2966" spans="8:8" x14ac:dyDescent="0.3">
      <c r="H2966" s="59"/>
    </row>
    <row r="2967" spans="8:8" x14ac:dyDescent="0.3">
      <c r="H2967" s="59"/>
    </row>
    <row r="2968" spans="8:8" x14ac:dyDescent="0.3">
      <c r="H2968" s="59"/>
    </row>
    <row r="2969" spans="8:8" x14ac:dyDescent="0.3">
      <c r="H2969" s="59"/>
    </row>
    <row r="2970" spans="8:8" x14ac:dyDescent="0.3">
      <c r="H2970" s="59"/>
    </row>
    <row r="2971" spans="8:8" x14ac:dyDescent="0.3">
      <c r="H2971" s="59"/>
    </row>
    <row r="2972" spans="8:8" x14ac:dyDescent="0.3">
      <c r="H2972" s="59"/>
    </row>
    <row r="2973" spans="8:8" x14ac:dyDescent="0.3">
      <c r="H2973" s="59"/>
    </row>
    <row r="2974" spans="8:8" x14ac:dyDescent="0.3">
      <c r="H2974" s="59"/>
    </row>
    <row r="2975" spans="8:8" x14ac:dyDescent="0.3">
      <c r="H2975" s="59"/>
    </row>
    <row r="2976" spans="8:8" x14ac:dyDescent="0.3">
      <c r="H2976" s="59"/>
    </row>
    <row r="2977" spans="8:8" x14ac:dyDescent="0.3">
      <c r="H2977" s="59"/>
    </row>
    <row r="2978" spans="8:8" x14ac:dyDescent="0.3">
      <c r="H2978" s="59"/>
    </row>
    <row r="2979" spans="8:8" x14ac:dyDescent="0.3">
      <c r="H2979" s="59"/>
    </row>
    <row r="2980" spans="8:8" x14ac:dyDescent="0.3">
      <c r="H2980" s="59"/>
    </row>
    <row r="2981" spans="8:8" x14ac:dyDescent="0.3">
      <c r="H2981" s="59"/>
    </row>
    <row r="2982" spans="8:8" x14ac:dyDescent="0.3">
      <c r="H2982" s="59"/>
    </row>
    <row r="2983" spans="8:8" x14ac:dyDescent="0.3">
      <c r="H2983" s="59"/>
    </row>
    <row r="2984" spans="8:8" x14ac:dyDescent="0.3">
      <c r="H2984" s="59"/>
    </row>
    <row r="2985" spans="8:8" x14ac:dyDescent="0.3">
      <c r="H2985" s="59"/>
    </row>
    <row r="2986" spans="8:8" x14ac:dyDescent="0.3">
      <c r="H2986" s="59"/>
    </row>
    <row r="2987" spans="8:8" x14ac:dyDescent="0.3">
      <c r="H2987" s="59"/>
    </row>
    <row r="2988" spans="8:8" x14ac:dyDescent="0.3">
      <c r="H2988" s="59"/>
    </row>
    <row r="2989" spans="8:8" x14ac:dyDescent="0.3">
      <c r="H2989" s="59"/>
    </row>
    <row r="2990" spans="8:8" x14ac:dyDescent="0.3">
      <c r="H2990" s="59"/>
    </row>
    <row r="2991" spans="8:8" x14ac:dyDescent="0.3">
      <c r="H2991" s="59"/>
    </row>
    <row r="2992" spans="8:8" x14ac:dyDescent="0.3">
      <c r="H2992" s="59"/>
    </row>
    <row r="2993" spans="8:8" x14ac:dyDescent="0.3">
      <c r="H2993" s="59"/>
    </row>
    <row r="2994" spans="8:8" x14ac:dyDescent="0.3">
      <c r="H2994" s="59"/>
    </row>
    <row r="2995" spans="8:8" x14ac:dyDescent="0.3">
      <c r="H2995" s="59"/>
    </row>
    <row r="2996" spans="8:8" x14ac:dyDescent="0.3">
      <c r="H2996" s="59"/>
    </row>
    <row r="2997" spans="8:8" x14ac:dyDescent="0.3">
      <c r="H2997" s="59"/>
    </row>
    <row r="2998" spans="8:8" x14ac:dyDescent="0.3">
      <c r="H2998" s="59"/>
    </row>
    <row r="2999" spans="8:8" x14ac:dyDescent="0.3">
      <c r="H2999" s="59"/>
    </row>
    <row r="3000" spans="8:8" x14ac:dyDescent="0.3">
      <c r="H3000" s="59"/>
    </row>
    <row r="3001" spans="8:8" x14ac:dyDescent="0.3">
      <c r="H3001" s="59"/>
    </row>
    <row r="3002" spans="8:8" x14ac:dyDescent="0.3">
      <c r="H3002" s="59"/>
    </row>
    <row r="3003" spans="8:8" x14ac:dyDescent="0.3">
      <c r="H3003" s="59"/>
    </row>
    <row r="3004" spans="8:8" x14ac:dyDescent="0.3">
      <c r="H3004" s="59"/>
    </row>
    <row r="3005" spans="8:8" x14ac:dyDescent="0.3">
      <c r="H3005" s="59"/>
    </row>
    <row r="3006" spans="8:8" x14ac:dyDescent="0.3">
      <c r="H3006" s="59"/>
    </row>
    <row r="3007" spans="8:8" x14ac:dyDescent="0.3">
      <c r="H3007" s="59"/>
    </row>
    <row r="3008" spans="8:8" x14ac:dyDescent="0.3">
      <c r="H3008" s="59"/>
    </row>
    <row r="3009" spans="8:8" x14ac:dyDescent="0.3">
      <c r="H3009" s="59"/>
    </row>
    <row r="3010" spans="8:8" x14ac:dyDescent="0.3">
      <c r="H3010" s="59"/>
    </row>
    <row r="3011" spans="8:8" x14ac:dyDescent="0.3">
      <c r="H3011" s="59"/>
    </row>
    <row r="3012" spans="8:8" x14ac:dyDescent="0.3">
      <c r="H3012" s="59"/>
    </row>
    <row r="3013" spans="8:8" x14ac:dyDescent="0.3">
      <c r="H3013" s="59"/>
    </row>
    <row r="3014" spans="8:8" x14ac:dyDescent="0.3">
      <c r="H3014" s="59"/>
    </row>
    <row r="3015" spans="8:8" x14ac:dyDescent="0.3">
      <c r="H3015" s="59"/>
    </row>
    <row r="3016" spans="8:8" x14ac:dyDescent="0.3">
      <c r="H3016" s="59"/>
    </row>
    <row r="3017" spans="8:8" x14ac:dyDescent="0.3">
      <c r="H3017" s="59"/>
    </row>
    <row r="3018" spans="8:8" x14ac:dyDescent="0.3">
      <c r="H3018" s="59"/>
    </row>
    <row r="3019" spans="8:8" x14ac:dyDescent="0.3">
      <c r="H3019" s="59"/>
    </row>
    <row r="3020" spans="8:8" x14ac:dyDescent="0.3">
      <c r="H3020" s="59"/>
    </row>
    <row r="3021" spans="8:8" x14ac:dyDescent="0.3">
      <c r="H3021" s="59"/>
    </row>
    <row r="3022" spans="8:8" x14ac:dyDescent="0.3">
      <c r="H3022" s="59"/>
    </row>
    <row r="3023" spans="8:8" x14ac:dyDescent="0.3">
      <c r="H3023" s="59"/>
    </row>
    <row r="3024" spans="8:8" x14ac:dyDescent="0.3">
      <c r="H3024" s="59"/>
    </row>
    <row r="3025" spans="8:8" x14ac:dyDescent="0.3">
      <c r="H3025" s="59"/>
    </row>
    <row r="3026" spans="8:8" x14ac:dyDescent="0.3">
      <c r="H3026" s="59"/>
    </row>
    <row r="3027" spans="8:8" x14ac:dyDescent="0.3">
      <c r="H3027" s="59"/>
    </row>
    <row r="3028" spans="8:8" x14ac:dyDescent="0.3">
      <c r="H3028" s="59"/>
    </row>
    <row r="3029" spans="8:8" x14ac:dyDescent="0.3">
      <c r="H3029" s="59"/>
    </row>
    <row r="3030" spans="8:8" x14ac:dyDescent="0.3">
      <c r="H3030" s="59"/>
    </row>
    <row r="3031" spans="8:8" x14ac:dyDescent="0.3">
      <c r="H3031" s="59"/>
    </row>
    <row r="3032" spans="8:8" x14ac:dyDescent="0.3">
      <c r="H3032" s="59"/>
    </row>
    <row r="3033" spans="8:8" x14ac:dyDescent="0.3">
      <c r="H3033" s="59"/>
    </row>
    <row r="3034" spans="8:8" x14ac:dyDescent="0.3">
      <c r="H3034" s="59"/>
    </row>
    <row r="3035" spans="8:8" x14ac:dyDescent="0.3">
      <c r="H3035" s="59"/>
    </row>
    <row r="3036" spans="8:8" x14ac:dyDescent="0.3">
      <c r="H3036" s="59"/>
    </row>
    <row r="3037" spans="8:8" x14ac:dyDescent="0.3">
      <c r="H3037" s="59"/>
    </row>
    <row r="3038" spans="8:8" x14ac:dyDescent="0.3">
      <c r="H3038" s="59"/>
    </row>
    <row r="3039" spans="8:8" x14ac:dyDescent="0.3">
      <c r="H3039" s="59"/>
    </row>
    <row r="3040" spans="8:8" x14ac:dyDescent="0.3">
      <c r="H3040" s="59"/>
    </row>
    <row r="3041" spans="8:8" x14ac:dyDescent="0.3">
      <c r="H3041" s="59"/>
    </row>
    <row r="3042" spans="8:8" x14ac:dyDescent="0.3">
      <c r="H3042" s="59"/>
    </row>
    <row r="3043" spans="8:8" x14ac:dyDescent="0.3">
      <c r="H3043" s="59"/>
    </row>
    <row r="3044" spans="8:8" x14ac:dyDescent="0.3">
      <c r="H3044" s="59"/>
    </row>
    <row r="3045" spans="8:8" x14ac:dyDescent="0.3">
      <c r="H3045" s="59"/>
    </row>
    <row r="3046" spans="8:8" x14ac:dyDescent="0.3">
      <c r="H3046" s="59"/>
    </row>
    <row r="3047" spans="8:8" x14ac:dyDescent="0.3">
      <c r="H3047" s="59"/>
    </row>
    <row r="3048" spans="8:8" x14ac:dyDescent="0.3">
      <c r="H3048" s="59"/>
    </row>
    <row r="3049" spans="8:8" x14ac:dyDescent="0.3">
      <c r="H3049" s="59"/>
    </row>
    <row r="3050" spans="8:8" x14ac:dyDescent="0.3">
      <c r="H3050" s="59"/>
    </row>
    <row r="3051" spans="8:8" x14ac:dyDescent="0.3">
      <c r="H3051" s="59"/>
    </row>
    <row r="3052" spans="8:8" x14ac:dyDescent="0.3">
      <c r="H3052" s="59"/>
    </row>
    <row r="3053" spans="8:8" x14ac:dyDescent="0.3">
      <c r="H3053" s="59"/>
    </row>
    <row r="3054" spans="8:8" x14ac:dyDescent="0.3">
      <c r="H3054" s="59"/>
    </row>
    <row r="3055" spans="8:8" x14ac:dyDescent="0.3">
      <c r="H3055" s="59"/>
    </row>
    <row r="3056" spans="8:8" x14ac:dyDescent="0.3">
      <c r="H3056" s="59"/>
    </row>
    <row r="3057" spans="8:8" x14ac:dyDescent="0.3">
      <c r="H3057" s="59"/>
    </row>
    <row r="3058" spans="8:8" x14ac:dyDescent="0.3">
      <c r="H3058" s="59"/>
    </row>
    <row r="3059" spans="8:8" x14ac:dyDescent="0.3">
      <c r="H3059" s="59"/>
    </row>
    <row r="3060" spans="8:8" x14ac:dyDescent="0.3">
      <c r="H3060" s="59"/>
    </row>
    <row r="3061" spans="8:8" x14ac:dyDescent="0.3">
      <c r="H3061" s="59"/>
    </row>
    <row r="3062" spans="8:8" x14ac:dyDescent="0.3">
      <c r="H3062" s="59"/>
    </row>
    <row r="3063" spans="8:8" x14ac:dyDescent="0.3">
      <c r="H3063" s="59"/>
    </row>
    <row r="3064" spans="8:8" x14ac:dyDescent="0.3">
      <c r="H3064" s="59"/>
    </row>
    <row r="3065" spans="8:8" x14ac:dyDescent="0.3">
      <c r="H3065" s="59"/>
    </row>
    <row r="3066" spans="8:8" x14ac:dyDescent="0.3">
      <c r="H3066" s="59"/>
    </row>
    <row r="3067" spans="8:8" x14ac:dyDescent="0.3">
      <c r="H3067" s="59"/>
    </row>
    <row r="3068" spans="8:8" x14ac:dyDescent="0.3">
      <c r="H3068" s="59"/>
    </row>
    <row r="3069" spans="8:8" x14ac:dyDescent="0.3">
      <c r="H3069" s="59"/>
    </row>
    <row r="3070" spans="8:8" x14ac:dyDescent="0.3">
      <c r="H3070" s="59"/>
    </row>
    <row r="3071" spans="8:8" x14ac:dyDescent="0.3">
      <c r="H3071" s="59"/>
    </row>
    <row r="3072" spans="8:8" x14ac:dyDescent="0.3">
      <c r="H3072" s="59"/>
    </row>
    <row r="3073" spans="8:8" x14ac:dyDescent="0.3">
      <c r="H3073" s="59"/>
    </row>
    <row r="3074" spans="8:8" x14ac:dyDescent="0.3">
      <c r="H3074" s="59"/>
    </row>
    <row r="3075" spans="8:8" x14ac:dyDescent="0.3">
      <c r="H3075" s="59"/>
    </row>
    <row r="3076" spans="8:8" x14ac:dyDescent="0.3">
      <c r="H3076" s="59"/>
    </row>
    <row r="3077" spans="8:8" x14ac:dyDescent="0.3">
      <c r="H3077" s="59"/>
    </row>
    <row r="3078" spans="8:8" x14ac:dyDescent="0.3">
      <c r="H3078" s="59"/>
    </row>
    <row r="3079" spans="8:8" x14ac:dyDescent="0.3">
      <c r="H3079" s="59"/>
    </row>
    <row r="3080" spans="8:8" x14ac:dyDescent="0.3">
      <c r="H3080" s="59"/>
    </row>
    <row r="3081" spans="8:8" x14ac:dyDescent="0.3">
      <c r="H3081" s="59"/>
    </row>
    <row r="3082" spans="8:8" x14ac:dyDescent="0.3">
      <c r="H3082" s="59"/>
    </row>
    <row r="3083" spans="8:8" x14ac:dyDescent="0.3">
      <c r="H3083" s="59"/>
    </row>
    <row r="3084" spans="8:8" x14ac:dyDescent="0.3">
      <c r="H3084" s="59"/>
    </row>
    <row r="3085" spans="8:8" x14ac:dyDescent="0.3">
      <c r="H3085" s="59"/>
    </row>
    <row r="3086" spans="8:8" x14ac:dyDescent="0.3">
      <c r="H3086" s="59"/>
    </row>
    <row r="3087" spans="8:8" x14ac:dyDescent="0.3">
      <c r="H3087" s="59"/>
    </row>
    <row r="3088" spans="8:8" x14ac:dyDescent="0.3">
      <c r="H3088" s="59"/>
    </row>
    <row r="3089" spans="8:8" x14ac:dyDescent="0.3">
      <c r="H3089" s="59"/>
    </row>
    <row r="3090" spans="8:8" x14ac:dyDescent="0.3">
      <c r="H3090" s="59"/>
    </row>
    <row r="3091" spans="8:8" x14ac:dyDescent="0.3">
      <c r="H3091" s="59"/>
    </row>
    <row r="3092" spans="8:8" x14ac:dyDescent="0.3">
      <c r="H3092" s="59"/>
    </row>
    <row r="3093" spans="8:8" x14ac:dyDescent="0.3">
      <c r="H3093" s="59"/>
    </row>
    <row r="3094" spans="8:8" x14ac:dyDescent="0.3">
      <c r="H3094" s="59"/>
    </row>
    <row r="3095" spans="8:8" x14ac:dyDescent="0.3">
      <c r="H3095" s="59"/>
    </row>
    <row r="3096" spans="8:8" x14ac:dyDescent="0.3">
      <c r="H3096" s="59"/>
    </row>
    <row r="3097" spans="8:8" x14ac:dyDescent="0.3">
      <c r="H3097" s="59"/>
    </row>
    <row r="3098" spans="8:8" x14ac:dyDescent="0.3">
      <c r="H3098" s="59"/>
    </row>
    <row r="3099" spans="8:8" x14ac:dyDescent="0.3">
      <c r="H3099" s="59"/>
    </row>
    <row r="3100" spans="8:8" x14ac:dyDescent="0.3">
      <c r="H3100" s="59"/>
    </row>
    <row r="3101" spans="8:8" x14ac:dyDescent="0.3">
      <c r="H3101" s="59"/>
    </row>
    <row r="3102" spans="8:8" x14ac:dyDescent="0.3">
      <c r="H3102" s="59"/>
    </row>
    <row r="3103" spans="8:8" x14ac:dyDescent="0.3">
      <c r="H3103" s="59"/>
    </row>
    <row r="3104" spans="8:8" x14ac:dyDescent="0.3">
      <c r="H3104" s="59"/>
    </row>
    <row r="3105" spans="8:8" x14ac:dyDescent="0.3">
      <c r="H3105" s="59"/>
    </row>
    <row r="3106" spans="8:8" x14ac:dyDescent="0.3">
      <c r="H3106" s="59"/>
    </row>
    <row r="3107" spans="8:8" x14ac:dyDescent="0.3">
      <c r="H3107" s="59"/>
    </row>
    <row r="3108" spans="8:8" x14ac:dyDescent="0.3">
      <c r="H3108" s="59"/>
    </row>
    <row r="3109" spans="8:8" x14ac:dyDescent="0.3">
      <c r="H3109" s="59"/>
    </row>
    <row r="3110" spans="8:8" x14ac:dyDescent="0.3">
      <c r="H3110" s="59"/>
    </row>
    <row r="3111" spans="8:8" x14ac:dyDescent="0.3">
      <c r="H3111" s="59"/>
    </row>
    <row r="3112" spans="8:8" x14ac:dyDescent="0.3">
      <c r="H3112" s="59"/>
    </row>
    <row r="3113" spans="8:8" x14ac:dyDescent="0.3">
      <c r="H3113" s="59"/>
    </row>
    <row r="3114" spans="8:8" x14ac:dyDescent="0.3">
      <c r="H3114" s="59"/>
    </row>
    <row r="3115" spans="8:8" x14ac:dyDescent="0.3">
      <c r="H3115" s="59"/>
    </row>
    <row r="3116" spans="8:8" x14ac:dyDescent="0.3">
      <c r="H3116" s="59"/>
    </row>
    <row r="3117" spans="8:8" x14ac:dyDescent="0.3">
      <c r="H3117" s="59"/>
    </row>
    <row r="3118" spans="8:8" x14ac:dyDescent="0.3">
      <c r="H3118" s="59"/>
    </row>
    <row r="3119" spans="8:8" x14ac:dyDescent="0.3">
      <c r="H3119" s="59"/>
    </row>
    <row r="3120" spans="8:8" x14ac:dyDescent="0.3">
      <c r="H3120" s="59"/>
    </row>
    <row r="3121" spans="8:8" x14ac:dyDescent="0.3">
      <c r="H3121" s="59"/>
    </row>
    <row r="3122" spans="8:8" x14ac:dyDescent="0.3">
      <c r="H3122" s="59"/>
    </row>
    <row r="3123" spans="8:8" x14ac:dyDescent="0.3">
      <c r="H3123" s="59"/>
    </row>
    <row r="3124" spans="8:8" x14ac:dyDescent="0.3">
      <c r="H3124" s="59"/>
    </row>
    <row r="3125" spans="8:8" x14ac:dyDescent="0.3">
      <c r="H3125" s="59"/>
    </row>
    <row r="3126" spans="8:8" x14ac:dyDescent="0.3">
      <c r="H3126" s="59"/>
    </row>
    <row r="3127" spans="8:8" x14ac:dyDescent="0.3">
      <c r="H3127" s="59"/>
    </row>
    <row r="3128" spans="8:8" x14ac:dyDescent="0.3">
      <c r="H3128" s="59"/>
    </row>
    <row r="3129" spans="8:8" x14ac:dyDescent="0.3">
      <c r="H3129" s="59"/>
    </row>
    <row r="3130" spans="8:8" x14ac:dyDescent="0.3">
      <c r="H3130" s="59"/>
    </row>
    <row r="3131" spans="8:8" x14ac:dyDescent="0.3">
      <c r="H3131" s="59"/>
    </row>
    <row r="3132" spans="8:8" x14ac:dyDescent="0.3">
      <c r="H3132" s="59"/>
    </row>
    <row r="3133" spans="8:8" x14ac:dyDescent="0.3">
      <c r="H3133" s="59"/>
    </row>
    <row r="3134" spans="8:8" x14ac:dyDescent="0.3">
      <c r="H3134" s="59"/>
    </row>
    <row r="3135" spans="8:8" x14ac:dyDescent="0.3">
      <c r="H3135" s="59"/>
    </row>
    <row r="3136" spans="8:8" x14ac:dyDescent="0.3">
      <c r="H3136" s="59"/>
    </row>
    <row r="3137" spans="8:8" x14ac:dyDescent="0.3">
      <c r="H3137" s="59"/>
    </row>
    <row r="3138" spans="8:8" x14ac:dyDescent="0.3">
      <c r="H3138" s="59"/>
    </row>
    <row r="3139" spans="8:8" x14ac:dyDescent="0.3">
      <c r="H3139" s="59"/>
    </row>
    <row r="3140" spans="8:8" x14ac:dyDescent="0.3">
      <c r="H3140" s="59"/>
    </row>
    <row r="3141" spans="8:8" x14ac:dyDescent="0.3">
      <c r="H3141" s="59"/>
    </row>
    <row r="3142" spans="8:8" x14ac:dyDescent="0.3">
      <c r="H3142" s="59"/>
    </row>
    <row r="3143" spans="8:8" x14ac:dyDescent="0.3">
      <c r="H3143" s="59"/>
    </row>
    <row r="3144" spans="8:8" x14ac:dyDescent="0.3">
      <c r="H3144" s="59"/>
    </row>
    <row r="3145" spans="8:8" x14ac:dyDescent="0.3">
      <c r="H3145" s="59"/>
    </row>
    <row r="3146" spans="8:8" x14ac:dyDescent="0.3">
      <c r="H3146" s="59"/>
    </row>
    <row r="3147" spans="8:8" x14ac:dyDescent="0.3">
      <c r="H3147" s="59"/>
    </row>
    <row r="3148" spans="8:8" x14ac:dyDescent="0.3">
      <c r="H3148" s="59"/>
    </row>
    <row r="3149" spans="8:8" x14ac:dyDescent="0.3">
      <c r="H3149" s="59"/>
    </row>
    <row r="3150" spans="8:8" x14ac:dyDescent="0.3">
      <c r="H3150" s="59"/>
    </row>
    <row r="3151" spans="8:8" x14ac:dyDescent="0.3">
      <c r="H3151" s="59"/>
    </row>
    <row r="3152" spans="8:8" x14ac:dyDescent="0.3">
      <c r="H3152" s="59"/>
    </row>
    <row r="3153" spans="8:8" x14ac:dyDescent="0.3">
      <c r="H3153" s="59"/>
    </row>
    <row r="3154" spans="8:8" x14ac:dyDescent="0.3">
      <c r="H3154" s="59"/>
    </row>
    <row r="3155" spans="8:8" x14ac:dyDescent="0.3">
      <c r="H3155" s="59"/>
    </row>
    <row r="3156" spans="8:8" x14ac:dyDescent="0.3">
      <c r="H3156" s="59"/>
    </row>
    <row r="3157" spans="8:8" x14ac:dyDescent="0.3">
      <c r="H3157" s="59"/>
    </row>
    <row r="3158" spans="8:8" x14ac:dyDescent="0.3">
      <c r="H3158" s="59"/>
    </row>
    <row r="3159" spans="8:8" x14ac:dyDescent="0.3">
      <c r="H3159" s="59"/>
    </row>
    <row r="3160" spans="8:8" x14ac:dyDescent="0.3">
      <c r="H3160" s="59"/>
    </row>
    <row r="3161" spans="8:8" x14ac:dyDescent="0.3">
      <c r="H3161" s="59"/>
    </row>
    <row r="3162" spans="8:8" x14ac:dyDescent="0.3">
      <c r="H3162" s="59"/>
    </row>
    <row r="3163" spans="8:8" x14ac:dyDescent="0.3">
      <c r="H3163" s="59"/>
    </row>
    <row r="3164" spans="8:8" x14ac:dyDescent="0.3">
      <c r="H3164" s="59"/>
    </row>
    <row r="3165" spans="8:8" x14ac:dyDescent="0.3">
      <c r="H3165" s="59"/>
    </row>
    <row r="3166" spans="8:8" x14ac:dyDescent="0.3">
      <c r="H3166" s="59"/>
    </row>
    <row r="3167" spans="8:8" x14ac:dyDescent="0.3">
      <c r="H3167" s="59"/>
    </row>
    <row r="3168" spans="8:8" x14ac:dyDescent="0.3">
      <c r="H3168" s="59"/>
    </row>
    <row r="3169" spans="8:8" x14ac:dyDescent="0.3">
      <c r="H3169" s="59"/>
    </row>
    <row r="3170" spans="8:8" x14ac:dyDescent="0.3">
      <c r="H3170" s="59"/>
    </row>
    <row r="3171" spans="8:8" x14ac:dyDescent="0.3">
      <c r="H3171" s="59"/>
    </row>
    <row r="3172" spans="8:8" x14ac:dyDescent="0.3">
      <c r="H3172" s="59"/>
    </row>
    <row r="3173" spans="8:8" x14ac:dyDescent="0.3">
      <c r="H3173" s="59"/>
    </row>
    <row r="3174" spans="8:8" x14ac:dyDescent="0.3">
      <c r="H3174" s="59"/>
    </row>
    <row r="3175" spans="8:8" x14ac:dyDescent="0.3">
      <c r="H3175" s="59"/>
    </row>
    <row r="3176" spans="8:8" x14ac:dyDescent="0.3">
      <c r="H3176" s="59"/>
    </row>
    <row r="3177" spans="8:8" x14ac:dyDescent="0.3">
      <c r="H3177" s="59"/>
    </row>
    <row r="3178" spans="8:8" x14ac:dyDescent="0.3">
      <c r="H3178" s="59"/>
    </row>
    <row r="3179" spans="8:8" x14ac:dyDescent="0.3">
      <c r="H3179" s="59"/>
    </row>
    <row r="3180" spans="8:8" x14ac:dyDescent="0.3">
      <c r="H3180" s="59"/>
    </row>
    <row r="3181" spans="8:8" x14ac:dyDescent="0.3">
      <c r="H3181" s="59"/>
    </row>
    <row r="3182" spans="8:8" x14ac:dyDescent="0.3">
      <c r="H3182" s="59"/>
    </row>
    <row r="3183" spans="8:8" x14ac:dyDescent="0.3">
      <c r="H3183" s="59"/>
    </row>
    <row r="3184" spans="8:8" x14ac:dyDescent="0.3">
      <c r="H3184" s="59"/>
    </row>
    <row r="3185" spans="8:8" x14ac:dyDescent="0.3">
      <c r="H3185" s="59"/>
    </row>
    <row r="3186" spans="8:8" x14ac:dyDescent="0.3">
      <c r="H3186" s="59"/>
    </row>
    <row r="3187" spans="8:8" x14ac:dyDescent="0.3">
      <c r="H3187" s="59"/>
    </row>
    <row r="3188" spans="8:8" x14ac:dyDescent="0.3">
      <c r="H3188" s="59"/>
    </row>
    <row r="3189" spans="8:8" x14ac:dyDescent="0.3">
      <c r="H3189" s="59"/>
    </row>
    <row r="3190" spans="8:8" x14ac:dyDescent="0.3">
      <c r="H3190" s="59"/>
    </row>
    <row r="3191" spans="8:8" x14ac:dyDescent="0.3">
      <c r="H3191" s="59"/>
    </row>
    <row r="3192" spans="8:8" x14ac:dyDescent="0.3">
      <c r="H3192" s="59"/>
    </row>
    <row r="3193" spans="8:8" x14ac:dyDescent="0.3">
      <c r="H3193" s="59"/>
    </row>
    <row r="3194" spans="8:8" x14ac:dyDescent="0.3">
      <c r="H3194" s="59"/>
    </row>
    <row r="3195" spans="8:8" x14ac:dyDescent="0.3">
      <c r="H3195" s="59"/>
    </row>
    <row r="3196" spans="8:8" x14ac:dyDescent="0.3">
      <c r="H3196" s="59"/>
    </row>
    <row r="3197" spans="8:8" x14ac:dyDescent="0.3">
      <c r="H3197" s="59"/>
    </row>
    <row r="3198" spans="8:8" x14ac:dyDescent="0.3">
      <c r="H3198" s="59"/>
    </row>
    <row r="3199" spans="8:8" x14ac:dyDescent="0.3">
      <c r="H3199" s="59"/>
    </row>
    <row r="3200" spans="8:8" x14ac:dyDescent="0.3">
      <c r="H3200" s="59"/>
    </row>
    <row r="3201" spans="8:8" x14ac:dyDescent="0.3">
      <c r="H3201" s="59"/>
    </row>
    <row r="3202" spans="8:8" x14ac:dyDescent="0.3">
      <c r="H3202" s="59"/>
    </row>
    <row r="3203" spans="8:8" x14ac:dyDescent="0.3">
      <c r="H3203" s="59"/>
    </row>
    <row r="3204" spans="8:8" x14ac:dyDescent="0.3">
      <c r="H3204" s="59"/>
    </row>
    <row r="3205" spans="8:8" x14ac:dyDescent="0.3">
      <c r="H3205" s="59"/>
    </row>
    <row r="3206" spans="8:8" x14ac:dyDescent="0.3">
      <c r="H3206" s="59"/>
    </row>
    <row r="3207" spans="8:8" x14ac:dyDescent="0.3">
      <c r="H3207" s="59"/>
    </row>
    <row r="3208" spans="8:8" x14ac:dyDescent="0.3">
      <c r="H3208" s="59"/>
    </row>
    <row r="3209" spans="8:8" x14ac:dyDescent="0.3">
      <c r="H3209" s="59"/>
    </row>
    <row r="3210" spans="8:8" x14ac:dyDescent="0.3">
      <c r="H3210" s="59"/>
    </row>
    <row r="3211" spans="8:8" x14ac:dyDescent="0.3">
      <c r="H3211" s="59"/>
    </row>
    <row r="3212" spans="8:8" x14ac:dyDescent="0.3">
      <c r="H3212" s="59"/>
    </row>
    <row r="3213" spans="8:8" x14ac:dyDescent="0.3">
      <c r="H3213" s="59"/>
    </row>
    <row r="3214" spans="8:8" x14ac:dyDescent="0.3">
      <c r="H3214" s="59"/>
    </row>
    <row r="3215" spans="8:8" x14ac:dyDescent="0.3">
      <c r="H3215" s="59"/>
    </row>
    <row r="3216" spans="8:8" x14ac:dyDescent="0.3">
      <c r="H3216" s="59"/>
    </row>
    <row r="3217" spans="8:8" x14ac:dyDescent="0.3">
      <c r="H3217" s="59"/>
    </row>
    <row r="3218" spans="8:8" x14ac:dyDescent="0.3">
      <c r="H3218" s="59"/>
    </row>
    <row r="3219" spans="8:8" x14ac:dyDescent="0.3">
      <c r="H3219" s="59"/>
    </row>
    <row r="3220" spans="8:8" x14ac:dyDescent="0.3">
      <c r="H3220" s="59"/>
    </row>
    <row r="3221" spans="8:8" x14ac:dyDescent="0.3">
      <c r="H3221" s="59"/>
    </row>
    <row r="3222" spans="8:8" x14ac:dyDescent="0.3">
      <c r="H3222" s="59"/>
    </row>
    <row r="3223" spans="8:8" x14ac:dyDescent="0.3">
      <c r="H3223" s="59"/>
    </row>
    <row r="3224" spans="8:8" x14ac:dyDescent="0.3">
      <c r="H3224" s="59"/>
    </row>
    <row r="3225" spans="8:8" x14ac:dyDescent="0.3">
      <c r="H3225" s="59"/>
    </row>
    <row r="3226" spans="8:8" x14ac:dyDescent="0.3">
      <c r="H3226" s="59"/>
    </row>
    <row r="3227" spans="8:8" x14ac:dyDescent="0.3">
      <c r="H3227" s="59"/>
    </row>
    <row r="3228" spans="8:8" x14ac:dyDescent="0.3">
      <c r="H3228" s="59"/>
    </row>
    <row r="3229" spans="8:8" x14ac:dyDescent="0.3">
      <c r="H3229" s="59"/>
    </row>
    <row r="3230" spans="8:8" x14ac:dyDescent="0.3">
      <c r="H3230" s="59"/>
    </row>
    <row r="3231" spans="8:8" x14ac:dyDescent="0.3">
      <c r="H3231" s="59"/>
    </row>
    <row r="3232" spans="8:8" x14ac:dyDescent="0.3">
      <c r="H3232" s="59"/>
    </row>
    <row r="3233" spans="8:8" x14ac:dyDescent="0.3">
      <c r="H3233" s="59"/>
    </row>
    <row r="3234" spans="8:8" x14ac:dyDescent="0.3">
      <c r="H3234" s="59"/>
    </row>
    <row r="3235" spans="8:8" x14ac:dyDescent="0.3">
      <c r="H3235" s="59"/>
    </row>
    <row r="3236" spans="8:8" x14ac:dyDescent="0.3">
      <c r="H3236" s="59"/>
    </row>
    <row r="3237" spans="8:8" x14ac:dyDescent="0.3">
      <c r="H3237" s="59"/>
    </row>
    <row r="3238" spans="8:8" x14ac:dyDescent="0.3">
      <c r="H3238" s="59"/>
    </row>
    <row r="3239" spans="8:8" x14ac:dyDescent="0.3">
      <c r="H3239" s="59"/>
    </row>
    <row r="3240" spans="8:8" x14ac:dyDescent="0.3">
      <c r="H3240" s="59"/>
    </row>
    <row r="3241" spans="8:8" x14ac:dyDescent="0.3">
      <c r="H3241" s="59"/>
    </row>
    <row r="3242" spans="8:8" x14ac:dyDescent="0.3">
      <c r="H3242" s="59"/>
    </row>
    <row r="3243" spans="8:8" x14ac:dyDescent="0.3">
      <c r="H3243" s="59"/>
    </row>
    <row r="3244" spans="8:8" x14ac:dyDescent="0.3">
      <c r="H3244" s="59"/>
    </row>
    <row r="3245" spans="8:8" x14ac:dyDescent="0.3">
      <c r="H3245" s="59"/>
    </row>
    <row r="3246" spans="8:8" x14ac:dyDescent="0.3">
      <c r="H3246" s="59"/>
    </row>
    <row r="3247" spans="8:8" x14ac:dyDescent="0.3">
      <c r="H3247" s="59"/>
    </row>
    <row r="3248" spans="8:8" x14ac:dyDescent="0.3">
      <c r="H3248" s="59"/>
    </row>
    <row r="3249" spans="8:8" x14ac:dyDescent="0.3">
      <c r="H3249" s="59"/>
    </row>
    <row r="3250" spans="8:8" x14ac:dyDescent="0.3">
      <c r="H3250" s="59"/>
    </row>
    <row r="3251" spans="8:8" x14ac:dyDescent="0.3">
      <c r="H3251" s="59"/>
    </row>
    <row r="3252" spans="8:8" x14ac:dyDescent="0.3">
      <c r="H3252" s="59"/>
    </row>
    <row r="3253" spans="8:8" x14ac:dyDescent="0.3">
      <c r="H3253" s="59"/>
    </row>
    <row r="3254" spans="8:8" x14ac:dyDescent="0.3">
      <c r="H3254" s="59"/>
    </row>
    <row r="3255" spans="8:8" x14ac:dyDescent="0.3">
      <c r="H3255" s="59"/>
    </row>
    <row r="3256" spans="8:8" x14ac:dyDescent="0.3">
      <c r="H3256" s="59"/>
    </row>
    <row r="3257" spans="8:8" x14ac:dyDescent="0.3">
      <c r="H3257" s="59"/>
    </row>
    <row r="3258" spans="8:8" x14ac:dyDescent="0.3">
      <c r="H3258" s="59"/>
    </row>
    <row r="3259" spans="8:8" x14ac:dyDescent="0.3">
      <c r="H3259" s="59"/>
    </row>
    <row r="3260" spans="8:8" x14ac:dyDescent="0.3">
      <c r="H3260" s="59"/>
    </row>
    <row r="3261" spans="8:8" x14ac:dyDescent="0.3">
      <c r="H3261" s="59"/>
    </row>
    <row r="3262" spans="8:8" x14ac:dyDescent="0.3">
      <c r="H3262" s="59"/>
    </row>
    <row r="3263" spans="8:8" x14ac:dyDescent="0.3">
      <c r="H3263" s="59"/>
    </row>
    <row r="3264" spans="8:8" x14ac:dyDescent="0.3">
      <c r="H3264" s="59"/>
    </row>
    <row r="3265" spans="8:8" x14ac:dyDescent="0.3">
      <c r="H3265" s="59"/>
    </row>
    <row r="3266" spans="8:8" x14ac:dyDescent="0.3">
      <c r="H3266" s="59"/>
    </row>
    <row r="3267" spans="8:8" x14ac:dyDescent="0.3">
      <c r="H3267" s="59"/>
    </row>
    <row r="3268" spans="8:8" x14ac:dyDescent="0.3">
      <c r="H3268" s="59"/>
    </row>
    <row r="3269" spans="8:8" x14ac:dyDescent="0.3">
      <c r="H3269" s="59"/>
    </row>
    <row r="3270" spans="8:8" x14ac:dyDescent="0.3">
      <c r="H3270" s="59"/>
    </row>
    <row r="3271" spans="8:8" x14ac:dyDescent="0.3">
      <c r="H3271" s="59"/>
    </row>
    <row r="3272" spans="8:8" x14ac:dyDescent="0.3">
      <c r="H3272" s="59"/>
    </row>
    <row r="3273" spans="8:8" x14ac:dyDescent="0.3">
      <c r="H3273" s="59"/>
    </row>
    <row r="3274" spans="8:8" x14ac:dyDescent="0.3">
      <c r="H3274" s="59"/>
    </row>
    <row r="3275" spans="8:8" x14ac:dyDescent="0.3">
      <c r="H3275" s="59"/>
    </row>
    <row r="3276" spans="8:8" x14ac:dyDescent="0.3">
      <c r="H3276" s="59"/>
    </row>
    <row r="3277" spans="8:8" x14ac:dyDescent="0.3">
      <c r="H3277" s="59"/>
    </row>
    <row r="3278" spans="8:8" x14ac:dyDescent="0.3">
      <c r="H3278" s="59"/>
    </row>
    <row r="3279" spans="8:8" x14ac:dyDescent="0.3">
      <c r="H3279" s="59"/>
    </row>
    <row r="3280" spans="8:8" x14ac:dyDescent="0.3">
      <c r="H3280" s="59"/>
    </row>
    <row r="3281" spans="8:8" x14ac:dyDescent="0.3">
      <c r="H3281" s="59"/>
    </row>
    <row r="3282" spans="8:8" x14ac:dyDescent="0.3">
      <c r="H3282" s="59"/>
    </row>
    <row r="3283" spans="8:8" x14ac:dyDescent="0.3">
      <c r="H3283" s="59"/>
    </row>
    <row r="3284" spans="8:8" x14ac:dyDescent="0.3">
      <c r="H3284" s="59"/>
    </row>
    <row r="3285" spans="8:8" x14ac:dyDescent="0.3">
      <c r="H3285" s="59"/>
    </row>
    <row r="3286" spans="8:8" x14ac:dyDescent="0.3">
      <c r="H3286" s="59"/>
    </row>
    <row r="3287" spans="8:8" x14ac:dyDescent="0.3">
      <c r="H3287" s="59"/>
    </row>
    <row r="3288" spans="8:8" x14ac:dyDescent="0.3">
      <c r="H3288" s="59"/>
    </row>
    <row r="3289" spans="8:8" x14ac:dyDescent="0.3">
      <c r="H3289" s="59"/>
    </row>
    <row r="3290" spans="8:8" x14ac:dyDescent="0.3">
      <c r="H3290" s="59"/>
    </row>
    <row r="3291" spans="8:8" x14ac:dyDescent="0.3">
      <c r="H3291" s="59"/>
    </row>
    <row r="3292" spans="8:8" x14ac:dyDescent="0.3">
      <c r="H3292" s="59"/>
    </row>
    <row r="3293" spans="8:8" x14ac:dyDescent="0.3">
      <c r="H3293" s="59"/>
    </row>
    <row r="3294" spans="8:8" x14ac:dyDescent="0.3">
      <c r="H3294" s="59"/>
    </row>
    <row r="3295" spans="8:8" x14ac:dyDescent="0.3">
      <c r="H3295" s="59"/>
    </row>
    <row r="3296" spans="8:8" x14ac:dyDescent="0.3">
      <c r="H3296" s="59"/>
    </row>
    <row r="3297" spans="8:8" x14ac:dyDescent="0.3">
      <c r="H3297" s="59"/>
    </row>
    <row r="3298" spans="8:8" x14ac:dyDescent="0.3">
      <c r="H3298" s="59"/>
    </row>
    <row r="3299" spans="8:8" x14ac:dyDescent="0.3">
      <c r="H3299" s="59"/>
    </row>
    <row r="3300" spans="8:8" x14ac:dyDescent="0.3">
      <c r="H3300" s="59"/>
    </row>
    <row r="3301" spans="8:8" x14ac:dyDescent="0.3">
      <c r="H3301" s="59"/>
    </row>
    <row r="3302" spans="8:8" x14ac:dyDescent="0.3">
      <c r="H3302" s="59"/>
    </row>
    <row r="3303" spans="8:8" x14ac:dyDescent="0.3">
      <c r="H3303" s="59"/>
    </row>
    <row r="3304" spans="8:8" x14ac:dyDescent="0.3">
      <c r="H3304" s="59"/>
    </row>
    <row r="3305" spans="8:8" x14ac:dyDescent="0.3">
      <c r="H3305" s="59"/>
    </row>
    <row r="3306" spans="8:8" x14ac:dyDescent="0.3">
      <c r="H3306" s="59"/>
    </row>
    <row r="3307" spans="8:8" x14ac:dyDescent="0.3">
      <c r="H3307" s="59"/>
    </row>
    <row r="3308" spans="8:8" x14ac:dyDescent="0.3">
      <c r="H3308" s="59"/>
    </row>
    <row r="3309" spans="8:8" x14ac:dyDescent="0.3">
      <c r="H3309" s="59"/>
    </row>
    <row r="3310" spans="8:8" x14ac:dyDescent="0.3">
      <c r="H3310" s="59"/>
    </row>
    <row r="3311" spans="8:8" x14ac:dyDescent="0.3">
      <c r="H3311" s="59"/>
    </row>
    <row r="3312" spans="8:8" x14ac:dyDescent="0.3">
      <c r="H3312" s="59"/>
    </row>
    <row r="3313" spans="8:8" x14ac:dyDescent="0.3">
      <c r="H3313" s="59"/>
    </row>
    <row r="3314" spans="8:8" x14ac:dyDescent="0.3">
      <c r="H3314" s="59"/>
    </row>
    <row r="3315" spans="8:8" x14ac:dyDescent="0.3">
      <c r="H3315" s="59"/>
    </row>
    <row r="3316" spans="8:8" x14ac:dyDescent="0.3">
      <c r="H3316" s="59"/>
    </row>
    <row r="3317" spans="8:8" x14ac:dyDescent="0.3">
      <c r="H3317" s="59"/>
    </row>
    <row r="3318" spans="8:8" x14ac:dyDescent="0.3">
      <c r="H3318" s="59"/>
    </row>
    <row r="3319" spans="8:8" x14ac:dyDescent="0.3">
      <c r="H3319" s="59"/>
    </row>
    <row r="3320" spans="8:8" x14ac:dyDescent="0.3">
      <c r="H3320" s="59"/>
    </row>
    <row r="3321" spans="8:8" x14ac:dyDescent="0.3">
      <c r="H3321" s="59"/>
    </row>
    <row r="3322" spans="8:8" x14ac:dyDescent="0.3">
      <c r="H3322" s="59"/>
    </row>
    <row r="3323" spans="8:8" x14ac:dyDescent="0.3">
      <c r="H3323" s="59"/>
    </row>
    <row r="3324" spans="8:8" x14ac:dyDescent="0.3">
      <c r="H3324" s="59"/>
    </row>
    <row r="3325" spans="8:8" x14ac:dyDescent="0.3">
      <c r="H3325" s="59"/>
    </row>
    <row r="3326" spans="8:8" x14ac:dyDescent="0.3">
      <c r="H3326" s="59"/>
    </row>
    <row r="3327" spans="8:8" x14ac:dyDescent="0.3">
      <c r="H3327" s="59"/>
    </row>
    <row r="3328" spans="8:8" x14ac:dyDescent="0.3">
      <c r="H3328" s="59"/>
    </row>
    <row r="3329" spans="8:8" x14ac:dyDescent="0.3">
      <c r="H3329" s="59"/>
    </row>
    <row r="3330" spans="8:8" x14ac:dyDescent="0.3">
      <c r="H3330" s="59"/>
    </row>
    <row r="3331" spans="8:8" x14ac:dyDescent="0.3">
      <c r="H3331" s="59"/>
    </row>
    <row r="3332" spans="8:8" x14ac:dyDescent="0.3">
      <c r="H3332" s="59"/>
    </row>
    <row r="3333" spans="8:8" x14ac:dyDescent="0.3">
      <c r="H3333" s="59"/>
    </row>
    <row r="3334" spans="8:8" x14ac:dyDescent="0.3">
      <c r="H3334" s="59"/>
    </row>
    <row r="3335" spans="8:8" x14ac:dyDescent="0.3">
      <c r="H3335" s="59"/>
    </row>
    <row r="3336" spans="8:8" x14ac:dyDescent="0.3">
      <c r="H3336" s="59"/>
    </row>
    <row r="3337" spans="8:8" x14ac:dyDescent="0.3">
      <c r="H3337" s="59"/>
    </row>
    <row r="3338" spans="8:8" x14ac:dyDescent="0.3">
      <c r="H3338" s="59"/>
    </row>
    <row r="3339" spans="8:8" x14ac:dyDescent="0.3">
      <c r="H3339" s="59"/>
    </row>
    <row r="3340" spans="8:8" x14ac:dyDescent="0.3">
      <c r="H3340" s="59"/>
    </row>
    <row r="3341" spans="8:8" x14ac:dyDescent="0.3">
      <c r="H3341" s="59"/>
    </row>
    <row r="3342" spans="8:8" x14ac:dyDescent="0.3">
      <c r="H3342" s="59"/>
    </row>
    <row r="3343" spans="8:8" x14ac:dyDescent="0.3">
      <c r="H3343" s="59"/>
    </row>
    <row r="3344" spans="8:8" x14ac:dyDescent="0.3">
      <c r="H3344" s="59"/>
    </row>
    <row r="3345" spans="8:8" x14ac:dyDescent="0.3">
      <c r="H3345" s="59"/>
    </row>
    <row r="3346" spans="8:8" x14ac:dyDescent="0.3">
      <c r="H3346" s="59"/>
    </row>
    <row r="3347" spans="8:8" x14ac:dyDescent="0.3">
      <c r="H3347" s="59"/>
    </row>
    <row r="3348" spans="8:8" x14ac:dyDescent="0.3">
      <c r="H3348" s="59"/>
    </row>
    <row r="3349" spans="8:8" x14ac:dyDescent="0.3">
      <c r="H3349" s="59"/>
    </row>
    <row r="3350" spans="8:8" x14ac:dyDescent="0.3">
      <c r="H3350" s="59"/>
    </row>
    <row r="3351" spans="8:8" x14ac:dyDescent="0.3">
      <c r="H3351" s="59"/>
    </row>
    <row r="3352" spans="8:8" x14ac:dyDescent="0.3">
      <c r="H3352" s="59"/>
    </row>
    <row r="3353" spans="8:8" x14ac:dyDescent="0.3">
      <c r="H3353" s="59"/>
    </row>
    <row r="3354" spans="8:8" x14ac:dyDescent="0.3">
      <c r="H3354" s="59"/>
    </row>
    <row r="3355" spans="8:8" x14ac:dyDescent="0.3">
      <c r="H3355" s="59"/>
    </row>
    <row r="3356" spans="8:8" x14ac:dyDescent="0.3">
      <c r="H3356" s="59"/>
    </row>
    <row r="3357" spans="8:8" x14ac:dyDescent="0.3">
      <c r="H3357" s="59"/>
    </row>
    <row r="3358" spans="8:8" x14ac:dyDescent="0.3">
      <c r="H3358" s="59"/>
    </row>
    <row r="3359" spans="8:8" x14ac:dyDescent="0.3">
      <c r="H3359" s="59"/>
    </row>
    <row r="3360" spans="8:8" x14ac:dyDescent="0.3">
      <c r="H3360" s="59"/>
    </row>
    <row r="3361" spans="8:8" x14ac:dyDescent="0.3">
      <c r="H3361" s="59"/>
    </row>
    <row r="3362" spans="8:8" x14ac:dyDescent="0.3">
      <c r="H3362" s="59"/>
    </row>
    <row r="3363" spans="8:8" x14ac:dyDescent="0.3">
      <c r="H3363" s="59"/>
    </row>
    <row r="3364" spans="8:8" x14ac:dyDescent="0.3">
      <c r="H3364" s="59"/>
    </row>
    <row r="3365" spans="8:8" x14ac:dyDescent="0.3">
      <c r="H3365" s="59"/>
    </row>
    <row r="3366" spans="8:8" x14ac:dyDescent="0.3">
      <c r="H3366" s="59"/>
    </row>
    <row r="3367" spans="8:8" x14ac:dyDescent="0.3">
      <c r="H3367" s="59"/>
    </row>
    <row r="3368" spans="8:8" x14ac:dyDescent="0.3">
      <c r="H3368" s="59"/>
    </row>
    <row r="3369" spans="8:8" x14ac:dyDescent="0.3">
      <c r="H3369" s="59"/>
    </row>
    <row r="3370" spans="8:8" x14ac:dyDescent="0.3">
      <c r="H3370" s="59"/>
    </row>
    <row r="3371" spans="8:8" x14ac:dyDescent="0.3">
      <c r="H3371" s="59"/>
    </row>
    <row r="3372" spans="8:8" x14ac:dyDescent="0.3">
      <c r="H3372" s="59"/>
    </row>
    <row r="3373" spans="8:8" x14ac:dyDescent="0.3">
      <c r="H3373" s="59"/>
    </row>
    <row r="3374" spans="8:8" x14ac:dyDescent="0.3">
      <c r="H3374" s="59"/>
    </row>
    <row r="3375" spans="8:8" x14ac:dyDescent="0.3">
      <c r="H3375" s="59"/>
    </row>
    <row r="3376" spans="8:8" x14ac:dyDescent="0.3">
      <c r="H3376" s="59"/>
    </row>
    <row r="3377" spans="8:8" x14ac:dyDescent="0.3">
      <c r="H3377" s="59"/>
    </row>
    <row r="3378" spans="8:8" x14ac:dyDescent="0.3">
      <c r="H3378" s="59"/>
    </row>
    <row r="3379" spans="8:8" x14ac:dyDescent="0.3">
      <c r="H3379" s="59"/>
    </row>
    <row r="3380" spans="8:8" x14ac:dyDescent="0.3">
      <c r="H3380" s="59"/>
    </row>
    <row r="3381" spans="8:8" x14ac:dyDescent="0.3">
      <c r="H3381" s="59"/>
    </row>
    <row r="3382" spans="8:8" x14ac:dyDescent="0.3">
      <c r="H3382" s="59"/>
    </row>
    <row r="3383" spans="8:8" x14ac:dyDescent="0.3">
      <c r="H3383" s="59"/>
    </row>
    <row r="3384" spans="8:8" x14ac:dyDescent="0.3">
      <c r="H3384" s="59"/>
    </row>
    <row r="3385" spans="8:8" x14ac:dyDescent="0.3">
      <c r="H3385" s="59"/>
    </row>
    <row r="3386" spans="8:8" x14ac:dyDescent="0.3">
      <c r="H3386" s="59"/>
    </row>
    <row r="3387" spans="8:8" x14ac:dyDescent="0.3">
      <c r="H3387" s="59"/>
    </row>
    <row r="3388" spans="8:8" x14ac:dyDescent="0.3">
      <c r="H3388" s="59"/>
    </row>
    <row r="3389" spans="8:8" x14ac:dyDescent="0.3">
      <c r="H3389" s="59"/>
    </row>
    <row r="3390" spans="8:8" x14ac:dyDescent="0.3">
      <c r="H3390" s="59"/>
    </row>
    <row r="3391" spans="8:8" x14ac:dyDescent="0.3">
      <c r="H3391" s="59"/>
    </row>
    <row r="3392" spans="8:8" x14ac:dyDescent="0.3">
      <c r="H3392" s="59"/>
    </row>
    <row r="3393" spans="8:8" x14ac:dyDescent="0.3">
      <c r="H3393" s="59"/>
    </row>
    <row r="3394" spans="8:8" x14ac:dyDescent="0.3">
      <c r="H3394" s="59"/>
    </row>
    <row r="3395" spans="8:8" x14ac:dyDescent="0.3">
      <c r="H3395" s="59"/>
    </row>
    <row r="3396" spans="8:8" x14ac:dyDescent="0.3">
      <c r="H3396" s="59"/>
    </row>
    <row r="3397" spans="8:8" x14ac:dyDescent="0.3">
      <c r="H3397" s="59"/>
    </row>
    <row r="3398" spans="8:8" x14ac:dyDescent="0.3">
      <c r="H3398" s="59"/>
    </row>
    <row r="3399" spans="8:8" x14ac:dyDescent="0.3">
      <c r="H3399" s="59"/>
    </row>
    <row r="3400" spans="8:8" x14ac:dyDescent="0.3">
      <c r="H3400" s="59"/>
    </row>
    <row r="3401" spans="8:8" x14ac:dyDescent="0.3">
      <c r="H3401" s="59"/>
    </row>
    <row r="3402" spans="8:8" x14ac:dyDescent="0.3">
      <c r="H3402" s="59"/>
    </row>
    <row r="3403" spans="8:8" x14ac:dyDescent="0.3">
      <c r="H3403" s="59"/>
    </row>
    <row r="3404" spans="8:8" x14ac:dyDescent="0.3">
      <c r="H3404" s="59"/>
    </row>
    <row r="3405" spans="8:8" x14ac:dyDescent="0.3">
      <c r="H3405" s="59"/>
    </row>
    <row r="3406" spans="8:8" x14ac:dyDescent="0.3">
      <c r="H3406" s="59"/>
    </row>
    <row r="3407" spans="8:8" x14ac:dyDescent="0.3">
      <c r="H3407" s="59"/>
    </row>
    <row r="3408" spans="8:8" x14ac:dyDescent="0.3">
      <c r="H3408" s="59"/>
    </row>
    <row r="3409" spans="8:8" x14ac:dyDescent="0.3">
      <c r="H3409" s="59"/>
    </row>
    <row r="3410" spans="8:8" x14ac:dyDescent="0.3">
      <c r="H3410" s="59"/>
    </row>
    <row r="3411" spans="8:8" x14ac:dyDescent="0.3">
      <c r="H3411" s="59"/>
    </row>
    <row r="3412" spans="8:8" x14ac:dyDescent="0.3">
      <c r="H3412" s="59"/>
    </row>
    <row r="3413" spans="8:8" x14ac:dyDescent="0.3">
      <c r="H3413" s="59"/>
    </row>
    <row r="3414" spans="8:8" x14ac:dyDescent="0.3">
      <c r="H3414" s="59"/>
    </row>
    <row r="3415" spans="8:8" x14ac:dyDescent="0.3">
      <c r="H3415" s="59"/>
    </row>
    <row r="3416" spans="8:8" x14ac:dyDescent="0.3">
      <c r="H3416" s="59"/>
    </row>
    <row r="3417" spans="8:8" x14ac:dyDescent="0.3">
      <c r="H3417" s="59"/>
    </row>
    <row r="3418" spans="8:8" x14ac:dyDescent="0.3">
      <c r="H3418" s="59"/>
    </row>
    <row r="3419" spans="8:8" x14ac:dyDescent="0.3">
      <c r="H3419" s="59"/>
    </row>
    <row r="3420" spans="8:8" x14ac:dyDescent="0.3">
      <c r="H3420" s="59"/>
    </row>
    <row r="3421" spans="8:8" x14ac:dyDescent="0.3">
      <c r="H3421" s="59"/>
    </row>
    <row r="3422" spans="8:8" x14ac:dyDescent="0.3">
      <c r="H3422" s="59"/>
    </row>
    <row r="3423" spans="8:8" x14ac:dyDescent="0.3">
      <c r="H3423" s="59"/>
    </row>
    <row r="3424" spans="8:8" x14ac:dyDescent="0.3">
      <c r="H3424" s="59"/>
    </row>
    <row r="3425" spans="8:8" x14ac:dyDescent="0.3">
      <c r="H3425" s="59"/>
    </row>
    <row r="3426" spans="8:8" x14ac:dyDescent="0.3">
      <c r="H3426" s="59"/>
    </row>
    <row r="3427" spans="8:8" x14ac:dyDescent="0.3">
      <c r="H3427" s="59"/>
    </row>
    <row r="3428" spans="8:8" x14ac:dyDescent="0.3">
      <c r="H3428" s="59"/>
    </row>
    <row r="3429" spans="8:8" x14ac:dyDescent="0.3">
      <c r="H3429" s="59"/>
    </row>
    <row r="3430" spans="8:8" x14ac:dyDescent="0.3">
      <c r="H3430" s="59"/>
    </row>
    <row r="3431" spans="8:8" x14ac:dyDescent="0.3">
      <c r="H3431" s="59"/>
    </row>
    <row r="3432" spans="8:8" x14ac:dyDescent="0.3">
      <c r="H3432" s="59"/>
    </row>
    <row r="3433" spans="8:8" x14ac:dyDescent="0.3">
      <c r="H3433" s="59"/>
    </row>
    <row r="3434" spans="8:8" x14ac:dyDescent="0.3">
      <c r="H3434" s="59"/>
    </row>
    <row r="3435" spans="8:8" x14ac:dyDescent="0.3">
      <c r="H3435" s="59"/>
    </row>
    <row r="3436" spans="8:8" x14ac:dyDescent="0.3">
      <c r="H3436" s="59"/>
    </row>
    <row r="3437" spans="8:8" x14ac:dyDescent="0.3">
      <c r="H3437" s="59"/>
    </row>
    <row r="3438" spans="8:8" x14ac:dyDescent="0.3">
      <c r="H3438" s="59"/>
    </row>
    <row r="3439" spans="8:8" x14ac:dyDescent="0.3">
      <c r="H3439" s="59"/>
    </row>
    <row r="3440" spans="8:8" x14ac:dyDescent="0.3">
      <c r="H3440" s="59"/>
    </row>
    <row r="3441" spans="8:8" x14ac:dyDescent="0.3">
      <c r="H3441" s="59"/>
    </row>
    <row r="3442" spans="8:8" x14ac:dyDescent="0.3">
      <c r="H3442" s="59"/>
    </row>
    <row r="3443" spans="8:8" x14ac:dyDescent="0.3">
      <c r="H3443" s="59"/>
    </row>
    <row r="3444" spans="8:8" x14ac:dyDescent="0.3">
      <c r="H3444" s="59"/>
    </row>
    <row r="3445" spans="8:8" x14ac:dyDescent="0.3">
      <c r="H3445" s="59"/>
    </row>
    <row r="3446" spans="8:8" x14ac:dyDescent="0.3">
      <c r="H3446" s="59"/>
    </row>
    <row r="3447" spans="8:8" x14ac:dyDescent="0.3">
      <c r="H3447" s="59"/>
    </row>
    <row r="3448" spans="8:8" x14ac:dyDescent="0.3">
      <c r="H3448" s="59"/>
    </row>
    <row r="3449" spans="8:8" x14ac:dyDescent="0.3">
      <c r="H3449" s="59"/>
    </row>
    <row r="3450" spans="8:8" x14ac:dyDescent="0.3">
      <c r="H3450" s="59"/>
    </row>
    <row r="3451" spans="8:8" x14ac:dyDescent="0.3">
      <c r="H3451" s="59"/>
    </row>
    <row r="3452" spans="8:8" x14ac:dyDescent="0.3">
      <c r="H3452" s="59"/>
    </row>
    <row r="3453" spans="8:8" x14ac:dyDescent="0.3">
      <c r="H3453" s="59"/>
    </row>
    <row r="3454" spans="8:8" x14ac:dyDescent="0.3">
      <c r="H3454" s="59"/>
    </row>
    <row r="3455" spans="8:8" x14ac:dyDescent="0.3">
      <c r="H3455" s="59"/>
    </row>
    <row r="3456" spans="8:8" x14ac:dyDescent="0.3">
      <c r="H3456" s="59"/>
    </row>
    <row r="3457" spans="8:8" x14ac:dyDescent="0.3">
      <c r="H3457" s="59"/>
    </row>
    <row r="3458" spans="8:8" x14ac:dyDescent="0.3">
      <c r="H3458" s="59"/>
    </row>
    <row r="3459" spans="8:8" x14ac:dyDescent="0.3">
      <c r="H3459" s="59"/>
    </row>
    <row r="3460" spans="8:8" x14ac:dyDescent="0.3">
      <c r="H3460" s="59"/>
    </row>
    <row r="3461" spans="8:8" x14ac:dyDescent="0.3">
      <c r="H3461" s="59"/>
    </row>
    <row r="3462" spans="8:8" x14ac:dyDescent="0.3">
      <c r="H3462" s="59"/>
    </row>
    <row r="3463" spans="8:8" x14ac:dyDescent="0.3">
      <c r="H3463" s="59"/>
    </row>
    <row r="3464" spans="8:8" x14ac:dyDescent="0.3">
      <c r="H3464" s="59"/>
    </row>
    <row r="3465" spans="8:8" x14ac:dyDescent="0.3">
      <c r="H3465" s="59"/>
    </row>
    <row r="3466" spans="8:8" x14ac:dyDescent="0.3">
      <c r="H3466" s="59"/>
    </row>
    <row r="3467" spans="8:8" x14ac:dyDescent="0.3">
      <c r="H3467" s="59"/>
    </row>
    <row r="3468" spans="8:8" x14ac:dyDescent="0.3">
      <c r="H3468" s="59"/>
    </row>
    <row r="3469" spans="8:8" x14ac:dyDescent="0.3">
      <c r="H3469" s="59"/>
    </row>
    <row r="3470" spans="8:8" x14ac:dyDescent="0.3">
      <c r="H3470" s="59"/>
    </row>
    <row r="3471" spans="8:8" x14ac:dyDescent="0.3">
      <c r="H3471" s="59"/>
    </row>
    <row r="3472" spans="8:8" x14ac:dyDescent="0.3">
      <c r="H3472" s="59"/>
    </row>
    <row r="3473" spans="8:8" x14ac:dyDescent="0.3">
      <c r="H3473" s="59"/>
    </row>
    <row r="3474" spans="8:8" x14ac:dyDescent="0.3">
      <c r="H3474" s="59"/>
    </row>
    <row r="3475" spans="8:8" x14ac:dyDescent="0.3">
      <c r="H3475" s="59"/>
    </row>
    <row r="3476" spans="8:8" x14ac:dyDescent="0.3">
      <c r="H3476" s="59"/>
    </row>
    <row r="3477" spans="8:8" x14ac:dyDescent="0.3">
      <c r="H3477" s="59"/>
    </row>
    <row r="3478" spans="8:8" x14ac:dyDescent="0.3">
      <c r="H3478" s="59"/>
    </row>
    <row r="3479" spans="8:8" x14ac:dyDescent="0.3">
      <c r="H3479" s="59"/>
    </row>
    <row r="3480" spans="8:8" x14ac:dyDescent="0.3">
      <c r="H3480" s="59"/>
    </row>
    <row r="3481" spans="8:8" x14ac:dyDescent="0.3">
      <c r="H3481" s="59"/>
    </row>
    <row r="3482" spans="8:8" x14ac:dyDescent="0.3">
      <c r="H3482" s="59"/>
    </row>
    <row r="3483" spans="8:8" x14ac:dyDescent="0.3">
      <c r="H3483" s="59"/>
    </row>
    <row r="3484" spans="8:8" x14ac:dyDescent="0.3">
      <c r="H3484" s="59"/>
    </row>
    <row r="3485" spans="8:8" x14ac:dyDescent="0.3">
      <c r="H3485" s="59"/>
    </row>
    <row r="3486" spans="8:8" x14ac:dyDescent="0.3">
      <c r="H3486" s="59"/>
    </row>
    <row r="3487" spans="8:8" x14ac:dyDescent="0.3">
      <c r="H3487" s="59"/>
    </row>
    <row r="3488" spans="8:8" x14ac:dyDescent="0.3">
      <c r="H3488" s="59"/>
    </row>
    <row r="3489" spans="8:8" x14ac:dyDescent="0.3">
      <c r="H3489" s="59"/>
    </row>
    <row r="3490" spans="8:8" x14ac:dyDescent="0.3">
      <c r="H3490" s="59"/>
    </row>
    <row r="3491" spans="8:8" x14ac:dyDescent="0.3">
      <c r="H3491" s="59"/>
    </row>
    <row r="3492" spans="8:8" x14ac:dyDescent="0.3">
      <c r="H3492" s="59"/>
    </row>
    <row r="3493" spans="8:8" x14ac:dyDescent="0.3">
      <c r="H3493" s="59"/>
    </row>
    <row r="3494" spans="8:8" x14ac:dyDescent="0.3">
      <c r="H3494" s="59"/>
    </row>
    <row r="3495" spans="8:8" x14ac:dyDescent="0.3">
      <c r="H3495" s="59"/>
    </row>
    <row r="3496" spans="8:8" x14ac:dyDescent="0.3">
      <c r="H3496" s="59"/>
    </row>
    <row r="3497" spans="8:8" x14ac:dyDescent="0.3">
      <c r="H3497" s="59"/>
    </row>
    <row r="3498" spans="8:8" x14ac:dyDescent="0.3">
      <c r="H3498" s="59"/>
    </row>
    <row r="3499" spans="8:8" x14ac:dyDescent="0.3">
      <c r="H3499" s="59"/>
    </row>
    <row r="3500" spans="8:8" x14ac:dyDescent="0.3">
      <c r="H3500" s="59"/>
    </row>
    <row r="3501" spans="8:8" x14ac:dyDescent="0.3">
      <c r="H3501" s="59"/>
    </row>
    <row r="3502" spans="8:8" x14ac:dyDescent="0.3">
      <c r="H3502" s="59"/>
    </row>
    <row r="3503" spans="8:8" x14ac:dyDescent="0.3">
      <c r="H3503" s="59"/>
    </row>
    <row r="3504" spans="8:8" x14ac:dyDescent="0.3">
      <c r="H3504" s="59"/>
    </row>
    <row r="3505" spans="8:8" x14ac:dyDescent="0.3">
      <c r="H3505" s="59"/>
    </row>
    <row r="3506" spans="8:8" x14ac:dyDescent="0.3">
      <c r="H3506" s="59"/>
    </row>
    <row r="3507" spans="8:8" x14ac:dyDescent="0.3">
      <c r="H3507" s="59"/>
    </row>
    <row r="3508" spans="8:8" x14ac:dyDescent="0.3">
      <c r="H3508" s="59"/>
    </row>
    <row r="3509" spans="8:8" x14ac:dyDescent="0.3">
      <c r="H3509" s="59"/>
    </row>
    <row r="3510" spans="8:8" x14ac:dyDescent="0.3">
      <c r="H3510" s="59"/>
    </row>
    <row r="3511" spans="8:8" x14ac:dyDescent="0.3">
      <c r="H3511" s="59"/>
    </row>
    <row r="3512" spans="8:8" x14ac:dyDescent="0.3">
      <c r="H3512" s="59"/>
    </row>
    <row r="3513" spans="8:8" x14ac:dyDescent="0.3">
      <c r="H3513" s="59"/>
    </row>
    <row r="3514" spans="8:8" x14ac:dyDescent="0.3">
      <c r="H3514" s="59"/>
    </row>
    <row r="3515" spans="8:8" x14ac:dyDescent="0.3">
      <c r="H3515" s="59"/>
    </row>
    <row r="3516" spans="8:8" x14ac:dyDescent="0.3">
      <c r="H3516" s="59"/>
    </row>
    <row r="3517" spans="8:8" x14ac:dyDescent="0.3">
      <c r="H3517" s="59"/>
    </row>
    <row r="3518" spans="8:8" x14ac:dyDescent="0.3">
      <c r="H3518" s="59"/>
    </row>
    <row r="3519" spans="8:8" x14ac:dyDescent="0.3">
      <c r="H3519" s="59"/>
    </row>
    <row r="3520" spans="8:8" x14ac:dyDescent="0.3">
      <c r="H3520" s="59"/>
    </row>
    <row r="3521" spans="8:8" x14ac:dyDescent="0.3">
      <c r="H3521" s="59"/>
    </row>
    <row r="3522" spans="8:8" x14ac:dyDescent="0.3">
      <c r="H3522" s="59"/>
    </row>
    <row r="3523" spans="8:8" x14ac:dyDescent="0.3">
      <c r="H3523" s="59"/>
    </row>
    <row r="3524" spans="8:8" x14ac:dyDescent="0.3">
      <c r="H3524" s="59"/>
    </row>
    <row r="3525" spans="8:8" x14ac:dyDescent="0.3">
      <c r="H3525" s="59"/>
    </row>
    <row r="3526" spans="8:8" x14ac:dyDescent="0.3">
      <c r="H3526" s="59"/>
    </row>
    <row r="3527" spans="8:8" x14ac:dyDescent="0.3">
      <c r="H3527" s="59"/>
    </row>
    <row r="3528" spans="8:8" x14ac:dyDescent="0.3">
      <c r="H3528" s="59"/>
    </row>
    <row r="3529" spans="8:8" x14ac:dyDescent="0.3">
      <c r="H3529" s="59"/>
    </row>
    <row r="3530" spans="8:8" x14ac:dyDescent="0.3">
      <c r="H3530" s="59"/>
    </row>
    <row r="3531" spans="8:8" x14ac:dyDescent="0.3">
      <c r="H3531" s="59"/>
    </row>
    <row r="3532" spans="8:8" x14ac:dyDescent="0.3">
      <c r="H3532" s="59"/>
    </row>
    <row r="3533" spans="8:8" x14ac:dyDescent="0.3">
      <c r="H3533" s="59"/>
    </row>
    <row r="3534" spans="8:8" x14ac:dyDescent="0.3">
      <c r="H3534" s="59"/>
    </row>
    <row r="3535" spans="8:8" x14ac:dyDescent="0.3">
      <c r="H3535" s="59"/>
    </row>
    <row r="3536" spans="8:8" x14ac:dyDescent="0.3">
      <c r="H3536" s="59"/>
    </row>
    <row r="3537" spans="8:8" x14ac:dyDescent="0.3">
      <c r="H3537" s="59"/>
    </row>
    <row r="3538" spans="8:8" x14ac:dyDescent="0.3">
      <c r="H3538" s="59"/>
    </row>
    <row r="3539" spans="8:8" x14ac:dyDescent="0.3">
      <c r="H3539" s="59"/>
    </row>
    <row r="3540" spans="8:8" x14ac:dyDescent="0.3">
      <c r="H3540" s="59"/>
    </row>
    <row r="3541" spans="8:8" x14ac:dyDescent="0.3">
      <c r="H3541" s="59"/>
    </row>
    <row r="3542" spans="8:8" x14ac:dyDescent="0.3">
      <c r="H3542" s="59"/>
    </row>
    <row r="3543" spans="8:8" x14ac:dyDescent="0.3">
      <c r="H3543" s="59"/>
    </row>
    <row r="3544" spans="8:8" x14ac:dyDescent="0.3">
      <c r="H3544" s="59"/>
    </row>
    <row r="3545" spans="8:8" x14ac:dyDescent="0.3">
      <c r="H3545" s="59"/>
    </row>
    <row r="3546" spans="8:8" x14ac:dyDescent="0.3">
      <c r="H3546" s="59"/>
    </row>
    <row r="3547" spans="8:8" x14ac:dyDescent="0.3">
      <c r="H3547" s="59"/>
    </row>
    <row r="3548" spans="8:8" x14ac:dyDescent="0.3">
      <c r="H3548" s="59"/>
    </row>
    <row r="3549" spans="8:8" x14ac:dyDescent="0.3">
      <c r="H3549" s="59"/>
    </row>
    <row r="3550" spans="8:8" x14ac:dyDescent="0.3">
      <c r="H3550" s="59"/>
    </row>
    <row r="3551" spans="8:8" x14ac:dyDescent="0.3">
      <c r="H3551" s="59"/>
    </row>
    <row r="3552" spans="8:8" x14ac:dyDescent="0.3">
      <c r="H3552" s="59"/>
    </row>
    <row r="3553" spans="8:8" x14ac:dyDescent="0.3">
      <c r="H3553" s="59"/>
    </row>
    <row r="3554" spans="8:8" x14ac:dyDescent="0.3">
      <c r="H3554" s="59"/>
    </row>
    <row r="3555" spans="8:8" x14ac:dyDescent="0.3">
      <c r="H3555" s="59"/>
    </row>
    <row r="3556" spans="8:8" x14ac:dyDescent="0.3">
      <c r="H3556" s="59"/>
    </row>
    <row r="3557" spans="8:8" x14ac:dyDescent="0.3">
      <c r="H3557" s="59"/>
    </row>
    <row r="3558" spans="8:8" x14ac:dyDescent="0.3">
      <c r="H3558" s="59"/>
    </row>
    <row r="3559" spans="8:8" x14ac:dyDescent="0.3">
      <c r="H3559" s="59"/>
    </row>
    <row r="3560" spans="8:8" x14ac:dyDescent="0.3">
      <c r="H3560" s="59"/>
    </row>
    <row r="3561" spans="8:8" x14ac:dyDescent="0.3">
      <c r="H3561" s="59"/>
    </row>
    <row r="3562" spans="8:8" x14ac:dyDescent="0.3">
      <c r="H3562" s="59"/>
    </row>
    <row r="3563" spans="8:8" x14ac:dyDescent="0.3">
      <c r="H3563" s="59"/>
    </row>
    <row r="3564" spans="8:8" x14ac:dyDescent="0.3">
      <c r="H3564" s="59"/>
    </row>
    <row r="3565" spans="8:8" x14ac:dyDescent="0.3">
      <c r="H3565" s="59"/>
    </row>
    <row r="3566" spans="8:8" x14ac:dyDescent="0.3">
      <c r="H3566" s="59"/>
    </row>
    <row r="3567" spans="8:8" x14ac:dyDescent="0.3">
      <c r="H3567" s="59"/>
    </row>
    <row r="3568" spans="8:8" x14ac:dyDescent="0.3">
      <c r="H3568" s="59"/>
    </row>
    <row r="3569" spans="8:8" x14ac:dyDescent="0.3">
      <c r="H3569" s="59"/>
    </row>
    <row r="3570" spans="8:8" x14ac:dyDescent="0.3">
      <c r="H3570" s="59"/>
    </row>
    <row r="3571" spans="8:8" x14ac:dyDescent="0.3">
      <c r="H3571" s="59"/>
    </row>
    <row r="3572" spans="8:8" x14ac:dyDescent="0.3">
      <c r="H3572" s="59"/>
    </row>
    <row r="3573" spans="8:8" x14ac:dyDescent="0.3">
      <c r="H3573" s="59"/>
    </row>
    <row r="3574" spans="8:8" x14ac:dyDescent="0.3">
      <c r="H3574" s="59"/>
    </row>
    <row r="3575" spans="8:8" x14ac:dyDescent="0.3">
      <c r="H3575" s="59"/>
    </row>
    <row r="3576" spans="8:8" x14ac:dyDescent="0.3">
      <c r="H3576" s="59"/>
    </row>
    <row r="3577" spans="8:8" x14ac:dyDescent="0.3">
      <c r="H3577" s="59"/>
    </row>
    <row r="3578" spans="8:8" x14ac:dyDescent="0.3">
      <c r="H3578" s="59"/>
    </row>
    <row r="3579" spans="8:8" x14ac:dyDescent="0.3">
      <c r="H3579" s="59"/>
    </row>
    <row r="3580" spans="8:8" x14ac:dyDescent="0.3">
      <c r="H3580" s="59"/>
    </row>
    <row r="3581" spans="8:8" x14ac:dyDescent="0.3">
      <c r="H3581" s="59"/>
    </row>
    <row r="3582" spans="8:8" x14ac:dyDescent="0.3">
      <c r="H3582" s="59"/>
    </row>
    <row r="3583" spans="8:8" x14ac:dyDescent="0.3">
      <c r="H3583" s="59"/>
    </row>
    <row r="3584" spans="8:8" x14ac:dyDescent="0.3">
      <c r="H3584" s="59"/>
    </row>
    <row r="3585" spans="8:8" x14ac:dyDescent="0.3">
      <c r="H3585" s="59"/>
    </row>
    <row r="3586" spans="8:8" x14ac:dyDescent="0.3">
      <c r="H3586" s="59"/>
    </row>
    <row r="3587" spans="8:8" x14ac:dyDescent="0.3">
      <c r="H3587" s="59"/>
    </row>
    <row r="3588" spans="8:8" x14ac:dyDescent="0.3">
      <c r="H3588" s="59"/>
    </row>
    <row r="3589" spans="8:8" x14ac:dyDescent="0.3">
      <c r="H3589" s="59"/>
    </row>
    <row r="3590" spans="8:8" x14ac:dyDescent="0.3">
      <c r="H3590" s="59"/>
    </row>
    <row r="3591" spans="8:8" x14ac:dyDescent="0.3">
      <c r="H3591" s="59"/>
    </row>
    <row r="3592" spans="8:8" x14ac:dyDescent="0.3">
      <c r="H3592" s="59"/>
    </row>
    <row r="3593" spans="8:8" x14ac:dyDescent="0.3">
      <c r="H3593" s="59"/>
    </row>
    <row r="3594" spans="8:8" x14ac:dyDescent="0.3">
      <c r="H3594" s="59"/>
    </row>
    <row r="3595" spans="8:8" x14ac:dyDescent="0.3">
      <c r="H3595" s="59"/>
    </row>
    <row r="3596" spans="8:8" x14ac:dyDescent="0.3">
      <c r="H3596" s="59"/>
    </row>
    <row r="3597" spans="8:8" x14ac:dyDescent="0.3">
      <c r="H3597" s="59"/>
    </row>
    <row r="3598" spans="8:8" x14ac:dyDescent="0.3">
      <c r="H3598" s="59"/>
    </row>
    <row r="3599" spans="8:8" x14ac:dyDescent="0.3">
      <c r="H3599" s="59"/>
    </row>
    <row r="3600" spans="8:8" x14ac:dyDescent="0.3">
      <c r="H3600" s="59"/>
    </row>
    <row r="3601" spans="8:8" x14ac:dyDescent="0.3">
      <c r="H3601" s="59"/>
    </row>
    <row r="3602" spans="8:8" x14ac:dyDescent="0.3">
      <c r="H3602" s="59"/>
    </row>
    <row r="3603" spans="8:8" x14ac:dyDescent="0.3">
      <c r="H3603" s="59"/>
    </row>
    <row r="3604" spans="8:8" x14ac:dyDescent="0.3">
      <c r="H3604" s="59"/>
    </row>
    <row r="3605" spans="8:8" x14ac:dyDescent="0.3">
      <c r="H3605" s="59"/>
    </row>
    <row r="3606" spans="8:8" x14ac:dyDescent="0.3">
      <c r="H3606" s="59"/>
    </row>
    <row r="3607" spans="8:8" x14ac:dyDescent="0.3">
      <c r="H3607" s="59"/>
    </row>
    <row r="3608" spans="8:8" x14ac:dyDescent="0.3">
      <c r="H3608" s="59"/>
    </row>
    <row r="3609" spans="8:8" x14ac:dyDescent="0.3">
      <c r="H3609" s="59"/>
    </row>
    <row r="3610" spans="8:8" x14ac:dyDescent="0.3">
      <c r="H3610" s="59"/>
    </row>
    <row r="3611" spans="8:8" x14ac:dyDescent="0.3">
      <c r="H3611" s="59"/>
    </row>
    <row r="3612" spans="8:8" x14ac:dyDescent="0.3">
      <c r="H3612" s="59"/>
    </row>
    <row r="3613" spans="8:8" x14ac:dyDescent="0.3">
      <c r="H3613" s="59"/>
    </row>
    <row r="3614" spans="8:8" x14ac:dyDescent="0.3">
      <c r="H3614" s="59"/>
    </row>
    <row r="3615" spans="8:8" x14ac:dyDescent="0.3">
      <c r="H3615" s="59"/>
    </row>
    <row r="3616" spans="8:8" x14ac:dyDescent="0.3">
      <c r="H3616" s="59"/>
    </row>
    <row r="3617" spans="8:8" x14ac:dyDescent="0.3">
      <c r="H3617" s="59"/>
    </row>
    <row r="3618" spans="8:8" x14ac:dyDescent="0.3">
      <c r="H3618" s="59"/>
    </row>
    <row r="3619" spans="8:8" x14ac:dyDescent="0.3">
      <c r="H3619" s="59"/>
    </row>
    <row r="3620" spans="8:8" x14ac:dyDescent="0.3">
      <c r="H3620" s="59"/>
    </row>
    <row r="3621" spans="8:8" x14ac:dyDescent="0.3">
      <c r="H3621" s="59"/>
    </row>
    <row r="3622" spans="8:8" x14ac:dyDescent="0.3">
      <c r="H3622" s="59"/>
    </row>
    <row r="3623" spans="8:8" x14ac:dyDescent="0.3">
      <c r="H3623" s="59"/>
    </row>
    <row r="3624" spans="8:8" x14ac:dyDescent="0.3">
      <c r="H3624" s="59"/>
    </row>
    <row r="3625" spans="8:8" x14ac:dyDescent="0.3">
      <c r="H3625" s="59"/>
    </row>
    <row r="3626" spans="8:8" x14ac:dyDescent="0.3">
      <c r="H3626" s="59"/>
    </row>
    <row r="3627" spans="8:8" x14ac:dyDescent="0.3">
      <c r="H3627" s="59"/>
    </row>
    <row r="3628" spans="8:8" x14ac:dyDescent="0.3">
      <c r="H3628" s="59"/>
    </row>
    <row r="3629" spans="8:8" x14ac:dyDescent="0.3">
      <c r="H3629" s="59"/>
    </row>
    <row r="3630" spans="8:8" x14ac:dyDescent="0.3">
      <c r="H3630" s="59"/>
    </row>
    <row r="3631" spans="8:8" x14ac:dyDescent="0.3">
      <c r="H3631" s="59"/>
    </row>
    <row r="3632" spans="8:8" x14ac:dyDescent="0.3">
      <c r="H3632" s="59"/>
    </row>
    <row r="3633" spans="8:8" x14ac:dyDescent="0.3">
      <c r="H3633" s="59"/>
    </row>
    <row r="3634" spans="8:8" x14ac:dyDescent="0.3">
      <c r="H3634" s="59"/>
    </row>
    <row r="3635" spans="8:8" x14ac:dyDescent="0.3">
      <c r="H3635" s="59"/>
    </row>
    <row r="3636" spans="8:8" x14ac:dyDescent="0.3">
      <c r="H3636" s="59"/>
    </row>
    <row r="3637" spans="8:8" x14ac:dyDescent="0.3">
      <c r="H3637" s="59"/>
    </row>
    <row r="3638" spans="8:8" x14ac:dyDescent="0.3">
      <c r="H3638" s="59"/>
    </row>
    <row r="3639" spans="8:8" x14ac:dyDescent="0.3">
      <c r="H3639" s="59"/>
    </row>
    <row r="3640" spans="8:8" x14ac:dyDescent="0.3">
      <c r="H3640" s="59"/>
    </row>
    <row r="3641" spans="8:8" x14ac:dyDescent="0.3">
      <c r="H3641" s="59"/>
    </row>
    <row r="3642" spans="8:8" x14ac:dyDescent="0.3">
      <c r="H3642" s="59"/>
    </row>
    <row r="3643" spans="8:8" x14ac:dyDescent="0.3">
      <c r="H3643" s="59"/>
    </row>
    <row r="3644" spans="8:8" x14ac:dyDescent="0.3">
      <c r="H3644" s="59"/>
    </row>
    <row r="3645" spans="8:8" x14ac:dyDescent="0.3">
      <c r="H3645" s="59"/>
    </row>
    <row r="3646" spans="8:8" x14ac:dyDescent="0.3">
      <c r="H3646" s="59"/>
    </row>
    <row r="3647" spans="8:8" x14ac:dyDescent="0.3">
      <c r="H3647" s="59"/>
    </row>
    <row r="3648" spans="8:8" x14ac:dyDescent="0.3">
      <c r="H3648" s="59"/>
    </row>
    <row r="3649" spans="8:8" x14ac:dyDescent="0.3">
      <c r="H3649" s="59"/>
    </row>
    <row r="3650" spans="8:8" x14ac:dyDescent="0.3">
      <c r="H3650" s="59"/>
    </row>
    <row r="3651" spans="8:8" x14ac:dyDescent="0.3">
      <c r="H3651" s="59"/>
    </row>
    <row r="3652" spans="8:8" x14ac:dyDescent="0.3">
      <c r="H3652" s="59"/>
    </row>
    <row r="3653" spans="8:8" x14ac:dyDescent="0.3">
      <c r="H3653" s="59"/>
    </row>
    <row r="3654" spans="8:8" x14ac:dyDescent="0.3">
      <c r="H3654" s="59"/>
    </row>
    <row r="3655" spans="8:8" x14ac:dyDescent="0.3">
      <c r="H3655" s="59"/>
    </row>
    <row r="3656" spans="8:8" x14ac:dyDescent="0.3">
      <c r="H3656" s="59"/>
    </row>
    <row r="3657" spans="8:8" x14ac:dyDescent="0.3">
      <c r="H3657" s="59"/>
    </row>
    <row r="3658" spans="8:8" x14ac:dyDescent="0.3">
      <c r="H3658" s="59"/>
    </row>
    <row r="3659" spans="8:8" x14ac:dyDescent="0.3">
      <c r="H3659" s="59"/>
    </row>
    <row r="3660" spans="8:8" x14ac:dyDescent="0.3">
      <c r="H3660" s="59"/>
    </row>
    <row r="3661" spans="8:8" x14ac:dyDescent="0.3">
      <c r="H3661" s="59"/>
    </row>
    <row r="3662" spans="8:8" x14ac:dyDescent="0.3">
      <c r="H3662" s="59"/>
    </row>
    <row r="3663" spans="8:8" x14ac:dyDescent="0.3">
      <c r="H3663" s="59"/>
    </row>
    <row r="3664" spans="8:8" x14ac:dyDescent="0.3">
      <c r="H3664" s="59"/>
    </row>
    <row r="3665" spans="8:8" x14ac:dyDescent="0.3">
      <c r="H3665" s="59"/>
    </row>
    <row r="3666" spans="8:8" x14ac:dyDescent="0.3">
      <c r="H3666" s="59"/>
    </row>
    <row r="3667" spans="8:8" x14ac:dyDescent="0.3">
      <c r="H3667" s="59"/>
    </row>
    <row r="3668" spans="8:8" x14ac:dyDescent="0.3">
      <c r="H3668" s="59"/>
    </row>
    <row r="3669" spans="8:8" x14ac:dyDescent="0.3">
      <c r="H3669" s="59"/>
    </row>
    <row r="3670" spans="8:8" x14ac:dyDescent="0.3">
      <c r="H3670" s="59"/>
    </row>
    <row r="3671" spans="8:8" x14ac:dyDescent="0.3">
      <c r="H3671" s="59"/>
    </row>
    <row r="3672" spans="8:8" x14ac:dyDescent="0.3">
      <c r="H3672" s="59"/>
    </row>
    <row r="3673" spans="8:8" x14ac:dyDescent="0.3">
      <c r="H3673" s="59"/>
    </row>
    <row r="3674" spans="8:8" x14ac:dyDescent="0.3">
      <c r="H3674" s="59"/>
    </row>
    <row r="3675" spans="8:8" x14ac:dyDescent="0.3">
      <c r="H3675" s="59"/>
    </row>
    <row r="3676" spans="8:8" x14ac:dyDescent="0.3">
      <c r="H3676" s="59"/>
    </row>
    <row r="3677" spans="8:8" x14ac:dyDescent="0.3">
      <c r="H3677" s="59"/>
    </row>
    <row r="3678" spans="8:8" x14ac:dyDescent="0.3">
      <c r="H3678" s="59"/>
    </row>
    <row r="3679" spans="8:8" x14ac:dyDescent="0.3">
      <c r="H3679" s="59"/>
    </row>
    <row r="3680" spans="8:8" x14ac:dyDescent="0.3">
      <c r="H3680" s="59"/>
    </row>
    <row r="3681" spans="8:8" x14ac:dyDescent="0.3">
      <c r="H3681" s="59"/>
    </row>
    <row r="3682" spans="8:8" x14ac:dyDescent="0.3">
      <c r="H3682" s="59"/>
    </row>
    <row r="3683" spans="8:8" x14ac:dyDescent="0.3">
      <c r="H3683" s="59"/>
    </row>
    <row r="3684" spans="8:8" x14ac:dyDescent="0.3">
      <c r="H3684" s="59"/>
    </row>
    <row r="3685" spans="8:8" x14ac:dyDescent="0.3">
      <c r="H3685" s="59"/>
    </row>
    <row r="3686" spans="8:8" x14ac:dyDescent="0.3">
      <c r="H3686" s="59"/>
    </row>
    <row r="3687" spans="8:8" x14ac:dyDescent="0.3">
      <c r="H3687" s="59"/>
    </row>
    <row r="3688" spans="8:8" x14ac:dyDescent="0.3">
      <c r="H3688" s="59"/>
    </row>
    <row r="3689" spans="8:8" x14ac:dyDescent="0.3">
      <c r="H3689" s="59"/>
    </row>
    <row r="3690" spans="8:8" x14ac:dyDescent="0.3">
      <c r="H3690" s="59"/>
    </row>
    <row r="3691" spans="8:8" x14ac:dyDescent="0.3">
      <c r="H3691" s="59"/>
    </row>
    <row r="3692" spans="8:8" x14ac:dyDescent="0.3">
      <c r="H3692" s="59"/>
    </row>
    <row r="3693" spans="8:8" x14ac:dyDescent="0.3">
      <c r="H3693" s="59"/>
    </row>
    <row r="3694" spans="8:8" x14ac:dyDescent="0.3">
      <c r="H3694" s="59"/>
    </row>
    <row r="3695" spans="8:8" x14ac:dyDescent="0.3">
      <c r="H3695" s="59"/>
    </row>
    <row r="3696" spans="8:8" x14ac:dyDescent="0.3">
      <c r="H3696" s="59"/>
    </row>
    <row r="3697" spans="8:8" x14ac:dyDescent="0.3">
      <c r="H3697" s="59"/>
    </row>
    <row r="3698" spans="8:8" x14ac:dyDescent="0.3">
      <c r="H3698" s="59"/>
    </row>
    <row r="3699" spans="8:8" x14ac:dyDescent="0.3">
      <c r="H3699" s="59"/>
    </row>
    <row r="3700" spans="8:8" x14ac:dyDescent="0.3">
      <c r="H3700" s="59"/>
    </row>
    <row r="3701" spans="8:8" x14ac:dyDescent="0.3">
      <c r="H3701" s="59"/>
    </row>
    <row r="3702" spans="8:8" x14ac:dyDescent="0.3">
      <c r="H3702" s="59"/>
    </row>
    <row r="3703" spans="8:8" x14ac:dyDescent="0.3">
      <c r="H3703" s="59"/>
    </row>
    <row r="3704" spans="8:8" x14ac:dyDescent="0.3">
      <c r="H3704" s="59"/>
    </row>
    <row r="3705" spans="8:8" x14ac:dyDescent="0.3">
      <c r="H3705" s="59"/>
    </row>
    <row r="3706" spans="8:8" x14ac:dyDescent="0.3">
      <c r="H3706" s="59"/>
    </row>
    <row r="3707" spans="8:8" x14ac:dyDescent="0.3">
      <c r="H3707" s="59"/>
    </row>
    <row r="3708" spans="8:8" x14ac:dyDescent="0.3">
      <c r="H3708" s="59"/>
    </row>
    <row r="3709" spans="8:8" x14ac:dyDescent="0.3">
      <c r="H3709" s="59"/>
    </row>
    <row r="3710" spans="8:8" x14ac:dyDescent="0.3">
      <c r="H3710" s="59"/>
    </row>
    <row r="3711" spans="8:8" x14ac:dyDescent="0.3">
      <c r="H3711" s="59"/>
    </row>
    <row r="3712" spans="8:8" x14ac:dyDescent="0.3">
      <c r="H3712" s="59"/>
    </row>
    <row r="3713" spans="8:8" x14ac:dyDescent="0.3">
      <c r="H3713" s="59"/>
    </row>
    <row r="3714" spans="8:8" x14ac:dyDescent="0.3">
      <c r="H3714" s="59"/>
    </row>
    <row r="3715" spans="8:8" x14ac:dyDescent="0.3">
      <c r="H3715" s="59"/>
    </row>
    <row r="3716" spans="8:8" x14ac:dyDescent="0.3">
      <c r="H3716" s="59"/>
    </row>
    <row r="3717" spans="8:8" x14ac:dyDescent="0.3">
      <c r="H3717" s="59"/>
    </row>
    <row r="3718" spans="8:8" x14ac:dyDescent="0.3">
      <c r="H3718" s="59"/>
    </row>
    <row r="3719" spans="8:8" x14ac:dyDescent="0.3">
      <c r="H3719" s="59"/>
    </row>
    <row r="3720" spans="8:8" x14ac:dyDescent="0.3">
      <c r="H3720" s="59"/>
    </row>
    <row r="3721" spans="8:8" x14ac:dyDescent="0.3">
      <c r="H3721" s="59"/>
    </row>
    <row r="3722" spans="8:8" x14ac:dyDescent="0.3">
      <c r="H3722" s="59"/>
    </row>
    <row r="3723" spans="8:8" x14ac:dyDescent="0.3">
      <c r="H3723" s="59"/>
    </row>
    <row r="3724" spans="8:8" x14ac:dyDescent="0.3">
      <c r="H3724" s="59"/>
    </row>
    <row r="3725" spans="8:8" x14ac:dyDescent="0.3">
      <c r="H3725" s="59"/>
    </row>
    <row r="3726" spans="8:8" x14ac:dyDescent="0.3">
      <c r="H3726" s="59"/>
    </row>
    <row r="3727" spans="8:8" x14ac:dyDescent="0.3">
      <c r="H3727" s="59"/>
    </row>
    <row r="3728" spans="8:8" x14ac:dyDescent="0.3">
      <c r="H3728" s="59"/>
    </row>
    <row r="3729" spans="8:8" x14ac:dyDescent="0.3">
      <c r="H3729" s="59"/>
    </row>
    <row r="3730" spans="8:8" x14ac:dyDescent="0.3">
      <c r="H3730" s="59"/>
    </row>
    <row r="3731" spans="8:8" x14ac:dyDescent="0.3">
      <c r="H3731" s="59"/>
    </row>
    <row r="3732" spans="8:8" x14ac:dyDescent="0.3">
      <c r="H3732" s="59"/>
    </row>
    <row r="3733" spans="8:8" x14ac:dyDescent="0.3">
      <c r="H3733" s="59"/>
    </row>
    <row r="3734" spans="8:8" x14ac:dyDescent="0.3">
      <c r="H3734" s="59"/>
    </row>
    <row r="3735" spans="8:8" x14ac:dyDescent="0.3">
      <c r="H3735" s="59"/>
    </row>
    <row r="3736" spans="8:8" x14ac:dyDescent="0.3">
      <c r="H3736" s="59"/>
    </row>
    <row r="3737" spans="8:8" x14ac:dyDescent="0.3">
      <c r="H3737" s="59"/>
    </row>
    <row r="3738" spans="8:8" x14ac:dyDescent="0.3">
      <c r="H3738" s="59"/>
    </row>
    <row r="3739" spans="8:8" x14ac:dyDescent="0.3">
      <c r="H3739" s="59"/>
    </row>
    <row r="3740" spans="8:8" x14ac:dyDescent="0.3">
      <c r="H3740" s="59"/>
    </row>
    <row r="3741" spans="8:8" x14ac:dyDescent="0.3">
      <c r="H3741" s="59"/>
    </row>
    <row r="3742" spans="8:8" x14ac:dyDescent="0.3">
      <c r="H3742" s="59"/>
    </row>
    <row r="3743" spans="8:8" x14ac:dyDescent="0.3">
      <c r="H3743" s="59"/>
    </row>
    <row r="3744" spans="8:8" x14ac:dyDescent="0.3">
      <c r="H3744" s="59"/>
    </row>
    <row r="3745" spans="8:8" x14ac:dyDescent="0.3">
      <c r="H3745" s="59"/>
    </row>
    <row r="3746" spans="8:8" x14ac:dyDescent="0.3">
      <c r="H3746" s="59"/>
    </row>
    <row r="3747" spans="8:8" x14ac:dyDescent="0.3">
      <c r="H3747" s="59"/>
    </row>
    <row r="3748" spans="8:8" x14ac:dyDescent="0.3">
      <c r="H3748" s="59"/>
    </row>
    <row r="3749" spans="8:8" x14ac:dyDescent="0.3">
      <c r="H3749" s="59"/>
    </row>
    <row r="3750" spans="8:8" x14ac:dyDescent="0.3">
      <c r="H3750" s="59"/>
    </row>
    <row r="3751" spans="8:8" x14ac:dyDescent="0.3">
      <c r="H3751" s="59"/>
    </row>
    <row r="3752" spans="8:8" x14ac:dyDescent="0.3">
      <c r="H3752" s="59"/>
    </row>
    <row r="3753" spans="8:8" x14ac:dyDescent="0.3">
      <c r="H3753" s="59"/>
    </row>
    <row r="3754" spans="8:8" x14ac:dyDescent="0.3">
      <c r="H3754" s="59"/>
    </row>
    <row r="3755" spans="8:8" x14ac:dyDescent="0.3">
      <c r="H3755" s="59"/>
    </row>
    <row r="3756" spans="8:8" x14ac:dyDescent="0.3">
      <c r="H3756" s="59"/>
    </row>
    <row r="3757" spans="8:8" x14ac:dyDescent="0.3">
      <c r="H3757" s="59"/>
    </row>
    <row r="3758" spans="8:8" x14ac:dyDescent="0.3">
      <c r="H3758" s="59"/>
    </row>
    <row r="3759" spans="8:8" x14ac:dyDescent="0.3">
      <c r="H3759" s="59"/>
    </row>
    <row r="3760" spans="8:8" x14ac:dyDescent="0.3">
      <c r="H3760" s="59"/>
    </row>
    <row r="3761" spans="8:8" x14ac:dyDescent="0.3">
      <c r="H3761" s="59"/>
    </row>
    <row r="3762" spans="8:8" x14ac:dyDescent="0.3">
      <c r="H3762" s="59"/>
    </row>
    <row r="3763" spans="8:8" x14ac:dyDescent="0.3">
      <c r="H3763" s="59"/>
    </row>
    <row r="3764" spans="8:8" x14ac:dyDescent="0.3">
      <c r="H3764" s="59"/>
    </row>
    <row r="3765" spans="8:8" x14ac:dyDescent="0.3">
      <c r="H3765" s="59"/>
    </row>
    <row r="3766" spans="8:8" x14ac:dyDescent="0.3">
      <c r="H3766" s="59"/>
    </row>
    <row r="3767" spans="8:8" x14ac:dyDescent="0.3">
      <c r="H3767" s="59"/>
    </row>
    <row r="3768" spans="8:8" x14ac:dyDescent="0.3">
      <c r="H3768" s="59"/>
    </row>
    <row r="3769" spans="8:8" x14ac:dyDescent="0.3">
      <c r="H3769" s="59"/>
    </row>
    <row r="3770" spans="8:8" x14ac:dyDescent="0.3">
      <c r="H3770" s="59"/>
    </row>
    <row r="3771" spans="8:8" x14ac:dyDescent="0.3">
      <c r="H3771" s="59"/>
    </row>
    <row r="3772" spans="8:8" x14ac:dyDescent="0.3">
      <c r="H3772" s="59"/>
    </row>
    <row r="3773" spans="8:8" x14ac:dyDescent="0.3">
      <c r="H3773" s="59"/>
    </row>
    <row r="3774" spans="8:8" x14ac:dyDescent="0.3">
      <c r="H3774" s="59"/>
    </row>
    <row r="3775" spans="8:8" x14ac:dyDescent="0.3">
      <c r="H3775" s="59"/>
    </row>
    <row r="3776" spans="8:8" x14ac:dyDescent="0.3">
      <c r="H3776" s="59"/>
    </row>
    <row r="3777" spans="8:8" x14ac:dyDescent="0.3">
      <c r="H3777" s="59"/>
    </row>
    <row r="3778" spans="8:8" x14ac:dyDescent="0.3">
      <c r="H3778" s="59"/>
    </row>
    <row r="3779" spans="8:8" x14ac:dyDescent="0.3">
      <c r="H3779" s="59"/>
    </row>
    <row r="3780" spans="8:8" x14ac:dyDescent="0.3">
      <c r="H3780" s="59"/>
    </row>
    <row r="3781" spans="8:8" x14ac:dyDescent="0.3">
      <c r="H3781" s="59"/>
    </row>
    <row r="3782" spans="8:8" x14ac:dyDescent="0.3">
      <c r="H3782" s="59"/>
    </row>
    <row r="3783" spans="8:8" x14ac:dyDescent="0.3">
      <c r="H3783" s="59"/>
    </row>
    <row r="3784" spans="8:8" x14ac:dyDescent="0.3">
      <c r="H3784" s="59"/>
    </row>
    <row r="3785" spans="8:8" x14ac:dyDescent="0.3">
      <c r="H3785" s="59"/>
    </row>
    <row r="3786" spans="8:8" x14ac:dyDescent="0.3">
      <c r="H3786" s="59"/>
    </row>
    <row r="3787" spans="8:8" x14ac:dyDescent="0.3">
      <c r="H3787" s="59"/>
    </row>
    <row r="3788" spans="8:8" x14ac:dyDescent="0.3">
      <c r="H3788" s="59"/>
    </row>
    <row r="3789" spans="8:8" x14ac:dyDescent="0.3">
      <c r="H3789" s="59"/>
    </row>
    <row r="3790" spans="8:8" x14ac:dyDescent="0.3">
      <c r="H3790" s="59"/>
    </row>
    <row r="3791" spans="8:8" x14ac:dyDescent="0.3">
      <c r="H3791" s="59"/>
    </row>
    <row r="3792" spans="8:8" x14ac:dyDescent="0.3">
      <c r="H3792" s="59"/>
    </row>
    <row r="3793" spans="8:8" x14ac:dyDescent="0.3">
      <c r="H3793" s="59"/>
    </row>
    <row r="3794" spans="8:8" x14ac:dyDescent="0.3">
      <c r="H3794" s="59"/>
    </row>
    <row r="3795" spans="8:8" x14ac:dyDescent="0.3">
      <c r="H3795" s="59"/>
    </row>
    <row r="3796" spans="8:8" x14ac:dyDescent="0.3">
      <c r="H3796" s="59"/>
    </row>
    <row r="3797" spans="8:8" x14ac:dyDescent="0.3">
      <c r="H3797" s="59"/>
    </row>
    <row r="3798" spans="8:8" x14ac:dyDescent="0.3">
      <c r="H3798" s="59"/>
    </row>
    <row r="3799" spans="8:8" x14ac:dyDescent="0.3">
      <c r="H3799" s="59"/>
    </row>
    <row r="3800" spans="8:8" x14ac:dyDescent="0.3">
      <c r="H3800" s="59"/>
    </row>
    <row r="3801" spans="8:8" x14ac:dyDescent="0.3">
      <c r="H3801" s="59"/>
    </row>
    <row r="3802" spans="8:8" x14ac:dyDescent="0.3">
      <c r="H3802" s="59"/>
    </row>
    <row r="3803" spans="8:8" x14ac:dyDescent="0.3">
      <c r="H3803" s="59"/>
    </row>
    <row r="3804" spans="8:8" x14ac:dyDescent="0.3">
      <c r="H3804" s="59"/>
    </row>
    <row r="3805" spans="8:8" x14ac:dyDescent="0.3">
      <c r="H3805" s="59"/>
    </row>
    <row r="3806" spans="8:8" x14ac:dyDescent="0.3">
      <c r="H3806" s="59"/>
    </row>
    <row r="3807" spans="8:8" x14ac:dyDescent="0.3">
      <c r="H3807" s="59"/>
    </row>
    <row r="3808" spans="8:8" x14ac:dyDescent="0.3">
      <c r="H3808" s="59"/>
    </row>
    <row r="3809" spans="8:8" x14ac:dyDescent="0.3">
      <c r="H3809" s="59"/>
    </row>
    <row r="3810" spans="8:8" x14ac:dyDescent="0.3">
      <c r="H3810" s="59"/>
    </row>
    <row r="3811" spans="8:8" x14ac:dyDescent="0.3">
      <c r="H3811" s="59"/>
    </row>
    <row r="3812" spans="8:8" x14ac:dyDescent="0.3">
      <c r="H3812" s="59"/>
    </row>
    <row r="3813" spans="8:8" x14ac:dyDescent="0.3">
      <c r="H3813" s="59"/>
    </row>
    <row r="3814" spans="8:8" x14ac:dyDescent="0.3">
      <c r="H3814" s="59"/>
    </row>
    <row r="3815" spans="8:8" x14ac:dyDescent="0.3">
      <c r="H3815" s="59"/>
    </row>
    <row r="3816" spans="8:8" x14ac:dyDescent="0.3">
      <c r="H3816" s="59"/>
    </row>
    <row r="3817" spans="8:8" x14ac:dyDescent="0.3">
      <c r="H3817" s="59"/>
    </row>
    <row r="3818" spans="8:8" x14ac:dyDescent="0.3">
      <c r="H3818" s="59"/>
    </row>
    <row r="3819" spans="8:8" x14ac:dyDescent="0.3">
      <c r="H3819" s="59"/>
    </row>
    <row r="3820" spans="8:8" x14ac:dyDescent="0.3">
      <c r="H3820" s="59"/>
    </row>
    <row r="3821" spans="8:8" x14ac:dyDescent="0.3">
      <c r="H3821" s="59"/>
    </row>
    <row r="3822" spans="8:8" x14ac:dyDescent="0.3">
      <c r="H3822" s="59"/>
    </row>
    <row r="3823" spans="8:8" x14ac:dyDescent="0.3">
      <c r="H3823" s="59"/>
    </row>
    <row r="3824" spans="8:8" x14ac:dyDescent="0.3">
      <c r="H3824" s="59"/>
    </row>
    <row r="3825" spans="8:8" x14ac:dyDescent="0.3">
      <c r="H3825" s="59"/>
    </row>
    <row r="3826" spans="8:8" x14ac:dyDescent="0.3">
      <c r="H3826" s="59"/>
    </row>
    <row r="3827" spans="8:8" x14ac:dyDescent="0.3">
      <c r="H3827" s="59"/>
    </row>
    <row r="3828" spans="8:8" x14ac:dyDescent="0.3">
      <c r="H3828" s="59"/>
    </row>
    <row r="3829" spans="8:8" x14ac:dyDescent="0.3">
      <c r="H3829" s="59"/>
    </row>
    <row r="3830" spans="8:8" x14ac:dyDescent="0.3">
      <c r="H3830" s="59"/>
    </row>
    <row r="3831" spans="8:8" x14ac:dyDescent="0.3">
      <c r="H3831" s="59"/>
    </row>
    <row r="3832" spans="8:8" x14ac:dyDescent="0.3">
      <c r="H3832" s="59"/>
    </row>
    <row r="3833" spans="8:8" x14ac:dyDescent="0.3">
      <c r="H3833" s="59"/>
    </row>
    <row r="3834" spans="8:8" x14ac:dyDescent="0.3">
      <c r="H3834" s="59"/>
    </row>
    <row r="3835" spans="8:8" x14ac:dyDescent="0.3">
      <c r="H3835" s="59"/>
    </row>
    <row r="3836" spans="8:8" x14ac:dyDescent="0.3">
      <c r="H3836" s="59"/>
    </row>
    <row r="3837" spans="8:8" x14ac:dyDescent="0.3">
      <c r="H3837" s="59"/>
    </row>
    <row r="3838" spans="8:8" x14ac:dyDescent="0.3">
      <c r="H3838" s="59"/>
    </row>
    <row r="3839" spans="8:8" x14ac:dyDescent="0.3">
      <c r="H3839" s="59"/>
    </row>
    <row r="3840" spans="8:8" x14ac:dyDescent="0.3">
      <c r="H3840" s="59"/>
    </row>
    <row r="3841" spans="8:8" x14ac:dyDescent="0.3">
      <c r="H3841" s="59"/>
    </row>
    <row r="3842" spans="8:8" x14ac:dyDescent="0.3">
      <c r="H3842" s="59"/>
    </row>
    <row r="3843" spans="8:8" x14ac:dyDescent="0.3">
      <c r="H3843" s="59"/>
    </row>
    <row r="3844" spans="8:8" x14ac:dyDescent="0.3">
      <c r="H3844" s="59"/>
    </row>
    <row r="3845" spans="8:8" x14ac:dyDescent="0.3">
      <c r="H3845" s="59"/>
    </row>
    <row r="3846" spans="8:8" x14ac:dyDescent="0.3">
      <c r="H3846" s="59"/>
    </row>
    <row r="3847" spans="8:8" x14ac:dyDescent="0.3">
      <c r="H3847" s="59"/>
    </row>
    <row r="3848" spans="8:8" x14ac:dyDescent="0.3">
      <c r="H3848" s="59"/>
    </row>
    <row r="3849" spans="8:8" x14ac:dyDescent="0.3">
      <c r="H3849" s="59"/>
    </row>
    <row r="3850" spans="8:8" x14ac:dyDescent="0.3">
      <c r="H3850" s="59"/>
    </row>
    <row r="3851" spans="8:8" x14ac:dyDescent="0.3">
      <c r="H3851" s="59"/>
    </row>
    <row r="3852" spans="8:8" x14ac:dyDescent="0.3">
      <c r="H3852" s="59"/>
    </row>
    <row r="3853" spans="8:8" x14ac:dyDescent="0.3">
      <c r="H3853" s="59"/>
    </row>
    <row r="3854" spans="8:8" x14ac:dyDescent="0.3">
      <c r="H3854" s="59"/>
    </row>
    <row r="3855" spans="8:8" x14ac:dyDescent="0.3">
      <c r="H3855" s="59"/>
    </row>
    <row r="3856" spans="8:8" x14ac:dyDescent="0.3">
      <c r="H3856" s="59"/>
    </row>
    <row r="3857" spans="8:8" x14ac:dyDescent="0.3">
      <c r="H3857" s="59"/>
    </row>
    <row r="3858" spans="8:8" x14ac:dyDescent="0.3">
      <c r="H3858" s="59"/>
    </row>
    <row r="3859" spans="8:8" x14ac:dyDescent="0.3">
      <c r="H3859" s="59"/>
    </row>
    <row r="3860" spans="8:8" x14ac:dyDescent="0.3">
      <c r="H3860" s="59"/>
    </row>
    <row r="3861" spans="8:8" x14ac:dyDescent="0.3">
      <c r="H3861" s="59"/>
    </row>
    <row r="3862" spans="8:8" x14ac:dyDescent="0.3">
      <c r="H3862" s="59"/>
    </row>
    <row r="3863" spans="8:8" x14ac:dyDescent="0.3">
      <c r="H3863" s="59"/>
    </row>
    <row r="3864" spans="8:8" x14ac:dyDescent="0.3">
      <c r="H3864" s="59"/>
    </row>
    <row r="3865" spans="8:8" x14ac:dyDescent="0.3">
      <c r="H3865" s="59"/>
    </row>
    <row r="3866" spans="8:8" x14ac:dyDescent="0.3">
      <c r="H3866" s="59"/>
    </row>
    <row r="3867" spans="8:8" x14ac:dyDescent="0.3">
      <c r="H3867" s="59"/>
    </row>
    <row r="3868" spans="8:8" x14ac:dyDescent="0.3">
      <c r="H3868" s="59"/>
    </row>
    <row r="3869" spans="8:8" x14ac:dyDescent="0.3">
      <c r="H3869" s="59"/>
    </row>
    <row r="3870" spans="8:8" x14ac:dyDescent="0.3">
      <c r="H3870" s="59"/>
    </row>
    <row r="3871" spans="8:8" x14ac:dyDescent="0.3">
      <c r="H3871" s="59"/>
    </row>
    <row r="3872" spans="8:8" x14ac:dyDescent="0.3">
      <c r="H3872" s="59"/>
    </row>
    <row r="3873" spans="8:8" x14ac:dyDescent="0.3">
      <c r="H3873" s="59"/>
    </row>
    <row r="3874" spans="8:8" x14ac:dyDescent="0.3">
      <c r="H3874" s="59"/>
    </row>
    <row r="3875" spans="8:8" x14ac:dyDescent="0.3">
      <c r="H3875" s="59"/>
    </row>
    <row r="3876" spans="8:8" x14ac:dyDescent="0.3">
      <c r="H3876" s="59"/>
    </row>
    <row r="3877" spans="8:8" x14ac:dyDescent="0.3">
      <c r="H3877" s="59"/>
    </row>
    <row r="3878" spans="8:8" x14ac:dyDescent="0.3">
      <c r="H3878" s="59"/>
    </row>
    <row r="3879" spans="8:8" x14ac:dyDescent="0.3">
      <c r="H3879" s="59"/>
    </row>
    <row r="3880" spans="8:8" x14ac:dyDescent="0.3">
      <c r="H3880" s="59"/>
    </row>
    <row r="3881" spans="8:8" x14ac:dyDescent="0.3">
      <c r="H3881" s="59"/>
    </row>
    <row r="3882" spans="8:8" x14ac:dyDescent="0.3">
      <c r="H3882" s="59"/>
    </row>
    <row r="3883" spans="8:8" x14ac:dyDescent="0.3">
      <c r="H3883" s="59"/>
    </row>
    <row r="3884" spans="8:8" x14ac:dyDescent="0.3">
      <c r="H3884" s="59"/>
    </row>
    <row r="3885" spans="8:8" x14ac:dyDescent="0.3">
      <c r="H3885" s="59"/>
    </row>
    <row r="3886" spans="8:8" x14ac:dyDescent="0.3">
      <c r="H3886" s="59"/>
    </row>
    <row r="3887" spans="8:8" x14ac:dyDescent="0.3">
      <c r="H3887" s="59"/>
    </row>
    <row r="3888" spans="8:8" x14ac:dyDescent="0.3">
      <c r="H3888" s="59"/>
    </row>
    <row r="3889" spans="8:8" x14ac:dyDescent="0.3">
      <c r="H3889" s="59"/>
    </row>
    <row r="3890" spans="8:8" x14ac:dyDescent="0.3">
      <c r="H3890" s="59"/>
    </row>
    <row r="3891" spans="8:8" x14ac:dyDescent="0.3">
      <c r="H3891" s="59"/>
    </row>
    <row r="3892" spans="8:8" x14ac:dyDescent="0.3">
      <c r="H3892" s="59"/>
    </row>
    <row r="3893" spans="8:8" x14ac:dyDescent="0.3">
      <c r="H3893" s="59"/>
    </row>
    <row r="3894" spans="8:8" x14ac:dyDescent="0.3">
      <c r="H3894" s="59"/>
    </row>
    <row r="3895" spans="8:8" x14ac:dyDescent="0.3">
      <c r="H3895" s="59"/>
    </row>
    <row r="3896" spans="8:8" x14ac:dyDescent="0.3">
      <c r="H3896" s="59"/>
    </row>
    <row r="3897" spans="8:8" x14ac:dyDescent="0.3">
      <c r="H3897" s="59"/>
    </row>
    <row r="3898" spans="8:8" x14ac:dyDescent="0.3">
      <c r="H3898" s="59"/>
    </row>
    <row r="3899" spans="8:8" x14ac:dyDescent="0.3">
      <c r="H3899" s="59"/>
    </row>
    <row r="3900" spans="8:8" x14ac:dyDescent="0.3">
      <c r="H3900" s="59"/>
    </row>
    <row r="3901" spans="8:8" x14ac:dyDescent="0.3">
      <c r="H3901" s="59"/>
    </row>
    <row r="3902" spans="8:8" x14ac:dyDescent="0.3">
      <c r="H3902" s="59"/>
    </row>
    <row r="3903" spans="8:8" x14ac:dyDescent="0.3">
      <c r="H3903" s="59"/>
    </row>
    <row r="3904" spans="8:8" x14ac:dyDescent="0.3">
      <c r="H3904" s="59"/>
    </row>
    <row r="3905" spans="8:8" x14ac:dyDescent="0.3">
      <c r="H3905" s="59"/>
    </row>
    <row r="3906" spans="8:8" x14ac:dyDescent="0.3">
      <c r="H3906" s="59"/>
    </row>
    <row r="3907" spans="8:8" x14ac:dyDescent="0.3">
      <c r="H3907" s="59"/>
    </row>
    <row r="3908" spans="8:8" x14ac:dyDescent="0.3">
      <c r="H3908" s="59"/>
    </row>
    <row r="3909" spans="8:8" x14ac:dyDescent="0.3">
      <c r="H3909" s="59"/>
    </row>
    <row r="3910" spans="8:8" x14ac:dyDescent="0.3">
      <c r="H3910" s="59"/>
    </row>
    <row r="3911" spans="8:8" x14ac:dyDescent="0.3">
      <c r="H3911" s="59"/>
    </row>
    <row r="3912" spans="8:8" x14ac:dyDescent="0.3">
      <c r="H3912" s="59"/>
    </row>
    <row r="3913" spans="8:8" x14ac:dyDescent="0.3">
      <c r="H3913" s="59"/>
    </row>
    <row r="3914" spans="8:8" x14ac:dyDescent="0.3">
      <c r="H3914" s="59"/>
    </row>
    <row r="3915" spans="8:8" x14ac:dyDescent="0.3">
      <c r="H3915" s="59"/>
    </row>
    <row r="3916" spans="8:8" x14ac:dyDescent="0.3">
      <c r="H3916" s="59"/>
    </row>
    <row r="3917" spans="8:8" x14ac:dyDescent="0.3">
      <c r="H3917" s="59"/>
    </row>
    <row r="3918" spans="8:8" x14ac:dyDescent="0.3">
      <c r="H3918" s="59"/>
    </row>
    <row r="3919" spans="8:8" x14ac:dyDescent="0.3">
      <c r="H3919" s="59"/>
    </row>
    <row r="3920" spans="8:8" x14ac:dyDescent="0.3">
      <c r="H3920" s="59"/>
    </row>
    <row r="3921" spans="8:8" x14ac:dyDescent="0.3">
      <c r="H3921" s="59"/>
    </row>
    <row r="3922" spans="8:8" x14ac:dyDescent="0.3">
      <c r="H3922" s="59"/>
    </row>
    <row r="3923" spans="8:8" x14ac:dyDescent="0.3">
      <c r="H3923" s="59"/>
    </row>
    <row r="3924" spans="8:8" x14ac:dyDescent="0.3">
      <c r="H3924" s="59"/>
    </row>
    <row r="3925" spans="8:8" x14ac:dyDescent="0.3">
      <c r="H3925" s="59"/>
    </row>
    <row r="3926" spans="8:8" x14ac:dyDescent="0.3">
      <c r="H3926" s="59"/>
    </row>
    <row r="3927" spans="8:8" x14ac:dyDescent="0.3">
      <c r="H3927" s="59"/>
    </row>
    <row r="3928" spans="8:8" x14ac:dyDescent="0.3">
      <c r="H3928" s="59"/>
    </row>
    <row r="3929" spans="8:8" x14ac:dyDescent="0.3">
      <c r="H3929" s="59"/>
    </row>
    <row r="3930" spans="8:8" x14ac:dyDescent="0.3">
      <c r="H3930" s="59"/>
    </row>
    <row r="3931" spans="8:8" x14ac:dyDescent="0.3">
      <c r="H3931" s="59"/>
    </row>
    <row r="3932" spans="8:8" x14ac:dyDescent="0.3">
      <c r="H3932" s="59"/>
    </row>
    <row r="3933" spans="8:8" x14ac:dyDescent="0.3">
      <c r="H3933" s="59"/>
    </row>
    <row r="3934" spans="8:8" x14ac:dyDescent="0.3">
      <c r="H3934" s="59"/>
    </row>
    <row r="3935" spans="8:8" x14ac:dyDescent="0.3">
      <c r="H3935" s="59"/>
    </row>
    <row r="3936" spans="8:8" x14ac:dyDescent="0.3">
      <c r="H3936" s="59"/>
    </row>
    <row r="3937" spans="8:8" x14ac:dyDescent="0.3">
      <c r="H3937" s="59"/>
    </row>
    <row r="3938" spans="8:8" x14ac:dyDescent="0.3">
      <c r="H3938" s="59"/>
    </row>
    <row r="3939" spans="8:8" x14ac:dyDescent="0.3">
      <c r="H3939" s="59"/>
    </row>
    <row r="3940" spans="8:8" x14ac:dyDescent="0.3">
      <c r="H3940" s="59"/>
    </row>
    <row r="3941" spans="8:8" x14ac:dyDescent="0.3">
      <c r="H3941" s="59"/>
    </row>
    <row r="3942" spans="8:8" x14ac:dyDescent="0.3">
      <c r="H3942" s="59"/>
    </row>
    <row r="3943" spans="8:8" x14ac:dyDescent="0.3">
      <c r="H3943" s="59"/>
    </row>
    <row r="3944" spans="8:8" x14ac:dyDescent="0.3">
      <c r="H3944" s="59"/>
    </row>
    <row r="3945" spans="8:8" x14ac:dyDescent="0.3">
      <c r="H3945" s="59"/>
    </row>
    <row r="3946" spans="8:8" x14ac:dyDescent="0.3">
      <c r="H3946" s="59"/>
    </row>
    <row r="3947" spans="8:8" x14ac:dyDescent="0.3">
      <c r="H3947" s="59"/>
    </row>
    <row r="3948" spans="8:8" x14ac:dyDescent="0.3">
      <c r="H3948" s="59"/>
    </row>
    <row r="3949" spans="8:8" x14ac:dyDescent="0.3">
      <c r="H3949" s="59"/>
    </row>
    <row r="3950" spans="8:8" x14ac:dyDescent="0.3">
      <c r="H3950" s="59"/>
    </row>
    <row r="3951" spans="8:8" x14ac:dyDescent="0.3">
      <c r="H3951" s="59"/>
    </row>
    <row r="3952" spans="8:8" x14ac:dyDescent="0.3">
      <c r="H3952" s="59"/>
    </row>
    <row r="3953" spans="8:8" x14ac:dyDescent="0.3">
      <c r="H3953" s="59"/>
    </row>
    <row r="3954" spans="8:8" x14ac:dyDescent="0.3">
      <c r="H3954" s="59"/>
    </row>
    <row r="3955" spans="8:8" x14ac:dyDescent="0.3">
      <c r="H3955" s="59"/>
    </row>
    <row r="3956" spans="8:8" x14ac:dyDescent="0.3">
      <c r="H3956" s="59"/>
    </row>
    <row r="3957" spans="8:8" x14ac:dyDescent="0.3">
      <c r="H3957" s="59"/>
    </row>
    <row r="3958" spans="8:8" x14ac:dyDescent="0.3">
      <c r="H3958" s="59"/>
    </row>
    <row r="3959" spans="8:8" x14ac:dyDescent="0.3">
      <c r="H3959" s="59"/>
    </row>
    <row r="3960" spans="8:8" x14ac:dyDescent="0.3">
      <c r="H3960" s="59"/>
    </row>
    <row r="3961" spans="8:8" x14ac:dyDescent="0.3">
      <c r="H3961" s="59"/>
    </row>
    <row r="3962" spans="8:8" x14ac:dyDescent="0.3">
      <c r="H3962" s="59"/>
    </row>
    <row r="3963" spans="8:8" x14ac:dyDescent="0.3">
      <c r="H3963" s="59"/>
    </row>
    <row r="3964" spans="8:8" x14ac:dyDescent="0.3">
      <c r="H3964" s="59"/>
    </row>
    <row r="3965" spans="8:8" x14ac:dyDescent="0.3">
      <c r="H3965" s="59"/>
    </row>
    <row r="3966" spans="8:8" x14ac:dyDescent="0.3">
      <c r="H3966" s="59"/>
    </row>
    <row r="3967" spans="8:8" x14ac:dyDescent="0.3">
      <c r="H3967" s="59"/>
    </row>
    <row r="3968" spans="8:8" x14ac:dyDescent="0.3">
      <c r="H3968" s="59"/>
    </row>
    <row r="3969" spans="8:8" x14ac:dyDescent="0.3">
      <c r="H3969" s="59"/>
    </row>
    <row r="3970" spans="8:8" x14ac:dyDescent="0.3">
      <c r="H3970" s="59"/>
    </row>
    <row r="3971" spans="8:8" x14ac:dyDescent="0.3">
      <c r="H3971" s="59"/>
    </row>
    <row r="3972" spans="8:8" x14ac:dyDescent="0.3">
      <c r="H3972" s="59"/>
    </row>
    <row r="3973" spans="8:8" x14ac:dyDescent="0.3">
      <c r="H3973" s="59"/>
    </row>
    <row r="3974" spans="8:8" x14ac:dyDescent="0.3">
      <c r="H3974" s="59"/>
    </row>
    <row r="3975" spans="8:8" x14ac:dyDescent="0.3">
      <c r="H3975" s="59"/>
    </row>
    <row r="3976" spans="8:8" x14ac:dyDescent="0.3">
      <c r="H3976" s="59"/>
    </row>
    <row r="3977" spans="8:8" x14ac:dyDescent="0.3">
      <c r="H3977" s="59"/>
    </row>
    <row r="3978" spans="8:8" x14ac:dyDescent="0.3">
      <c r="H3978" s="59"/>
    </row>
    <row r="3979" spans="8:8" x14ac:dyDescent="0.3">
      <c r="H3979" s="59"/>
    </row>
    <row r="3980" spans="8:8" x14ac:dyDescent="0.3">
      <c r="H3980" s="59"/>
    </row>
    <row r="3981" spans="8:8" x14ac:dyDescent="0.3">
      <c r="H3981" s="59"/>
    </row>
    <row r="3982" spans="8:8" x14ac:dyDescent="0.3">
      <c r="H3982" s="59"/>
    </row>
    <row r="3983" spans="8:8" x14ac:dyDescent="0.3">
      <c r="H3983" s="59"/>
    </row>
    <row r="3984" spans="8:8" x14ac:dyDescent="0.3">
      <c r="H3984" s="59"/>
    </row>
    <row r="3985" spans="8:8" x14ac:dyDescent="0.3">
      <c r="H3985" s="59"/>
    </row>
    <row r="3986" spans="8:8" x14ac:dyDescent="0.3">
      <c r="H3986" s="59"/>
    </row>
    <row r="3987" spans="8:8" x14ac:dyDescent="0.3">
      <c r="H3987" s="59"/>
    </row>
    <row r="3988" spans="8:8" x14ac:dyDescent="0.3">
      <c r="H3988" s="59"/>
    </row>
    <row r="3989" spans="8:8" x14ac:dyDescent="0.3">
      <c r="H3989" s="59"/>
    </row>
    <row r="3990" spans="8:8" x14ac:dyDescent="0.3">
      <c r="H3990" s="59"/>
    </row>
    <row r="3991" spans="8:8" x14ac:dyDescent="0.3">
      <c r="H3991" s="59"/>
    </row>
    <row r="3992" spans="8:8" x14ac:dyDescent="0.3">
      <c r="H3992" s="59"/>
    </row>
    <row r="3993" spans="8:8" x14ac:dyDescent="0.3">
      <c r="H3993" s="59"/>
    </row>
    <row r="3994" spans="8:8" x14ac:dyDescent="0.3">
      <c r="H3994" s="59"/>
    </row>
    <row r="3995" spans="8:8" x14ac:dyDescent="0.3">
      <c r="H3995" s="59"/>
    </row>
    <row r="3996" spans="8:8" x14ac:dyDescent="0.3">
      <c r="H3996" s="59"/>
    </row>
    <row r="3997" spans="8:8" x14ac:dyDescent="0.3">
      <c r="H3997" s="59"/>
    </row>
    <row r="3998" spans="8:8" x14ac:dyDescent="0.3">
      <c r="H3998" s="59"/>
    </row>
    <row r="3999" spans="8:8" x14ac:dyDescent="0.3">
      <c r="H3999" s="59"/>
    </row>
    <row r="4000" spans="8:8" x14ac:dyDescent="0.3">
      <c r="H4000" s="59"/>
    </row>
    <row r="4001" spans="8:8" x14ac:dyDescent="0.3">
      <c r="H4001" s="59"/>
    </row>
    <row r="4002" spans="8:8" x14ac:dyDescent="0.3">
      <c r="H4002" s="59"/>
    </row>
    <row r="4003" spans="8:8" x14ac:dyDescent="0.3">
      <c r="H4003" s="59"/>
    </row>
    <row r="4004" spans="8:8" x14ac:dyDescent="0.3">
      <c r="H4004" s="59"/>
    </row>
    <row r="4005" spans="8:8" x14ac:dyDescent="0.3">
      <c r="H4005" s="59"/>
    </row>
    <row r="4006" spans="8:8" x14ac:dyDescent="0.3">
      <c r="H4006" s="59"/>
    </row>
    <row r="4007" spans="8:8" x14ac:dyDescent="0.3">
      <c r="H4007" s="59"/>
    </row>
    <row r="4008" spans="8:8" x14ac:dyDescent="0.3">
      <c r="H4008" s="59"/>
    </row>
    <row r="4009" spans="8:8" x14ac:dyDescent="0.3">
      <c r="H4009" s="59"/>
    </row>
    <row r="4010" spans="8:8" x14ac:dyDescent="0.3">
      <c r="H4010" s="59"/>
    </row>
    <row r="4011" spans="8:8" x14ac:dyDescent="0.3">
      <c r="H4011" s="59"/>
    </row>
    <row r="4012" spans="8:8" x14ac:dyDescent="0.3">
      <c r="H4012" s="59"/>
    </row>
    <row r="4013" spans="8:8" x14ac:dyDescent="0.3">
      <c r="H4013" s="59"/>
    </row>
    <row r="4014" spans="8:8" x14ac:dyDescent="0.3">
      <c r="H4014" s="59"/>
    </row>
    <row r="4015" spans="8:8" x14ac:dyDescent="0.3">
      <c r="H4015" s="59"/>
    </row>
    <row r="4016" spans="8:8" x14ac:dyDescent="0.3">
      <c r="H4016" s="59"/>
    </row>
    <row r="4017" spans="8:8" x14ac:dyDescent="0.3">
      <c r="H4017" s="59"/>
    </row>
    <row r="4018" spans="8:8" x14ac:dyDescent="0.3">
      <c r="H4018" s="59"/>
    </row>
    <row r="4019" spans="8:8" x14ac:dyDescent="0.3">
      <c r="H4019" s="59"/>
    </row>
    <row r="4020" spans="8:8" x14ac:dyDescent="0.3">
      <c r="H4020" s="59"/>
    </row>
    <row r="4021" spans="8:8" x14ac:dyDescent="0.3">
      <c r="H4021" s="59"/>
    </row>
    <row r="4022" spans="8:8" x14ac:dyDescent="0.3">
      <c r="H4022" s="59"/>
    </row>
    <row r="4023" spans="8:8" x14ac:dyDescent="0.3">
      <c r="H4023" s="59"/>
    </row>
    <row r="4024" spans="8:8" x14ac:dyDescent="0.3">
      <c r="H4024" s="59"/>
    </row>
    <row r="4025" spans="8:8" x14ac:dyDescent="0.3">
      <c r="H4025" s="59"/>
    </row>
    <row r="4026" spans="8:8" x14ac:dyDescent="0.3">
      <c r="H4026" s="59"/>
    </row>
    <row r="4027" spans="8:8" x14ac:dyDescent="0.3">
      <c r="H4027" s="59"/>
    </row>
    <row r="4028" spans="8:8" x14ac:dyDescent="0.3">
      <c r="H4028" s="59"/>
    </row>
    <row r="4029" spans="8:8" x14ac:dyDescent="0.3">
      <c r="H4029" s="59"/>
    </row>
    <row r="4030" spans="8:8" x14ac:dyDescent="0.3">
      <c r="H4030" s="59"/>
    </row>
    <row r="4031" spans="8:8" x14ac:dyDescent="0.3">
      <c r="H4031" s="59"/>
    </row>
    <row r="4032" spans="8:8" x14ac:dyDescent="0.3">
      <c r="H4032" s="59"/>
    </row>
    <row r="4033" spans="8:8" x14ac:dyDescent="0.3">
      <c r="H4033" s="59"/>
    </row>
    <row r="4034" spans="8:8" x14ac:dyDescent="0.3">
      <c r="H4034" s="59"/>
    </row>
    <row r="4035" spans="8:8" x14ac:dyDescent="0.3">
      <c r="H4035" s="59"/>
    </row>
    <row r="4036" spans="8:8" x14ac:dyDescent="0.3">
      <c r="H4036" s="59"/>
    </row>
    <row r="4037" spans="8:8" x14ac:dyDescent="0.3">
      <c r="H4037" s="59"/>
    </row>
    <row r="4038" spans="8:8" x14ac:dyDescent="0.3">
      <c r="H4038" s="59"/>
    </row>
    <row r="4039" spans="8:8" x14ac:dyDescent="0.3">
      <c r="H4039" s="59"/>
    </row>
    <row r="4040" spans="8:8" x14ac:dyDescent="0.3">
      <c r="H4040" s="59"/>
    </row>
    <row r="4041" spans="8:8" x14ac:dyDescent="0.3">
      <c r="H4041" s="59"/>
    </row>
    <row r="4042" spans="8:8" x14ac:dyDescent="0.3">
      <c r="H4042" s="59"/>
    </row>
    <row r="4043" spans="8:8" x14ac:dyDescent="0.3">
      <c r="H4043" s="59"/>
    </row>
    <row r="4044" spans="8:8" x14ac:dyDescent="0.3">
      <c r="H4044" s="59"/>
    </row>
    <row r="4045" spans="8:8" x14ac:dyDescent="0.3">
      <c r="H4045" s="59"/>
    </row>
    <row r="4046" spans="8:8" x14ac:dyDescent="0.3">
      <c r="H4046" s="59"/>
    </row>
    <row r="4047" spans="8:8" x14ac:dyDescent="0.3">
      <c r="H4047" s="59"/>
    </row>
    <row r="4048" spans="8:8" x14ac:dyDescent="0.3">
      <c r="H4048" s="59"/>
    </row>
    <row r="4049" spans="8:8" x14ac:dyDescent="0.3">
      <c r="H4049" s="59"/>
    </row>
    <row r="4050" spans="8:8" x14ac:dyDescent="0.3">
      <c r="H4050" s="59"/>
    </row>
    <row r="4051" spans="8:8" x14ac:dyDescent="0.3">
      <c r="H4051" s="59"/>
    </row>
    <row r="4052" spans="8:8" x14ac:dyDescent="0.3">
      <c r="H4052" s="59"/>
    </row>
    <row r="4053" spans="8:8" x14ac:dyDescent="0.3">
      <c r="H4053" s="59"/>
    </row>
    <row r="4054" spans="8:8" x14ac:dyDescent="0.3">
      <c r="H4054" s="59"/>
    </row>
    <row r="4055" spans="8:8" x14ac:dyDescent="0.3">
      <c r="H4055" s="59"/>
    </row>
    <row r="4056" spans="8:8" x14ac:dyDescent="0.3">
      <c r="H4056" s="59"/>
    </row>
    <row r="4057" spans="8:8" x14ac:dyDescent="0.3">
      <c r="H4057" s="59"/>
    </row>
    <row r="4058" spans="8:8" x14ac:dyDescent="0.3">
      <c r="H4058" s="59"/>
    </row>
    <row r="4059" spans="8:8" x14ac:dyDescent="0.3">
      <c r="H4059" s="59"/>
    </row>
    <row r="4060" spans="8:8" x14ac:dyDescent="0.3">
      <c r="H4060" s="59"/>
    </row>
    <row r="4061" spans="8:8" x14ac:dyDescent="0.3">
      <c r="H4061" s="59"/>
    </row>
    <row r="4062" spans="8:8" x14ac:dyDescent="0.3">
      <c r="H4062" s="59"/>
    </row>
    <row r="4063" spans="8:8" x14ac:dyDescent="0.3">
      <c r="H4063" s="59"/>
    </row>
    <row r="4064" spans="8:8" x14ac:dyDescent="0.3">
      <c r="H4064" s="59"/>
    </row>
    <row r="4065" spans="8:8" x14ac:dyDescent="0.3">
      <c r="H4065" s="59"/>
    </row>
    <row r="4066" spans="8:8" x14ac:dyDescent="0.3">
      <c r="H4066" s="59"/>
    </row>
    <row r="4067" spans="8:8" x14ac:dyDescent="0.3">
      <c r="H4067" s="59"/>
    </row>
    <row r="4068" spans="8:8" x14ac:dyDescent="0.3">
      <c r="H4068" s="59"/>
    </row>
    <row r="4069" spans="8:8" x14ac:dyDescent="0.3">
      <c r="H4069" s="59"/>
    </row>
    <row r="4070" spans="8:8" x14ac:dyDescent="0.3">
      <c r="H4070" s="59"/>
    </row>
    <row r="4071" spans="8:8" x14ac:dyDescent="0.3">
      <c r="H4071" s="59"/>
    </row>
    <row r="4072" spans="8:8" x14ac:dyDescent="0.3">
      <c r="H4072" s="59"/>
    </row>
    <row r="4073" spans="8:8" x14ac:dyDescent="0.3">
      <c r="H4073" s="59"/>
    </row>
    <row r="4074" spans="8:8" x14ac:dyDescent="0.3">
      <c r="H4074" s="59"/>
    </row>
    <row r="4075" spans="8:8" x14ac:dyDescent="0.3">
      <c r="H4075" s="59"/>
    </row>
    <row r="4076" spans="8:8" x14ac:dyDescent="0.3">
      <c r="H4076" s="59"/>
    </row>
    <row r="4077" spans="8:8" x14ac:dyDescent="0.3">
      <c r="H4077" s="59"/>
    </row>
    <row r="4078" spans="8:8" x14ac:dyDescent="0.3">
      <c r="H4078" s="59"/>
    </row>
    <row r="4079" spans="8:8" x14ac:dyDescent="0.3">
      <c r="H4079" s="59"/>
    </row>
    <row r="4080" spans="8:8" x14ac:dyDescent="0.3">
      <c r="H4080" s="59"/>
    </row>
    <row r="4081" spans="8:8" x14ac:dyDescent="0.3">
      <c r="H4081" s="59"/>
    </row>
    <row r="4082" spans="8:8" x14ac:dyDescent="0.3">
      <c r="H4082" s="59"/>
    </row>
    <row r="4083" spans="8:8" x14ac:dyDescent="0.3">
      <c r="H4083" s="59"/>
    </row>
    <row r="4084" spans="8:8" x14ac:dyDescent="0.3">
      <c r="H4084" s="59"/>
    </row>
    <row r="4085" spans="8:8" x14ac:dyDescent="0.3">
      <c r="H4085" s="59"/>
    </row>
    <row r="4086" spans="8:8" x14ac:dyDescent="0.3">
      <c r="H4086" s="59"/>
    </row>
    <row r="4087" spans="8:8" x14ac:dyDescent="0.3">
      <c r="H4087" s="59"/>
    </row>
    <row r="4088" spans="8:8" x14ac:dyDescent="0.3">
      <c r="H4088" s="59"/>
    </row>
    <row r="4089" spans="8:8" x14ac:dyDescent="0.3">
      <c r="H4089" s="59"/>
    </row>
    <row r="4090" spans="8:8" x14ac:dyDescent="0.3">
      <c r="H4090" s="59"/>
    </row>
    <row r="4091" spans="8:8" x14ac:dyDescent="0.3">
      <c r="H4091" s="59"/>
    </row>
    <row r="4092" spans="8:8" x14ac:dyDescent="0.3">
      <c r="H4092" s="59"/>
    </row>
    <row r="4093" spans="8:8" x14ac:dyDescent="0.3">
      <c r="H4093" s="59"/>
    </row>
    <row r="4094" spans="8:8" x14ac:dyDescent="0.3">
      <c r="H4094" s="59"/>
    </row>
    <row r="4095" spans="8:8" x14ac:dyDescent="0.3">
      <c r="H4095" s="59"/>
    </row>
    <row r="4096" spans="8:8" x14ac:dyDescent="0.3">
      <c r="H4096" s="59"/>
    </row>
    <row r="4097" spans="8:8" x14ac:dyDescent="0.3">
      <c r="H4097" s="59"/>
    </row>
    <row r="4098" spans="8:8" x14ac:dyDescent="0.3">
      <c r="H4098" s="59"/>
    </row>
    <row r="4099" spans="8:8" x14ac:dyDescent="0.3">
      <c r="H4099" s="59"/>
    </row>
    <row r="4100" spans="8:8" x14ac:dyDescent="0.3">
      <c r="H4100" s="59"/>
    </row>
    <row r="4101" spans="8:8" x14ac:dyDescent="0.3">
      <c r="H4101" s="59"/>
    </row>
    <row r="4102" spans="8:8" x14ac:dyDescent="0.3">
      <c r="H4102" s="59"/>
    </row>
    <row r="4103" spans="8:8" x14ac:dyDescent="0.3">
      <c r="H4103" s="59"/>
    </row>
    <row r="4104" spans="8:8" x14ac:dyDescent="0.3">
      <c r="H4104" s="59"/>
    </row>
    <row r="4105" spans="8:8" x14ac:dyDescent="0.3">
      <c r="H4105" s="59"/>
    </row>
    <row r="4106" spans="8:8" x14ac:dyDescent="0.3">
      <c r="H4106" s="59"/>
    </row>
    <row r="4107" spans="8:8" x14ac:dyDescent="0.3">
      <c r="H4107" s="59"/>
    </row>
    <row r="4108" spans="8:8" x14ac:dyDescent="0.3">
      <c r="H4108" s="59"/>
    </row>
    <row r="4109" spans="8:8" x14ac:dyDescent="0.3">
      <c r="H4109" s="59"/>
    </row>
    <row r="4110" spans="8:8" x14ac:dyDescent="0.3">
      <c r="H4110" s="59"/>
    </row>
    <row r="4111" spans="8:8" x14ac:dyDescent="0.3">
      <c r="H4111" s="59"/>
    </row>
    <row r="4112" spans="8:8" x14ac:dyDescent="0.3">
      <c r="H4112" s="59"/>
    </row>
    <row r="4113" spans="8:8" x14ac:dyDescent="0.3">
      <c r="H4113" s="59"/>
    </row>
    <row r="4114" spans="8:8" x14ac:dyDescent="0.3">
      <c r="H4114" s="59"/>
    </row>
    <row r="4115" spans="8:8" x14ac:dyDescent="0.3">
      <c r="H4115" s="59"/>
    </row>
    <row r="4116" spans="8:8" x14ac:dyDescent="0.3">
      <c r="H4116" s="59"/>
    </row>
    <row r="4117" spans="8:8" x14ac:dyDescent="0.3">
      <c r="H4117" s="59"/>
    </row>
    <row r="4118" spans="8:8" x14ac:dyDescent="0.3">
      <c r="H4118" s="59"/>
    </row>
    <row r="4119" spans="8:8" x14ac:dyDescent="0.3">
      <c r="H4119" s="59"/>
    </row>
    <row r="4120" spans="8:8" x14ac:dyDescent="0.3">
      <c r="H4120" s="59"/>
    </row>
    <row r="4121" spans="8:8" x14ac:dyDescent="0.3">
      <c r="H4121" s="59"/>
    </row>
    <row r="4122" spans="8:8" x14ac:dyDescent="0.3">
      <c r="H4122" s="59"/>
    </row>
    <row r="4123" spans="8:8" x14ac:dyDescent="0.3">
      <c r="H4123" s="59"/>
    </row>
    <row r="4124" spans="8:8" x14ac:dyDescent="0.3">
      <c r="H4124" s="59"/>
    </row>
    <row r="4125" spans="8:8" x14ac:dyDescent="0.3">
      <c r="H4125" s="59"/>
    </row>
    <row r="4126" spans="8:8" x14ac:dyDescent="0.3">
      <c r="H4126" s="59"/>
    </row>
    <row r="4127" spans="8:8" x14ac:dyDescent="0.3">
      <c r="H4127" s="59"/>
    </row>
    <row r="4128" spans="8:8" x14ac:dyDescent="0.3">
      <c r="H4128" s="59"/>
    </row>
    <row r="4129" spans="8:8" x14ac:dyDescent="0.3">
      <c r="H4129" s="59"/>
    </row>
    <row r="4130" spans="8:8" x14ac:dyDescent="0.3">
      <c r="H4130" s="59"/>
    </row>
    <row r="4131" spans="8:8" x14ac:dyDescent="0.3">
      <c r="H4131" s="59"/>
    </row>
    <row r="4132" spans="8:8" x14ac:dyDescent="0.3">
      <c r="H4132" s="59"/>
    </row>
    <row r="4133" spans="8:8" x14ac:dyDescent="0.3">
      <c r="H4133" s="59"/>
    </row>
    <row r="4134" spans="8:8" x14ac:dyDescent="0.3">
      <c r="H4134" s="59"/>
    </row>
    <row r="4135" spans="8:8" x14ac:dyDescent="0.3">
      <c r="H4135" s="59"/>
    </row>
    <row r="4136" spans="8:8" x14ac:dyDescent="0.3">
      <c r="H4136" s="59"/>
    </row>
    <row r="4137" spans="8:8" x14ac:dyDescent="0.3">
      <c r="H4137" s="59"/>
    </row>
    <row r="4138" spans="8:8" x14ac:dyDescent="0.3">
      <c r="H4138" s="59"/>
    </row>
    <row r="4139" spans="8:8" x14ac:dyDescent="0.3">
      <c r="H4139" s="59"/>
    </row>
    <row r="4140" spans="8:8" x14ac:dyDescent="0.3">
      <c r="H4140" s="59"/>
    </row>
    <row r="4141" spans="8:8" x14ac:dyDescent="0.3">
      <c r="H4141" s="59"/>
    </row>
    <row r="4142" spans="8:8" x14ac:dyDescent="0.3">
      <c r="H4142" s="59"/>
    </row>
    <row r="4143" spans="8:8" x14ac:dyDescent="0.3">
      <c r="H4143" s="59"/>
    </row>
    <row r="4144" spans="8:8" x14ac:dyDescent="0.3">
      <c r="H4144" s="59"/>
    </row>
    <row r="4145" spans="8:8" x14ac:dyDescent="0.3">
      <c r="H4145" s="59"/>
    </row>
    <row r="4146" spans="8:8" x14ac:dyDescent="0.3">
      <c r="H4146" s="59"/>
    </row>
    <row r="4147" spans="8:8" x14ac:dyDescent="0.3">
      <c r="H4147" s="59"/>
    </row>
    <row r="4148" spans="8:8" x14ac:dyDescent="0.3">
      <c r="H4148" s="59"/>
    </row>
    <row r="4149" spans="8:8" x14ac:dyDescent="0.3">
      <c r="H4149" s="59"/>
    </row>
    <row r="4150" spans="8:8" x14ac:dyDescent="0.3">
      <c r="H4150" s="59"/>
    </row>
    <row r="4151" spans="8:8" x14ac:dyDescent="0.3">
      <c r="H4151" s="59"/>
    </row>
    <row r="4152" spans="8:8" x14ac:dyDescent="0.3">
      <c r="H4152" s="59"/>
    </row>
    <row r="4153" spans="8:8" x14ac:dyDescent="0.3">
      <c r="H4153" s="59"/>
    </row>
    <row r="4154" spans="8:8" x14ac:dyDescent="0.3">
      <c r="H4154" s="59"/>
    </row>
    <row r="4155" spans="8:8" x14ac:dyDescent="0.3">
      <c r="H4155" s="59"/>
    </row>
    <row r="4156" spans="8:8" x14ac:dyDescent="0.3">
      <c r="H4156" s="59"/>
    </row>
    <row r="4157" spans="8:8" x14ac:dyDescent="0.3">
      <c r="H4157" s="59"/>
    </row>
    <row r="4158" spans="8:8" x14ac:dyDescent="0.3">
      <c r="H4158" s="59"/>
    </row>
    <row r="4159" spans="8:8" x14ac:dyDescent="0.3">
      <c r="H4159" s="59"/>
    </row>
    <row r="4160" spans="8:8" x14ac:dyDescent="0.3">
      <c r="H4160" s="59"/>
    </row>
    <row r="4161" spans="8:8" x14ac:dyDescent="0.3">
      <c r="H4161" s="59"/>
    </row>
    <row r="4162" spans="8:8" x14ac:dyDescent="0.3">
      <c r="H4162" s="59"/>
    </row>
    <row r="4163" spans="8:8" x14ac:dyDescent="0.3">
      <c r="H4163" s="59"/>
    </row>
    <row r="4164" spans="8:8" x14ac:dyDescent="0.3">
      <c r="H4164" s="59"/>
    </row>
    <row r="4165" spans="8:8" x14ac:dyDescent="0.3">
      <c r="H4165" s="59"/>
    </row>
    <row r="4166" spans="8:8" x14ac:dyDescent="0.3">
      <c r="H4166" s="59"/>
    </row>
    <row r="4167" spans="8:8" x14ac:dyDescent="0.3">
      <c r="H4167" s="59"/>
    </row>
    <row r="4168" spans="8:8" x14ac:dyDescent="0.3">
      <c r="H4168" s="59"/>
    </row>
    <row r="4169" spans="8:8" x14ac:dyDescent="0.3">
      <c r="H4169" s="59"/>
    </row>
    <row r="4170" spans="8:8" x14ac:dyDescent="0.3">
      <c r="H4170" s="59"/>
    </row>
    <row r="4171" spans="8:8" x14ac:dyDescent="0.3">
      <c r="H4171" s="59"/>
    </row>
    <row r="4172" spans="8:8" x14ac:dyDescent="0.3">
      <c r="H4172" s="59"/>
    </row>
    <row r="4173" spans="8:8" x14ac:dyDescent="0.3">
      <c r="H4173" s="59"/>
    </row>
    <row r="4174" spans="8:8" x14ac:dyDescent="0.3">
      <c r="H4174" s="59"/>
    </row>
    <row r="4175" spans="8:8" x14ac:dyDescent="0.3">
      <c r="H4175" s="59"/>
    </row>
    <row r="4176" spans="8:8" x14ac:dyDescent="0.3">
      <c r="H4176" s="59"/>
    </row>
    <row r="4177" spans="8:8" x14ac:dyDescent="0.3">
      <c r="H4177" s="59"/>
    </row>
    <row r="4178" spans="8:8" x14ac:dyDescent="0.3">
      <c r="H4178" s="59"/>
    </row>
    <row r="4179" spans="8:8" x14ac:dyDescent="0.3">
      <c r="H4179" s="59"/>
    </row>
    <row r="4180" spans="8:8" x14ac:dyDescent="0.3">
      <c r="H4180" s="59"/>
    </row>
    <row r="4181" spans="8:8" x14ac:dyDescent="0.3">
      <c r="H4181" s="59"/>
    </row>
    <row r="4182" spans="8:8" x14ac:dyDescent="0.3">
      <c r="H4182" s="59"/>
    </row>
    <row r="4183" spans="8:8" x14ac:dyDescent="0.3">
      <c r="H4183" s="59"/>
    </row>
    <row r="4184" spans="8:8" x14ac:dyDescent="0.3">
      <c r="H4184" s="59"/>
    </row>
    <row r="4185" spans="8:8" x14ac:dyDescent="0.3">
      <c r="H4185" s="59"/>
    </row>
    <row r="4186" spans="8:8" x14ac:dyDescent="0.3">
      <c r="H4186" s="59"/>
    </row>
    <row r="4187" spans="8:8" x14ac:dyDescent="0.3">
      <c r="H4187" s="59"/>
    </row>
    <row r="4188" spans="8:8" x14ac:dyDescent="0.3">
      <c r="H4188" s="59"/>
    </row>
    <row r="4189" spans="8:8" x14ac:dyDescent="0.3">
      <c r="H4189" s="59"/>
    </row>
    <row r="4190" spans="8:8" x14ac:dyDescent="0.3">
      <c r="H4190" s="59"/>
    </row>
    <row r="4191" spans="8:8" x14ac:dyDescent="0.3">
      <c r="H4191" s="59"/>
    </row>
    <row r="4192" spans="8:8" x14ac:dyDescent="0.3">
      <c r="H4192" s="59"/>
    </row>
    <row r="4193" spans="8:8" x14ac:dyDescent="0.3">
      <c r="H4193" s="59"/>
    </row>
    <row r="4194" spans="8:8" x14ac:dyDescent="0.3">
      <c r="H4194" s="59"/>
    </row>
    <row r="4195" spans="8:8" x14ac:dyDescent="0.3">
      <c r="H4195" s="59"/>
    </row>
    <row r="4196" spans="8:8" x14ac:dyDescent="0.3">
      <c r="H4196" s="59"/>
    </row>
    <row r="4197" spans="8:8" x14ac:dyDescent="0.3">
      <c r="H4197" s="59"/>
    </row>
    <row r="4198" spans="8:8" x14ac:dyDescent="0.3">
      <c r="H4198" s="59"/>
    </row>
    <row r="4199" spans="8:8" x14ac:dyDescent="0.3">
      <c r="H4199" s="59"/>
    </row>
    <row r="4200" spans="8:8" x14ac:dyDescent="0.3">
      <c r="H4200" s="59"/>
    </row>
    <row r="4201" spans="8:8" x14ac:dyDescent="0.3">
      <c r="H4201" s="59"/>
    </row>
    <row r="4202" spans="8:8" x14ac:dyDescent="0.3">
      <c r="H4202" s="59"/>
    </row>
    <row r="4203" spans="8:8" x14ac:dyDescent="0.3">
      <c r="H4203" s="59"/>
    </row>
    <row r="4204" spans="8:8" x14ac:dyDescent="0.3">
      <c r="H4204" s="59"/>
    </row>
    <row r="4205" spans="8:8" x14ac:dyDescent="0.3">
      <c r="H4205" s="59"/>
    </row>
    <row r="4206" spans="8:8" x14ac:dyDescent="0.3">
      <c r="H4206" s="59"/>
    </row>
    <row r="4207" spans="8:8" x14ac:dyDescent="0.3">
      <c r="H4207" s="59"/>
    </row>
    <row r="4208" spans="8:8" x14ac:dyDescent="0.3">
      <c r="H4208" s="59"/>
    </row>
    <row r="4209" spans="8:8" x14ac:dyDescent="0.3">
      <c r="H4209" s="59"/>
    </row>
    <row r="4210" spans="8:8" x14ac:dyDescent="0.3">
      <c r="H4210" s="59"/>
    </row>
    <row r="4211" spans="8:8" x14ac:dyDescent="0.3">
      <c r="H4211" s="59"/>
    </row>
    <row r="4212" spans="8:8" x14ac:dyDescent="0.3">
      <c r="H4212" s="59"/>
    </row>
    <row r="4213" spans="8:8" x14ac:dyDescent="0.3">
      <c r="H4213" s="59"/>
    </row>
    <row r="4214" spans="8:8" x14ac:dyDescent="0.3">
      <c r="H4214" s="59"/>
    </row>
    <row r="4215" spans="8:8" x14ac:dyDescent="0.3">
      <c r="H4215" s="59"/>
    </row>
    <row r="4216" spans="8:8" x14ac:dyDescent="0.3">
      <c r="H4216" s="59"/>
    </row>
    <row r="4217" spans="8:8" x14ac:dyDescent="0.3">
      <c r="H4217" s="59"/>
    </row>
    <row r="4218" spans="8:8" x14ac:dyDescent="0.3">
      <c r="H4218" s="59"/>
    </row>
    <row r="4219" spans="8:8" x14ac:dyDescent="0.3">
      <c r="H4219" s="59"/>
    </row>
    <row r="4220" spans="8:8" x14ac:dyDescent="0.3">
      <c r="H4220" s="59"/>
    </row>
    <row r="4221" spans="8:8" x14ac:dyDescent="0.3">
      <c r="H4221" s="59"/>
    </row>
    <row r="4222" spans="8:8" x14ac:dyDescent="0.3">
      <c r="H4222" s="59"/>
    </row>
    <row r="4223" spans="8:8" x14ac:dyDescent="0.3">
      <c r="H4223" s="59"/>
    </row>
    <row r="4224" spans="8:8" x14ac:dyDescent="0.3">
      <c r="H4224" s="59"/>
    </row>
    <row r="4225" spans="8:8" x14ac:dyDescent="0.3">
      <c r="H4225" s="59"/>
    </row>
    <row r="4226" spans="8:8" x14ac:dyDescent="0.3">
      <c r="H4226" s="59"/>
    </row>
    <row r="4227" spans="8:8" x14ac:dyDescent="0.3">
      <c r="H4227" s="59"/>
    </row>
    <row r="4228" spans="8:8" x14ac:dyDescent="0.3">
      <c r="H4228" s="59"/>
    </row>
    <row r="4229" spans="8:8" x14ac:dyDescent="0.3">
      <c r="H4229" s="59"/>
    </row>
    <row r="4230" spans="8:8" x14ac:dyDescent="0.3">
      <c r="H4230" s="59"/>
    </row>
    <row r="4231" spans="8:8" x14ac:dyDescent="0.3">
      <c r="H4231" s="59"/>
    </row>
    <row r="4232" spans="8:8" x14ac:dyDescent="0.3">
      <c r="H4232" s="59"/>
    </row>
    <row r="4233" spans="8:8" x14ac:dyDescent="0.3">
      <c r="H4233" s="59"/>
    </row>
    <row r="4234" spans="8:8" x14ac:dyDescent="0.3">
      <c r="H4234" s="59"/>
    </row>
    <row r="4235" spans="8:8" x14ac:dyDescent="0.3">
      <c r="H4235" s="59"/>
    </row>
    <row r="4236" spans="8:8" x14ac:dyDescent="0.3">
      <c r="H4236" s="59"/>
    </row>
    <row r="4237" spans="8:8" x14ac:dyDescent="0.3">
      <c r="H4237" s="59"/>
    </row>
    <row r="4238" spans="8:8" x14ac:dyDescent="0.3">
      <c r="H4238" s="59"/>
    </row>
    <row r="4239" spans="8:8" x14ac:dyDescent="0.3">
      <c r="H4239" s="59"/>
    </row>
    <row r="4240" spans="8:8" x14ac:dyDescent="0.3">
      <c r="H4240" s="59"/>
    </row>
    <row r="4241" spans="8:8" x14ac:dyDescent="0.3">
      <c r="H4241" s="59"/>
    </row>
    <row r="4242" spans="8:8" x14ac:dyDescent="0.3">
      <c r="H4242" s="59"/>
    </row>
    <row r="4243" spans="8:8" x14ac:dyDescent="0.3">
      <c r="H4243" s="59"/>
    </row>
    <row r="4244" spans="8:8" x14ac:dyDescent="0.3">
      <c r="H4244" s="59"/>
    </row>
    <row r="4245" spans="8:8" x14ac:dyDescent="0.3">
      <c r="H4245" s="59"/>
    </row>
    <row r="4246" spans="8:8" x14ac:dyDescent="0.3">
      <c r="H4246" s="59"/>
    </row>
    <row r="4247" spans="8:8" x14ac:dyDescent="0.3">
      <c r="H4247" s="59"/>
    </row>
    <row r="4248" spans="8:8" x14ac:dyDescent="0.3">
      <c r="H4248" s="59"/>
    </row>
    <row r="4249" spans="8:8" x14ac:dyDescent="0.3">
      <c r="H4249" s="59"/>
    </row>
    <row r="4250" spans="8:8" x14ac:dyDescent="0.3">
      <c r="H4250" s="59"/>
    </row>
    <row r="4251" spans="8:8" x14ac:dyDescent="0.3">
      <c r="H4251" s="59"/>
    </row>
    <row r="4252" spans="8:8" x14ac:dyDescent="0.3">
      <c r="H4252" s="59"/>
    </row>
    <row r="4253" spans="8:8" x14ac:dyDescent="0.3">
      <c r="H4253" s="59"/>
    </row>
    <row r="4254" spans="8:8" x14ac:dyDescent="0.3">
      <c r="H4254" s="59"/>
    </row>
    <row r="4255" spans="8:8" x14ac:dyDescent="0.3">
      <c r="H4255" s="59"/>
    </row>
    <row r="4256" spans="8:8" x14ac:dyDescent="0.3">
      <c r="H4256" s="59"/>
    </row>
    <row r="4257" spans="8:8" x14ac:dyDescent="0.3">
      <c r="H4257" s="59"/>
    </row>
    <row r="4258" spans="8:8" x14ac:dyDescent="0.3">
      <c r="H4258" s="59"/>
    </row>
    <row r="4259" spans="8:8" x14ac:dyDescent="0.3">
      <c r="H4259" s="59"/>
    </row>
    <row r="4260" spans="8:8" x14ac:dyDescent="0.3">
      <c r="H4260" s="59"/>
    </row>
    <row r="4261" spans="8:8" x14ac:dyDescent="0.3">
      <c r="H4261" s="59"/>
    </row>
    <row r="4262" spans="8:8" x14ac:dyDescent="0.3">
      <c r="H4262" s="59"/>
    </row>
    <row r="4263" spans="8:8" x14ac:dyDescent="0.3">
      <c r="H4263" s="59"/>
    </row>
    <row r="4264" spans="8:8" x14ac:dyDescent="0.3">
      <c r="H4264" s="59"/>
    </row>
    <row r="4265" spans="8:8" x14ac:dyDescent="0.3">
      <c r="H4265" s="59"/>
    </row>
    <row r="4266" spans="8:8" x14ac:dyDescent="0.3">
      <c r="H4266" s="59"/>
    </row>
    <row r="4267" spans="8:8" x14ac:dyDescent="0.3">
      <c r="H4267" s="59"/>
    </row>
    <row r="4268" spans="8:8" x14ac:dyDescent="0.3">
      <c r="H4268" s="59"/>
    </row>
    <row r="4269" spans="8:8" x14ac:dyDescent="0.3">
      <c r="H4269" s="59"/>
    </row>
    <row r="4270" spans="8:8" x14ac:dyDescent="0.3">
      <c r="H4270" s="59"/>
    </row>
    <row r="4271" spans="8:8" x14ac:dyDescent="0.3">
      <c r="H4271" s="59"/>
    </row>
    <row r="4272" spans="8:8" x14ac:dyDescent="0.3">
      <c r="H4272" s="59"/>
    </row>
    <row r="4273" spans="8:8" x14ac:dyDescent="0.3">
      <c r="H4273" s="59"/>
    </row>
    <row r="4274" spans="8:8" x14ac:dyDescent="0.3">
      <c r="H4274" s="59"/>
    </row>
    <row r="4275" spans="8:8" x14ac:dyDescent="0.3">
      <c r="H4275" s="59"/>
    </row>
    <row r="4276" spans="8:8" x14ac:dyDescent="0.3">
      <c r="H4276" s="59"/>
    </row>
    <row r="4277" spans="8:8" x14ac:dyDescent="0.3">
      <c r="H4277" s="59"/>
    </row>
    <row r="4278" spans="8:8" x14ac:dyDescent="0.3">
      <c r="H4278" s="59"/>
    </row>
    <row r="4279" spans="8:8" x14ac:dyDescent="0.3">
      <c r="H4279" s="59"/>
    </row>
    <row r="4280" spans="8:8" x14ac:dyDescent="0.3">
      <c r="H4280" s="59"/>
    </row>
    <row r="4281" spans="8:8" x14ac:dyDescent="0.3">
      <c r="H4281" s="59"/>
    </row>
    <row r="4282" spans="8:8" x14ac:dyDescent="0.3">
      <c r="H4282" s="59"/>
    </row>
    <row r="4283" spans="8:8" x14ac:dyDescent="0.3">
      <c r="H4283" s="59"/>
    </row>
    <row r="4284" spans="8:8" x14ac:dyDescent="0.3">
      <c r="H4284" s="59"/>
    </row>
    <row r="4285" spans="8:8" x14ac:dyDescent="0.3">
      <c r="H4285" s="59"/>
    </row>
    <row r="4286" spans="8:8" x14ac:dyDescent="0.3">
      <c r="H4286" s="59"/>
    </row>
    <row r="4287" spans="8:8" x14ac:dyDescent="0.3">
      <c r="H4287" s="59"/>
    </row>
    <row r="4288" spans="8:8" x14ac:dyDescent="0.3">
      <c r="H4288" s="59"/>
    </row>
    <row r="4289" spans="8:8" x14ac:dyDescent="0.3">
      <c r="H4289" s="59"/>
    </row>
    <row r="4290" spans="8:8" x14ac:dyDescent="0.3">
      <c r="H4290" s="59"/>
    </row>
    <row r="4291" spans="8:8" x14ac:dyDescent="0.3">
      <c r="H4291" s="59"/>
    </row>
    <row r="4292" spans="8:8" x14ac:dyDescent="0.3">
      <c r="H4292" s="59"/>
    </row>
    <row r="4293" spans="8:8" x14ac:dyDescent="0.3">
      <c r="H4293" s="59"/>
    </row>
    <row r="4294" spans="8:8" x14ac:dyDescent="0.3">
      <c r="H4294" s="59"/>
    </row>
    <row r="4295" spans="8:8" x14ac:dyDescent="0.3">
      <c r="H4295" s="59"/>
    </row>
    <row r="4296" spans="8:8" x14ac:dyDescent="0.3">
      <c r="H4296" s="59"/>
    </row>
    <row r="4297" spans="8:8" x14ac:dyDescent="0.3">
      <c r="H4297" s="59"/>
    </row>
    <row r="4298" spans="8:8" x14ac:dyDescent="0.3">
      <c r="H4298" s="59"/>
    </row>
    <row r="4299" spans="8:8" x14ac:dyDescent="0.3">
      <c r="H4299" s="59"/>
    </row>
    <row r="4300" spans="8:8" x14ac:dyDescent="0.3">
      <c r="H4300" s="59"/>
    </row>
    <row r="4301" spans="8:8" x14ac:dyDescent="0.3">
      <c r="H4301" s="59"/>
    </row>
    <row r="4302" spans="8:8" x14ac:dyDescent="0.3">
      <c r="H4302" s="59"/>
    </row>
    <row r="4303" spans="8:8" x14ac:dyDescent="0.3">
      <c r="H4303" s="59"/>
    </row>
    <row r="4304" spans="8:8" x14ac:dyDescent="0.3">
      <c r="H4304" s="59"/>
    </row>
    <row r="4305" spans="8:8" x14ac:dyDescent="0.3">
      <c r="H4305" s="59"/>
    </row>
    <row r="4306" spans="8:8" x14ac:dyDescent="0.3">
      <c r="H4306" s="59"/>
    </row>
    <row r="4307" spans="8:8" x14ac:dyDescent="0.3">
      <c r="H4307" s="59"/>
    </row>
    <row r="4308" spans="8:8" x14ac:dyDescent="0.3">
      <c r="H4308" s="59"/>
    </row>
    <row r="4309" spans="8:8" x14ac:dyDescent="0.3">
      <c r="H4309" s="59"/>
    </row>
    <row r="4310" spans="8:8" x14ac:dyDescent="0.3">
      <c r="H4310" s="59"/>
    </row>
    <row r="4311" spans="8:8" x14ac:dyDescent="0.3">
      <c r="H4311" s="59"/>
    </row>
    <row r="4312" spans="8:8" x14ac:dyDescent="0.3">
      <c r="H4312" s="59"/>
    </row>
    <row r="4313" spans="8:8" x14ac:dyDescent="0.3">
      <c r="H4313" s="59"/>
    </row>
    <row r="4314" spans="8:8" x14ac:dyDescent="0.3">
      <c r="H4314" s="59"/>
    </row>
    <row r="4315" spans="8:8" x14ac:dyDescent="0.3">
      <c r="H4315" s="59"/>
    </row>
    <row r="4316" spans="8:8" x14ac:dyDescent="0.3">
      <c r="H4316" s="59"/>
    </row>
    <row r="4317" spans="8:8" x14ac:dyDescent="0.3">
      <c r="H4317" s="59"/>
    </row>
    <row r="4318" spans="8:8" x14ac:dyDescent="0.3">
      <c r="H4318" s="59"/>
    </row>
    <row r="4319" spans="8:8" x14ac:dyDescent="0.3">
      <c r="H4319" s="59"/>
    </row>
    <row r="4320" spans="8:8" x14ac:dyDescent="0.3">
      <c r="H4320" s="59"/>
    </row>
    <row r="4321" spans="8:8" x14ac:dyDescent="0.3">
      <c r="H4321" s="59"/>
    </row>
    <row r="4322" spans="8:8" x14ac:dyDescent="0.3">
      <c r="H4322" s="59"/>
    </row>
    <row r="4323" spans="8:8" x14ac:dyDescent="0.3">
      <c r="H4323" s="59"/>
    </row>
    <row r="4324" spans="8:8" x14ac:dyDescent="0.3">
      <c r="H4324" s="59"/>
    </row>
    <row r="4325" spans="8:8" x14ac:dyDescent="0.3">
      <c r="H4325" s="59"/>
    </row>
    <row r="4326" spans="8:8" x14ac:dyDescent="0.3">
      <c r="H4326" s="59"/>
    </row>
    <row r="4327" spans="8:8" x14ac:dyDescent="0.3">
      <c r="H4327" s="59"/>
    </row>
    <row r="4328" spans="8:8" x14ac:dyDescent="0.3">
      <c r="H4328" s="59"/>
    </row>
    <row r="4329" spans="8:8" x14ac:dyDescent="0.3">
      <c r="H4329" s="59"/>
    </row>
    <row r="4330" spans="8:8" x14ac:dyDescent="0.3">
      <c r="H4330" s="59"/>
    </row>
    <row r="4331" spans="8:8" x14ac:dyDescent="0.3">
      <c r="H4331" s="59"/>
    </row>
    <row r="4332" spans="8:8" x14ac:dyDescent="0.3">
      <c r="H4332" s="59"/>
    </row>
    <row r="4333" spans="8:8" x14ac:dyDescent="0.3">
      <c r="H4333" s="59"/>
    </row>
    <row r="4334" spans="8:8" x14ac:dyDescent="0.3">
      <c r="H4334" s="59"/>
    </row>
    <row r="4335" spans="8:8" x14ac:dyDescent="0.3">
      <c r="H4335" s="59"/>
    </row>
    <row r="4336" spans="8:8" x14ac:dyDescent="0.3">
      <c r="H4336" s="59"/>
    </row>
    <row r="4337" spans="8:8" x14ac:dyDescent="0.3">
      <c r="H4337" s="59"/>
    </row>
    <row r="4338" spans="8:8" x14ac:dyDescent="0.3">
      <c r="H4338" s="59"/>
    </row>
    <row r="4339" spans="8:8" x14ac:dyDescent="0.3">
      <c r="H4339" s="59"/>
    </row>
    <row r="4340" spans="8:8" x14ac:dyDescent="0.3">
      <c r="H4340" s="59"/>
    </row>
    <row r="4341" spans="8:8" x14ac:dyDescent="0.3">
      <c r="H4341" s="59"/>
    </row>
    <row r="4342" spans="8:8" x14ac:dyDescent="0.3">
      <c r="H4342" s="59"/>
    </row>
    <row r="4343" spans="8:8" x14ac:dyDescent="0.3">
      <c r="H4343" s="59"/>
    </row>
    <row r="4344" spans="8:8" x14ac:dyDescent="0.3">
      <c r="H4344" s="59"/>
    </row>
    <row r="4345" spans="8:8" x14ac:dyDescent="0.3">
      <c r="H4345" s="59"/>
    </row>
    <row r="4346" spans="8:8" x14ac:dyDescent="0.3">
      <c r="H4346" s="59"/>
    </row>
    <row r="4347" spans="8:8" x14ac:dyDescent="0.3">
      <c r="H4347" s="59"/>
    </row>
    <row r="4348" spans="8:8" x14ac:dyDescent="0.3">
      <c r="H4348" s="59"/>
    </row>
    <row r="4349" spans="8:8" x14ac:dyDescent="0.3">
      <c r="H4349" s="59"/>
    </row>
    <row r="4350" spans="8:8" x14ac:dyDescent="0.3">
      <c r="H4350" s="59"/>
    </row>
    <row r="4351" spans="8:8" x14ac:dyDescent="0.3">
      <c r="H4351" s="59"/>
    </row>
    <row r="4352" spans="8:8" x14ac:dyDescent="0.3">
      <c r="H4352" s="59"/>
    </row>
    <row r="4353" spans="8:8" x14ac:dyDescent="0.3">
      <c r="H4353" s="59"/>
    </row>
    <row r="4354" spans="8:8" x14ac:dyDescent="0.3">
      <c r="H4354" s="59"/>
    </row>
    <row r="4355" spans="8:8" x14ac:dyDescent="0.3">
      <c r="H4355" s="59"/>
    </row>
    <row r="4356" spans="8:8" x14ac:dyDescent="0.3">
      <c r="H4356" s="59"/>
    </row>
    <row r="4357" spans="8:8" x14ac:dyDescent="0.3">
      <c r="H4357" s="59"/>
    </row>
    <row r="4358" spans="8:8" x14ac:dyDescent="0.3">
      <c r="H4358" s="59"/>
    </row>
    <row r="4359" spans="8:8" x14ac:dyDescent="0.3">
      <c r="H4359" s="59"/>
    </row>
    <row r="4360" spans="8:8" x14ac:dyDescent="0.3">
      <c r="H4360" s="59"/>
    </row>
    <row r="4361" spans="8:8" x14ac:dyDescent="0.3">
      <c r="H4361" s="59"/>
    </row>
    <row r="4362" spans="8:8" x14ac:dyDescent="0.3">
      <c r="H4362" s="59"/>
    </row>
    <row r="4363" spans="8:8" x14ac:dyDescent="0.3">
      <c r="H4363" s="59"/>
    </row>
    <row r="4364" spans="8:8" x14ac:dyDescent="0.3">
      <c r="H4364" s="59"/>
    </row>
    <row r="4365" spans="8:8" x14ac:dyDescent="0.3">
      <c r="H4365" s="59"/>
    </row>
    <row r="4366" spans="8:8" x14ac:dyDescent="0.3">
      <c r="H4366" s="59"/>
    </row>
    <row r="4367" spans="8:8" x14ac:dyDescent="0.3">
      <c r="H4367" s="59"/>
    </row>
    <row r="4368" spans="8:8" x14ac:dyDescent="0.3">
      <c r="H4368" s="59"/>
    </row>
    <row r="4369" spans="8:8" x14ac:dyDescent="0.3">
      <c r="H4369" s="59"/>
    </row>
    <row r="4370" spans="8:8" x14ac:dyDescent="0.3">
      <c r="H4370" s="59"/>
    </row>
    <row r="4371" spans="8:8" x14ac:dyDescent="0.3">
      <c r="H4371" s="59"/>
    </row>
    <row r="4372" spans="8:8" x14ac:dyDescent="0.3">
      <c r="H4372" s="59"/>
    </row>
    <row r="4373" spans="8:8" x14ac:dyDescent="0.3">
      <c r="H4373" s="59"/>
    </row>
    <row r="4374" spans="8:8" x14ac:dyDescent="0.3">
      <c r="H4374" s="59"/>
    </row>
    <row r="4375" spans="8:8" x14ac:dyDescent="0.3">
      <c r="H4375" s="59"/>
    </row>
    <row r="4376" spans="8:8" x14ac:dyDescent="0.3">
      <c r="H4376" s="59"/>
    </row>
    <row r="4377" spans="8:8" x14ac:dyDescent="0.3">
      <c r="H4377" s="59"/>
    </row>
    <row r="4378" spans="8:8" x14ac:dyDescent="0.3">
      <c r="H4378" s="59"/>
    </row>
    <row r="4379" spans="8:8" x14ac:dyDescent="0.3">
      <c r="H4379" s="59"/>
    </row>
    <row r="4380" spans="8:8" x14ac:dyDescent="0.3">
      <c r="H4380" s="59"/>
    </row>
    <row r="4381" spans="8:8" x14ac:dyDescent="0.3">
      <c r="H4381" s="59"/>
    </row>
    <row r="4382" spans="8:8" x14ac:dyDescent="0.3">
      <c r="H4382" s="59"/>
    </row>
    <row r="4383" spans="8:8" x14ac:dyDescent="0.3">
      <c r="H4383" s="59"/>
    </row>
    <row r="4384" spans="8:8" x14ac:dyDescent="0.3">
      <c r="H4384" s="59"/>
    </row>
    <row r="4385" spans="8:8" x14ac:dyDescent="0.3">
      <c r="H4385" s="59"/>
    </row>
    <row r="4386" spans="8:8" x14ac:dyDescent="0.3">
      <c r="H4386" s="59"/>
    </row>
    <row r="4387" spans="8:8" x14ac:dyDescent="0.3">
      <c r="H4387" s="59"/>
    </row>
    <row r="4388" spans="8:8" x14ac:dyDescent="0.3">
      <c r="H4388" s="59"/>
    </row>
    <row r="4389" spans="8:8" x14ac:dyDescent="0.3">
      <c r="H4389" s="59"/>
    </row>
    <row r="4390" spans="8:8" x14ac:dyDescent="0.3">
      <c r="H4390" s="59"/>
    </row>
    <row r="4391" spans="8:8" x14ac:dyDescent="0.3">
      <c r="H4391" s="59"/>
    </row>
    <row r="4392" spans="8:8" x14ac:dyDescent="0.3">
      <c r="H4392" s="59"/>
    </row>
    <row r="4393" spans="8:8" x14ac:dyDescent="0.3">
      <c r="H4393" s="59"/>
    </row>
    <row r="4394" spans="8:8" x14ac:dyDescent="0.3">
      <c r="H4394" s="59"/>
    </row>
    <row r="4395" spans="8:8" x14ac:dyDescent="0.3">
      <c r="H4395" s="59"/>
    </row>
    <row r="4396" spans="8:8" x14ac:dyDescent="0.3">
      <c r="H4396" s="59"/>
    </row>
    <row r="4397" spans="8:8" x14ac:dyDescent="0.3">
      <c r="H4397" s="59"/>
    </row>
    <row r="4398" spans="8:8" x14ac:dyDescent="0.3">
      <c r="H4398" s="59"/>
    </row>
    <row r="4399" spans="8:8" x14ac:dyDescent="0.3">
      <c r="H4399" s="59"/>
    </row>
    <row r="4400" spans="8:8" x14ac:dyDescent="0.3">
      <c r="H4400" s="59"/>
    </row>
    <row r="4401" spans="8:8" x14ac:dyDescent="0.3">
      <c r="H4401" s="59"/>
    </row>
    <row r="4402" spans="8:8" x14ac:dyDescent="0.3">
      <c r="H4402" s="59"/>
    </row>
    <row r="4403" spans="8:8" x14ac:dyDescent="0.3">
      <c r="H4403" s="59"/>
    </row>
    <row r="4404" spans="8:8" x14ac:dyDescent="0.3">
      <c r="H4404" s="59"/>
    </row>
    <row r="4405" spans="8:8" x14ac:dyDescent="0.3">
      <c r="H4405" s="59"/>
    </row>
    <row r="4406" spans="8:8" x14ac:dyDescent="0.3">
      <c r="H4406" s="59"/>
    </row>
    <row r="4407" spans="8:8" x14ac:dyDescent="0.3">
      <c r="H4407" s="59"/>
    </row>
    <row r="4408" spans="8:8" x14ac:dyDescent="0.3">
      <c r="H4408" s="59"/>
    </row>
    <row r="4409" spans="8:8" x14ac:dyDescent="0.3">
      <c r="H4409" s="59"/>
    </row>
    <row r="4410" spans="8:8" x14ac:dyDescent="0.3">
      <c r="H4410" s="59"/>
    </row>
    <row r="4411" spans="8:8" x14ac:dyDescent="0.3">
      <c r="H4411" s="59"/>
    </row>
    <row r="4412" spans="8:8" x14ac:dyDescent="0.3">
      <c r="H4412" s="59"/>
    </row>
    <row r="4413" spans="8:8" x14ac:dyDescent="0.3">
      <c r="H4413" s="59"/>
    </row>
    <row r="4414" spans="8:8" x14ac:dyDescent="0.3">
      <c r="H4414" s="59"/>
    </row>
    <row r="4415" spans="8:8" x14ac:dyDescent="0.3">
      <c r="H4415" s="59"/>
    </row>
    <row r="4416" spans="8:8" x14ac:dyDescent="0.3">
      <c r="H4416" s="59"/>
    </row>
    <row r="4417" spans="8:8" x14ac:dyDescent="0.3">
      <c r="H4417" s="59"/>
    </row>
    <row r="4418" spans="8:8" x14ac:dyDescent="0.3">
      <c r="H4418" s="59"/>
    </row>
    <row r="4419" spans="8:8" x14ac:dyDescent="0.3">
      <c r="H4419" s="59"/>
    </row>
    <row r="4420" spans="8:8" x14ac:dyDescent="0.3">
      <c r="H4420" s="59"/>
    </row>
    <row r="4421" spans="8:8" x14ac:dyDescent="0.3">
      <c r="H4421" s="59"/>
    </row>
    <row r="4422" spans="8:8" x14ac:dyDescent="0.3">
      <c r="H4422" s="59"/>
    </row>
    <row r="4423" spans="8:8" x14ac:dyDescent="0.3">
      <c r="H4423" s="59"/>
    </row>
    <row r="4424" spans="8:8" x14ac:dyDescent="0.3">
      <c r="H4424" s="59"/>
    </row>
    <row r="4425" spans="8:8" x14ac:dyDescent="0.3">
      <c r="H4425" s="59"/>
    </row>
    <row r="4426" spans="8:8" x14ac:dyDescent="0.3">
      <c r="H4426" s="59"/>
    </row>
    <row r="4427" spans="8:8" x14ac:dyDescent="0.3">
      <c r="H4427" s="59"/>
    </row>
    <row r="4428" spans="8:8" x14ac:dyDescent="0.3">
      <c r="H4428" s="59"/>
    </row>
    <row r="4429" spans="8:8" x14ac:dyDescent="0.3">
      <c r="H4429" s="59"/>
    </row>
    <row r="4430" spans="8:8" x14ac:dyDescent="0.3">
      <c r="H4430" s="59"/>
    </row>
    <row r="4431" spans="8:8" x14ac:dyDescent="0.3">
      <c r="H4431" s="59"/>
    </row>
    <row r="4432" spans="8:8" x14ac:dyDescent="0.3">
      <c r="H4432" s="59"/>
    </row>
    <row r="4433" spans="8:8" x14ac:dyDescent="0.3">
      <c r="H4433" s="59"/>
    </row>
    <row r="4434" spans="8:8" x14ac:dyDescent="0.3">
      <c r="H4434" s="59"/>
    </row>
    <row r="4435" spans="8:8" x14ac:dyDescent="0.3">
      <c r="H4435" s="59"/>
    </row>
    <row r="4436" spans="8:8" x14ac:dyDescent="0.3">
      <c r="H4436" s="59"/>
    </row>
    <row r="4437" spans="8:8" x14ac:dyDescent="0.3">
      <c r="H4437" s="59"/>
    </row>
    <row r="4438" spans="8:8" x14ac:dyDescent="0.3">
      <c r="H4438" s="59"/>
    </row>
    <row r="4439" spans="8:8" x14ac:dyDescent="0.3">
      <c r="H4439" s="59"/>
    </row>
    <row r="4440" spans="8:8" x14ac:dyDescent="0.3">
      <c r="H4440" s="59"/>
    </row>
    <row r="4441" spans="8:8" x14ac:dyDescent="0.3">
      <c r="H4441" s="59"/>
    </row>
    <row r="4442" spans="8:8" x14ac:dyDescent="0.3">
      <c r="H4442" s="59"/>
    </row>
    <row r="4443" spans="8:8" x14ac:dyDescent="0.3">
      <c r="H4443" s="59"/>
    </row>
    <row r="4444" spans="8:8" x14ac:dyDescent="0.3">
      <c r="H4444" s="59"/>
    </row>
    <row r="4445" spans="8:8" x14ac:dyDescent="0.3">
      <c r="H4445" s="59"/>
    </row>
    <row r="4446" spans="8:8" x14ac:dyDescent="0.3">
      <c r="H4446" s="59"/>
    </row>
    <row r="4447" spans="8:8" x14ac:dyDescent="0.3">
      <c r="H4447" s="59"/>
    </row>
    <row r="4448" spans="8:8" x14ac:dyDescent="0.3">
      <c r="H4448" s="59"/>
    </row>
    <row r="4449" spans="8:8" x14ac:dyDescent="0.3">
      <c r="H4449" s="59"/>
    </row>
    <row r="4450" spans="8:8" x14ac:dyDescent="0.3">
      <c r="H4450" s="59"/>
    </row>
    <row r="4451" spans="8:8" x14ac:dyDescent="0.3">
      <c r="H4451" s="59"/>
    </row>
    <row r="4452" spans="8:8" x14ac:dyDescent="0.3">
      <c r="H4452" s="59"/>
    </row>
    <row r="4453" spans="8:8" x14ac:dyDescent="0.3">
      <c r="H4453" s="59"/>
    </row>
    <row r="4454" spans="8:8" x14ac:dyDescent="0.3">
      <c r="H4454" s="59"/>
    </row>
    <row r="4455" spans="8:8" x14ac:dyDescent="0.3">
      <c r="H4455" s="59"/>
    </row>
    <row r="4456" spans="8:8" x14ac:dyDescent="0.3">
      <c r="H4456" s="59"/>
    </row>
    <row r="4457" spans="8:8" x14ac:dyDescent="0.3">
      <c r="H4457" s="59"/>
    </row>
    <row r="4458" spans="8:8" x14ac:dyDescent="0.3">
      <c r="H4458" s="59"/>
    </row>
    <row r="4459" spans="8:8" x14ac:dyDescent="0.3">
      <c r="H4459" s="59"/>
    </row>
    <row r="4460" spans="8:8" x14ac:dyDescent="0.3">
      <c r="H4460" s="59"/>
    </row>
    <row r="4461" spans="8:8" x14ac:dyDescent="0.3">
      <c r="H4461" s="59"/>
    </row>
    <row r="4462" spans="8:8" x14ac:dyDescent="0.3">
      <c r="H4462" s="59"/>
    </row>
    <row r="4463" spans="8:8" x14ac:dyDescent="0.3">
      <c r="H4463" s="59"/>
    </row>
    <row r="4464" spans="8:8" x14ac:dyDescent="0.3">
      <c r="H4464" s="59"/>
    </row>
    <row r="4465" spans="8:8" x14ac:dyDescent="0.3">
      <c r="H4465" s="59"/>
    </row>
    <row r="4466" spans="8:8" x14ac:dyDescent="0.3">
      <c r="H4466" s="59"/>
    </row>
    <row r="4467" spans="8:8" x14ac:dyDescent="0.3">
      <c r="H4467" s="59"/>
    </row>
    <row r="4468" spans="8:8" x14ac:dyDescent="0.3">
      <c r="H4468" s="59"/>
    </row>
    <row r="4469" spans="8:8" x14ac:dyDescent="0.3">
      <c r="H4469" s="59"/>
    </row>
    <row r="4470" spans="8:8" x14ac:dyDescent="0.3">
      <c r="H4470" s="59"/>
    </row>
    <row r="4471" spans="8:8" x14ac:dyDescent="0.3">
      <c r="H4471" s="59"/>
    </row>
    <row r="4472" spans="8:8" x14ac:dyDescent="0.3">
      <c r="H4472" s="59"/>
    </row>
    <row r="4473" spans="8:8" x14ac:dyDescent="0.3">
      <c r="H4473" s="59"/>
    </row>
    <row r="4474" spans="8:8" x14ac:dyDescent="0.3">
      <c r="H4474" s="59"/>
    </row>
    <row r="4475" spans="8:8" x14ac:dyDescent="0.3">
      <c r="H4475" s="59"/>
    </row>
    <row r="4476" spans="8:8" x14ac:dyDescent="0.3">
      <c r="H4476" s="59"/>
    </row>
    <row r="4477" spans="8:8" x14ac:dyDescent="0.3">
      <c r="H4477" s="59"/>
    </row>
    <row r="4478" spans="8:8" x14ac:dyDescent="0.3">
      <c r="H4478" s="59"/>
    </row>
    <row r="4479" spans="8:8" x14ac:dyDescent="0.3">
      <c r="H4479" s="59"/>
    </row>
    <row r="4480" spans="8:8" x14ac:dyDescent="0.3">
      <c r="H4480" s="59"/>
    </row>
    <row r="4481" spans="8:8" x14ac:dyDescent="0.3">
      <c r="H4481" s="59"/>
    </row>
    <row r="4482" spans="8:8" x14ac:dyDescent="0.3">
      <c r="H4482" s="59"/>
    </row>
    <row r="4483" spans="8:8" x14ac:dyDescent="0.3">
      <c r="H4483" s="59"/>
    </row>
    <row r="4484" spans="8:8" x14ac:dyDescent="0.3">
      <c r="H4484" s="59"/>
    </row>
    <row r="4485" spans="8:8" x14ac:dyDescent="0.3">
      <c r="H4485" s="59"/>
    </row>
    <row r="4486" spans="8:8" x14ac:dyDescent="0.3">
      <c r="H4486" s="59"/>
    </row>
    <row r="4487" spans="8:8" x14ac:dyDescent="0.3">
      <c r="H4487" s="59"/>
    </row>
    <row r="4488" spans="8:8" x14ac:dyDescent="0.3">
      <c r="H4488" s="59"/>
    </row>
    <row r="4489" spans="8:8" x14ac:dyDescent="0.3">
      <c r="H4489" s="59"/>
    </row>
    <row r="4490" spans="8:8" x14ac:dyDescent="0.3">
      <c r="H4490" s="59"/>
    </row>
    <row r="4491" spans="8:8" x14ac:dyDescent="0.3">
      <c r="H4491" s="59"/>
    </row>
    <row r="4492" spans="8:8" x14ac:dyDescent="0.3">
      <c r="H4492" s="59"/>
    </row>
    <row r="4493" spans="8:8" x14ac:dyDescent="0.3">
      <c r="H4493" s="59"/>
    </row>
    <row r="4494" spans="8:8" x14ac:dyDescent="0.3">
      <c r="H4494" s="59"/>
    </row>
    <row r="4495" spans="8:8" x14ac:dyDescent="0.3">
      <c r="H4495" s="59"/>
    </row>
    <row r="4496" spans="8:8" x14ac:dyDescent="0.3">
      <c r="H4496" s="59"/>
    </row>
    <row r="4497" spans="8:8" x14ac:dyDescent="0.3">
      <c r="H4497" s="59"/>
    </row>
    <row r="4498" spans="8:8" x14ac:dyDescent="0.3">
      <c r="H4498" s="59"/>
    </row>
    <row r="4499" spans="8:8" x14ac:dyDescent="0.3">
      <c r="H4499" s="59"/>
    </row>
    <row r="4500" spans="8:8" x14ac:dyDescent="0.3">
      <c r="H4500" s="59"/>
    </row>
    <row r="4501" spans="8:8" x14ac:dyDescent="0.3">
      <c r="H4501" s="59"/>
    </row>
    <row r="4502" spans="8:8" x14ac:dyDescent="0.3">
      <c r="H4502" s="59"/>
    </row>
    <row r="4503" spans="8:8" x14ac:dyDescent="0.3">
      <c r="H4503" s="59"/>
    </row>
    <row r="4504" spans="8:8" x14ac:dyDescent="0.3">
      <c r="H4504" s="59"/>
    </row>
    <row r="4505" spans="8:8" x14ac:dyDescent="0.3">
      <c r="H4505" s="59"/>
    </row>
    <row r="4506" spans="8:8" x14ac:dyDescent="0.3">
      <c r="H4506" s="59"/>
    </row>
    <row r="4507" spans="8:8" x14ac:dyDescent="0.3">
      <c r="H4507" s="59"/>
    </row>
    <row r="4508" spans="8:8" x14ac:dyDescent="0.3">
      <c r="H4508" s="59"/>
    </row>
    <row r="4509" spans="8:8" x14ac:dyDescent="0.3">
      <c r="H4509" s="59"/>
    </row>
    <row r="4510" spans="8:8" x14ac:dyDescent="0.3">
      <c r="H4510" s="59"/>
    </row>
    <row r="4511" spans="8:8" x14ac:dyDescent="0.3">
      <c r="H4511" s="59"/>
    </row>
    <row r="4512" spans="8:8" x14ac:dyDescent="0.3">
      <c r="H4512" s="59"/>
    </row>
    <row r="4513" spans="8:8" x14ac:dyDescent="0.3">
      <c r="H4513" s="59"/>
    </row>
    <row r="4514" spans="8:8" x14ac:dyDescent="0.3">
      <c r="H4514" s="59"/>
    </row>
    <row r="4515" spans="8:8" x14ac:dyDescent="0.3">
      <c r="H4515" s="59"/>
    </row>
    <row r="4516" spans="8:8" x14ac:dyDescent="0.3">
      <c r="H4516" s="59"/>
    </row>
    <row r="4517" spans="8:8" x14ac:dyDescent="0.3">
      <c r="H4517" s="59"/>
    </row>
    <row r="4518" spans="8:8" x14ac:dyDescent="0.3">
      <c r="H4518" s="59"/>
    </row>
    <row r="4519" spans="8:8" x14ac:dyDescent="0.3">
      <c r="H4519" s="59"/>
    </row>
    <row r="4520" spans="8:8" x14ac:dyDescent="0.3">
      <c r="H4520" s="59"/>
    </row>
    <row r="4521" spans="8:8" x14ac:dyDescent="0.3">
      <c r="H4521" s="59"/>
    </row>
    <row r="4522" spans="8:8" x14ac:dyDescent="0.3">
      <c r="H4522" s="59"/>
    </row>
    <row r="4523" spans="8:8" x14ac:dyDescent="0.3">
      <c r="H4523" s="59"/>
    </row>
    <row r="4524" spans="8:8" x14ac:dyDescent="0.3">
      <c r="H4524" s="59"/>
    </row>
    <row r="4525" spans="8:8" x14ac:dyDescent="0.3">
      <c r="H4525" s="59"/>
    </row>
    <row r="4526" spans="8:8" x14ac:dyDescent="0.3">
      <c r="H4526" s="59"/>
    </row>
    <row r="4527" spans="8:8" x14ac:dyDescent="0.3">
      <c r="H4527" s="59"/>
    </row>
    <row r="4528" spans="8:8" x14ac:dyDescent="0.3">
      <c r="H4528" s="59"/>
    </row>
    <row r="4529" spans="8:8" x14ac:dyDescent="0.3">
      <c r="H4529" s="59"/>
    </row>
    <row r="4530" spans="8:8" x14ac:dyDescent="0.3">
      <c r="H4530" s="59"/>
    </row>
    <row r="4531" spans="8:8" x14ac:dyDescent="0.3">
      <c r="H4531" s="59"/>
    </row>
    <row r="4532" spans="8:8" x14ac:dyDescent="0.3">
      <c r="H4532" s="59"/>
    </row>
    <row r="4533" spans="8:8" x14ac:dyDescent="0.3">
      <c r="H4533" s="59"/>
    </row>
    <row r="4534" spans="8:8" x14ac:dyDescent="0.3">
      <c r="H4534" s="59"/>
    </row>
    <row r="4535" spans="8:8" x14ac:dyDescent="0.3">
      <c r="H4535" s="59"/>
    </row>
    <row r="4536" spans="8:8" x14ac:dyDescent="0.3">
      <c r="H4536" s="59"/>
    </row>
    <row r="4537" spans="8:8" x14ac:dyDescent="0.3">
      <c r="H4537" s="59"/>
    </row>
    <row r="4538" spans="8:8" x14ac:dyDescent="0.3">
      <c r="H4538" s="59"/>
    </row>
    <row r="4539" spans="8:8" x14ac:dyDescent="0.3">
      <c r="H4539" s="59"/>
    </row>
    <row r="4540" spans="8:8" x14ac:dyDescent="0.3">
      <c r="H4540" s="59"/>
    </row>
    <row r="4541" spans="8:8" x14ac:dyDescent="0.3">
      <c r="H4541" s="59"/>
    </row>
    <row r="4542" spans="8:8" x14ac:dyDescent="0.3">
      <c r="H4542" s="59"/>
    </row>
    <row r="4543" spans="8:8" x14ac:dyDescent="0.3">
      <c r="H4543" s="59"/>
    </row>
    <row r="4544" spans="8:8" x14ac:dyDescent="0.3">
      <c r="H4544" s="59"/>
    </row>
    <row r="4545" spans="8:8" x14ac:dyDescent="0.3">
      <c r="H4545" s="59"/>
    </row>
    <row r="4546" spans="8:8" x14ac:dyDescent="0.3">
      <c r="H4546" s="59"/>
    </row>
    <row r="4547" spans="8:8" x14ac:dyDescent="0.3">
      <c r="H4547" s="59"/>
    </row>
    <row r="4548" spans="8:8" x14ac:dyDescent="0.3">
      <c r="H4548" s="59"/>
    </row>
    <row r="4549" spans="8:8" x14ac:dyDescent="0.3">
      <c r="H4549" s="59"/>
    </row>
    <row r="4550" spans="8:8" x14ac:dyDescent="0.3">
      <c r="H4550" s="59"/>
    </row>
    <row r="4551" spans="8:8" x14ac:dyDescent="0.3">
      <c r="H4551" s="59"/>
    </row>
    <row r="4552" spans="8:8" x14ac:dyDescent="0.3">
      <c r="H4552" s="59"/>
    </row>
    <row r="4553" spans="8:8" x14ac:dyDescent="0.3">
      <c r="H4553" s="59"/>
    </row>
    <row r="4554" spans="8:8" x14ac:dyDescent="0.3">
      <c r="H4554" s="59"/>
    </row>
    <row r="4555" spans="8:8" x14ac:dyDescent="0.3">
      <c r="H4555" s="59"/>
    </row>
    <row r="4556" spans="8:8" x14ac:dyDescent="0.3">
      <c r="H4556" s="59"/>
    </row>
    <row r="4557" spans="8:8" x14ac:dyDescent="0.3">
      <c r="H4557" s="59"/>
    </row>
    <row r="4558" spans="8:8" x14ac:dyDescent="0.3">
      <c r="H4558" s="59"/>
    </row>
    <row r="4559" spans="8:8" x14ac:dyDescent="0.3">
      <c r="H4559" s="59"/>
    </row>
    <row r="4560" spans="8:8" x14ac:dyDescent="0.3">
      <c r="H4560" s="59"/>
    </row>
    <row r="4561" spans="8:8" x14ac:dyDescent="0.3">
      <c r="H4561" s="59"/>
    </row>
    <row r="4562" spans="8:8" x14ac:dyDescent="0.3">
      <c r="H4562" s="59"/>
    </row>
    <row r="4563" spans="8:8" x14ac:dyDescent="0.3">
      <c r="H4563" s="59"/>
    </row>
    <row r="4564" spans="8:8" x14ac:dyDescent="0.3">
      <c r="H4564" s="59"/>
    </row>
    <row r="4565" spans="8:8" x14ac:dyDescent="0.3">
      <c r="H4565" s="59"/>
    </row>
    <row r="4566" spans="8:8" x14ac:dyDescent="0.3">
      <c r="H4566" s="59"/>
    </row>
    <row r="4567" spans="8:8" x14ac:dyDescent="0.3">
      <c r="H4567" s="59"/>
    </row>
    <row r="4568" spans="8:8" x14ac:dyDescent="0.3">
      <c r="H4568" s="59"/>
    </row>
    <row r="4569" spans="8:8" x14ac:dyDescent="0.3">
      <c r="H4569" s="59"/>
    </row>
    <row r="4570" spans="8:8" x14ac:dyDescent="0.3">
      <c r="H4570" s="59"/>
    </row>
    <row r="4571" spans="8:8" x14ac:dyDescent="0.3">
      <c r="H4571" s="59"/>
    </row>
    <row r="4572" spans="8:8" x14ac:dyDescent="0.3">
      <c r="H4572" s="59"/>
    </row>
    <row r="4573" spans="8:8" x14ac:dyDescent="0.3">
      <c r="H4573" s="59"/>
    </row>
    <row r="4574" spans="8:8" x14ac:dyDescent="0.3">
      <c r="H4574" s="59"/>
    </row>
    <row r="4575" spans="8:8" x14ac:dyDescent="0.3">
      <c r="H4575" s="59"/>
    </row>
    <row r="4576" spans="8:8" x14ac:dyDescent="0.3">
      <c r="H4576" s="59"/>
    </row>
    <row r="4577" spans="8:8" x14ac:dyDescent="0.3">
      <c r="H4577" s="59"/>
    </row>
    <row r="4578" spans="8:8" x14ac:dyDescent="0.3">
      <c r="H4578" s="59"/>
    </row>
    <row r="4579" spans="8:8" x14ac:dyDescent="0.3">
      <c r="H4579" s="59"/>
    </row>
    <row r="4580" spans="8:8" x14ac:dyDescent="0.3">
      <c r="H4580" s="59"/>
    </row>
    <row r="4581" spans="8:8" x14ac:dyDescent="0.3">
      <c r="H4581" s="59"/>
    </row>
    <row r="4582" spans="8:8" x14ac:dyDescent="0.3">
      <c r="H4582" s="59"/>
    </row>
    <row r="4583" spans="8:8" x14ac:dyDescent="0.3">
      <c r="H4583" s="59"/>
    </row>
    <row r="4584" spans="8:8" x14ac:dyDescent="0.3">
      <c r="H4584" s="59"/>
    </row>
    <row r="4585" spans="8:8" x14ac:dyDescent="0.3">
      <c r="H4585" s="59"/>
    </row>
    <row r="4586" spans="8:8" x14ac:dyDescent="0.3">
      <c r="H4586" s="59"/>
    </row>
    <row r="4587" spans="8:8" x14ac:dyDescent="0.3">
      <c r="H4587" s="59"/>
    </row>
    <row r="4588" spans="8:8" x14ac:dyDescent="0.3">
      <c r="H4588" s="59"/>
    </row>
    <row r="4589" spans="8:8" x14ac:dyDescent="0.3">
      <c r="H4589" s="59"/>
    </row>
    <row r="4590" spans="8:8" x14ac:dyDescent="0.3">
      <c r="H4590" s="59"/>
    </row>
    <row r="4591" spans="8:8" x14ac:dyDescent="0.3">
      <c r="H4591" s="59"/>
    </row>
    <row r="4592" spans="8:8" x14ac:dyDescent="0.3">
      <c r="H4592" s="59"/>
    </row>
    <row r="4593" spans="8:8" x14ac:dyDescent="0.3">
      <c r="H4593" s="59"/>
    </row>
    <row r="4594" spans="8:8" x14ac:dyDescent="0.3">
      <c r="H4594" s="59"/>
    </row>
    <row r="4595" spans="8:8" x14ac:dyDescent="0.3">
      <c r="H4595" s="59"/>
    </row>
    <row r="4596" spans="8:8" x14ac:dyDescent="0.3">
      <c r="H4596" s="59"/>
    </row>
    <row r="4597" spans="8:8" x14ac:dyDescent="0.3">
      <c r="H4597" s="59"/>
    </row>
    <row r="4598" spans="8:8" x14ac:dyDescent="0.3">
      <c r="H4598" s="59"/>
    </row>
    <row r="4599" spans="8:8" x14ac:dyDescent="0.3">
      <c r="H4599" s="59"/>
    </row>
    <row r="4600" spans="8:8" x14ac:dyDescent="0.3">
      <c r="H4600" s="59"/>
    </row>
    <row r="4601" spans="8:8" x14ac:dyDescent="0.3">
      <c r="H4601" s="59"/>
    </row>
    <row r="4602" spans="8:8" x14ac:dyDescent="0.3">
      <c r="H4602" s="59"/>
    </row>
    <row r="4603" spans="8:8" x14ac:dyDescent="0.3">
      <c r="H4603" s="59"/>
    </row>
    <row r="4604" spans="8:8" x14ac:dyDescent="0.3">
      <c r="H4604" s="59"/>
    </row>
    <row r="4605" spans="8:8" x14ac:dyDescent="0.3">
      <c r="H4605" s="59"/>
    </row>
    <row r="4606" spans="8:8" x14ac:dyDescent="0.3">
      <c r="H4606" s="59"/>
    </row>
    <row r="4607" spans="8:8" x14ac:dyDescent="0.3">
      <c r="H4607" s="59"/>
    </row>
    <row r="4608" spans="8:8" x14ac:dyDescent="0.3">
      <c r="H4608" s="59"/>
    </row>
    <row r="4609" spans="8:8" x14ac:dyDescent="0.3">
      <c r="H4609" s="59"/>
    </row>
    <row r="4610" spans="8:8" x14ac:dyDescent="0.3">
      <c r="H4610" s="59"/>
    </row>
    <row r="4611" spans="8:8" x14ac:dyDescent="0.3">
      <c r="H4611" s="59"/>
    </row>
    <row r="4612" spans="8:8" x14ac:dyDescent="0.3">
      <c r="H4612" s="59"/>
    </row>
    <row r="4613" spans="8:8" x14ac:dyDescent="0.3">
      <c r="H4613" s="59"/>
    </row>
    <row r="4614" spans="8:8" x14ac:dyDescent="0.3">
      <c r="H4614" s="59"/>
    </row>
    <row r="4615" spans="8:8" x14ac:dyDescent="0.3">
      <c r="H4615" s="59"/>
    </row>
    <row r="4616" spans="8:8" x14ac:dyDescent="0.3">
      <c r="H4616" s="59"/>
    </row>
    <row r="4617" spans="8:8" x14ac:dyDescent="0.3">
      <c r="H4617" s="59"/>
    </row>
    <row r="4618" spans="8:8" x14ac:dyDescent="0.3">
      <c r="H4618" s="59"/>
    </row>
    <row r="4619" spans="8:8" x14ac:dyDescent="0.3">
      <c r="H4619" s="59"/>
    </row>
    <row r="4620" spans="8:8" x14ac:dyDescent="0.3">
      <c r="H4620" s="59"/>
    </row>
    <row r="4621" spans="8:8" x14ac:dyDescent="0.3">
      <c r="H4621" s="59"/>
    </row>
    <row r="4622" spans="8:8" x14ac:dyDescent="0.3">
      <c r="H4622" s="59"/>
    </row>
    <row r="4623" spans="8:8" x14ac:dyDescent="0.3">
      <c r="H4623" s="59"/>
    </row>
    <row r="4624" spans="8:8" x14ac:dyDescent="0.3">
      <c r="H4624" s="59"/>
    </row>
    <row r="4625" spans="8:8" x14ac:dyDescent="0.3">
      <c r="H4625" s="59"/>
    </row>
    <row r="4626" spans="8:8" x14ac:dyDescent="0.3">
      <c r="H4626" s="59"/>
    </row>
    <row r="4627" spans="8:8" x14ac:dyDescent="0.3">
      <c r="H4627" s="59"/>
    </row>
    <row r="4628" spans="8:8" x14ac:dyDescent="0.3">
      <c r="H4628" s="59"/>
    </row>
    <row r="4629" spans="8:8" x14ac:dyDescent="0.3">
      <c r="H4629" s="59"/>
    </row>
    <row r="4630" spans="8:8" x14ac:dyDescent="0.3">
      <c r="H4630" s="59"/>
    </row>
    <row r="4631" spans="8:8" x14ac:dyDescent="0.3">
      <c r="H4631" s="59"/>
    </row>
    <row r="4632" spans="8:8" x14ac:dyDescent="0.3">
      <c r="H4632" s="59"/>
    </row>
    <row r="4633" spans="8:8" x14ac:dyDescent="0.3">
      <c r="H4633" s="59"/>
    </row>
    <row r="4634" spans="8:8" x14ac:dyDescent="0.3">
      <c r="H4634" s="59"/>
    </row>
    <row r="4635" spans="8:8" x14ac:dyDescent="0.3">
      <c r="H4635" s="59"/>
    </row>
    <row r="4636" spans="8:8" x14ac:dyDescent="0.3">
      <c r="H4636" s="59"/>
    </row>
    <row r="4637" spans="8:8" x14ac:dyDescent="0.3">
      <c r="H4637" s="59"/>
    </row>
    <row r="4638" spans="8:8" x14ac:dyDescent="0.3">
      <c r="H4638" s="59"/>
    </row>
    <row r="4639" spans="8:8" x14ac:dyDescent="0.3">
      <c r="H4639" s="59"/>
    </row>
    <row r="4640" spans="8:8" x14ac:dyDescent="0.3">
      <c r="H4640" s="59"/>
    </row>
    <row r="4641" spans="8:8" x14ac:dyDescent="0.3">
      <c r="H4641" s="59"/>
    </row>
    <row r="4642" spans="8:8" x14ac:dyDescent="0.3">
      <c r="H4642" s="59"/>
    </row>
    <row r="4643" spans="8:8" x14ac:dyDescent="0.3">
      <c r="H4643" s="59"/>
    </row>
    <row r="4644" spans="8:8" x14ac:dyDescent="0.3">
      <c r="H4644" s="59"/>
    </row>
    <row r="4645" spans="8:8" x14ac:dyDescent="0.3">
      <c r="H4645" s="59"/>
    </row>
    <row r="4646" spans="8:8" x14ac:dyDescent="0.3">
      <c r="H4646" s="59"/>
    </row>
    <row r="4647" spans="8:8" x14ac:dyDescent="0.3">
      <c r="H4647" s="59"/>
    </row>
    <row r="4648" spans="8:8" x14ac:dyDescent="0.3">
      <c r="H4648" s="59"/>
    </row>
    <row r="4649" spans="8:8" x14ac:dyDescent="0.3">
      <c r="H4649" s="59"/>
    </row>
    <row r="4650" spans="8:8" x14ac:dyDescent="0.3">
      <c r="H4650" s="59"/>
    </row>
    <row r="4651" spans="8:8" x14ac:dyDescent="0.3">
      <c r="H4651" s="59"/>
    </row>
    <row r="4652" spans="8:8" x14ac:dyDescent="0.3">
      <c r="H4652" s="59"/>
    </row>
    <row r="4653" spans="8:8" x14ac:dyDescent="0.3">
      <c r="H4653" s="59"/>
    </row>
    <row r="4654" spans="8:8" x14ac:dyDescent="0.3">
      <c r="H4654" s="59"/>
    </row>
    <row r="4655" spans="8:8" x14ac:dyDescent="0.3">
      <c r="H4655" s="59"/>
    </row>
    <row r="4656" spans="8:8" x14ac:dyDescent="0.3">
      <c r="H4656" s="59"/>
    </row>
    <row r="4657" spans="8:8" x14ac:dyDescent="0.3">
      <c r="H4657" s="59"/>
    </row>
    <row r="4658" spans="8:8" x14ac:dyDescent="0.3">
      <c r="H4658" s="59"/>
    </row>
    <row r="4659" spans="8:8" x14ac:dyDescent="0.3">
      <c r="H4659" s="59"/>
    </row>
    <row r="4660" spans="8:8" x14ac:dyDescent="0.3">
      <c r="H4660" s="59"/>
    </row>
    <row r="4661" spans="8:8" x14ac:dyDescent="0.3">
      <c r="H4661" s="59"/>
    </row>
    <row r="4662" spans="8:8" x14ac:dyDescent="0.3">
      <c r="H4662" s="59"/>
    </row>
    <row r="4663" spans="8:8" x14ac:dyDescent="0.3">
      <c r="H4663" s="59"/>
    </row>
    <row r="4664" spans="8:8" x14ac:dyDescent="0.3">
      <c r="H4664" s="59"/>
    </row>
    <row r="4665" spans="8:8" x14ac:dyDescent="0.3">
      <c r="H4665" s="59"/>
    </row>
    <row r="4666" spans="8:8" x14ac:dyDescent="0.3">
      <c r="H4666" s="59"/>
    </row>
    <row r="4667" spans="8:8" x14ac:dyDescent="0.3">
      <c r="H4667" s="59"/>
    </row>
    <row r="4668" spans="8:8" x14ac:dyDescent="0.3">
      <c r="H4668" s="59"/>
    </row>
    <row r="4669" spans="8:8" x14ac:dyDescent="0.3">
      <c r="H4669" s="59"/>
    </row>
    <row r="4670" spans="8:8" x14ac:dyDescent="0.3">
      <c r="H4670" s="59"/>
    </row>
    <row r="4671" spans="8:8" x14ac:dyDescent="0.3">
      <c r="H4671" s="59"/>
    </row>
    <row r="4672" spans="8:8" x14ac:dyDescent="0.3">
      <c r="H4672" s="59"/>
    </row>
    <row r="4673" spans="8:8" x14ac:dyDescent="0.3">
      <c r="H4673" s="59"/>
    </row>
    <row r="4674" spans="8:8" x14ac:dyDescent="0.3">
      <c r="H4674" s="59"/>
    </row>
    <row r="4675" spans="8:8" x14ac:dyDescent="0.3">
      <c r="H4675" s="59"/>
    </row>
    <row r="4676" spans="8:8" x14ac:dyDescent="0.3">
      <c r="H4676" s="59"/>
    </row>
    <row r="4677" spans="8:8" x14ac:dyDescent="0.3">
      <c r="H4677" s="59"/>
    </row>
    <row r="4678" spans="8:8" x14ac:dyDescent="0.3">
      <c r="H4678" s="59"/>
    </row>
    <row r="4679" spans="8:8" x14ac:dyDescent="0.3">
      <c r="H4679" s="59"/>
    </row>
    <row r="4680" spans="8:8" x14ac:dyDescent="0.3">
      <c r="H4680" s="59"/>
    </row>
    <row r="4681" spans="8:8" x14ac:dyDescent="0.3">
      <c r="H4681" s="59"/>
    </row>
    <row r="4682" spans="8:8" x14ac:dyDescent="0.3">
      <c r="H4682" s="59"/>
    </row>
    <row r="4683" spans="8:8" x14ac:dyDescent="0.3">
      <c r="H4683" s="59"/>
    </row>
    <row r="4684" spans="8:8" x14ac:dyDescent="0.3">
      <c r="H4684" s="59"/>
    </row>
    <row r="4685" spans="8:8" x14ac:dyDescent="0.3">
      <c r="H4685" s="59"/>
    </row>
    <row r="4686" spans="8:8" x14ac:dyDescent="0.3">
      <c r="H4686" s="59"/>
    </row>
    <row r="4687" spans="8:8" x14ac:dyDescent="0.3">
      <c r="H4687" s="59"/>
    </row>
    <row r="4688" spans="8:8" x14ac:dyDescent="0.3">
      <c r="H4688" s="59"/>
    </row>
    <row r="4689" spans="8:8" x14ac:dyDescent="0.3">
      <c r="H4689" s="59"/>
    </row>
    <row r="4690" spans="8:8" x14ac:dyDescent="0.3">
      <c r="H4690" s="59"/>
    </row>
    <row r="4691" spans="8:8" x14ac:dyDescent="0.3">
      <c r="H4691" s="59"/>
    </row>
    <row r="4692" spans="8:8" x14ac:dyDescent="0.3">
      <c r="H4692" s="59"/>
    </row>
    <row r="4693" spans="8:8" x14ac:dyDescent="0.3">
      <c r="H4693" s="59"/>
    </row>
    <row r="4694" spans="8:8" x14ac:dyDescent="0.3">
      <c r="H4694" s="59"/>
    </row>
    <row r="4695" spans="8:8" x14ac:dyDescent="0.3">
      <c r="H4695" s="59"/>
    </row>
    <row r="4696" spans="8:8" x14ac:dyDescent="0.3">
      <c r="H4696" s="59"/>
    </row>
    <row r="4697" spans="8:8" x14ac:dyDescent="0.3">
      <c r="H4697" s="59"/>
    </row>
    <row r="4698" spans="8:8" x14ac:dyDescent="0.3">
      <c r="H4698" s="59"/>
    </row>
    <row r="4699" spans="8:8" x14ac:dyDescent="0.3">
      <c r="H4699" s="59"/>
    </row>
    <row r="4700" spans="8:8" x14ac:dyDescent="0.3">
      <c r="H4700" s="59"/>
    </row>
    <row r="4701" spans="8:8" x14ac:dyDescent="0.3">
      <c r="H4701" s="59"/>
    </row>
    <row r="4702" spans="8:8" x14ac:dyDescent="0.3">
      <c r="H4702" s="59"/>
    </row>
    <row r="4703" spans="8:8" x14ac:dyDescent="0.3">
      <c r="H4703" s="59"/>
    </row>
    <row r="4704" spans="8:8" x14ac:dyDescent="0.3">
      <c r="H4704" s="59"/>
    </row>
    <row r="4705" spans="8:8" x14ac:dyDescent="0.3">
      <c r="H4705" s="59"/>
    </row>
    <row r="4706" spans="8:8" x14ac:dyDescent="0.3">
      <c r="H4706" s="59"/>
    </row>
    <row r="4707" spans="8:8" x14ac:dyDescent="0.3">
      <c r="H4707" s="59"/>
    </row>
    <row r="4708" spans="8:8" x14ac:dyDescent="0.3">
      <c r="H4708" s="59"/>
    </row>
    <row r="4709" spans="8:8" x14ac:dyDescent="0.3">
      <c r="H4709" s="59"/>
    </row>
    <row r="4710" spans="8:8" x14ac:dyDescent="0.3">
      <c r="H4710" s="59"/>
    </row>
    <row r="4711" spans="8:8" x14ac:dyDescent="0.3">
      <c r="H4711" s="59"/>
    </row>
    <row r="4712" spans="8:8" x14ac:dyDescent="0.3">
      <c r="H4712" s="59"/>
    </row>
    <row r="4713" spans="8:8" x14ac:dyDescent="0.3">
      <c r="H4713" s="59"/>
    </row>
    <row r="4714" spans="8:8" x14ac:dyDescent="0.3">
      <c r="H4714" s="59"/>
    </row>
    <row r="4715" spans="8:8" x14ac:dyDescent="0.3">
      <c r="H4715" s="59"/>
    </row>
    <row r="4716" spans="8:8" x14ac:dyDescent="0.3">
      <c r="H4716" s="59"/>
    </row>
    <row r="4717" spans="8:8" x14ac:dyDescent="0.3">
      <c r="H4717" s="59"/>
    </row>
    <row r="4718" spans="8:8" x14ac:dyDescent="0.3">
      <c r="H4718" s="59"/>
    </row>
    <row r="4719" spans="8:8" x14ac:dyDescent="0.3">
      <c r="H4719" s="59"/>
    </row>
    <row r="4720" spans="8:8" x14ac:dyDescent="0.3">
      <c r="H4720" s="59"/>
    </row>
    <row r="4721" spans="8:8" x14ac:dyDescent="0.3">
      <c r="H4721" s="59"/>
    </row>
    <row r="4722" spans="8:8" x14ac:dyDescent="0.3">
      <c r="H4722" s="59"/>
    </row>
    <row r="4723" spans="8:8" x14ac:dyDescent="0.3">
      <c r="H4723" s="59"/>
    </row>
    <row r="4724" spans="8:8" x14ac:dyDescent="0.3">
      <c r="H4724" s="59"/>
    </row>
    <row r="4725" spans="8:8" x14ac:dyDescent="0.3">
      <c r="H4725" s="59"/>
    </row>
    <row r="4726" spans="8:8" x14ac:dyDescent="0.3">
      <c r="H4726" s="59"/>
    </row>
    <row r="4727" spans="8:8" x14ac:dyDescent="0.3">
      <c r="H4727" s="59"/>
    </row>
    <row r="4728" spans="8:8" x14ac:dyDescent="0.3">
      <c r="H4728" s="59"/>
    </row>
    <row r="4729" spans="8:8" x14ac:dyDescent="0.3">
      <c r="H4729" s="59"/>
    </row>
    <row r="4730" spans="8:8" x14ac:dyDescent="0.3">
      <c r="H4730" s="59"/>
    </row>
    <row r="4731" spans="8:8" x14ac:dyDescent="0.3">
      <c r="H4731" s="59"/>
    </row>
    <row r="4732" spans="8:8" x14ac:dyDescent="0.3">
      <c r="H4732" s="59"/>
    </row>
    <row r="4733" spans="8:8" x14ac:dyDescent="0.3">
      <c r="H4733" s="59"/>
    </row>
    <row r="4734" spans="8:8" x14ac:dyDescent="0.3">
      <c r="H4734" s="59"/>
    </row>
    <row r="4735" spans="8:8" x14ac:dyDescent="0.3">
      <c r="H4735" s="59"/>
    </row>
    <row r="4736" spans="8:8" x14ac:dyDescent="0.3">
      <c r="H4736" s="59"/>
    </row>
    <row r="4737" spans="8:8" x14ac:dyDescent="0.3">
      <c r="H4737" s="59"/>
    </row>
    <row r="4738" spans="8:8" x14ac:dyDescent="0.3">
      <c r="H4738" s="59"/>
    </row>
    <row r="4739" spans="8:8" x14ac:dyDescent="0.3">
      <c r="H4739" s="59"/>
    </row>
    <row r="4740" spans="8:8" x14ac:dyDescent="0.3">
      <c r="H4740" s="59"/>
    </row>
    <row r="4741" spans="8:8" x14ac:dyDescent="0.3">
      <c r="H4741" s="59"/>
    </row>
    <row r="4742" spans="8:8" x14ac:dyDescent="0.3">
      <c r="H4742" s="59"/>
    </row>
    <row r="4743" spans="8:8" x14ac:dyDescent="0.3">
      <c r="H4743" s="59"/>
    </row>
    <row r="4744" spans="8:8" x14ac:dyDescent="0.3">
      <c r="H4744" s="59"/>
    </row>
    <row r="4745" spans="8:8" x14ac:dyDescent="0.3">
      <c r="H4745" s="59"/>
    </row>
    <row r="4746" spans="8:8" x14ac:dyDescent="0.3">
      <c r="H4746" s="59"/>
    </row>
    <row r="4747" spans="8:8" x14ac:dyDescent="0.3">
      <c r="H4747" s="59"/>
    </row>
    <row r="4748" spans="8:8" x14ac:dyDescent="0.3">
      <c r="H4748" s="59"/>
    </row>
    <row r="4749" spans="8:8" x14ac:dyDescent="0.3">
      <c r="H4749" s="59"/>
    </row>
    <row r="4750" spans="8:8" x14ac:dyDescent="0.3">
      <c r="H4750" s="59"/>
    </row>
    <row r="4751" spans="8:8" x14ac:dyDescent="0.3">
      <c r="H4751" s="59"/>
    </row>
    <row r="4752" spans="8:8" x14ac:dyDescent="0.3">
      <c r="H4752" s="59"/>
    </row>
    <row r="4753" spans="8:8" x14ac:dyDescent="0.3">
      <c r="H4753" s="59"/>
    </row>
    <row r="4754" spans="8:8" x14ac:dyDescent="0.3">
      <c r="H4754" s="59"/>
    </row>
    <row r="4755" spans="8:8" x14ac:dyDescent="0.3">
      <c r="H4755" s="59"/>
    </row>
    <row r="4756" spans="8:8" x14ac:dyDescent="0.3">
      <c r="H4756" s="59"/>
    </row>
    <row r="4757" spans="8:8" x14ac:dyDescent="0.3">
      <c r="H4757" s="59"/>
    </row>
    <row r="4758" spans="8:8" x14ac:dyDescent="0.3">
      <c r="H4758" s="59"/>
    </row>
    <row r="4759" spans="8:8" x14ac:dyDescent="0.3">
      <c r="H4759" s="59"/>
    </row>
    <row r="4760" spans="8:8" x14ac:dyDescent="0.3">
      <c r="H4760" s="59"/>
    </row>
    <row r="4761" spans="8:8" x14ac:dyDescent="0.3">
      <c r="H4761" s="59"/>
    </row>
    <row r="4762" spans="8:8" x14ac:dyDescent="0.3">
      <c r="H4762" s="59"/>
    </row>
    <row r="4763" spans="8:8" x14ac:dyDescent="0.3">
      <c r="H4763" s="59"/>
    </row>
    <row r="4764" spans="8:8" x14ac:dyDescent="0.3">
      <c r="H4764" s="59"/>
    </row>
    <row r="4765" spans="8:8" x14ac:dyDescent="0.3">
      <c r="H4765" s="59"/>
    </row>
    <row r="4766" spans="8:8" x14ac:dyDescent="0.3">
      <c r="H4766" s="59"/>
    </row>
    <row r="4767" spans="8:8" x14ac:dyDescent="0.3">
      <c r="H4767" s="59"/>
    </row>
    <row r="4768" spans="8:8" x14ac:dyDescent="0.3">
      <c r="H4768" s="59"/>
    </row>
    <row r="4769" spans="8:8" x14ac:dyDescent="0.3">
      <c r="H4769" s="59"/>
    </row>
    <row r="4770" spans="8:8" x14ac:dyDescent="0.3">
      <c r="H4770" s="59"/>
    </row>
    <row r="4771" spans="8:8" x14ac:dyDescent="0.3">
      <c r="H4771" s="59"/>
    </row>
    <row r="4772" spans="8:8" x14ac:dyDescent="0.3">
      <c r="H4772" s="59"/>
    </row>
    <row r="4773" spans="8:8" x14ac:dyDescent="0.3">
      <c r="H4773" s="59"/>
    </row>
    <row r="4774" spans="8:8" x14ac:dyDescent="0.3">
      <c r="H4774" s="59"/>
    </row>
    <row r="4775" spans="8:8" x14ac:dyDescent="0.3">
      <c r="H4775" s="59"/>
    </row>
    <row r="4776" spans="8:8" x14ac:dyDescent="0.3">
      <c r="H4776" s="59"/>
    </row>
    <row r="4777" spans="8:8" x14ac:dyDescent="0.3">
      <c r="H4777" s="59"/>
    </row>
    <row r="4778" spans="8:8" x14ac:dyDescent="0.3">
      <c r="H4778" s="59"/>
    </row>
    <row r="4779" spans="8:8" x14ac:dyDescent="0.3">
      <c r="H4779" s="59"/>
    </row>
    <row r="4780" spans="8:8" x14ac:dyDescent="0.3">
      <c r="H4780" s="59"/>
    </row>
    <row r="4781" spans="8:8" x14ac:dyDescent="0.3">
      <c r="H4781" s="59"/>
    </row>
    <row r="4782" spans="8:8" x14ac:dyDescent="0.3">
      <c r="H4782" s="59"/>
    </row>
    <row r="4783" spans="8:8" x14ac:dyDescent="0.3">
      <c r="H4783" s="59"/>
    </row>
    <row r="4784" spans="8:8" x14ac:dyDescent="0.3">
      <c r="H4784" s="59"/>
    </row>
    <row r="4785" spans="8:8" x14ac:dyDescent="0.3">
      <c r="H4785" s="59"/>
    </row>
    <row r="4786" spans="8:8" x14ac:dyDescent="0.3">
      <c r="H4786" s="59"/>
    </row>
    <row r="4787" spans="8:8" x14ac:dyDescent="0.3">
      <c r="H4787" s="59"/>
    </row>
    <row r="4788" spans="8:8" x14ac:dyDescent="0.3">
      <c r="H4788" s="59"/>
    </row>
    <row r="4789" spans="8:8" x14ac:dyDescent="0.3">
      <c r="H4789" s="59"/>
    </row>
    <row r="4790" spans="8:8" x14ac:dyDescent="0.3">
      <c r="H4790" s="59"/>
    </row>
    <row r="4791" spans="8:8" x14ac:dyDescent="0.3">
      <c r="H4791" s="59"/>
    </row>
    <row r="4792" spans="8:8" x14ac:dyDescent="0.3">
      <c r="H4792" s="59"/>
    </row>
    <row r="4793" spans="8:8" x14ac:dyDescent="0.3">
      <c r="H4793" s="59"/>
    </row>
    <row r="4794" spans="8:8" x14ac:dyDescent="0.3">
      <c r="H4794" s="59"/>
    </row>
    <row r="4795" spans="8:8" x14ac:dyDescent="0.3">
      <c r="H4795" s="59"/>
    </row>
    <row r="4796" spans="8:8" x14ac:dyDescent="0.3">
      <c r="H4796" s="59"/>
    </row>
    <row r="4797" spans="8:8" x14ac:dyDescent="0.3">
      <c r="H4797" s="59"/>
    </row>
    <row r="4798" spans="8:8" x14ac:dyDescent="0.3">
      <c r="H4798" s="59"/>
    </row>
    <row r="4799" spans="8:8" x14ac:dyDescent="0.3">
      <c r="H4799" s="59"/>
    </row>
    <row r="4800" spans="8:8" x14ac:dyDescent="0.3">
      <c r="H4800" s="59"/>
    </row>
    <row r="4801" spans="8:8" x14ac:dyDescent="0.3">
      <c r="H4801" s="59"/>
    </row>
    <row r="4802" spans="8:8" x14ac:dyDescent="0.3">
      <c r="H4802" s="59"/>
    </row>
    <row r="4803" spans="8:8" x14ac:dyDescent="0.3">
      <c r="H4803" s="59"/>
    </row>
    <row r="4804" spans="8:8" x14ac:dyDescent="0.3">
      <c r="H4804" s="59"/>
    </row>
    <row r="4805" spans="8:8" x14ac:dyDescent="0.3">
      <c r="H4805" s="59"/>
    </row>
    <row r="4806" spans="8:8" x14ac:dyDescent="0.3">
      <c r="H4806" s="59"/>
    </row>
    <row r="4807" spans="8:8" x14ac:dyDescent="0.3">
      <c r="H4807" s="59"/>
    </row>
    <row r="4808" spans="8:8" x14ac:dyDescent="0.3">
      <c r="H4808" s="59"/>
    </row>
    <row r="4809" spans="8:8" x14ac:dyDescent="0.3">
      <c r="H4809" s="59"/>
    </row>
    <row r="4810" spans="8:8" x14ac:dyDescent="0.3">
      <c r="H4810" s="59"/>
    </row>
    <row r="4811" spans="8:8" x14ac:dyDescent="0.3">
      <c r="H4811" s="59"/>
    </row>
    <row r="4812" spans="8:8" x14ac:dyDescent="0.3">
      <c r="H4812" s="59"/>
    </row>
    <row r="4813" spans="8:8" x14ac:dyDescent="0.3">
      <c r="H4813" s="59"/>
    </row>
    <row r="4814" spans="8:8" x14ac:dyDescent="0.3">
      <c r="H4814" s="59"/>
    </row>
    <row r="4815" spans="8:8" x14ac:dyDescent="0.3">
      <c r="H4815" s="59"/>
    </row>
    <row r="4816" spans="8:8" x14ac:dyDescent="0.3">
      <c r="H4816" s="59"/>
    </row>
    <row r="4817" spans="8:8" x14ac:dyDescent="0.3">
      <c r="H4817" s="59"/>
    </row>
    <row r="4818" spans="8:8" x14ac:dyDescent="0.3">
      <c r="H4818" s="59"/>
    </row>
    <row r="4819" spans="8:8" x14ac:dyDescent="0.3">
      <c r="H4819" s="59"/>
    </row>
    <row r="4820" spans="8:8" x14ac:dyDescent="0.3">
      <c r="H4820" s="59"/>
    </row>
    <row r="4821" spans="8:8" x14ac:dyDescent="0.3">
      <c r="H4821" s="59"/>
    </row>
    <row r="4822" spans="8:8" x14ac:dyDescent="0.3">
      <c r="H4822" s="59"/>
    </row>
    <row r="4823" spans="8:8" x14ac:dyDescent="0.3">
      <c r="H4823" s="59"/>
    </row>
    <row r="4824" spans="8:8" x14ac:dyDescent="0.3">
      <c r="H4824" s="59"/>
    </row>
    <row r="4825" spans="8:8" x14ac:dyDescent="0.3">
      <c r="H4825" s="59"/>
    </row>
    <row r="4826" spans="8:8" x14ac:dyDescent="0.3">
      <c r="H4826" s="59"/>
    </row>
    <row r="4827" spans="8:8" x14ac:dyDescent="0.3">
      <c r="H4827" s="59"/>
    </row>
    <row r="4828" spans="8:8" x14ac:dyDescent="0.3">
      <c r="H4828" s="59"/>
    </row>
    <row r="4829" spans="8:8" x14ac:dyDescent="0.3">
      <c r="H4829" s="59"/>
    </row>
    <row r="4830" spans="8:8" x14ac:dyDescent="0.3">
      <c r="H4830" s="59"/>
    </row>
    <row r="4831" spans="8:8" x14ac:dyDescent="0.3">
      <c r="H4831" s="59"/>
    </row>
    <row r="4832" spans="8:8" x14ac:dyDescent="0.3">
      <c r="H4832" s="59"/>
    </row>
    <row r="4833" spans="8:8" x14ac:dyDescent="0.3">
      <c r="H4833" s="59"/>
    </row>
    <row r="4834" spans="8:8" x14ac:dyDescent="0.3">
      <c r="H4834" s="59"/>
    </row>
    <row r="4835" spans="8:8" x14ac:dyDescent="0.3">
      <c r="H4835" s="59"/>
    </row>
    <row r="4836" spans="8:8" x14ac:dyDescent="0.3">
      <c r="H4836" s="59"/>
    </row>
    <row r="4837" spans="8:8" x14ac:dyDescent="0.3">
      <c r="H4837" s="59"/>
    </row>
    <row r="4838" spans="8:8" x14ac:dyDescent="0.3">
      <c r="H4838" s="59"/>
    </row>
    <row r="4839" spans="8:8" x14ac:dyDescent="0.3">
      <c r="H4839" s="59"/>
    </row>
    <row r="4840" spans="8:8" x14ac:dyDescent="0.3">
      <c r="H4840" s="59"/>
    </row>
    <row r="4841" spans="8:8" x14ac:dyDescent="0.3">
      <c r="H4841" s="59"/>
    </row>
    <row r="4842" spans="8:8" x14ac:dyDescent="0.3">
      <c r="H4842" s="59"/>
    </row>
    <row r="4843" spans="8:8" x14ac:dyDescent="0.3">
      <c r="H4843" s="59"/>
    </row>
    <row r="4844" spans="8:8" x14ac:dyDescent="0.3">
      <c r="H4844" s="59"/>
    </row>
    <row r="4845" spans="8:8" x14ac:dyDescent="0.3">
      <c r="H4845" s="59"/>
    </row>
    <row r="4846" spans="8:8" x14ac:dyDescent="0.3">
      <c r="H4846" s="59"/>
    </row>
    <row r="4847" spans="8:8" x14ac:dyDescent="0.3">
      <c r="H4847" s="59"/>
    </row>
    <row r="4848" spans="8:8" x14ac:dyDescent="0.3">
      <c r="H4848" s="59"/>
    </row>
    <row r="4849" spans="8:8" x14ac:dyDescent="0.3">
      <c r="H4849" s="59"/>
    </row>
    <row r="4850" spans="8:8" x14ac:dyDescent="0.3">
      <c r="H4850" s="59"/>
    </row>
    <row r="4851" spans="8:8" x14ac:dyDescent="0.3">
      <c r="H4851" s="59"/>
    </row>
    <row r="4852" spans="8:8" x14ac:dyDescent="0.3">
      <c r="H4852" s="59"/>
    </row>
    <row r="4853" spans="8:8" x14ac:dyDescent="0.3">
      <c r="H4853" s="59"/>
    </row>
    <row r="4854" spans="8:8" x14ac:dyDescent="0.3">
      <c r="H4854" s="59"/>
    </row>
    <row r="4855" spans="8:8" x14ac:dyDescent="0.3">
      <c r="H4855" s="59"/>
    </row>
    <row r="4856" spans="8:8" x14ac:dyDescent="0.3">
      <c r="H4856" s="59"/>
    </row>
    <row r="4857" spans="8:8" x14ac:dyDescent="0.3">
      <c r="H4857" s="59"/>
    </row>
    <row r="4858" spans="8:8" x14ac:dyDescent="0.3">
      <c r="H4858" s="59"/>
    </row>
    <row r="4859" spans="8:8" x14ac:dyDescent="0.3">
      <c r="H4859" s="59"/>
    </row>
    <row r="4860" spans="8:8" x14ac:dyDescent="0.3">
      <c r="H4860" s="59"/>
    </row>
    <row r="4861" spans="8:8" x14ac:dyDescent="0.3">
      <c r="H4861" s="59"/>
    </row>
    <row r="4862" spans="8:8" x14ac:dyDescent="0.3">
      <c r="H4862" s="59"/>
    </row>
    <row r="4863" spans="8:8" x14ac:dyDescent="0.3">
      <c r="H4863" s="59"/>
    </row>
    <row r="4864" spans="8:8" x14ac:dyDescent="0.3">
      <c r="H4864" s="59"/>
    </row>
    <row r="4865" spans="8:8" x14ac:dyDescent="0.3">
      <c r="H4865" s="59"/>
    </row>
    <row r="4866" spans="8:8" x14ac:dyDescent="0.3">
      <c r="H4866" s="59"/>
    </row>
    <row r="4867" spans="8:8" x14ac:dyDescent="0.3">
      <c r="H4867" s="59"/>
    </row>
    <row r="4868" spans="8:8" x14ac:dyDescent="0.3">
      <c r="H4868" s="59"/>
    </row>
    <row r="4869" spans="8:8" x14ac:dyDescent="0.3">
      <c r="H4869" s="59"/>
    </row>
    <row r="4870" spans="8:8" x14ac:dyDescent="0.3">
      <c r="H4870" s="59"/>
    </row>
    <row r="4871" spans="8:8" x14ac:dyDescent="0.3">
      <c r="H4871" s="59"/>
    </row>
    <row r="4872" spans="8:8" x14ac:dyDescent="0.3">
      <c r="H4872" s="59"/>
    </row>
    <row r="4873" spans="8:8" x14ac:dyDescent="0.3">
      <c r="H4873" s="59"/>
    </row>
    <row r="4874" spans="8:8" x14ac:dyDescent="0.3">
      <c r="H4874" s="59"/>
    </row>
    <row r="4875" spans="8:8" x14ac:dyDescent="0.3">
      <c r="H4875" s="59"/>
    </row>
    <row r="4876" spans="8:8" x14ac:dyDescent="0.3">
      <c r="H4876" s="59"/>
    </row>
    <row r="4877" spans="8:8" x14ac:dyDescent="0.3">
      <c r="H4877" s="59"/>
    </row>
    <row r="4878" spans="8:8" x14ac:dyDescent="0.3">
      <c r="H4878" s="59"/>
    </row>
    <row r="4879" spans="8:8" x14ac:dyDescent="0.3">
      <c r="H4879" s="59"/>
    </row>
    <row r="4880" spans="8:8" x14ac:dyDescent="0.3">
      <c r="H4880" s="59"/>
    </row>
    <row r="4881" spans="8:8" x14ac:dyDescent="0.3">
      <c r="H4881" s="59"/>
    </row>
    <row r="4882" spans="8:8" x14ac:dyDescent="0.3">
      <c r="H4882" s="59"/>
    </row>
    <row r="4883" spans="8:8" x14ac:dyDescent="0.3">
      <c r="H4883" s="59"/>
    </row>
    <row r="4884" spans="8:8" x14ac:dyDescent="0.3">
      <c r="H4884" s="59"/>
    </row>
    <row r="4885" spans="8:8" x14ac:dyDescent="0.3">
      <c r="H4885" s="59"/>
    </row>
    <row r="4886" spans="8:8" x14ac:dyDescent="0.3">
      <c r="H4886" s="59"/>
    </row>
    <row r="4887" spans="8:8" x14ac:dyDescent="0.3">
      <c r="H4887" s="59"/>
    </row>
    <row r="4888" spans="8:8" x14ac:dyDescent="0.3">
      <c r="H4888" s="59"/>
    </row>
    <row r="4889" spans="8:8" x14ac:dyDescent="0.3">
      <c r="H4889" s="59"/>
    </row>
    <row r="4890" spans="8:8" x14ac:dyDescent="0.3">
      <c r="H4890" s="59"/>
    </row>
    <row r="4891" spans="8:8" x14ac:dyDescent="0.3">
      <c r="H4891" s="59"/>
    </row>
    <row r="4892" spans="8:8" x14ac:dyDescent="0.3">
      <c r="H4892" s="59"/>
    </row>
    <row r="4893" spans="8:8" x14ac:dyDescent="0.3">
      <c r="H4893" s="59"/>
    </row>
    <row r="4894" spans="8:8" x14ac:dyDescent="0.3">
      <c r="H4894" s="59"/>
    </row>
    <row r="4895" spans="8:8" x14ac:dyDescent="0.3">
      <c r="H4895" s="59"/>
    </row>
    <row r="4896" spans="8:8" x14ac:dyDescent="0.3">
      <c r="H4896" s="59"/>
    </row>
    <row r="4897" spans="8:8" x14ac:dyDescent="0.3">
      <c r="H4897" s="59"/>
    </row>
    <row r="4898" spans="8:8" x14ac:dyDescent="0.3">
      <c r="H4898" s="59"/>
    </row>
    <row r="4899" spans="8:8" x14ac:dyDescent="0.3">
      <c r="H4899" s="59"/>
    </row>
    <row r="4900" spans="8:8" x14ac:dyDescent="0.3">
      <c r="H4900" s="59"/>
    </row>
    <row r="4901" spans="8:8" x14ac:dyDescent="0.3">
      <c r="H4901" s="59"/>
    </row>
    <row r="4902" spans="8:8" x14ac:dyDescent="0.3">
      <c r="H4902" s="59"/>
    </row>
    <row r="4903" spans="8:8" x14ac:dyDescent="0.3">
      <c r="H4903" s="59"/>
    </row>
    <row r="4904" spans="8:8" x14ac:dyDescent="0.3">
      <c r="H4904" s="59"/>
    </row>
    <row r="4905" spans="8:8" x14ac:dyDescent="0.3">
      <c r="H4905" s="59"/>
    </row>
    <row r="4906" spans="8:8" x14ac:dyDescent="0.3">
      <c r="H4906" s="59"/>
    </row>
    <row r="4907" spans="8:8" x14ac:dyDescent="0.3">
      <c r="H4907" s="59"/>
    </row>
    <row r="4908" spans="8:8" x14ac:dyDescent="0.3">
      <c r="H4908" s="59"/>
    </row>
    <row r="4909" spans="8:8" x14ac:dyDescent="0.3">
      <c r="H4909" s="59"/>
    </row>
    <row r="4910" spans="8:8" x14ac:dyDescent="0.3">
      <c r="H4910" s="59"/>
    </row>
    <row r="4911" spans="8:8" x14ac:dyDescent="0.3">
      <c r="H4911" s="59"/>
    </row>
    <row r="4912" spans="8:8" x14ac:dyDescent="0.3">
      <c r="H4912" s="59"/>
    </row>
    <row r="4913" spans="8:8" x14ac:dyDescent="0.3">
      <c r="H4913" s="59"/>
    </row>
    <row r="4914" spans="8:8" x14ac:dyDescent="0.3">
      <c r="H4914" s="59"/>
    </row>
    <row r="4915" spans="8:8" x14ac:dyDescent="0.3">
      <c r="H4915" s="59"/>
    </row>
    <row r="4916" spans="8:8" x14ac:dyDescent="0.3">
      <c r="H4916" s="59"/>
    </row>
    <row r="4917" spans="8:8" x14ac:dyDescent="0.3">
      <c r="H4917" s="59"/>
    </row>
    <row r="4918" spans="8:8" x14ac:dyDescent="0.3">
      <c r="H4918" s="59"/>
    </row>
    <row r="4919" spans="8:8" x14ac:dyDescent="0.3">
      <c r="H4919" s="59"/>
    </row>
    <row r="4920" spans="8:8" x14ac:dyDescent="0.3">
      <c r="H4920" s="59"/>
    </row>
    <row r="4921" spans="8:8" x14ac:dyDescent="0.3">
      <c r="H4921" s="59"/>
    </row>
    <row r="4922" spans="8:8" x14ac:dyDescent="0.3">
      <c r="H4922" s="59"/>
    </row>
    <row r="4923" spans="8:8" x14ac:dyDescent="0.3">
      <c r="H4923" s="59"/>
    </row>
    <row r="4924" spans="8:8" x14ac:dyDescent="0.3">
      <c r="H4924" s="59"/>
    </row>
    <row r="4925" spans="8:8" x14ac:dyDescent="0.3">
      <c r="H4925" s="59"/>
    </row>
    <row r="4926" spans="8:8" x14ac:dyDescent="0.3">
      <c r="H4926" s="59"/>
    </row>
    <row r="4927" spans="8:8" x14ac:dyDescent="0.3">
      <c r="H4927" s="59"/>
    </row>
    <row r="4928" spans="8:8" x14ac:dyDescent="0.3">
      <c r="H4928" s="59"/>
    </row>
    <row r="4929" spans="8:8" x14ac:dyDescent="0.3">
      <c r="H4929" s="59"/>
    </row>
    <row r="4930" spans="8:8" x14ac:dyDescent="0.3">
      <c r="H4930" s="59"/>
    </row>
    <row r="4931" spans="8:8" x14ac:dyDescent="0.3">
      <c r="H4931" s="59"/>
    </row>
    <row r="4932" spans="8:8" x14ac:dyDescent="0.3">
      <c r="H4932" s="59"/>
    </row>
    <row r="4933" spans="8:8" x14ac:dyDescent="0.3">
      <c r="H4933" s="59"/>
    </row>
    <row r="4934" spans="8:8" x14ac:dyDescent="0.3">
      <c r="H4934" s="59"/>
    </row>
    <row r="4935" spans="8:8" x14ac:dyDescent="0.3">
      <c r="H4935" s="59"/>
    </row>
    <row r="4936" spans="8:8" x14ac:dyDescent="0.3">
      <c r="H4936" s="59"/>
    </row>
    <row r="4937" spans="8:8" x14ac:dyDescent="0.3">
      <c r="H4937" s="59"/>
    </row>
    <row r="4938" spans="8:8" x14ac:dyDescent="0.3">
      <c r="H4938" s="59"/>
    </row>
    <row r="4939" spans="8:8" x14ac:dyDescent="0.3">
      <c r="H4939" s="59"/>
    </row>
    <row r="4940" spans="8:8" x14ac:dyDescent="0.3">
      <c r="H4940" s="59"/>
    </row>
    <row r="4941" spans="8:8" x14ac:dyDescent="0.3">
      <c r="H4941" s="59"/>
    </row>
    <row r="4942" spans="8:8" x14ac:dyDescent="0.3">
      <c r="H4942" s="59"/>
    </row>
    <row r="4943" spans="8:8" x14ac:dyDescent="0.3">
      <c r="H4943" s="59"/>
    </row>
    <row r="4944" spans="8:8" x14ac:dyDescent="0.3">
      <c r="H4944" s="59"/>
    </row>
    <row r="4945" spans="8:8" x14ac:dyDescent="0.3">
      <c r="H4945" s="59"/>
    </row>
    <row r="4946" spans="8:8" x14ac:dyDescent="0.3">
      <c r="H4946" s="59"/>
    </row>
    <row r="4947" spans="8:8" x14ac:dyDescent="0.3">
      <c r="H4947" s="59"/>
    </row>
    <row r="4948" spans="8:8" x14ac:dyDescent="0.3">
      <c r="H4948" s="59"/>
    </row>
    <row r="4949" spans="8:8" x14ac:dyDescent="0.3">
      <c r="H4949" s="59"/>
    </row>
    <row r="4950" spans="8:8" x14ac:dyDescent="0.3">
      <c r="H4950" s="59"/>
    </row>
    <row r="4951" spans="8:8" x14ac:dyDescent="0.3">
      <c r="H4951" s="59"/>
    </row>
    <row r="4952" spans="8:8" x14ac:dyDescent="0.3">
      <c r="H4952" s="59"/>
    </row>
    <row r="4953" spans="8:8" x14ac:dyDescent="0.3">
      <c r="H4953" s="59"/>
    </row>
    <row r="4954" spans="8:8" x14ac:dyDescent="0.3">
      <c r="H4954" s="59"/>
    </row>
    <row r="4955" spans="8:8" x14ac:dyDescent="0.3">
      <c r="H4955" s="59"/>
    </row>
    <row r="4956" spans="8:8" x14ac:dyDescent="0.3">
      <c r="H4956" s="59"/>
    </row>
    <row r="4957" spans="8:8" x14ac:dyDescent="0.3">
      <c r="H4957" s="59"/>
    </row>
    <row r="4958" spans="8:8" x14ac:dyDescent="0.3">
      <c r="H4958" s="59"/>
    </row>
    <row r="4959" spans="8:8" x14ac:dyDescent="0.3">
      <c r="H4959" s="59"/>
    </row>
    <row r="4960" spans="8:8" x14ac:dyDescent="0.3">
      <c r="H4960" s="59"/>
    </row>
    <row r="4961" spans="8:8" x14ac:dyDescent="0.3">
      <c r="H4961" s="59"/>
    </row>
    <row r="4962" spans="8:8" x14ac:dyDescent="0.3">
      <c r="H4962" s="59"/>
    </row>
    <row r="4963" spans="8:8" x14ac:dyDescent="0.3">
      <c r="H4963" s="59"/>
    </row>
    <row r="4964" spans="8:8" x14ac:dyDescent="0.3">
      <c r="H4964" s="59"/>
    </row>
    <row r="4965" spans="8:8" x14ac:dyDescent="0.3">
      <c r="H4965" s="59"/>
    </row>
    <row r="4966" spans="8:8" x14ac:dyDescent="0.3">
      <c r="H4966" s="59"/>
    </row>
    <row r="4967" spans="8:8" x14ac:dyDescent="0.3">
      <c r="H4967" s="59"/>
    </row>
    <row r="4968" spans="8:8" x14ac:dyDescent="0.3">
      <c r="H4968" s="59"/>
    </row>
    <row r="4969" spans="8:8" x14ac:dyDescent="0.3">
      <c r="H4969" s="59"/>
    </row>
    <row r="4970" spans="8:8" x14ac:dyDescent="0.3">
      <c r="H4970" s="59"/>
    </row>
    <row r="4971" spans="8:8" x14ac:dyDescent="0.3">
      <c r="H4971" s="59"/>
    </row>
    <row r="4972" spans="8:8" x14ac:dyDescent="0.3">
      <c r="H4972" s="59"/>
    </row>
    <row r="4973" spans="8:8" x14ac:dyDescent="0.3">
      <c r="H4973" s="59"/>
    </row>
    <row r="4974" spans="8:8" x14ac:dyDescent="0.3">
      <c r="H4974" s="59"/>
    </row>
    <row r="4975" spans="8:8" x14ac:dyDescent="0.3">
      <c r="H4975" s="59"/>
    </row>
    <row r="4976" spans="8:8" x14ac:dyDescent="0.3">
      <c r="H4976" s="59"/>
    </row>
    <row r="4977" spans="8:8" x14ac:dyDescent="0.3">
      <c r="H4977" s="59"/>
    </row>
    <row r="4978" spans="8:8" x14ac:dyDescent="0.3">
      <c r="H4978" s="59"/>
    </row>
    <row r="4979" spans="8:8" x14ac:dyDescent="0.3">
      <c r="H4979" s="59"/>
    </row>
    <row r="4980" spans="8:8" x14ac:dyDescent="0.3">
      <c r="H4980" s="59"/>
    </row>
    <row r="4981" spans="8:8" x14ac:dyDescent="0.3">
      <c r="H4981" s="59"/>
    </row>
    <row r="4982" spans="8:8" x14ac:dyDescent="0.3">
      <c r="H4982" s="59"/>
    </row>
    <row r="4983" spans="8:8" x14ac:dyDescent="0.3">
      <c r="H4983" s="59"/>
    </row>
    <row r="4984" spans="8:8" x14ac:dyDescent="0.3">
      <c r="H4984" s="59"/>
    </row>
    <row r="4985" spans="8:8" x14ac:dyDescent="0.3">
      <c r="H4985" s="59"/>
    </row>
    <row r="4986" spans="8:8" x14ac:dyDescent="0.3">
      <c r="H4986" s="59"/>
    </row>
    <row r="4987" spans="8:8" x14ac:dyDescent="0.3">
      <c r="H4987" s="59"/>
    </row>
    <row r="4988" spans="8:8" x14ac:dyDescent="0.3">
      <c r="H4988" s="59"/>
    </row>
    <row r="4989" spans="8:8" x14ac:dyDescent="0.3">
      <c r="H4989" s="59"/>
    </row>
    <row r="4990" spans="8:8" x14ac:dyDescent="0.3">
      <c r="H4990" s="59"/>
    </row>
    <row r="4991" spans="8:8" x14ac:dyDescent="0.3">
      <c r="H4991" s="59"/>
    </row>
    <row r="4992" spans="8:8" x14ac:dyDescent="0.3">
      <c r="H4992" s="59"/>
    </row>
    <row r="4993" spans="8:8" x14ac:dyDescent="0.3">
      <c r="H4993" s="59"/>
    </row>
    <row r="4994" spans="8:8" x14ac:dyDescent="0.3">
      <c r="H4994" s="59"/>
    </row>
    <row r="4995" spans="8:8" x14ac:dyDescent="0.3">
      <c r="H4995" s="59"/>
    </row>
    <row r="4996" spans="8:8" x14ac:dyDescent="0.3">
      <c r="H4996" s="59"/>
    </row>
    <row r="4997" spans="8:8" x14ac:dyDescent="0.3">
      <c r="H4997" s="59"/>
    </row>
    <row r="4998" spans="8:8" x14ac:dyDescent="0.3">
      <c r="H4998" s="59"/>
    </row>
    <row r="4999" spans="8:8" x14ac:dyDescent="0.3">
      <c r="H4999" s="59"/>
    </row>
    <row r="5000" spans="8:8" x14ac:dyDescent="0.3">
      <c r="H5000" s="59"/>
    </row>
    <row r="5001" spans="8:8" x14ac:dyDescent="0.3">
      <c r="H5001" s="5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4577" r:id="rId3" name="OMC">
          <controlPr defaultSize="0" autoLine="0" r:id="rId4">
            <anchor moveWithCells="1">
              <from>
                <xdr:col>10</xdr:col>
                <xdr:colOff>257175</xdr:colOff>
                <xdr:row>1</xdr:row>
                <xdr:rowOff>19050</xdr:rowOff>
              </from>
              <to>
                <xdr:col>10</xdr:col>
                <xdr:colOff>1485900</xdr:colOff>
                <xdr:row>3</xdr:row>
                <xdr:rowOff>19050</xdr:rowOff>
              </to>
            </anchor>
          </controlPr>
        </control>
      </mc:Choice>
      <mc:Fallback>
        <control shapeId="24577" r:id="rId3" name="OMC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SAISIE</vt:lpstr>
      <vt:lpstr>PARAMETRE</vt:lpstr>
      <vt:lpstr>Feuil1</vt:lpstr>
      <vt:lpstr>BIBLIOTHEQUEREVETEMENT</vt:lpstr>
      <vt:lpstr>DIVERS</vt:lpstr>
      <vt:lpstr>SAISIE!Impression_des_titres</vt:lpstr>
      <vt:lpstr>SAISIE!Zone_d_impression</vt:lpstr>
    </vt:vector>
  </TitlesOfParts>
  <Manager>fv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abricot</dc:title>
  <dc:subject>abricot</dc:subject>
  <dc:creator>ABRICOT</dc:creator>
  <cp:keywords>abvrico</cp:keywords>
  <dc:description>Programme de calcul sur excel. Il permet de dimensionner et d'effectuer le calcul des pertes de charge sur les réseaux hydrauliques.</dc:description>
  <cp:lastModifiedBy> </cp:lastModifiedBy>
  <cp:lastPrinted>2020-04-22T09:49:21Z</cp:lastPrinted>
  <dcterms:created xsi:type="dcterms:W3CDTF">2020-04-10T17:12:27Z</dcterms:created>
  <dcterms:modified xsi:type="dcterms:W3CDTF">2020-04-29T18:19:10Z</dcterms:modified>
  <cp:category>Excel, programmation VBA</cp:category>
</cp:coreProperties>
</file>