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23878E2B-5607-43AA-9570-ED4EA63935F3}" xr6:coauthVersionLast="40" xr6:coauthVersionMax="40" xr10:uidLastSave="{00000000-0000-0000-0000-000000000000}"/>
  <bookViews>
    <workbookView xWindow="-28920" yWindow="-120" windowWidth="29040" windowHeight="15840" xr2:uid="{09793F83-CFE6-40ED-822E-24B4E6A1D97D}"/>
  </bookViews>
  <sheets>
    <sheet name="Facture" sheetId="3" r:id="rId1"/>
    <sheet name="Données globlales" sheetId="4" r:id="rId2"/>
    <sheet name="Liste commerçants" sheetId="2" r:id="rId3"/>
    <sheet name="Historique_factures" sheetId="1" r:id="rId4"/>
    <sheet name="Recapitulatif mois des factures" sheetId="5" r:id="rId5"/>
  </sheets>
  <externalReferences>
    <externalReference r:id="rId6"/>
  </externalReferences>
  <definedNames>
    <definedName name="_xlnm._FilterDatabase" localSheetId="1" hidden="1">'Données globlales'!$A$1:$G$675</definedName>
    <definedName name="_xlnm._FilterDatabase" localSheetId="0" hidden="1">Facture!$B$32:$D$83</definedName>
    <definedName name="Adresse">'Liste commerçants'!$G$1</definedName>
    <definedName name="Civilite">'Liste commerçants'!$B:$B</definedName>
    <definedName name="Coût_rotation__valeur_2019_en_HT">'[1]Suivi financier'!$B$2</definedName>
    <definedName name="Coût_traitement__valeur_2019_en_HT_kg">'[1]Suivi financier'!$B$3</definedName>
    <definedName name="CP_ville">'Liste commerçants'!$H$1</definedName>
    <definedName name="Date_sortie">'Données globlales'!$B:$B</definedName>
    <definedName name="DonneesFacture">Facture!$B$33:$D$83</definedName>
    <definedName name="Identifiant" localSheetId="1">#REF!</definedName>
    <definedName name="Identifiant" localSheetId="0">#REF!</definedName>
    <definedName name="Identifiant">'Liste commerçants'!$A:$A</definedName>
    <definedName name="Identifiant_cts">'Liste commerçants'!$A:$A</definedName>
    <definedName name="Libelle_client">'Données globlales'!$E:$E</definedName>
    <definedName name="Libellé_client">'Données globlales'!$E:$E</definedName>
    <definedName name="Nom_commercant">'Liste commerçants'!$C:$C</definedName>
    <definedName name="Nombre_de_rotation_mois">'[1]Suivi financier'!$B$7</definedName>
    <definedName name="Num_sortie">'Données globlales'!$G:$G</definedName>
    <definedName name="Numero_stand">'Liste commerçants'!$E:$E</definedName>
    <definedName name="pesee.xls" localSheetId="1">'Données globlales'!$A$1:$G$540</definedName>
    <definedName name="Pesées_du_31_janvier_2019">#REF!</definedName>
    <definedName name="Pesées_du_dimanche_27_janvier_2019">#REF!</definedName>
    <definedName name="Pesées_du_samedi_26_janvier_2019">#REF!</definedName>
    <definedName name="Pesées_marchémois_de_janvier_2019">#REF!</definedName>
    <definedName name="Poids_net">'Données globlales'!$F:$F</definedName>
    <definedName name="Prenom_commercant">'Liste commerçants'!$D:$D</definedName>
    <definedName name="Prix_à_facturer_au_kg">'[1]Suivi financier'!$B$4</definedName>
    <definedName name="Societe">'Liste commerçants'!$F$1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0" i="3" l="1"/>
  <c r="J50" i="3" s="1"/>
  <c r="E51" i="3"/>
  <c r="J51" i="3" s="1"/>
  <c r="C94" i="3" l="1"/>
  <c r="C3" i="5" l="1"/>
  <c r="H3" i="5"/>
  <c r="F3" i="5"/>
  <c r="G3" i="5"/>
  <c r="J3" i="5"/>
  <c r="K3" i="5"/>
  <c r="B3" i="5"/>
  <c r="E3" i="5" l="1"/>
  <c r="M3" i="5"/>
  <c r="I3" i="5"/>
  <c r="L3" i="5"/>
  <c r="D3" i="5"/>
  <c r="L4" i="3" l="1"/>
  <c r="C96" i="3" l="1"/>
  <c r="C18" i="3"/>
  <c r="B96" i="3" s="1"/>
  <c r="F675" i="4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" i="2"/>
  <c r="A3" i="2"/>
  <c r="A2" i="2"/>
  <c r="G12" i="3" l="1"/>
  <c r="G16" i="3"/>
  <c r="C26" i="3"/>
  <c r="G14" i="3"/>
  <c r="E36" i="3"/>
  <c r="E44" i="3"/>
  <c r="E52" i="3"/>
  <c r="J52" i="3" s="1"/>
  <c r="E60" i="3"/>
  <c r="J60" i="3" s="1"/>
  <c r="E68" i="3"/>
  <c r="J68" i="3" s="1"/>
  <c r="E76" i="3"/>
  <c r="J76" i="3" s="1"/>
  <c r="E37" i="3"/>
  <c r="E45" i="3"/>
  <c r="E53" i="3"/>
  <c r="J53" i="3" s="1"/>
  <c r="E61" i="3"/>
  <c r="J61" i="3" s="1"/>
  <c r="E69" i="3"/>
  <c r="J69" i="3" s="1"/>
  <c r="E77" i="3"/>
  <c r="J77" i="3" s="1"/>
  <c r="E80" i="3"/>
  <c r="J80" i="3" s="1"/>
  <c r="E38" i="3"/>
  <c r="E46" i="3"/>
  <c r="E54" i="3"/>
  <c r="J54" i="3" s="1"/>
  <c r="E62" i="3"/>
  <c r="J62" i="3" s="1"/>
  <c r="E70" i="3"/>
  <c r="J70" i="3" s="1"/>
  <c r="E78" i="3"/>
  <c r="J78" i="3" s="1"/>
  <c r="E79" i="3"/>
  <c r="J79" i="3" s="1"/>
  <c r="E72" i="3"/>
  <c r="J72" i="3" s="1"/>
  <c r="E39" i="3"/>
  <c r="J39" i="3" s="1"/>
  <c r="E47" i="3"/>
  <c r="J47" i="3" s="1"/>
  <c r="E55" i="3"/>
  <c r="J55" i="3" s="1"/>
  <c r="E63" i="3"/>
  <c r="J63" i="3" s="1"/>
  <c r="E71" i="3"/>
  <c r="J71" i="3" s="1"/>
  <c r="E81" i="3"/>
  <c r="J81" i="3" s="1"/>
  <c r="E40" i="3"/>
  <c r="J40" i="3" s="1"/>
  <c r="E48" i="3"/>
  <c r="J48" i="3" s="1"/>
  <c r="E56" i="3"/>
  <c r="J56" i="3" s="1"/>
  <c r="E64" i="3"/>
  <c r="J64" i="3" s="1"/>
  <c r="E41" i="3"/>
  <c r="J41" i="3" s="1"/>
  <c r="E49" i="3"/>
  <c r="J49" i="3" s="1"/>
  <c r="E57" i="3"/>
  <c r="J57" i="3" s="1"/>
  <c r="E65" i="3"/>
  <c r="J65" i="3" s="1"/>
  <c r="E73" i="3"/>
  <c r="J73" i="3" s="1"/>
  <c r="E33" i="3"/>
  <c r="J33" i="3" s="1"/>
  <c r="E34" i="3"/>
  <c r="J34" i="3" s="1"/>
  <c r="E42" i="3"/>
  <c r="J42" i="3" s="1"/>
  <c r="E58" i="3"/>
  <c r="J58" i="3" s="1"/>
  <c r="E66" i="3"/>
  <c r="J66" i="3" s="1"/>
  <c r="E74" i="3"/>
  <c r="J74" i="3" s="1"/>
  <c r="E82" i="3"/>
  <c r="J82" i="3" s="1"/>
  <c r="E35" i="3"/>
  <c r="J35" i="3" s="1"/>
  <c r="E43" i="3"/>
  <c r="J43" i="3" s="1"/>
  <c r="E59" i="3"/>
  <c r="J59" i="3" s="1"/>
  <c r="E67" i="3"/>
  <c r="J67" i="3" s="1"/>
  <c r="E75" i="3"/>
  <c r="J75" i="3" s="1"/>
  <c r="E83" i="3"/>
  <c r="J83" i="3" s="1"/>
  <c r="J44" i="3" l="1"/>
  <c r="J46" i="3"/>
  <c r="J36" i="3"/>
  <c r="J38" i="3"/>
  <c r="J45" i="3"/>
  <c r="J37" i="3"/>
  <c r="C84" i="3"/>
  <c r="J86" i="3" l="1"/>
  <c r="J90" i="3"/>
  <c r="J93" i="3" s="1"/>
  <c r="J96" i="3" s="1"/>
</calcChain>
</file>

<file path=xl/sharedStrings.xml><?xml version="1.0" encoding="utf-8"?>
<sst xmlns="http://schemas.openxmlformats.org/spreadsheetml/2006/main" count="2140" uniqueCount="868">
  <si>
    <t>Identifiant</t>
  </si>
  <si>
    <t>CIVILITE</t>
  </si>
  <si>
    <t>NOM</t>
  </si>
  <si>
    <t>PRENOM</t>
  </si>
  <si>
    <t>N° STAND</t>
  </si>
  <si>
    <t>SOCIETE</t>
  </si>
  <si>
    <t>ADRESSE</t>
  </si>
  <si>
    <t>CP ET VILLE</t>
  </si>
  <si>
    <t>Mme</t>
  </si>
  <si>
    <t>AIT EL MOKHTAR</t>
  </si>
  <si>
    <t>Bouchra</t>
  </si>
  <si>
    <t>8 C</t>
  </si>
  <si>
    <t>33 rue Sanche de Pomiers</t>
  </si>
  <si>
    <t>33000 BORDEAUX</t>
  </si>
  <si>
    <t>M.</t>
  </si>
  <si>
    <t xml:space="preserve">AUGIER </t>
  </si>
  <si>
    <t>Erick</t>
  </si>
  <si>
    <t>12 B</t>
  </si>
  <si>
    <t>365 avenue du Ml de Lattre de Tassigny</t>
  </si>
  <si>
    <t>33200 CAUDERAN</t>
  </si>
  <si>
    <t>TROMPILLE</t>
  </si>
  <si>
    <t>Anne Marie</t>
  </si>
  <si>
    <t>2 CD</t>
  </si>
  <si>
    <t>BADETS SA</t>
  </si>
  <si>
    <t>99/101, quai de Paludate</t>
  </si>
  <si>
    <t>33800 BORDEAUX</t>
  </si>
  <si>
    <t>BAILLY</t>
  </si>
  <si>
    <t>Romain</t>
  </si>
  <si>
    <t>15 AB</t>
  </si>
  <si>
    <t>SARL EMROD</t>
  </si>
  <si>
    <t>27 rue de la Médoquine</t>
  </si>
  <si>
    <t>33400 TALENCE</t>
  </si>
  <si>
    <t>BARTHE</t>
  </si>
  <si>
    <t>Valérie</t>
  </si>
  <si>
    <t>19 ABCD</t>
  </si>
  <si>
    <t>La ronde des Fromages</t>
  </si>
  <si>
    <t>9 rue du Bourg</t>
  </si>
  <si>
    <t>33240 AUBIE ET ESPESSAS</t>
  </si>
  <si>
    <t>BEAUVIEUX</t>
  </si>
  <si>
    <t>Thierry</t>
  </si>
  <si>
    <t>18 AB</t>
  </si>
  <si>
    <t>Les Délices d'Antan</t>
  </si>
  <si>
    <t>Marchanda</t>
  </si>
  <si>
    <t>33430 CUDOS</t>
  </si>
  <si>
    <t>BECOYE</t>
  </si>
  <si>
    <t>Patrick</t>
  </si>
  <si>
    <t>9 CD</t>
  </si>
  <si>
    <t>Earl D'En Jacquet</t>
  </si>
  <si>
    <t>32300 SAINT MEDARD</t>
  </si>
  <si>
    <t>BERTAU</t>
  </si>
  <si>
    <t>Annie</t>
  </si>
  <si>
    <t>Bouch/Charc. Capucins</t>
  </si>
  <si>
    <t>10/12, rue Clare</t>
  </si>
  <si>
    <t>BITAUD</t>
  </si>
  <si>
    <t>Yannick</t>
  </si>
  <si>
    <t>45 &amp; 46</t>
  </si>
  <si>
    <t>Eurl Bitaud Yannick</t>
  </si>
  <si>
    <t>9, impasse des Chênes</t>
  </si>
  <si>
    <t>33640 BEAUTIRAN</t>
  </si>
  <si>
    <t xml:space="preserve">BOS </t>
  </si>
  <si>
    <t>Philippe</t>
  </si>
  <si>
    <t>3, rue des Grillons</t>
  </si>
  <si>
    <t>33510 ANDERNOS</t>
  </si>
  <si>
    <t xml:space="preserve">BOUCHAMA </t>
  </si>
  <si>
    <t>Omar</t>
  </si>
  <si>
    <t>EXT</t>
  </si>
  <si>
    <t>FOUZIFRUITS</t>
  </si>
  <si>
    <t>ZA La Lande - Route de la Lande</t>
  </si>
  <si>
    <t>33450 MONTUSSAN</t>
  </si>
  <si>
    <t>BROCA</t>
  </si>
  <si>
    <t>Isabelle</t>
  </si>
  <si>
    <t>41 B</t>
  </si>
  <si>
    <t>15 b allée Brignon</t>
  </si>
  <si>
    <t>33140 VILLENAVE D'ORNON</t>
  </si>
  <si>
    <t>BRUZAUD</t>
  </si>
  <si>
    <t>4 ABC</t>
  </si>
  <si>
    <t xml:space="preserve"> SARL LES CAPUCINES</t>
  </si>
  <si>
    <t>33 rue Laparrat</t>
  </si>
  <si>
    <t>CAILLE</t>
  </si>
  <si>
    <t>52 AB</t>
  </si>
  <si>
    <t>2 La Maison Neuve</t>
  </si>
  <si>
    <t>17240 ST CIERS DU TAILLON</t>
  </si>
  <si>
    <t xml:space="preserve">CAPIELLO </t>
  </si>
  <si>
    <t>Guy</t>
  </si>
  <si>
    <t>238 avenue de la République</t>
  </si>
  <si>
    <t>33200 BORDEAUX</t>
  </si>
  <si>
    <t>CASSASSUS</t>
  </si>
  <si>
    <t>Jean Michel</t>
  </si>
  <si>
    <t>B 34</t>
  </si>
  <si>
    <t>GAEC Le Cruhot</t>
  </si>
  <si>
    <t>2 route de Garos</t>
  </si>
  <si>
    <t>64410 FICHOUS</t>
  </si>
  <si>
    <t>CHASTANET</t>
  </si>
  <si>
    <t>Didier</t>
  </si>
  <si>
    <t>6 B</t>
  </si>
  <si>
    <t>21 rue Jean Zay</t>
  </si>
  <si>
    <t>17560 BOURCEFRANC</t>
  </si>
  <si>
    <t xml:space="preserve">CHEHAIRI </t>
  </si>
  <si>
    <t>M'hamed</t>
  </si>
  <si>
    <t>14 CD</t>
  </si>
  <si>
    <t>LE BIO DES CAPUS</t>
  </si>
  <si>
    <t>7 allée Joseph Wresinski - Ap C 401</t>
  </si>
  <si>
    <t>33130 BEGLES</t>
  </si>
  <si>
    <t>CHRIST</t>
  </si>
  <si>
    <t>Damien</t>
  </si>
  <si>
    <t>SARL CHRIST</t>
  </si>
  <si>
    <t>Au Vignal</t>
  </si>
  <si>
    <t>47290 CASTELNAUD de GRATECAMBE</t>
  </si>
  <si>
    <t>COLETTE</t>
  </si>
  <si>
    <t>Jean Marie</t>
  </si>
  <si>
    <t>A 5 &amp; A 49</t>
  </si>
  <si>
    <t>928 route Moutine</t>
  </si>
  <si>
    <t>24230 ST ANTOINE DE BREUILH</t>
  </si>
  <si>
    <t>DANIEL</t>
  </si>
  <si>
    <t>Jean Jacques</t>
  </si>
  <si>
    <t>A4 38 39 40</t>
  </si>
  <si>
    <t>15, chemin du Commandeur</t>
  </si>
  <si>
    <t>33450 ST LOUBES</t>
  </si>
  <si>
    <t>DARTOUT</t>
  </si>
  <si>
    <t>Nicolas</t>
  </si>
  <si>
    <t>1 CD</t>
  </si>
  <si>
    <t>FAITU</t>
  </si>
  <si>
    <t>16 rue Clare</t>
  </si>
  <si>
    <t>DECROTY</t>
  </si>
  <si>
    <t>Denis</t>
  </si>
  <si>
    <t>18 CD</t>
  </si>
  <si>
    <t>8, chemin de Barreau</t>
  </si>
  <si>
    <t>33760 CESSAC</t>
  </si>
  <si>
    <t>DELAS</t>
  </si>
  <si>
    <t>B 26 27 28</t>
  </si>
  <si>
    <t>La Brunette - Fontet</t>
  </si>
  <si>
    <t>33190 LA REOLE</t>
  </si>
  <si>
    <t>DE WILDE</t>
  </si>
  <si>
    <t>1 AB</t>
  </si>
  <si>
    <t>SARL THELIS</t>
  </si>
  <si>
    <t>Parc du Mirail - 23 avenue du Mirail</t>
  </si>
  <si>
    <t>33370 ARTIGUES</t>
  </si>
  <si>
    <t>DEWELLE</t>
  </si>
  <si>
    <t>Bordeaux Cap Fleurs</t>
  </si>
  <si>
    <t>9 place Bir Hakeim</t>
  </si>
  <si>
    <t>DIALLO</t>
  </si>
  <si>
    <t>Aissatou</t>
  </si>
  <si>
    <t>8 A</t>
  </si>
  <si>
    <t>Le Voyageur</t>
  </si>
  <si>
    <t>35 rue Eugène Le Roy</t>
  </si>
  <si>
    <t>DUCOURNEAU</t>
  </si>
  <si>
    <t>Pierrette</t>
  </si>
  <si>
    <t>A 29 30</t>
  </si>
  <si>
    <t>Vignobles DUCOURNEAU</t>
  </si>
  <si>
    <t>14 rue Aurélien Couperie</t>
  </si>
  <si>
    <t>33440 ST VINCENT DE PAUL</t>
  </si>
  <si>
    <t>DU FAYET DE LA TOUR</t>
  </si>
  <si>
    <t>Xavier</t>
  </si>
  <si>
    <t>3 C</t>
  </si>
  <si>
    <t>L'Ostal du goût</t>
  </si>
  <si>
    <t>10 route de la Latresne</t>
  </si>
  <si>
    <t>33270 BOULIAC</t>
  </si>
  <si>
    <t>DUPART</t>
  </si>
  <si>
    <t>Les Cottages - Bât. F - Apt 331</t>
  </si>
  <si>
    <t>33320 EYSINES</t>
  </si>
  <si>
    <t xml:space="preserve">DUPAS </t>
  </si>
  <si>
    <t>Dominique</t>
  </si>
  <si>
    <t>La Grange</t>
  </si>
  <si>
    <t>16210 CHALAIS</t>
  </si>
  <si>
    <t>DUPUY</t>
  </si>
  <si>
    <t>Patricia</t>
  </si>
  <si>
    <t>11 ABCD</t>
  </si>
  <si>
    <t>Sarl PRODYSER</t>
  </si>
  <si>
    <t>21 route de Caubios</t>
  </si>
  <si>
    <t>64230 SAUVAGNON</t>
  </si>
  <si>
    <t>DUROUSSEAU</t>
  </si>
  <si>
    <t>Henri</t>
  </si>
  <si>
    <t>A 21 22 23</t>
  </si>
  <si>
    <t>5, rue du Prado</t>
  </si>
  <si>
    <t>ECHAUZIER</t>
  </si>
  <si>
    <t>Martial</t>
  </si>
  <si>
    <t>A 31 32 B 35 36</t>
  </si>
  <si>
    <t>Saveurs Prigontines</t>
  </si>
  <si>
    <t>Les Sables</t>
  </si>
  <si>
    <t>24130 PRIGONRIEUX</t>
  </si>
  <si>
    <t>EL KHLIFI</t>
  </si>
  <si>
    <t>Mohamed</t>
  </si>
  <si>
    <t>A1 A2</t>
  </si>
  <si>
    <t>2 avenue Georges Cruzel</t>
  </si>
  <si>
    <t>47130 SAINT LAURENT</t>
  </si>
  <si>
    <t>EL MARRAKI</t>
  </si>
  <si>
    <t>Abdelhalim</t>
  </si>
  <si>
    <t>20 ABD</t>
  </si>
  <si>
    <t>Les Délices de la mer</t>
  </si>
  <si>
    <t>Rés. L'Espérance - 38 rue Fraternité</t>
  </si>
  <si>
    <t>33270 FLOIRAC</t>
  </si>
  <si>
    <t xml:space="preserve">ESTRADER </t>
  </si>
  <si>
    <t>Lidia</t>
  </si>
  <si>
    <t>26 B</t>
  </si>
  <si>
    <t>60 rue de la République - Apt 3</t>
  </si>
  <si>
    <t>47200 MARMANDE</t>
  </si>
  <si>
    <t xml:space="preserve">ETIVAL </t>
  </si>
  <si>
    <t>Marianne</t>
  </si>
  <si>
    <t>Le Jardin de la Canopée</t>
  </si>
  <si>
    <t>17 lieu dit La Combe</t>
  </si>
  <si>
    <t>24450 LA COQUILLE</t>
  </si>
  <si>
    <t>FORTIN</t>
  </si>
  <si>
    <t>François</t>
  </si>
  <si>
    <t>10 AB</t>
  </si>
  <si>
    <t>La Cabane aux Aromates</t>
  </si>
  <si>
    <t>27 bis Passage d'Eysson</t>
  </si>
  <si>
    <t>GADY</t>
  </si>
  <si>
    <t>A 19 A 20</t>
  </si>
  <si>
    <t>Bois de Lion - Peaujard</t>
  </si>
  <si>
    <t>33240 ST ANDRÉ DE CUBZAC</t>
  </si>
  <si>
    <t>GALVAO</t>
  </si>
  <si>
    <t>Jean Fabrice</t>
  </si>
  <si>
    <t>3 AD</t>
  </si>
  <si>
    <t>13 rue de l'Archevêque</t>
  </si>
  <si>
    <t>33310 LORMONT</t>
  </si>
  <si>
    <t>GARCIA</t>
  </si>
  <si>
    <t>Mélanie</t>
  </si>
  <si>
    <t>47 AB</t>
  </si>
  <si>
    <t>SASU La Mouette Rieuse</t>
  </si>
  <si>
    <t>18 allée des Jardins de Gueynard</t>
  </si>
  <si>
    <t>33240 GAURIAGUET</t>
  </si>
  <si>
    <t>GAUTIER</t>
  </si>
  <si>
    <t>Jean Luc</t>
  </si>
  <si>
    <t>5 ABCD &amp; 27 B</t>
  </si>
  <si>
    <t>16, chemin de Guiton</t>
  </si>
  <si>
    <t>33750 CROIGNON</t>
  </si>
  <si>
    <t xml:space="preserve">GAZEAU </t>
  </si>
  <si>
    <t>Christophe</t>
  </si>
  <si>
    <t>16 CD &amp; 48</t>
  </si>
  <si>
    <t>C &amp; C GAZEAU</t>
  </si>
  <si>
    <t>33760 ESCOUSSANS</t>
  </si>
  <si>
    <t>GILBERT</t>
  </si>
  <si>
    <t>Pierre</t>
  </si>
  <si>
    <t>17 ABD</t>
  </si>
  <si>
    <t>SARL SEMGI</t>
  </si>
  <si>
    <t>48 rue Hippolyte Minier</t>
  </si>
  <si>
    <t>GONZALEZ</t>
  </si>
  <si>
    <t>Stéphane</t>
  </si>
  <si>
    <t>34 B</t>
  </si>
  <si>
    <t>SARL Maison SEGUIN</t>
  </si>
  <si>
    <t>4 rue de la Gare</t>
  </si>
  <si>
    <t>33480 CAPTIEUX</t>
  </si>
  <si>
    <t>GUENON</t>
  </si>
  <si>
    <t>Brigitte</t>
  </si>
  <si>
    <t>A3 A4</t>
  </si>
  <si>
    <t>Domaine Bagatelle</t>
  </si>
  <si>
    <t>33850 LEOGNAN</t>
  </si>
  <si>
    <t>GUEYE</t>
  </si>
  <si>
    <t>Caroline</t>
  </si>
  <si>
    <t>SASU BREIZH 33</t>
  </si>
  <si>
    <t>La Grande Epine</t>
  </si>
  <si>
    <t>35830 BETTON</t>
  </si>
  <si>
    <t>GUILLAUME</t>
  </si>
  <si>
    <t>Jocelyne</t>
  </si>
  <si>
    <t>10 CD</t>
  </si>
  <si>
    <t>45 rue Cazenave</t>
  </si>
  <si>
    <t>33100 BORDEAUX</t>
  </si>
  <si>
    <t>HAURY</t>
  </si>
  <si>
    <t>Karine</t>
  </si>
  <si>
    <t>38B 39B</t>
  </si>
  <si>
    <t>SAS Karine fromages fins</t>
  </si>
  <si>
    <t>26 rue Montfaucon</t>
  </si>
  <si>
    <t>HERAUD</t>
  </si>
  <si>
    <t>Claude</t>
  </si>
  <si>
    <t>B 9</t>
  </si>
  <si>
    <t>Aux Daims</t>
  </si>
  <si>
    <t>33370 POMPIGNAC</t>
  </si>
  <si>
    <t>HOUZELLE</t>
  </si>
  <si>
    <t>29 &amp; 29B</t>
  </si>
  <si>
    <t>SARL AVEC PLAISIR</t>
  </si>
  <si>
    <t>10 rue Jules Guesde</t>
  </si>
  <si>
    <t xml:space="preserve">JIMENEZ </t>
  </si>
  <si>
    <t>Juan José</t>
  </si>
  <si>
    <t>17 C</t>
  </si>
  <si>
    <r>
      <t>29 rue Porte de la Monnaie-</t>
    </r>
    <r>
      <rPr>
        <sz val="9"/>
        <rFont val="Geneva"/>
        <family val="2"/>
      </rPr>
      <t>2ème étage</t>
    </r>
  </si>
  <si>
    <t>JNAHI</t>
  </si>
  <si>
    <t>Sas Les Délices du Maghreb</t>
  </si>
  <si>
    <t>Rue Blumerel-Rés Montaigne-Bât E-Appt 49</t>
  </si>
  <si>
    <t>JOCAL</t>
  </si>
  <si>
    <t>B 15</t>
  </si>
  <si>
    <t>EURL JOCAL</t>
  </si>
  <si>
    <t>Lieu dit "Toupinerie Bas"</t>
  </si>
  <si>
    <t>47350 MONTIGNAC TOUPINERIE</t>
  </si>
  <si>
    <t xml:space="preserve">KIAN </t>
  </si>
  <si>
    <t>Arash</t>
  </si>
  <si>
    <t>A 49</t>
  </si>
  <si>
    <t>24450 LA COMBE</t>
  </si>
  <si>
    <t>KOWALSKI</t>
  </si>
  <si>
    <t>Johan</t>
  </si>
  <si>
    <t>Sarl Les Jardins</t>
  </si>
  <si>
    <t>7 rue de la Lucque</t>
  </si>
  <si>
    <t>34275 SAINT ANDRE DE SANGONIS</t>
  </si>
  <si>
    <t>LAFOND</t>
  </si>
  <si>
    <t>Jean Yves</t>
  </si>
  <si>
    <t>B10 &amp; B50</t>
  </si>
  <si>
    <t>Le Chalet - Genet</t>
  </si>
  <si>
    <t>17270 CLERAC</t>
  </si>
  <si>
    <t>LAMBERT</t>
  </si>
  <si>
    <t>B43 &amp; B44</t>
  </si>
  <si>
    <t>13, rue de la Biblanque</t>
  </si>
  <si>
    <t>LE LAN</t>
  </si>
  <si>
    <t>Franck</t>
  </si>
  <si>
    <t>15 D</t>
  </si>
  <si>
    <t>22 rue Balzac</t>
  </si>
  <si>
    <t>LHERME</t>
  </si>
  <si>
    <t>B41 &amp; B42</t>
  </si>
  <si>
    <t>30, avenue du Port</t>
  </si>
  <si>
    <t>33420 CABARA</t>
  </si>
  <si>
    <t>L'HOSPITAL</t>
  </si>
  <si>
    <t>Catherine</t>
  </si>
  <si>
    <t>Rés.Gambetta -Bt B2 - Apt 77</t>
  </si>
  <si>
    <t>LIANO</t>
  </si>
  <si>
    <t>38A &amp; 39A</t>
  </si>
  <si>
    <t>99 ble Albert 1er-Bât. D-Apt 21</t>
  </si>
  <si>
    <t>LIM</t>
  </si>
  <si>
    <t>Koung</t>
  </si>
  <si>
    <t>7 C</t>
  </si>
  <si>
    <t>KWOIN LAQUE</t>
  </si>
  <si>
    <t>114 cours de l'Yser</t>
  </si>
  <si>
    <t>33880 BORDEAUX</t>
  </si>
  <si>
    <t>LONGUECHAUD</t>
  </si>
  <si>
    <t>Etienne</t>
  </si>
  <si>
    <t>B 8</t>
  </si>
  <si>
    <t>Mouret</t>
  </si>
  <si>
    <t>33860 REIGNAC</t>
  </si>
  <si>
    <t>LUCARONI</t>
  </si>
  <si>
    <t>Jean paul</t>
  </si>
  <si>
    <t>51 AB</t>
  </si>
  <si>
    <t>13 avenue de la Gare</t>
  </si>
  <si>
    <t>33230 GUITRES</t>
  </si>
  <si>
    <t>LY KASO</t>
  </si>
  <si>
    <t>Pao</t>
  </si>
  <si>
    <t>B6 &amp; B7</t>
  </si>
  <si>
    <t>Rés.Gd Caillou-1 Mail Gd Caillon</t>
  </si>
  <si>
    <t>MACHEBOEUF</t>
  </si>
  <si>
    <t>Alain</t>
  </si>
  <si>
    <t>241 route de Cabane</t>
  </si>
  <si>
    <t>33380 BAURECH</t>
  </si>
  <si>
    <t>MALLO</t>
  </si>
  <si>
    <t>5 rue Monadey</t>
  </si>
  <si>
    <t>MARTINEZ MORENO</t>
  </si>
  <si>
    <t>Antonio</t>
  </si>
  <si>
    <t>B17 &amp; B18</t>
  </si>
  <si>
    <t>Lieu dit Mérigau</t>
  </si>
  <si>
    <t>33190 HURE</t>
  </si>
  <si>
    <t>MASSE</t>
  </si>
  <si>
    <t>Michel</t>
  </si>
  <si>
    <t>A47 &amp; A48</t>
  </si>
  <si>
    <t>Avenue Pousson</t>
  </si>
  <si>
    <t>33560 STE EULALIE</t>
  </si>
  <si>
    <t>MAULIN</t>
  </si>
  <si>
    <t>B 16</t>
  </si>
  <si>
    <t>8, route de Carsoule</t>
  </si>
  <si>
    <t>NEAGU</t>
  </si>
  <si>
    <t>Adrian</t>
  </si>
  <si>
    <t>226 rue de Suzon-Rés. Le Voltaire</t>
  </si>
  <si>
    <t>MENAGER</t>
  </si>
  <si>
    <t>Blandine</t>
  </si>
  <si>
    <t>1253 route de la Garde</t>
  </si>
  <si>
    <t>MENDIETA</t>
  </si>
  <si>
    <t>Fernando</t>
  </si>
  <si>
    <t>8 D</t>
  </si>
  <si>
    <t>13 rue Claire-Rés. Les Heures Claires- a14</t>
  </si>
  <si>
    <t>MERCADIE</t>
  </si>
  <si>
    <t>Sylvie</t>
  </si>
  <si>
    <t>9 AB</t>
  </si>
  <si>
    <t>4, chemin du Sourd - La Gardette</t>
  </si>
  <si>
    <t>33560 CARBON BLANC</t>
  </si>
  <si>
    <t>LAUGERI</t>
  </si>
  <si>
    <t>Nadir</t>
  </si>
  <si>
    <t>4 D</t>
  </si>
  <si>
    <t>Rés. Rosa Parks-12 rue du 12-07-1998</t>
  </si>
  <si>
    <t>NADUR</t>
  </si>
  <si>
    <t>Gaële</t>
  </si>
  <si>
    <t>15 C</t>
  </si>
  <si>
    <t>1 rue Ferbos</t>
  </si>
  <si>
    <t xml:space="preserve">NICOLET </t>
  </si>
  <si>
    <t>AAH BIO Légumes</t>
  </si>
  <si>
    <t>1 Citadelle</t>
  </si>
  <si>
    <t>33190 FONTET</t>
  </si>
  <si>
    <t>PAPANDONIOU</t>
  </si>
  <si>
    <t>Uriana</t>
  </si>
  <si>
    <t>2 AB</t>
  </si>
  <si>
    <t>25 rue Vaucher</t>
  </si>
  <si>
    <t>PATRI</t>
  </si>
  <si>
    <t>Valéry</t>
  </si>
  <si>
    <t>Sarl Viandes et Distribution</t>
  </si>
  <si>
    <t>3 chemin Jean Massot</t>
  </si>
  <si>
    <t>33750 BEYCHAC ET CAILLAU</t>
  </si>
  <si>
    <t>PERRICHON</t>
  </si>
  <si>
    <t>7 AB</t>
  </si>
  <si>
    <t>Sarl La Table de Don Quichotte II</t>
  </si>
  <si>
    <t>Marché d'Intérêt National de Brienne BP 53 Quai de Paludate</t>
  </si>
  <si>
    <t>PERROCHON</t>
  </si>
  <si>
    <t>Bruno</t>
  </si>
  <si>
    <t>A13 &amp; A14</t>
  </si>
  <si>
    <t>Les Rousseaux</t>
  </si>
  <si>
    <t>33860 REIGNAC DE BLAYE</t>
  </si>
  <si>
    <t>PINTOU</t>
  </si>
  <si>
    <t>Laurence</t>
  </si>
  <si>
    <t>3 B</t>
  </si>
  <si>
    <t>4 Lot des Vignes</t>
  </si>
  <si>
    <t>33490 SAINT MAIXANT</t>
  </si>
  <si>
    <t>PODSIEDLIK</t>
  </si>
  <si>
    <t>Chez Christophe</t>
  </si>
  <si>
    <t>Rés. Michelet-24 rue Jean Michelet</t>
  </si>
  <si>
    <t>33206 LA TESTE DE BUCH</t>
  </si>
  <si>
    <t>POLLO</t>
  </si>
  <si>
    <t>Sylvain</t>
  </si>
  <si>
    <t>12 ACD</t>
  </si>
  <si>
    <t>11, rue Jaufre Rudel</t>
  </si>
  <si>
    <t>33520 BRUGES</t>
  </si>
  <si>
    <t>RAMY SEPOU</t>
  </si>
  <si>
    <t>Georges</t>
  </si>
  <si>
    <t>8 B</t>
  </si>
  <si>
    <t>37 rue du Faubourg des Arts - Apt 4</t>
  </si>
  <si>
    <t>33300 BORDEAUX</t>
  </si>
  <si>
    <t>RIBEIRO</t>
  </si>
  <si>
    <t>Joacquim</t>
  </si>
  <si>
    <t>Le Clos de la Halle-15, route de la Haille</t>
  </si>
  <si>
    <t>33650 MARTILLAC</t>
  </si>
  <si>
    <t>RIEU</t>
  </si>
  <si>
    <t>6 ACD</t>
  </si>
  <si>
    <t>25, rue de la Gare</t>
  </si>
  <si>
    <t>17750 ETAULES</t>
  </si>
  <si>
    <t>ROUFFINEAU</t>
  </si>
  <si>
    <t>Matthieu</t>
  </si>
  <si>
    <t>37 AB</t>
  </si>
  <si>
    <t>74 avenue de la Presqu'ile</t>
  </si>
  <si>
    <t>17530 ARVERT</t>
  </si>
  <si>
    <t>SADDIK</t>
  </si>
  <si>
    <t>Mohammed</t>
  </si>
  <si>
    <t>45 rue de la Justice</t>
  </si>
  <si>
    <t>33150 CENON</t>
  </si>
  <si>
    <t>SAINT-JAMES</t>
  </si>
  <si>
    <t>Laëtitia</t>
  </si>
  <si>
    <t>20 B</t>
  </si>
  <si>
    <t>Mascaret Bay</t>
  </si>
  <si>
    <t>91 rue de Tauzia</t>
  </si>
  <si>
    <t>SEGRESTAN</t>
  </si>
  <si>
    <t>34 AB</t>
  </si>
  <si>
    <t>41 cours de l'Yser</t>
  </si>
  <si>
    <t>SEPHAN</t>
  </si>
  <si>
    <t>Mouang Oudien</t>
  </si>
  <si>
    <t>46 B</t>
  </si>
  <si>
    <t>13 rue Georges Clémenceau</t>
  </si>
  <si>
    <t>33160 ST MEDARD EN JALLES</t>
  </si>
  <si>
    <t>SMITH</t>
  </si>
  <si>
    <t>Véronique</t>
  </si>
  <si>
    <t>13 ABD</t>
  </si>
  <si>
    <t>Sarl La Poissonnerie</t>
  </si>
  <si>
    <t>9 allée Bastard</t>
  </si>
  <si>
    <t>33360 LATRESNE</t>
  </si>
  <si>
    <t>SOKOLOVITCH</t>
  </si>
  <si>
    <t>Stephan</t>
  </si>
  <si>
    <t>14 AB</t>
  </si>
  <si>
    <t>14 rue Jules Guesde</t>
  </si>
  <si>
    <t>TAOUFIQ</t>
  </si>
  <si>
    <t>Sanaa</t>
  </si>
  <si>
    <t>13 C</t>
  </si>
  <si>
    <t>59 rue Prunier</t>
  </si>
  <si>
    <t>TALIGOT</t>
  </si>
  <si>
    <t>J.François</t>
  </si>
  <si>
    <t>7 D</t>
  </si>
  <si>
    <t>4 lot Les Vignes-Lieu dit Signoret</t>
  </si>
  <si>
    <t xml:space="preserve">TRITAH </t>
  </si>
  <si>
    <t>Abdeslam</t>
  </si>
  <si>
    <t>101 Labarthe</t>
  </si>
  <si>
    <t>47450 COLAYRAC ST CIRQ</t>
  </si>
  <si>
    <t>VALLETON</t>
  </si>
  <si>
    <t>B24 &amp; B25</t>
  </si>
  <si>
    <t xml:space="preserve">38, rue Adrien Allard </t>
  </si>
  <si>
    <t>YON</t>
  </si>
  <si>
    <t>Madeleine</t>
  </si>
  <si>
    <t>B 33</t>
  </si>
  <si>
    <t>Domaine de Ferran - Genissac</t>
  </si>
  <si>
    <t>33420 BRANNE</t>
  </si>
  <si>
    <t>BARDY</t>
  </si>
  <si>
    <t>Jacqueline</t>
  </si>
  <si>
    <t>189 Bis Avenue Général LECLERCQ</t>
  </si>
  <si>
    <t>33600 PESSAC</t>
  </si>
  <si>
    <t>DESMAISONS</t>
  </si>
  <si>
    <t>Claudine</t>
  </si>
  <si>
    <t>82 rue Kléber</t>
  </si>
  <si>
    <t>DESTRAC</t>
  </si>
  <si>
    <t>Frédéric</t>
  </si>
  <si>
    <t>31 rue du Vélodrome</t>
  </si>
  <si>
    <t>FENJERO</t>
  </si>
  <si>
    <t>15 Chemin des Rosiers</t>
  </si>
  <si>
    <t>33650 SAINT MEDARD D'EYRANS</t>
  </si>
  <si>
    <t>CONNANGLE</t>
  </si>
  <si>
    <t>16 rue Peybourquey</t>
  </si>
  <si>
    <t>MATHIEU</t>
  </si>
  <si>
    <t>Jérôme</t>
  </si>
  <si>
    <t>Chez Mme CAPPIELLO</t>
  </si>
  <si>
    <t xml:space="preserve">58 rue TERRASSON </t>
  </si>
  <si>
    <t>MONNIER</t>
  </si>
  <si>
    <t>Fabien</t>
  </si>
  <si>
    <t>21 rue Roget de Lisle</t>
  </si>
  <si>
    <t>Paiement comptant à réception, sans escompte, pénalités de retard : 10% l'an</t>
  </si>
  <si>
    <t>TOTAL T.T.C (à payer) Euros</t>
  </si>
  <si>
    <t>TVA 20,00%</t>
  </si>
  <si>
    <t>Référence à rappeler au dos de votre chèque :</t>
  </si>
  <si>
    <t>Total h.t. sur période</t>
  </si>
  <si>
    <t>IMPORTANT</t>
  </si>
  <si>
    <t>MONTANT HT</t>
  </si>
  <si>
    <t>PRIX UNIT</t>
  </si>
  <si>
    <t>N° place</t>
  </si>
  <si>
    <t>PAIEMENT MENSUEL</t>
  </si>
  <si>
    <t>Période</t>
  </si>
  <si>
    <t>N° Facture</t>
  </si>
  <si>
    <t>Marché des Capucins</t>
  </si>
  <si>
    <t>Ville de BORDEAUX</t>
  </si>
  <si>
    <t xml:space="preserve">SIRET 449 513 639 000 12 - NI : FR 78 449 513 639 </t>
  </si>
  <si>
    <t>93190 LIVRY GARGAN</t>
  </si>
  <si>
    <t>27, boulevrd de la République</t>
  </si>
  <si>
    <t xml:space="preserve">A Bordeaux, le </t>
  </si>
  <si>
    <t>SAS au capital de 920 000 euros</t>
  </si>
  <si>
    <t>LES FILS DE Mme GERAUD</t>
  </si>
  <si>
    <t>06:44</t>
  </si>
  <si>
    <t>06:53</t>
  </si>
  <si>
    <t>06:41</t>
  </si>
  <si>
    <t>14:30</t>
  </si>
  <si>
    <t>07:05</t>
  </si>
  <si>
    <t>07:03</t>
  </si>
  <si>
    <t>06:51</t>
  </si>
  <si>
    <t>06:35</t>
  </si>
  <si>
    <t>13:45</t>
  </si>
  <si>
    <t>13:35</t>
  </si>
  <si>
    <t>06:32</t>
  </si>
  <si>
    <t>07:00</t>
  </si>
  <si>
    <t>12:49</t>
  </si>
  <si>
    <t>07:48</t>
  </si>
  <si>
    <t>14:14</t>
  </si>
  <si>
    <t>13:37</t>
  </si>
  <si>
    <t>06:43</t>
  </si>
  <si>
    <t>07:09</t>
  </si>
  <si>
    <t>06:33</t>
  </si>
  <si>
    <t>06:45</t>
  </si>
  <si>
    <t>13:58</t>
  </si>
  <si>
    <t>13:34</t>
  </si>
  <si>
    <t>06:14</t>
  </si>
  <si>
    <t>06:29</t>
  </si>
  <si>
    <t>14:35</t>
  </si>
  <si>
    <t>12:29</t>
  </si>
  <si>
    <t>14:15</t>
  </si>
  <si>
    <t>07:04</t>
  </si>
  <si>
    <t>12:32</t>
  </si>
  <si>
    <t>12:56</t>
  </si>
  <si>
    <t>14:18</t>
  </si>
  <si>
    <t>13:05</t>
  </si>
  <si>
    <t>12:15</t>
  </si>
  <si>
    <t>13:33</t>
  </si>
  <si>
    <t>13:04</t>
  </si>
  <si>
    <t>14:08</t>
  </si>
  <si>
    <t>13:40</t>
  </si>
  <si>
    <t>06:59</t>
  </si>
  <si>
    <t>12:55</t>
  </si>
  <si>
    <t>13:03</t>
  </si>
  <si>
    <t>08:31</t>
  </si>
  <si>
    <t>13:19</t>
  </si>
  <si>
    <t>08:15</t>
  </si>
  <si>
    <t>13:24</t>
  </si>
  <si>
    <t>08:20</t>
  </si>
  <si>
    <t>15:02</t>
  </si>
  <si>
    <t>13:32</t>
  </si>
  <si>
    <t>13:28</t>
  </si>
  <si>
    <t>08:23</t>
  </si>
  <si>
    <t>13:10</t>
  </si>
  <si>
    <t>08:05</t>
  </si>
  <si>
    <t>14:23</t>
  </si>
  <si>
    <t>13:30</t>
  </si>
  <si>
    <t>08:24</t>
  </si>
  <si>
    <t>08:14</t>
  </si>
  <si>
    <t>SARHITE</t>
  </si>
  <si>
    <t>08:00</t>
  </si>
  <si>
    <t>14:38</t>
  </si>
  <si>
    <t>14:28</t>
  </si>
  <si>
    <t>14:50</t>
  </si>
  <si>
    <t>14:49</t>
  </si>
  <si>
    <t>07:51</t>
  </si>
  <si>
    <t>15:17</t>
  </si>
  <si>
    <t>14:01</t>
  </si>
  <si>
    <t>15:38</t>
  </si>
  <si>
    <t>15:21</t>
  </si>
  <si>
    <t>12:22</t>
  </si>
  <si>
    <t>12:35</t>
  </si>
  <si>
    <t>12:42</t>
  </si>
  <si>
    <t>08:33</t>
  </si>
  <si>
    <t>07:15</t>
  </si>
  <si>
    <t>12:47</t>
  </si>
  <si>
    <t>12:27</t>
  </si>
  <si>
    <t>12:41</t>
  </si>
  <si>
    <t>08:26</t>
  </si>
  <si>
    <t>08:28</t>
  </si>
  <si>
    <t>08:27</t>
  </si>
  <si>
    <t>08:16</t>
  </si>
  <si>
    <t>12:26</t>
  </si>
  <si>
    <t>12:31</t>
  </si>
  <si>
    <t>07:46</t>
  </si>
  <si>
    <t>12:44</t>
  </si>
  <si>
    <t>08:10</t>
  </si>
  <si>
    <t>07:21</t>
  </si>
  <si>
    <t>13:56</t>
  </si>
  <si>
    <t>08:21</t>
  </si>
  <si>
    <t>12:07</t>
  </si>
  <si>
    <t>07:52</t>
  </si>
  <si>
    <t>07:41</t>
  </si>
  <si>
    <t>12:51</t>
  </si>
  <si>
    <t>12:21</t>
  </si>
  <si>
    <t>13:31</t>
  </si>
  <si>
    <t>13:57</t>
  </si>
  <si>
    <t>13:22</t>
  </si>
  <si>
    <t>15:00</t>
  </si>
  <si>
    <t>14:45</t>
  </si>
  <si>
    <t>14:00</t>
  </si>
  <si>
    <t>13:15</t>
  </si>
  <si>
    <t>13:39</t>
  </si>
  <si>
    <t>15:35</t>
  </si>
  <si>
    <t>13:48</t>
  </si>
  <si>
    <t>15:47</t>
  </si>
  <si>
    <t>15:06</t>
  </si>
  <si>
    <t>14:16</t>
  </si>
  <si>
    <t>15:03</t>
  </si>
  <si>
    <t>15:31</t>
  </si>
  <si>
    <t>15:04</t>
  </si>
  <si>
    <t>13:38</t>
  </si>
  <si>
    <t>13:29</t>
  </si>
  <si>
    <t>14:12</t>
  </si>
  <si>
    <t>14:04</t>
  </si>
  <si>
    <t>14:06</t>
  </si>
  <si>
    <t>08:45</t>
  </si>
  <si>
    <t>08:46</t>
  </si>
  <si>
    <t>07:45</t>
  </si>
  <si>
    <t>08:30</t>
  </si>
  <si>
    <t>14:24</t>
  </si>
  <si>
    <t>14:29</t>
  </si>
  <si>
    <t>08:29</t>
  </si>
  <si>
    <t>07:56</t>
  </si>
  <si>
    <t>08:06</t>
  </si>
  <si>
    <t>14:44</t>
  </si>
  <si>
    <t>07:44</t>
  </si>
  <si>
    <t>07:30</t>
  </si>
  <si>
    <t>08:43</t>
  </si>
  <si>
    <t>12:20</t>
  </si>
  <si>
    <t>08:11</t>
  </si>
  <si>
    <t>13:01</t>
  </si>
  <si>
    <t>13:21</t>
  </si>
  <si>
    <t>13:20</t>
  </si>
  <si>
    <t>14:11</t>
  </si>
  <si>
    <t>12:38</t>
  </si>
  <si>
    <t>15:19</t>
  </si>
  <si>
    <t>14:37</t>
  </si>
  <si>
    <t>13:23</t>
  </si>
  <si>
    <t>PANNEQUIN</t>
  </si>
  <si>
    <t>15:25</t>
  </si>
  <si>
    <t>PAIN BOULANGERIE</t>
  </si>
  <si>
    <t>14:17</t>
  </si>
  <si>
    <t>15:33</t>
  </si>
  <si>
    <t>NABIL MATLOUS</t>
  </si>
  <si>
    <t>15:43</t>
  </si>
  <si>
    <t>12:45</t>
  </si>
  <si>
    <t>07:01</t>
  </si>
  <si>
    <t>14:41</t>
  </si>
  <si>
    <t>06:31</t>
  </si>
  <si>
    <t>06:25</t>
  </si>
  <si>
    <t>06:47</t>
  </si>
  <si>
    <t>14:58</t>
  </si>
  <si>
    <t>06:57</t>
  </si>
  <si>
    <t>07:53</t>
  </si>
  <si>
    <t>12:36</t>
  </si>
  <si>
    <t>12:46</t>
  </si>
  <si>
    <t>07:02</t>
  </si>
  <si>
    <t>13:26</t>
  </si>
  <si>
    <t>13:50</t>
  </si>
  <si>
    <t>07:10</t>
  </si>
  <si>
    <t>12:11</t>
  </si>
  <si>
    <t>06:40</t>
  </si>
  <si>
    <t>08:13</t>
  </si>
  <si>
    <t>08:55</t>
  </si>
  <si>
    <t>15:30</t>
  </si>
  <si>
    <t>15:05</t>
  </si>
  <si>
    <t>12:05</t>
  </si>
  <si>
    <t>L HOSPITAL</t>
  </si>
  <si>
    <t>15:15</t>
  </si>
  <si>
    <t>14:54</t>
  </si>
  <si>
    <t>14:26</t>
  </si>
  <si>
    <t>12:37</t>
  </si>
  <si>
    <t>15:08</t>
  </si>
  <si>
    <t>13:55</t>
  </si>
  <si>
    <t>12:13</t>
  </si>
  <si>
    <t>14:39</t>
  </si>
  <si>
    <t>12:18</t>
  </si>
  <si>
    <t>15:46</t>
  </si>
  <si>
    <t>15:42</t>
  </si>
  <si>
    <t>14:34</t>
  </si>
  <si>
    <t>15:07</t>
  </si>
  <si>
    <t>12:57</t>
  </si>
  <si>
    <t>15:01</t>
  </si>
  <si>
    <t>13:13</t>
  </si>
  <si>
    <t>15:34</t>
  </si>
  <si>
    <t>14:02</t>
  </si>
  <si>
    <t>15:41</t>
  </si>
  <si>
    <t>15:29</t>
  </si>
  <si>
    <t>JIMENEZ RIOS</t>
  </si>
  <si>
    <t>15:40</t>
  </si>
  <si>
    <t>14:19</t>
  </si>
  <si>
    <t>15:10</t>
  </si>
  <si>
    <t>14:32</t>
  </si>
  <si>
    <t>14:31</t>
  </si>
  <si>
    <t>15:37</t>
  </si>
  <si>
    <t>14:27</t>
  </si>
  <si>
    <t>15:32</t>
  </si>
  <si>
    <t>14:36</t>
  </si>
  <si>
    <t>14:59</t>
  </si>
  <si>
    <t>15:28</t>
  </si>
  <si>
    <t>14:57</t>
  </si>
  <si>
    <t>08:44</t>
  </si>
  <si>
    <t>08:35</t>
  </si>
  <si>
    <t>07:47</t>
  </si>
  <si>
    <t>08:08</t>
  </si>
  <si>
    <t>08:49</t>
  </si>
  <si>
    <t>08:34</t>
  </si>
  <si>
    <t>15:22</t>
  </si>
  <si>
    <t>14:48</t>
  </si>
  <si>
    <t>07:58</t>
  </si>
  <si>
    <t>11:35</t>
  </si>
  <si>
    <t>12:43</t>
  </si>
  <si>
    <t>08:40</t>
  </si>
  <si>
    <t>13:25</t>
  </si>
  <si>
    <t>15:14</t>
  </si>
  <si>
    <t>14:40</t>
  </si>
  <si>
    <t>08:17</t>
  </si>
  <si>
    <t>08:19</t>
  </si>
  <si>
    <t>13:17</t>
  </si>
  <si>
    <t>13:54</t>
  </si>
  <si>
    <t>08:50</t>
  </si>
  <si>
    <t>13:00</t>
  </si>
  <si>
    <t>14:13</t>
  </si>
  <si>
    <t>12:48</t>
  </si>
  <si>
    <t>13:27</t>
  </si>
  <si>
    <t>GERAUD DIVERS</t>
  </si>
  <si>
    <t>13:18</t>
  </si>
  <si>
    <t>08:48</t>
  </si>
  <si>
    <t>08:57</t>
  </si>
  <si>
    <t>08:54</t>
  </si>
  <si>
    <t>13:16</t>
  </si>
  <si>
    <t>08:03</t>
  </si>
  <si>
    <t>08:25</t>
  </si>
  <si>
    <t>13:44</t>
  </si>
  <si>
    <t>07:22</t>
  </si>
  <si>
    <t>08:18</t>
  </si>
  <si>
    <t>07:59</t>
  </si>
  <si>
    <t>13:08</t>
  </si>
  <si>
    <t>15:50</t>
  </si>
  <si>
    <t>13:42</t>
  </si>
  <si>
    <t>08:39</t>
  </si>
  <si>
    <t>13:43</t>
  </si>
  <si>
    <t>14:09</t>
  </si>
  <si>
    <t>14:07</t>
  </si>
  <si>
    <t>13:49</t>
  </si>
  <si>
    <t>15:36</t>
  </si>
  <si>
    <t>15:23</t>
  </si>
  <si>
    <t>14:22</t>
  </si>
  <si>
    <t>15:26</t>
  </si>
  <si>
    <t>07:39</t>
  </si>
  <si>
    <t>06:49</t>
  </si>
  <si>
    <t>07:25</t>
  </si>
  <si>
    <t>13:53</t>
  </si>
  <si>
    <t>06:11</t>
  </si>
  <si>
    <t>07:35</t>
  </si>
  <si>
    <t>FENJERO Ali</t>
  </si>
  <si>
    <t>14:52</t>
  </si>
  <si>
    <t>ESTRADER</t>
  </si>
  <si>
    <t>14:53</t>
  </si>
  <si>
    <t>07:55</t>
  </si>
  <si>
    <t>DURAND MARIE PIERRE</t>
  </si>
  <si>
    <t>07:26</t>
  </si>
  <si>
    <t>15:27</t>
  </si>
  <si>
    <t>12:19</t>
  </si>
  <si>
    <t>12:50</t>
  </si>
  <si>
    <t>12:23</t>
  </si>
  <si>
    <t>DUPAS</t>
  </si>
  <si>
    <t>15:16</t>
  </si>
  <si>
    <t>14:42</t>
  </si>
  <si>
    <t>14:51</t>
  </si>
  <si>
    <t>14:21</t>
  </si>
  <si>
    <t>DESMAISONS Claudine</t>
  </si>
  <si>
    <t>07:20</t>
  </si>
  <si>
    <t>14:55</t>
  </si>
  <si>
    <t>14:46</t>
  </si>
  <si>
    <t>08:09</t>
  </si>
  <si>
    <t>08:38</t>
  </si>
  <si>
    <t>CAPPIELLO Jérôme</t>
  </si>
  <si>
    <t>13:41</t>
  </si>
  <si>
    <t>15:24</t>
  </si>
  <si>
    <t>13:46</t>
  </si>
  <si>
    <t>09:00</t>
  </si>
  <si>
    <t>13:02</t>
  </si>
  <si>
    <t>08:37</t>
  </si>
  <si>
    <t>07:42</t>
  </si>
  <si>
    <t>08:12</t>
  </si>
  <si>
    <t>14:25</t>
  </si>
  <si>
    <t>07:43</t>
  </si>
  <si>
    <t>08:36</t>
  </si>
  <si>
    <t>11:55</t>
  </si>
  <si>
    <t>07:23</t>
  </si>
  <si>
    <t>07:57</t>
  </si>
  <si>
    <t>15:18</t>
  </si>
  <si>
    <t>07:50</t>
  </si>
  <si>
    <t>12:53</t>
  </si>
  <si>
    <t>06:56</t>
  </si>
  <si>
    <t>13:47</t>
  </si>
  <si>
    <t>07:54</t>
  </si>
  <si>
    <t>07:17</t>
  </si>
  <si>
    <t>13:51</t>
  </si>
  <si>
    <t>08:42</t>
  </si>
  <si>
    <t>07:40</t>
  </si>
  <si>
    <t>15:39</t>
  </si>
  <si>
    <t>07:49</t>
  </si>
  <si>
    <t>08:07</t>
  </si>
  <si>
    <t>07:28</t>
  </si>
  <si>
    <t>12:30</t>
  </si>
  <si>
    <t>07:32</t>
  </si>
  <si>
    <t>07:14</t>
  </si>
  <si>
    <t>12:16</t>
  </si>
  <si>
    <t>12:25</t>
  </si>
  <si>
    <t>N° de sortie</t>
  </si>
  <si>
    <t>Poids net</t>
  </si>
  <si>
    <t>Client_Libellé</t>
  </si>
  <si>
    <t>Client</t>
  </si>
  <si>
    <t>Heure de sortie</t>
  </si>
  <si>
    <t>Date de sortie</t>
  </si>
  <si>
    <t>Id</t>
  </si>
  <si>
    <t>Date pesée</t>
  </si>
  <si>
    <t>AUGIER</t>
  </si>
  <si>
    <t>Poids TOTAL</t>
  </si>
  <si>
    <t>DATE</t>
  </si>
  <si>
    <t>Numéro de facture</t>
  </si>
  <si>
    <t>TOTAL HT</t>
  </si>
  <si>
    <t>TOTAL TTC</t>
  </si>
  <si>
    <t>TOTAL Hors taxes base mensuelle</t>
  </si>
  <si>
    <t>POIDS TOTAL</t>
  </si>
  <si>
    <t>M. BEAUVIEUX Thierry</t>
  </si>
  <si>
    <t>Mme BARTHE Valérie</t>
  </si>
  <si>
    <t>Facturation DECHETS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</si>
  <si>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</si>
  <si>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</si>
  <si>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</si>
  <si>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</si>
  <si>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</si>
  <si>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</si>
  <si>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</si>
  <si>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</si>
  <si>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</si>
  <si>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</si>
  <si>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</si>
  <si>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</si>
  <si>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</si>
  <si>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M. BECOYE Patrick</t>
  </si>
  <si>
    <t>TOTAL/MOIS</t>
  </si>
  <si>
    <t>Mme BRUZAUD Valérie</t>
  </si>
  <si>
    <r>
      <t xml:space="preserve">Par chèque à l'ordre de : </t>
    </r>
    <r>
      <rPr>
        <b/>
        <sz val="11"/>
        <color theme="1"/>
        <rFont val="Calibri"/>
        <family val="2"/>
        <scheme val="minor"/>
      </rPr>
      <t xml:space="preserve">Les Fils de Mme GERAUD </t>
    </r>
    <r>
      <rPr>
        <sz val="11"/>
        <color theme="1"/>
        <rFont val="Calibri"/>
        <family val="2"/>
        <scheme val="minor"/>
      </rPr>
      <t xml:space="preserve">à adresser au : </t>
    </r>
  </si>
  <si>
    <t>B.P. 10035 - 33032 BORDEAUX DEDEX</t>
  </si>
  <si>
    <t>M. BAILLY Romain</t>
  </si>
  <si>
    <t>M. AUGIER  Erick</t>
  </si>
  <si>
    <t>M. CHRIST Damien</t>
  </si>
  <si>
    <t>Mme TROMPILLE Anne Marie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</si>
</sst>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-* #,##0.00\ &quot;€&quot;_-;\-* #,##0.00\ &quot;€&quot;_-;_-* &quot;-&quot;??\ &quot;€&quot;_-;_-@_-"/>
    <numFmt numFmtId="165" formatCode="0.00&quot; kg&quot;"/>
    <numFmt numFmtId="166" formatCode="[$-40C]mmmmm;@"/>
    <numFmt numFmtId="167" formatCode="dd/mm/yy;@"/>
    <numFmt numFmtId="168" formatCode="_-* #,##0.00\ [$€-40C]_-;\-* #,##0.00\ [$€-40C]_-;_-* &quot;-&quot;??\ [$€-40C]_-;_-@_-"/>
  </numFmts>
  <fonts count="19">
    <font>
      <sz val="11"/>
      <color theme="1"/>
      <name val="Calibri"/>
      <family val="2"/>
      <scheme val="minor"/>
    </font>
    <font>
      <sz val="10"/>
      <name val="MS Sans Serif"/>
    </font>
    <font>
      <b/>
      <sz val="10"/>
      <color rgb="FFFF0000"/>
      <name val="MS Sans Serif"/>
    </font>
    <font>
      <b/>
      <sz val="11"/>
      <color rgb="FFFF0000"/>
      <name val="Calibri"/>
      <family val="2"/>
      <scheme val="minor"/>
    </font>
    <font>
      <sz val="10"/>
      <name val="Geneva"/>
      <family val="2"/>
    </font>
    <font>
      <sz val="8"/>
      <name val="Geneva"/>
      <family val="2"/>
    </font>
    <font>
      <sz val="9"/>
      <name val="Geneva"/>
      <family val="2"/>
    </font>
    <font>
      <b/>
      <sz val="10"/>
      <name val="MS Sans Serif"/>
    </font>
    <font>
      <sz val="10"/>
      <name val="MS Sans Serif"/>
      <family val="2"/>
    </font>
    <font>
      <b/>
      <sz val="10"/>
      <color rgb="FFFF0000"/>
      <name val="MS Sans Serif"/>
      <family val="2"/>
    </font>
    <font>
      <sz val="10"/>
      <color rgb="FFFF0000"/>
      <name val="MS Sans Serif"/>
      <family val="2"/>
    </font>
    <font>
      <sz val="10"/>
      <color theme="3"/>
      <name val="MS Sans Serif"/>
      <family val="2"/>
    </font>
    <font>
      <b/>
      <sz val="12"/>
      <name val="MS Sans Serif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Segoe UI"/>
      <family val="2"/>
    </font>
    <font>
      <b/>
      <sz val="14"/>
      <color rgb="FFFF0000"/>
      <name val="Calibri"/>
      <family val="2"/>
    </font>
    <font>
      <b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8" fillId="0" borderId="0"/>
    <xf numFmtId="164" fontId="13" fillId="0" borderId="0" applyFont="0" applyFill="0" applyBorder="0" applyAlignment="0" applyProtection="0"/>
  </cellStyleXfs>
  <cellXfs count="118">
    <xf numFmtId="0" fontId="0" fillId="0" borderId="0" xfId="0"/>
    <xf numFmtId="0" fontId="2" fillId="0" borderId="0" xfId="1" applyFont="1"/>
    <xf numFmtId="0" fontId="3" fillId="0" borderId="0" xfId="1" applyFont="1" applyAlignment="1">
      <alignment horizontal="center"/>
    </xf>
    <xf numFmtId="0" fontId="1" fillId="0" borderId="0" xfId="1"/>
    <xf numFmtId="0" fontId="1" fillId="0" borderId="1" xfId="1" applyBorder="1"/>
    <xf numFmtId="0" fontId="4" fillId="0" borderId="1" xfId="1" applyFont="1" applyBorder="1"/>
    <xf numFmtId="0" fontId="1" fillId="0" borderId="1" xfId="1" applyBorder="1" applyAlignment="1">
      <alignment horizontal="center"/>
    </xf>
    <xf numFmtId="0" fontId="5" fillId="0" borderId="1" xfId="1" applyFont="1" applyBorder="1" applyAlignment="1">
      <alignment horizontal="center"/>
    </xf>
    <xf numFmtId="0" fontId="4" fillId="0" borderId="1" xfId="1" applyFont="1" applyBorder="1" applyAlignment="1">
      <alignment horizontal="left"/>
    </xf>
    <xf numFmtId="49" fontId="1" fillId="0" borderId="1" xfId="1" applyNumberFormat="1" applyBorder="1" applyAlignment="1">
      <alignment horizontal="center"/>
    </xf>
    <xf numFmtId="0" fontId="4" fillId="0" borderId="1" xfId="1" applyFont="1" applyBorder="1" applyAlignment="1">
      <alignment wrapText="1"/>
    </xf>
    <xf numFmtId="0" fontId="6" fillId="0" borderId="1" xfId="1" applyFont="1" applyBorder="1"/>
    <xf numFmtId="0" fontId="4" fillId="2" borderId="1" xfId="1" applyFont="1" applyFill="1" applyBorder="1"/>
    <xf numFmtId="0" fontId="5" fillId="2" borderId="1" xfId="1" applyFont="1" applyFill="1" applyBorder="1" applyAlignment="1">
      <alignment horizontal="center"/>
    </xf>
    <xf numFmtId="0" fontId="1" fillId="0" borderId="4" xfId="1" applyBorder="1"/>
    <xf numFmtId="0" fontId="1" fillId="0" borderId="8" xfId="1" applyBorder="1"/>
    <xf numFmtId="0" fontId="1" fillId="0" borderId="2" xfId="1" applyBorder="1"/>
    <xf numFmtId="0" fontId="1" fillId="0" borderId="3" xfId="1" applyBorder="1"/>
    <xf numFmtId="0" fontId="1" fillId="0" borderId="7" xfId="1" applyBorder="1"/>
    <xf numFmtId="0" fontId="7" fillId="0" borderId="8" xfId="1" applyFont="1" applyBorder="1"/>
    <xf numFmtId="0" fontId="1" fillId="0" borderId="5" xfId="1" applyBorder="1"/>
    <xf numFmtId="0" fontId="1" fillId="0" borderId="6" xfId="1" applyBorder="1"/>
    <xf numFmtId="0" fontId="7" fillId="0" borderId="9" xfId="1" applyFont="1" applyBorder="1"/>
    <xf numFmtId="0" fontId="1" fillId="0" borderId="9" xfId="1" applyBorder="1"/>
    <xf numFmtId="0" fontId="2" fillId="3" borderId="11" xfId="1" applyFont="1" applyFill="1" applyBorder="1"/>
    <xf numFmtId="0" fontId="2" fillId="3" borderId="11" xfId="1" applyFont="1" applyFill="1" applyBorder="1" applyAlignment="1">
      <alignment horizontal="center"/>
    </xf>
    <xf numFmtId="0" fontId="7" fillId="0" borderId="0" xfId="1" applyFont="1"/>
    <xf numFmtId="0" fontId="7" fillId="0" borderId="4" xfId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8" xfId="1" applyFont="1" applyBorder="1" applyAlignment="1">
      <alignment horizontal="center"/>
    </xf>
    <xf numFmtId="0" fontId="8" fillId="0" borderId="0" xfId="2"/>
    <xf numFmtId="165" fontId="8" fillId="0" borderId="0" xfId="2" applyNumberFormat="1" applyAlignment="1">
      <alignment horizontal="center" vertical="center"/>
    </xf>
    <xf numFmtId="1" fontId="8" fillId="0" borderId="0" xfId="2" applyNumberFormat="1"/>
    <xf numFmtId="165" fontId="9" fillId="0" borderId="0" xfId="2" applyNumberFormat="1" applyFont="1" applyAlignment="1">
      <alignment horizontal="center" vertical="center"/>
    </xf>
    <xf numFmtId="0" fontId="10" fillId="0" borderId="0" xfId="2" applyFont="1"/>
    <xf numFmtId="0" fontId="2" fillId="3" borderId="10" xfId="1" applyFont="1" applyFill="1" applyBorder="1" applyAlignment="1">
      <alignment horizontal="center"/>
    </xf>
    <xf numFmtId="14" fontId="7" fillId="0" borderId="0" xfId="1" applyNumberFormat="1" applyFont="1"/>
    <xf numFmtId="0" fontId="7" fillId="0" borderId="0" xfId="1" applyFont="1" applyAlignment="1">
      <alignment horizontal="center" vertical="center"/>
    </xf>
    <xf numFmtId="168" fontId="1" fillId="0" borderId="6" xfId="1" applyNumberFormat="1" applyBorder="1"/>
    <xf numFmtId="168" fontId="7" fillId="0" borderId="6" xfId="1" applyNumberFormat="1" applyFont="1" applyBorder="1" applyAlignment="1">
      <alignment horizontal="center" vertical="center"/>
    </xf>
    <xf numFmtId="168" fontId="2" fillId="0" borderId="0" xfId="1" applyNumberFormat="1" applyFont="1"/>
    <xf numFmtId="168" fontId="7" fillId="0" borderId="3" xfId="1" applyNumberFormat="1" applyFont="1" applyBorder="1" applyAlignment="1">
      <alignment horizontal="center" vertical="center"/>
    </xf>
    <xf numFmtId="0" fontId="1" fillId="0" borderId="13" xfId="1" applyBorder="1"/>
    <xf numFmtId="167" fontId="2" fillId="0" borderId="7" xfId="1" applyNumberFormat="1" applyFont="1" applyBorder="1"/>
    <xf numFmtId="166" fontId="12" fillId="0" borderId="0" xfId="1" applyNumberFormat="1" applyFont="1" applyAlignment="1">
      <alignment horizontal="center" vertical="center"/>
    </xf>
    <xf numFmtId="167" fontId="2" fillId="0" borderId="0" xfId="1" applyNumberFormat="1" applyFont="1"/>
    <xf numFmtId="0" fontId="7" fillId="0" borderId="6" xfId="1" applyFont="1" applyBorder="1"/>
    <xf numFmtId="168" fontId="1" fillId="0" borderId="0" xfId="1" applyNumberFormat="1"/>
    <xf numFmtId="14" fontId="0" fillId="0" borderId="0" xfId="0" applyNumberFormat="1"/>
    <xf numFmtId="168" fontId="3" fillId="0" borderId="0" xfId="1" applyNumberFormat="1" applyFont="1" applyAlignment="1">
      <alignment horizontal="center" vertical="center"/>
    </xf>
    <xf numFmtId="168" fontId="0" fillId="0" borderId="0" xfId="0" applyNumberFormat="1" applyAlignment="1">
      <alignment vertical="center"/>
    </xf>
    <xf numFmtId="164" fontId="3" fillId="0" borderId="0" xfId="3" applyFont="1" applyAlignment="1">
      <alignment horizontal="center"/>
    </xf>
    <xf numFmtId="164" fontId="0" fillId="0" borderId="0" xfId="3" applyFont="1"/>
    <xf numFmtId="165" fontId="3" fillId="0" borderId="0" xfId="1" applyNumberFormat="1" applyFont="1" applyAlignment="1">
      <alignment horizontal="center" vertical="center"/>
    </xf>
    <xf numFmtId="165" fontId="0" fillId="0" borderId="0" xfId="0" applyNumberFormat="1" applyAlignment="1">
      <alignment vertical="center"/>
    </xf>
    <xf numFmtId="0" fontId="7" fillId="0" borderId="9" xfId="1" applyFont="1" applyBorder="1" applyAlignment="1">
      <alignment horizontal="centerContinuous" vertical="center"/>
    </xf>
    <xf numFmtId="0" fontId="7" fillId="0" borderId="5" xfId="1" applyFont="1" applyBorder="1" applyAlignment="1">
      <alignment horizontal="centerContinuous" vertical="center"/>
    </xf>
    <xf numFmtId="165" fontId="8" fillId="0" borderId="14" xfId="2" applyNumberFormat="1" applyBorder="1" applyAlignment="1">
      <alignment horizontal="center" vertical="center"/>
    </xf>
    <xf numFmtId="165" fontId="1" fillId="0" borderId="14" xfId="1" applyNumberFormat="1" applyBorder="1" applyAlignment="1">
      <alignment horizontal="center" vertical="center"/>
    </xf>
    <xf numFmtId="165" fontId="8" fillId="0" borderId="14" xfId="1" applyNumberFormat="1" applyFont="1" applyBorder="1" applyAlignment="1">
      <alignment horizontal="center" vertical="center"/>
    </xf>
    <xf numFmtId="165" fontId="11" fillId="0" borderId="14" xfId="1" applyNumberFormat="1" applyFont="1" applyBorder="1" applyAlignment="1">
      <alignment horizontal="center" vertical="center"/>
    </xf>
    <xf numFmtId="0" fontId="8" fillId="0" borderId="14" xfId="2" applyBorder="1" applyAlignment="1">
      <alignment horizontal="center" vertical="center"/>
    </xf>
    <xf numFmtId="1" fontId="8" fillId="0" borderId="14" xfId="2" applyNumberFormat="1" applyBorder="1" applyAlignment="1">
      <alignment horizontal="center" vertical="center"/>
    </xf>
    <xf numFmtId="14" fontId="8" fillId="0" borderId="14" xfId="2" applyNumberFormat="1" applyBorder="1" applyAlignment="1">
      <alignment horizontal="center" vertical="center"/>
    </xf>
    <xf numFmtId="0" fontId="1" fillId="0" borderId="14" xfId="1" applyBorder="1" applyAlignment="1">
      <alignment horizontal="center" vertical="center"/>
    </xf>
    <xf numFmtId="14" fontId="1" fillId="0" borderId="14" xfId="1" applyNumberFormat="1" applyBorder="1" applyAlignment="1">
      <alignment horizontal="center" vertical="center"/>
    </xf>
    <xf numFmtId="1" fontId="1" fillId="0" borderId="14" xfId="1" applyNumberFormat="1" applyBorder="1" applyAlignment="1">
      <alignment horizontal="center" vertical="center"/>
    </xf>
    <xf numFmtId="0" fontId="8" fillId="0" borderId="14" xfId="1" applyFont="1" applyBorder="1" applyAlignment="1">
      <alignment horizontal="center" vertical="center"/>
    </xf>
    <xf numFmtId="14" fontId="8" fillId="0" borderId="14" xfId="1" applyNumberFormat="1" applyFont="1" applyBorder="1" applyAlignment="1">
      <alignment horizontal="center" vertical="center"/>
    </xf>
    <xf numFmtId="1" fontId="8" fillId="0" borderId="14" xfId="1" applyNumberFormat="1" applyFont="1" applyBorder="1" applyAlignment="1">
      <alignment horizontal="center" vertical="center"/>
    </xf>
    <xf numFmtId="0" fontId="11" fillId="0" borderId="14" xfId="1" applyFont="1" applyBorder="1" applyAlignment="1">
      <alignment horizontal="center" vertical="center"/>
    </xf>
    <xf numFmtId="14" fontId="11" fillId="0" borderId="14" xfId="1" applyNumberFormat="1" applyFont="1" applyBorder="1" applyAlignment="1">
      <alignment horizontal="center" vertical="center"/>
    </xf>
    <xf numFmtId="1" fontId="11" fillId="0" borderId="14" xfId="1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4" fillId="0" borderId="15" xfId="0" applyFont="1" applyBorder="1"/>
    <xf numFmtId="0" fontId="14" fillId="0" borderId="16" xfId="0" applyFont="1" applyBorder="1"/>
    <xf numFmtId="0" fontId="14" fillId="0" borderId="17" xfId="0" applyFont="1" applyBorder="1"/>
    <xf numFmtId="0" fontId="3" fillId="0" borderId="14" xfId="0" applyFont="1" applyBorder="1"/>
    <xf numFmtId="164" fontId="14" fillId="0" borderId="18" xfId="3" applyFont="1" applyBorder="1"/>
    <xf numFmtId="0" fontId="15" fillId="2" borderId="0" xfId="0" applyFont="1" applyFill="1"/>
    <xf numFmtId="2" fontId="8" fillId="0" borderId="14" xfId="2" applyNumberFormat="1" applyBorder="1" applyAlignment="1">
      <alignment horizontal="center" vertical="center"/>
    </xf>
    <xf numFmtId="0" fontId="0" fillId="0" borderId="9" xfId="0" applyBorder="1"/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1" fillId="0" borderId="8" xfId="1" applyBorder="1" applyAlignment="1">
      <alignment horizontal="left" vertical="top"/>
    </xf>
    <xf numFmtId="0" fontId="7" fillId="0" borderId="4" xfId="1" applyFont="1" applyBorder="1"/>
    <xf numFmtId="166" fontId="12" fillId="0" borderId="8" xfId="1" applyNumberFormat="1" applyFont="1" applyBorder="1" applyAlignment="1">
      <alignment horizontal="right"/>
    </xf>
    <xf numFmtId="0" fontId="12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  <xf numFmtId="0" fontId="1" fillId="0" borderId="3" xfId="1" applyBorder="1" applyAlignment="1">
      <alignment horizontal="center" vertical="center"/>
    </xf>
    <xf numFmtId="165" fontId="2" fillId="0" borderId="3" xfId="1" applyNumberFormat="1" applyFont="1" applyBorder="1" applyAlignment="1">
      <alignment horizontal="center" vertical="center"/>
    </xf>
    <xf numFmtId="165" fontId="16" fillId="0" borderId="14" xfId="0" applyNumberFormat="1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14" fontId="16" fillId="0" borderId="12" xfId="0" applyNumberFormat="1" applyFont="1" applyBorder="1" applyAlignment="1">
      <alignment horizontal="center" vertical="center"/>
    </xf>
    <xf numFmtId="0" fontId="2" fillId="3" borderId="6" xfId="1" applyFont="1" applyFill="1" applyBorder="1" applyAlignment="1">
      <alignment horizontal="center" vertical="center"/>
    </xf>
    <xf numFmtId="1" fontId="1" fillId="4" borderId="0" xfId="1" applyNumberFormat="1" applyFill="1" applyProtection="1">
      <protection locked="0"/>
    </xf>
    <xf numFmtId="0" fontId="2" fillId="3" borderId="9" xfId="1" applyFont="1" applyFill="1" applyBorder="1"/>
    <xf numFmtId="0" fontId="2" fillId="3" borderId="6" xfId="1" applyFont="1" applyFill="1" applyBorder="1"/>
    <xf numFmtId="0" fontId="7" fillId="4" borderId="0" xfId="1" applyFont="1" applyFill="1" applyAlignment="1">
      <alignment horizontal="center" vertical="center"/>
    </xf>
    <xf numFmtId="0" fontId="1" fillId="0" borderId="0" xfId="1" applyAlignment="1">
      <alignment horizontal="center"/>
    </xf>
    <xf numFmtId="0" fontId="7" fillId="4" borderId="6" xfId="1" applyFont="1" applyFill="1" applyBorder="1" applyAlignment="1">
      <alignment horizontal="center" vertical="center"/>
    </xf>
    <xf numFmtId="0" fontId="7" fillId="0" borderId="8" xfId="1" applyFont="1" applyBorder="1" applyAlignment="1">
      <alignment horizontal="center"/>
    </xf>
    <xf numFmtId="0" fontId="7" fillId="0" borderId="0" xfId="1" applyFont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7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7" fillId="0" borderId="2" xfId="1" applyFont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3" xfId="1" applyBorder="1" applyAlignment="1">
      <alignment horizontal="center"/>
    </xf>
    <xf numFmtId="0" fontId="1" fillId="0" borderId="2" xfId="1" applyBorder="1" applyAlignment="1">
      <alignment horizontal="center"/>
    </xf>
    <xf numFmtId="0" fontId="0" fillId="0" borderId="6" xfId="0" applyBorder="1" applyAlignment="1">
      <alignment horizontal="center"/>
    </xf>
    <xf numFmtId="0" fontId="14" fillId="0" borderId="0" xfId="0" applyFont="1" applyAlignment="1">
      <alignment horizontal="center"/>
    </xf>
    <xf numFmtId="0" fontId="7" fillId="0" borderId="9" xfId="1" applyFont="1" applyBorder="1" applyAlignment="1">
      <alignment horizontal="center"/>
    </xf>
    <xf numFmtId="0" fontId="7" fillId="0" borderId="6" xfId="1" applyFont="1" applyBorder="1" applyAlignment="1">
      <alignment horizontal="center"/>
    </xf>
    <xf numFmtId="0" fontId="7" fillId="0" borderId="5" xfId="1" applyFont="1" applyBorder="1" applyAlignment="1">
      <alignment horizontal="center"/>
    </xf>
  </cellXfs>
  <cellStyles count="4">
    <cellStyle name="Monétaire" xfId="3" builtinId="4"/>
    <cellStyle name="Normal" xfId="0" builtinId="0"/>
    <cellStyle name="Normal 2" xfId="1" xr:uid="{15FB9F9A-0407-401A-A85E-B3125FCEADC0}"/>
    <cellStyle name="Normal 2 2" xfId="2" xr:uid="{C4D91603-EE42-4A57-B950-B4DFD0FEA2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rgbClr val="FF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'Recapitulatif mois des factures'!$A$3</c:f>
              <c:strCache>
                <c:ptCount val="1"/>
                <c:pt idx="0">
                  <c:v>TOTAL/MOIS</c:v>
                </c:pt>
              </c:strCache>
            </c:strRef>
          </c:tx>
          <c:spPr>
            <a:ln w="28575" cap="rnd">
              <a:gradFill>
                <a:gsLst>
                  <a:gs pos="37000">
                    <a:srgbClr val="D1DCF0"/>
                  </a:gs>
                  <a:gs pos="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round/>
            </a:ln>
            <a:effectLst/>
          </c:spPr>
          <c:marker>
            <c:symbol val="none"/>
          </c:marker>
          <c:dLbls>
            <c:dLbl>
              <c:idx val="1"/>
              <c:layout>
                <c:manualLayout>
                  <c:x val="-1.9249278152069321E-2"/>
                  <c:y val="-6.018518518518518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6-4803-BF37-44CDD063063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'Recapitulatif mois des factures'!$B$2:$M$2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'Recapitulatif mois des factures'!$B$3:$M$3</c:f>
              <c:numCache>
                <c:formatCode>_-* #\ ##0.00\ "€"_-;\-* #\ ##0.00\ "€"_-;_-* "-"??\ "€"_-;_-@_-</c:formatCode>
                <c:ptCount val="12"/>
                <c:pt idx="0">
                  <c:v>49.680000000000007</c:v>
                </c:pt>
                <c:pt idx="1">
                  <c:v>221.03999999999996</c:v>
                </c:pt>
                <c:pt idx="2">
                  <c:v>1506.7200000000005</c:v>
                </c:pt>
                <c:pt idx="3">
                  <c:v>25.68</c:v>
                </c:pt>
                <c:pt idx="4">
                  <c:v>63.839999999999996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9D06-4803-BF37-44CDD06306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38093448"/>
        <c:axId val="540063440"/>
      </c:lineChart>
      <c:catAx>
        <c:axId val="338093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063440"/>
        <c:crosses val="autoZero"/>
        <c:auto val="1"/>
        <c:lblAlgn val="ctr"/>
        <c:lblOffset val="100"/>
        <c:noMultiLvlLbl val="0"/>
      </c:catAx>
      <c:valAx>
        <c:axId val="5400634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0\ &quot;€&quot;_-;\-* #\ ##0.0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80934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190500</xdr:colOff>
          <xdr:row>4</xdr:row>
          <xdr:rowOff>85725</xdr:rowOff>
        </xdr:from>
        <xdr:to>
          <xdr:col>15</xdr:col>
          <xdr:colOff>85725</xdr:colOff>
          <xdr:row>7</xdr:row>
          <xdr:rowOff>142875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200025</xdr:colOff>
          <xdr:row>8</xdr:row>
          <xdr:rowOff>142875</xdr:rowOff>
        </xdr:from>
        <xdr:to>
          <xdr:col>15</xdr:col>
          <xdr:colOff>95250</xdr:colOff>
          <xdr:row>12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Accepter cette</a:t>
              </a:r>
            </a:p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209550</xdr:colOff>
          <xdr:row>13</xdr:row>
          <xdr:rowOff>47625</xdr:rowOff>
        </xdr:from>
        <xdr:to>
          <xdr:col>15</xdr:col>
          <xdr:colOff>104775</xdr:colOff>
          <xdr:row>16</xdr:row>
          <xdr:rowOff>95250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47624</xdr:colOff>
      <xdr:row>3</xdr:row>
      <xdr:rowOff>23812</xdr:rowOff>
    </xdr:from>
    <xdr:to>
      <xdr:col>12</xdr:col>
      <xdr:colOff>742949</xdr:colOff>
      <xdr:row>17</xdr:row>
      <xdr:rowOff>100012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ureau\Dossier%20CAPUCINS\Suivi%20des%20d&#233;chets%20Capucins%20pour%20Janvier%20par%20commer&#231;ant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globales"/>
      <sheetName val="Pesée Janvier cts"/>
      <sheetName val="Pesée Février cts"/>
      <sheetName val="Relevé VEOLIA"/>
      <sheetName val="Recapitulatif pesée"/>
      <sheetName val="Suivi financier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">
          <cell r="B2">
            <v>125.25</v>
          </cell>
        </row>
        <row r="3">
          <cell r="B3">
            <v>9.2999999999999999E-2</v>
          </cell>
        </row>
        <row r="4">
          <cell r="B4">
            <v>0.2</v>
          </cell>
        </row>
        <row r="7">
          <cell r="B7">
            <v>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55C159-92DC-4C1D-BA4A-E229D194F751}">
  <sheetPr codeName="Feuil3">
    <pageSetUpPr fitToPage="1"/>
  </sheetPr>
  <dimension ref="A3:O102"/>
  <sheetViews>
    <sheetView showGridLines="0" tabSelected="1" zoomScaleNormal="100" workbookViewId="0">
      <selection activeCell="A3" sqref="A3"/>
    </sheetView>
  </sheetViews>
  <sheetFormatPr baseColWidth="10" defaultRowHeight="12.75"/>
  <cols>
    <col min="1" max="1" width="11.42578125" style="3"/>
    <col min="2" max="2" width="18.140625" style="3" customWidth="1"/>
    <col min="3" max="3" width="11.42578125" style="89" customWidth="1"/>
    <col min="4" max="4" width="15.5703125" style="3" customWidth="1"/>
    <col min="5" max="9" width="11.42578125" style="3"/>
    <col min="10" max="10" width="16.28515625" style="3" bestFit="1" customWidth="1"/>
    <col min="11" max="11" width="11.42578125" style="3"/>
    <col min="12" max="12" width="14" style="3" bestFit="1" customWidth="1"/>
    <col min="13" max="257" width="11.42578125" style="3"/>
    <col min="258" max="258" width="13.140625" style="3" customWidth="1"/>
    <col min="259" max="259" width="11.42578125" style="3"/>
    <col min="260" max="260" width="15.5703125" style="3" customWidth="1"/>
    <col min="261" max="513" width="11.42578125" style="3"/>
    <col min="514" max="514" width="13.140625" style="3" customWidth="1"/>
    <col min="515" max="515" width="11.42578125" style="3"/>
    <col min="516" max="516" width="15.5703125" style="3" customWidth="1"/>
    <col min="517" max="769" width="11.42578125" style="3"/>
    <col min="770" max="770" width="13.140625" style="3" customWidth="1"/>
    <col min="771" max="771" width="11.42578125" style="3"/>
    <col min="772" max="772" width="15.5703125" style="3" customWidth="1"/>
    <col min="773" max="1025" width="11.42578125" style="3"/>
    <col min="1026" max="1026" width="13.140625" style="3" customWidth="1"/>
    <col min="1027" max="1027" width="11.42578125" style="3"/>
    <col min="1028" max="1028" width="15.5703125" style="3" customWidth="1"/>
    <col min="1029" max="1281" width="11.42578125" style="3"/>
    <col min="1282" max="1282" width="13.140625" style="3" customWidth="1"/>
    <col min="1283" max="1283" width="11.42578125" style="3"/>
    <col min="1284" max="1284" width="15.5703125" style="3" customWidth="1"/>
    <col min="1285" max="1537" width="11.42578125" style="3"/>
    <col min="1538" max="1538" width="13.140625" style="3" customWidth="1"/>
    <col min="1539" max="1539" width="11.42578125" style="3"/>
    <col min="1540" max="1540" width="15.5703125" style="3" customWidth="1"/>
    <col min="1541" max="1793" width="11.42578125" style="3"/>
    <col min="1794" max="1794" width="13.140625" style="3" customWidth="1"/>
    <col min="1795" max="1795" width="11.42578125" style="3"/>
    <col min="1796" max="1796" width="15.5703125" style="3" customWidth="1"/>
    <col min="1797" max="2049" width="11.42578125" style="3"/>
    <col min="2050" max="2050" width="13.140625" style="3" customWidth="1"/>
    <col min="2051" max="2051" width="11.42578125" style="3"/>
    <col min="2052" max="2052" width="15.5703125" style="3" customWidth="1"/>
    <col min="2053" max="2305" width="11.42578125" style="3"/>
    <col min="2306" max="2306" width="13.140625" style="3" customWidth="1"/>
    <col min="2307" max="2307" width="11.42578125" style="3"/>
    <col min="2308" max="2308" width="15.5703125" style="3" customWidth="1"/>
    <col min="2309" max="2561" width="11.42578125" style="3"/>
    <col min="2562" max="2562" width="13.140625" style="3" customWidth="1"/>
    <col min="2563" max="2563" width="11.42578125" style="3"/>
    <col min="2564" max="2564" width="15.5703125" style="3" customWidth="1"/>
    <col min="2565" max="2817" width="11.42578125" style="3"/>
    <col min="2818" max="2818" width="13.140625" style="3" customWidth="1"/>
    <col min="2819" max="2819" width="11.42578125" style="3"/>
    <col min="2820" max="2820" width="15.5703125" style="3" customWidth="1"/>
    <col min="2821" max="3073" width="11.42578125" style="3"/>
    <col min="3074" max="3074" width="13.140625" style="3" customWidth="1"/>
    <col min="3075" max="3075" width="11.42578125" style="3"/>
    <col min="3076" max="3076" width="15.5703125" style="3" customWidth="1"/>
    <col min="3077" max="3329" width="11.42578125" style="3"/>
    <col min="3330" max="3330" width="13.140625" style="3" customWidth="1"/>
    <col min="3331" max="3331" width="11.42578125" style="3"/>
    <col min="3332" max="3332" width="15.5703125" style="3" customWidth="1"/>
    <col min="3333" max="3585" width="11.42578125" style="3"/>
    <col min="3586" max="3586" width="13.140625" style="3" customWidth="1"/>
    <col min="3587" max="3587" width="11.42578125" style="3"/>
    <col min="3588" max="3588" width="15.5703125" style="3" customWidth="1"/>
    <col min="3589" max="3841" width="11.42578125" style="3"/>
    <col min="3842" max="3842" width="13.140625" style="3" customWidth="1"/>
    <col min="3843" max="3843" width="11.42578125" style="3"/>
    <col min="3844" max="3844" width="15.5703125" style="3" customWidth="1"/>
    <col min="3845" max="4097" width="11.42578125" style="3"/>
    <col min="4098" max="4098" width="13.140625" style="3" customWidth="1"/>
    <col min="4099" max="4099" width="11.42578125" style="3"/>
    <col min="4100" max="4100" width="15.5703125" style="3" customWidth="1"/>
    <col min="4101" max="4353" width="11.42578125" style="3"/>
    <col min="4354" max="4354" width="13.140625" style="3" customWidth="1"/>
    <col min="4355" max="4355" width="11.42578125" style="3"/>
    <col min="4356" max="4356" width="15.5703125" style="3" customWidth="1"/>
    <col min="4357" max="4609" width="11.42578125" style="3"/>
    <col min="4610" max="4610" width="13.140625" style="3" customWidth="1"/>
    <col min="4611" max="4611" width="11.42578125" style="3"/>
    <col min="4612" max="4612" width="15.5703125" style="3" customWidth="1"/>
    <col min="4613" max="4865" width="11.42578125" style="3"/>
    <col min="4866" max="4866" width="13.140625" style="3" customWidth="1"/>
    <col min="4867" max="4867" width="11.42578125" style="3"/>
    <col min="4868" max="4868" width="15.5703125" style="3" customWidth="1"/>
    <col min="4869" max="5121" width="11.42578125" style="3"/>
    <col min="5122" max="5122" width="13.140625" style="3" customWidth="1"/>
    <col min="5123" max="5123" width="11.42578125" style="3"/>
    <col min="5124" max="5124" width="15.5703125" style="3" customWidth="1"/>
    <col min="5125" max="5377" width="11.42578125" style="3"/>
    <col min="5378" max="5378" width="13.140625" style="3" customWidth="1"/>
    <col min="5379" max="5379" width="11.42578125" style="3"/>
    <col min="5380" max="5380" width="15.5703125" style="3" customWidth="1"/>
    <col min="5381" max="5633" width="11.42578125" style="3"/>
    <col min="5634" max="5634" width="13.140625" style="3" customWidth="1"/>
    <col min="5635" max="5635" width="11.42578125" style="3"/>
    <col min="5636" max="5636" width="15.5703125" style="3" customWidth="1"/>
    <col min="5637" max="5889" width="11.42578125" style="3"/>
    <col min="5890" max="5890" width="13.140625" style="3" customWidth="1"/>
    <col min="5891" max="5891" width="11.42578125" style="3"/>
    <col min="5892" max="5892" width="15.5703125" style="3" customWidth="1"/>
    <col min="5893" max="6145" width="11.42578125" style="3"/>
    <col min="6146" max="6146" width="13.140625" style="3" customWidth="1"/>
    <col min="6147" max="6147" width="11.42578125" style="3"/>
    <col min="6148" max="6148" width="15.5703125" style="3" customWidth="1"/>
    <col min="6149" max="6401" width="11.42578125" style="3"/>
    <col min="6402" max="6402" width="13.140625" style="3" customWidth="1"/>
    <col min="6403" max="6403" width="11.42578125" style="3"/>
    <col min="6404" max="6404" width="15.5703125" style="3" customWidth="1"/>
    <col min="6405" max="6657" width="11.42578125" style="3"/>
    <col min="6658" max="6658" width="13.140625" style="3" customWidth="1"/>
    <col min="6659" max="6659" width="11.42578125" style="3"/>
    <col min="6660" max="6660" width="15.5703125" style="3" customWidth="1"/>
    <col min="6661" max="6913" width="11.42578125" style="3"/>
    <col min="6914" max="6914" width="13.140625" style="3" customWidth="1"/>
    <col min="6915" max="6915" width="11.42578125" style="3"/>
    <col min="6916" max="6916" width="15.5703125" style="3" customWidth="1"/>
    <col min="6917" max="7169" width="11.42578125" style="3"/>
    <col min="7170" max="7170" width="13.140625" style="3" customWidth="1"/>
    <col min="7171" max="7171" width="11.42578125" style="3"/>
    <col min="7172" max="7172" width="15.5703125" style="3" customWidth="1"/>
    <col min="7173" max="7425" width="11.42578125" style="3"/>
    <col min="7426" max="7426" width="13.140625" style="3" customWidth="1"/>
    <col min="7427" max="7427" width="11.42578125" style="3"/>
    <col min="7428" max="7428" width="15.5703125" style="3" customWidth="1"/>
    <col min="7429" max="7681" width="11.42578125" style="3"/>
    <col min="7682" max="7682" width="13.140625" style="3" customWidth="1"/>
    <col min="7683" max="7683" width="11.42578125" style="3"/>
    <col min="7684" max="7684" width="15.5703125" style="3" customWidth="1"/>
    <col min="7685" max="7937" width="11.42578125" style="3"/>
    <col min="7938" max="7938" width="13.140625" style="3" customWidth="1"/>
    <col min="7939" max="7939" width="11.42578125" style="3"/>
    <col min="7940" max="7940" width="15.5703125" style="3" customWidth="1"/>
    <col min="7941" max="8193" width="11.42578125" style="3"/>
    <col min="8194" max="8194" width="13.140625" style="3" customWidth="1"/>
    <col min="8195" max="8195" width="11.42578125" style="3"/>
    <col min="8196" max="8196" width="15.5703125" style="3" customWidth="1"/>
    <col min="8197" max="8449" width="11.42578125" style="3"/>
    <col min="8450" max="8450" width="13.140625" style="3" customWidth="1"/>
    <col min="8451" max="8451" width="11.42578125" style="3"/>
    <col min="8452" max="8452" width="15.5703125" style="3" customWidth="1"/>
    <col min="8453" max="8705" width="11.42578125" style="3"/>
    <col min="8706" max="8706" width="13.140625" style="3" customWidth="1"/>
    <col min="8707" max="8707" width="11.42578125" style="3"/>
    <col min="8708" max="8708" width="15.5703125" style="3" customWidth="1"/>
    <col min="8709" max="8961" width="11.42578125" style="3"/>
    <col min="8962" max="8962" width="13.140625" style="3" customWidth="1"/>
    <col min="8963" max="8963" width="11.42578125" style="3"/>
    <col min="8964" max="8964" width="15.5703125" style="3" customWidth="1"/>
    <col min="8965" max="9217" width="11.42578125" style="3"/>
    <col min="9218" max="9218" width="13.140625" style="3" customWidth="1"/>
    <col min="9219" max="9219" width="11.42578125" style="3"/>
    <col min="9220" max="9220" width="15.5703125" style="3" customWidth="1"/>
    <col min="9221" max="9473" width="11.42578125" style="3"/>
    <col min="9474" max="9474" width="13.140625" style="3" customWidth="1"/>
    <col min="9475" max="9475" width="11.42578125" style="3"/>
    <col min="9476" max="9476" width="15.5703125" style="3" customWidth="1"/>
    <col min="9477" max="9729" width="11.42578125" style="3"/>
    <col min="9730" max="9730" width="13.140625" style="3" customWidth="1"/>
    <col min="9731" max="9731" width="11.42578125" style="3"/>
    <col min="9732" max="9732" width="15.5703125" style="3" customWidth="1"/>
    <col min="9733" max="9985" width="11.42578125" style="3"/>
    <col min="9986" max="9986" width="13.140625" style="3" customWidth="1"/>
    <col min="9987" max="9987" width="11.42578125" style="3"/>
    <col min="9988" max="9988" width="15.5703125" style="3" customWidth="1"/>
    <col min="9989" max="10241" width="11.42578125" style="3"/>
    <col min="10242" max="10242" width="13.140625" style="3" customWidth="1"/>
    <col min="10243" max="10243" width="11.42578125" style="3"/>
    <col min="10244" max="10244" width="15.5703125" style="3" customWidth="1"/>
    <col min="10245" max="10497" width="11.42578125" style="3"/>
    <col min="10498" max="10498" width="13.140625" style="3" customWidth="1"/>
    <col min="10499" max="10499" width="11.42578125" style="3"/>
    <col min="10500" max="10500" width="15.5703125" style="3" customWidth="1"/>
    <col min="10501" max="10753" width="11.42578125" style="3"/>
    <col min="10754" max="10754" width="13.140625" style="3" customWidth="1"/>
    <col min="10755" max="10755" width="11.42578125" style="3"/>
    <col min="10756" max="10756" width="15.5703125" style="3" customWidth="1"/>
    <col min="10757" max="11009" width="11.42578125" style="3"/>
    <col min="11010" max="11010" width="13.140625" style="3" customWidth="1"/>
    <col min="11011" max="11011" width="11.42578125" style="3"/>
    <col min="11012" max="11012" width="15.5703125" style="3" customWidth="1"/>
    <col min="11013" max="11265" width="11.42578125" style="3"/>
    <col min="11266" max="11266" width="13.140625" style="3" customWidth="1"/>
    <col min="11267" max="11267" width="11.42578125" style="3"/>
    <col min="11268" max="11268" width="15.5703125" style="3" customWidth="1"/>
    <col min="11269" max="11521" width="11.42578125" style="3"/>
    <col min="11522" max="11522" width="13.140625" style="3" customWidth="1"/>
    <col min="11523" max="11523" width="11.42578125" style="3"/>
    <col min="11524" max="11524" width="15.5703125" style="3" customWidth="1"/>
    <col min="11525" max="11777" width="11.42578125" style="3"/>
    <col min="11778" max="11778" width="13.140625" style="3" customWidth="1"/>
    <col min="11779" max="11779" width="11.42578125" style="3"/>
    <col min="11780" max="11780" width="15.5703125" style="3" customWidth="1"/>
    <col min="11781" max="12033" width="11.42578125" style="3"/>
    <col min="12034" max="12034" width="13.140625" style="3" customWidth="1"/>
    <col min="12035" max="12035" width="11.42578125" style="3"/>
    <col min="12036" max="12036" width="15.5703125" style="3" customWidth="1"/>
    <col min="12037" max="12289" width="11.42578125" style="3"/>
    <col min="12290" max="12290" width="13.140625" style="3" customWidth="1"/>
    <col min="12291" max="12291" width="11.42578125" style="3"/>
    <col min="12292" max="12292" width="15.5703125" style="3" customWidth="1"/>
    <col min="12293" max="12545" width="11.42578125" style="3"/>
    <col min="12546" max="12546" width="13.140625" style="3" customWidth="1"/>
    <col min="12547" max="12547" width="11.42578125" style="3"/>
    <col min="12548" max="12548" width="15.5703125" style="3" customWidth="1"/>
    <col min="12549" max="12801" width="11.42578125" style="3"/>
    <col min="12802" max="12802" width="13.140625" style="3" customWidth="1"/>
    <col min="12803" max="12803" width="11.42578125" style="3"/>
    <col min="12804" max="12804" width="15.5703125" style="3" customWidth="1"/>
    <col min="12805" max="13057" width="11.42578125" style="3"/>
    <col min="13058" max="13058" width="13.140625" style="3" customWidth="1"/>
    <col min="13059" max="13059" width="11.42578125" style="3"/>
    <col min="13060" max="13060" width="15.5703125" style="3" customWidth="1"/>
    <col min="13061" max="13313" width="11.42578125" style="3"/>
    <col min="13314" max="13314" width="13.140625" style="3" customWidth="1"/>
    <col min="13315" max="13315" width="11.42578125" style="3"/>
    <col min="13316" max="13316" width="15.5703125" style="3" customWidth="1"/>
    <col min="13317" max="13569" width="11.42578125" style="3"/>
    <col min="13570" max="13570" width="13.140625" style="3" customWidth="1"/>
    <col min="13571" max="13571" width="11.42578125" style="3"/>
    <col min="13572" max="13572" width="15.5703125" style="3" customWidth="1"/>
    <col min="13573" max="13825" width="11.42578125" style="3"/>
    <col min="13826" max="13826" width="13.140625" style="3" customWidth="1"/>
    <col min="13827" max="13827" width="11.42578125" style="3"/>
    <col min="13828" max="13828" width="15.5703125" style="3" customWidth="1"/>
    <col min="13829" max="14081" width="11.42578125" style="3"/>
    <col min="14082" max="14082" width="13.140625" style="3" customWidth="1"/>
    <col min="14083" max="14083" width="11.42578125" style="3"/>
    <col min="14084" max="14084" width="15.5703125" style="3" customWidth="1"/>
    <col min="14085" max="14337" width="11.42578125" style="3"/>
    <col min="14338" max="14338" width="13.140625" style="3" customWidth="1"/>
    <col min="14339" max="14339" width="11.42578125" style="3"/>
    <col min="14340" max="14340" width="15.5703125" style="3" customWidth="1"/>
    <col min="14341" max="14593" width="11.42578125" style="3"/>
    <col min="14594" max="14594" width="13.140625" style="3" customWidth="1"/>
    <col min="14595" max="14595" width="11.42578125" style="3"/>
    <col min="14596" max="14596" width="15.5703125" style="3" customWidth="1"/>
    <col min="14597" max="14849" width="11.42578125" style="3"/>
    <col min="14850" max="14850" width="13.140625" style="3" customWidth="1"/>
    <col min="14851" max="14851" width="11.42578125" style="3"/>
    <col min="14852" max="14852" width="15.5703125" style="3" customWidth="1"/>
    <col min="14853" max="15105" width="11.42578125" style="3"/>
    <col min="15106" max="15106" width="13.140625" style="3" customWidth="1"/>
    <col min="15107" max="15107" width="11.42578125" style="3"/>
    <col min="15108" max="15108" width="15.5703125" style="3" customWidth="1"/>
    <col min="15109" max="15361" width="11.42578125" style="3"/>
    <col min="15362" max="15362" width="13.140625" style="3" customWidth="1"/>
    <col min="15363" max="15363" width="11.42578125" style="3"/>
    <col min="15364" max="15364" width="15.5703125" style="3" customWidth="1"/>
    <col min="15365" max="15617" width="11.42578125" style="3"/>
    <col min="15618" max="15618" width="13.140625" style="3" customWidth="1"/>
    <col min="15619" max="15619" width="11.42578125" style="3"/>
    <col min="15620" max="15620" width="15.5703125" style="3" customWidth="1"/>
    <col min="15621" max="15873" width="11.42578125" style="3"/>
    <col min="15874" max="15874" width="13.140625" style="3" customWidth="1"/>
    <col min="15875" max="15875" width="11.42578125" style="3"/>
    <col min="15876" max="15876" width="15.5703125" style="3" customWidth="1"/>
    <col min="15877" max="16129" width="11.42578125" style="3"/>
    <col min="16130" max="16130" width="13.140625" style="3" customWidth="1"/>
    <col min="16131" max="16131" width="11.42578125" style="3"/>
    <col min="16132" max="16132" width="15.5703125" style="3" customWidth="1"/>
    <col min="16133" max="16384" width="11.42578125" style="3"/>
  </cols>
  <sheetData>
    <row r="3" spans="2:15">
      <c r="B3" s="26" t="s">
        <v>518</v>
      </c>
      <c r="C3" s="37"/>
      <c r="D3" s="26"/>
      <c r="E3" s="26"/>
    </row>
    <row r="4" spans="2:15">
      <c r="B4" s="26" t="s">
        <v>517</v>
      </c>
      <c r="C4" s="37"/>
      <c r="D4" s="26"/>
      <c r="E4" s="26"/>
      <c r="J4" s="26" t="s">
        <v>516</v>
      </c>
      <c r="L4" s="36">
        <f ca="1">TODAY()</f>
        <v>43529</v>
      </c>
    </row>
    <row r="5" spans="2:15">
      <c r="B5" s="26" t="s">
        <v>515</v>
      </c>
      <c r="C5" s="37"/>
      <c r="D5" s="26"/>
      <c r="E5" s="26"/>
    </row>
    <row r="6" spans="2:15">
      <c r="B6" s="26" t="s">
        <v>514</v>
      </c>
      <c r="C6" s="37"/>
      <c r="D6" s="26"/>
      <c r="E6" s="26"/>
    </row>
    <row r="7" spans="2:15">
      <c r="B7" s="26" t="s">
        <v>513</v>
      </c>
      <c r="C7" s="37"/>
      <c r="D7" s="26"/>
      <c r="E7" s="26"/>
    </row>
    <row r="9" spans="2:15" ht="13.5" thickBot="1"/>
    <row r="10" spans="2:15" ht="15" customHeight="1">
      <c r="G10" s="55"/>
      <c r="H10" s="102" t="s">
        <v>867</v>
      </c>
      <c r="I10" s="102"/>
      <c r="J10" s="102"/>
      <c r="K10" s="56"/>
      <c r="O10" s="97">
        <v>1801268</v>
      </c>
    </row>
    <row r="11" spans="2:15">
      <c r="B11" s="26" t="s">
        <v>512</v>
      </c>
      <c r="C11" s="37"/>
      <c r="G11" s="29"/>
      <c r="H11" s="28"/>
      <c r="I11" s="28"/>
      <c r="J11" s="28"/>
      <c r="K11" s="27"/>
    </row>
    <row r="12" spans="2:15">
      <c r="B12" s="26" t="s">
        <v>511</v>
      </c>
      <c r="C12" s="37"/>
      <c r="G12" s="103" t="str">
        <f>IF(H10="","",VLOOKUP(H10,'Liste commerçants'!A:H,6,0))</f>
        <v>BADETS SA</v>
      </c>
      <c r="H12" s="104"/>
      <c r="I12" s="104"/>
      <c r="J12" s="104"/>
      <c r="K12" s="105"/>
    </row>
    <row r="13" spans="2:15">
      <c r="B13" s="1" t="s">
        <v>845</v>
      </c>
      <c r="G13" s="29"/>
      <c r="H13" s="28"/>
      <c r="I13" s="28"/>
      <c r="J13" s="28"/>
      <c r="K13" s="27"/>
    </row>
    <row r="14" spans="2:15">
      <c r="G14" s="103" t="str">
        <f>IF(H10="","",VLOOKUP(H10,'Liste commerçants'!A:H,7,0))</f>
        <v>99/101, quai de Paludate</v>
      </c>
      <c r="H14" s="104"/>
      <c r="I14" s="104"/>
      <c r="J14" s="104"/>
      <c r="K14" s="105"/>
    </row>
    <row r="15" spans="2:15">
      <c r="G15" s="29"/>
      <c r="H15" s="28"/>
      <c r="I15" s="28"/>
      <c r="J15" s="28"/>
      <c r="K15" s="27"/>
    </row>
    <row r="16" spans="2:15" ht="13.5" thickBot="1">
      <c r="G16" s="106" t="str">
        <f>IF(H10="","",VLOOKUP(H10,'Liste commerçants'!A:H,8,0))</f>
        <v>33800 BORDEAUX</v>
      </c>
      <c r="H16" s="107"/>
      <c r="I16" s="107"/>
      <c r="J16" s="107"/>
      <c r="K16" s="108"/>
    </row>
    <row r="17" spans="2:11">
      <c r="B17" s="26" t="s">
        <v>510</v>
      </c>
      <c r="C17" s="100">
        <v>1801282</v>
      </c>
      <c r="G17" s="109"/>
      <c r="H17" s="109"/>
      <c r="I17" s="109"/>
      <c r="J17" s="109"/>
      <c r="K17" s="109"/>
    </row>
    <row r="18" spans="2:11" ht="15.75">
      <c r="B18" s="26" t="s">
        <v>509</v>
      </c>
      <c r="C18" s="44" t="str">
        <f ca="1">UPPER(PROPER(TEXT("1/"&amp;MONTH(L4)-1,"mmmm")))</f>
        <v>FÉVRIER</v>
      </c>
      <c r="G18" s="101"/>
      <c r="H18" s="101"/>
      <c r="I18" s="101"/>
      <c r="J18" s="101"/>
      <c r="K18" s="101"/>
    </row>
    <row r="19" spans="2:11">
      <c r="G19" s="101"/>
      <c r="H19" s="101"/>
      <c r="I19" s="101"/>
      <c r="J19" s="101"/>
      <c r="K19" s="101"/>
    </row>
    <row r="20" spans="2:11">
      <c r="C20" s="37" t="s">
        <v>508</v>
      </c>
      <c r="G20" s="101"/>
      <c r="H20" s="101"/>
      <c r="I20" s="101"/>
      <c r="J20" s="101"/>
      <c r="K20" s="101"/>
    </row>
    <row r="21" spans="2:11">
      <c r="G21" s="101"/>
      <c r="H21" s="101"/>
      <c r="I21" s="101"/>
      <c r="J21" s="101"/>
      <c r="K21" s="101"/>
    </row>
    <row r="26" spans="2:11">
      <c r="B26" s="26" t="s">
        <v>507</v>
      </c>
      <c r="C26" s="37" t="str">
        <f>IF(H10="","",VLOOKUP(H10,'Liste commerçants'!A:H,5,0))</f>
        <v>2 CD</v>
      </c>
    </row>
    <row r="31" spans="2:11" ht="13.5" thickBot="1"/>
    <row r="32" spans="2:11" ht="13.5" thickBot="1">
      <c r="B32" s="98" t="s">
        <v>834</v>
      </c>
      <c r="C32" s="96" t="s">
        <v>828</v>
      </c>
      <c r="D32" s="99" t="s">
        <v>827</v>
      </c>
      <c r="E32" s="25" t="s">
        <v>506</v>
      </c>
      <c r="F32" s="25"/>
      <c r="G32" s="25"/>
      <c r="H32" s="24"/>
      <c r="I32" s="24"/>
      <c r="J32" s="25" t="s">
        <v>505</v>
      </c>
      <c r="K32" s="35"/>
    </row>
    <row r="33" spans="2:11" ht="13.5" thickBot="1">
      <c r="B33" s="63">
        <v>43467</v>
      </c>
      <c r="C33" s="57">
        <v>9</v>
      </c>
      <c r="D33" s="61">
        <v>138</v>
      </c>
      <c r="E33" s="80">
        <f>IF(B33="","",0.2)</f>
        <v>0.2</v>
      </c>
      <c r="F33" s="63"/>
      <c r="G33" s="63"/>
      <c r="H33" s="63"/>
      <c r="I33" s="63"/>
      <c r="J33" s="80">
        <f>IF(E33&lt;&gt;"",E33*C33,"")</f>
        <v>1.8</v>
      </c>
      <c r="K33" s="63"/>
    </row>
    <row r="34" spans="2:11" ht="13.5" thickBot="1">
      <c r="B34" s="63">
        <v>43470</v>
      </c>
      <c r="C34" s="57">
        <v>16</v>
      </c>
      <c r="D34" s="61">
        <v>186</v>
      </c>
      <c r="E34" s="80">
        <f t="shared" ref="E34:E83" si="0">IF(B34="","",0.2)</f>
        <v>0.2</v>
      </c>
      <c r="F34" s="63"/>
      <c r="G34" s="63"/>
      <c r="H34" s="63"/>
      <c r="I34" s="63"/>
      <c r="J34" s="80">
        <f t="shared" ref="J34:J83" si="1">IF(E34&lt;&gt;"",E34*C34,"")</f>
        <v>3.2</v>
      </c>
      <c r="K34" s="63"/>
    </row>
    <row r="35" spans="2:11" ht="13.5" thickBot="1">
      <c r="B35" s="63">
        <v>43470</v>
      </c>
      <c r="C35" s="57">
        <v>13</v>
      </c>
      <c r="D35" s="61">
        <v>197</v>
      </c>
      <c r="E35" s="80">
        <f t="shared" si="0"/>
        <v>0.2</v>
      </c>
      <c r="F35" s="63"/>
      <c r="G35" s="63"/>
      <c r="H35" s="63"/>
      <c r="I35" s="63"/>
      <c r="J35" s="80">
        <f t="shared" si="1"/>
        <v>2.6</v>
      </c>
      <c r="K35" s="63"/>
    </row>
    <row r="36" spans="2:11" ht="13.5" thickBot="1">
      <c r="B36" s="63">
        <v>43471</v>
      </c>
      <c r="C36" s="57">
        <v>5</v>
      </c>
      <c r="D36" s="61">
        <v>228</v>
      </c>
      <c r="E36" s="80">
        <f t="shared" si="0"/>
        <v>0.2</v>
      </c>
      <c r="F36" s="63"/>
      <c r="G36" s="63"/>
      <c r="H36" s="63"/>
      <c r="I36" s="63"/>
      <c r="J36" s="80">
        <f t="shared" si="1"/>
        <v>1</v>
      </c>
      <c r="K36" s="63"/>
    </row>
    <row r="37" spans="2:11" ht="13.5" thickBot="1">
      <c r="B37" s="63">
        <v>43474</v>
      </c>
      <c r="C37" s="57">
        <v>7</v>
      </c>
      <c r="D37" s="61">
        <v>273</v>
      </c>
      <c r="E37" s="80">
        <f t="shared" si="0"/>
        <v>0.2</v>
      </c>
      <c r="F37" s="63"/>
      <c r="G37" s="63"/>
      <c r="H37" s="63"/>
      <c r="I37" s="63"/>
      <c r="J37" s="80">
        <f t="shared" si="1"/>
        <v>1.4000000000000001</v>
      </c>
      <c r="K37" s="63"/>
    </row>
    <row r="38" spans="2:11" ht="13.5" thickBot="1">
      <c r="B38" s="63">
        <v>43475</v>
      </c>
      <c r="C38" s="57">
        <v>11</v>
      </c>
      <c r="D38" s="61">
        <v>293</v>
      </c>
      <c r="E38" s="80">
        <f t="shared" si="0"/>
        <v>0.2</v>
      </c>
      <c r="F38" s="63"/>
      <c r="G38" s="63"/>
      <c r="H38" s="63"/>
      <c r="I38" s="63"/>
      <c r="J38" s="80">
        <f t="shared" si="1"/>
        <v>2.2000000000000002</v>
      </c>
      <c r="K38" s="63"/>
    </row>
    <row r="39" spans="2:11" ht="13.5" thickBot="1">
      <c r="B39" s="63">
        <v>43476</v>
      </c>
      <c r="C39" s="57">
        <v>16</v>
      </c>
      <c r="D39" s="61">
        <v>322</v>
      </c>
      <c r="E39" s="80">
        <f t="shared" si="0"/>
        <v>0.2</v>
      </c>
      <c r="F39" s="63"/>
      <c r="G39" s="63"/>
      <c r="H39" s="63"/>
      <c r="I39" s="63"/>
      <c r="J39" s="80">
        <f t="shared" si="1"/>
        <v>3.2</v>
      </c>
      <c r="K39" s="63"/>
    </row>
    <row r="40" spans="2:11" ht="13.5" thickBot="1">
      <c r="B40" s="63">
        <v>43477</v>
      </c>
      <c r="C40" s="57">
        <v>21</v>
      </c>
      <c r="D40" s="61">
        <v>353</v>
      </c>
      <c r="E40" s="80">
        <f t="shared" si="0"/>
        <v>0.2</v>
      </c>
      <c r="F40" s="63"/>
      <c r="G40" s="63"/>
      <c r="H40" s="63"/>
      <c r="I40" s="63"/>
      <c r="J40" s="80">
        <f t="shared" si="1"/>
        <v>4.2</v>
      </c>
      <c r="K40" s="63"/>
    </row>
    <row r="41" spans="2:11" ht="13.5" thickBot="1">
      <c r="B41" s="63">
        <v>43477</v>
      </c>
      <c r="C41" s="57">
        <v>14</v>
      </c>
      <c r="D41" s="61">
        <v>369</v>
      </c>
      <c r="E41" s="80">
        <f t="shared" si="0"/>
        <v>0.2</v>
      </c>
      <c r="F41" s="63"/>
      <c r="G41" s="63"/>
      <c r="H41" s="63"/>
      <c r="I41" s="63"/>
      <c r="J41" s="80">
        <f t="shared" si="1"/>
        <v>2.8000000000000003</v>
      </c>
      <c r="K41" s="63"/>
    </row>
    <row r="42" spans="2:11" ht="13.5" thickBot="1">
      <c r="B42" s="63">
        <v>43478</v>
      </c>
      <c r="C42" s="57">
        <v>9</v>
      </c>
      <c r="D42" s="61">
        <v>410</v>
      </c>
      <c r="E42" s="80">
        <f t="shared" si="0"/>
        <v>0.2</v>
      </c>
      <c r="F42" s="63"/>
      <c r="G42" s="63"/>
      <c r="H42" s="63"/>
      <c r="I42" s="63"/>
      <c r="J42" s="80">
        <f t="shared" si="1"/>
        <v>1.8</v>
      </c>
      <c r="K42" s="63"/>
    </row>
    <row r="43" spans="2:11" ht="13.5" thickBot="1">
      <c r="B43" s="63">
        <v>43481</v>
      </c>
      <c r="C43" s="57">
        <v>10</v>
      </c>
      <c r="D43" s="61">
        <v>461</v>
      </c>
      <c r="E43" s="80">
        <f t="shared" si="0"/>
        <v>0.2</v>
      </c>
      <c r="F43" s="63"/>
      <c r="G43" s="63"/>
      <c r="H43" s="63"/>
      <c r="I43" s="63"/>
      <c r="J43" s="80">
        <f t="shared" si="1"/>
        <v>2</v>
      </c>
      <c r="K43" s="63"/>
    </row>
    <row r="44" spans="2:11" ht="13.5" thickBot="1">
      <c r="B44" s="63">
        <v>43482</v>
      </c>
      <c r="C44" s="57">
        <v>8</v>
      </c>
      <c r="D44" s="61">
        <v>489</v>
      </c>
      <c r="E44" s="80">
        <f t="shared" si="0"/>
        <v>0.2</v>
      </c>
      <c r="F44" s="63"/>
      <c r="G44" s="63"/>
      <c r="H44" s="63"/>
      <c r="I44" s="63"/>
      <c r="J44" s="80">
        <f t="shared" si="1"/>
        <v>1.6</v>
      </c>
      <c r="K44" s="63"/>
    </row>
    <row r="45" spans="2:11" ht="13.5" thickBot="1">
      <c r="B45" s="63">
        <v>43483</v>
      </c>
      <c r="C45" s="57">
        <v>9</v>
      </c>
      <c r="D45" s="61">
        <v>506</v>
      </c>
      <c r="E45" s="80">
        <f t="shared" si="0"/>
        <v>0.2</v>
      </c>
      <c r="F45" s="63"/>
      <c r="G45" s="63"/>
      <c r="H45" s="63"/>
      <c r="I45" s="63"/>
      <c r="J45" s="80">
        <f t="shared" si="1"/>
        <v>1.8</v>
      </c>
      <c r="K45" s="63"/>
    </row>
    <row r="46" spans="2:11" ht="13.5" thickBot="1">
      <c r="B46" s="63">
        <v>43484</v>
      </c>
      <c r="C46" s="57">
        <v>19</v>
      </c>
      <c r="D46" s="61">
        <v>537</v>
      </c>
      <c r="E46" s="80">
        <f t="shared" si="0"/>
        <v>0.2</v>
      </c>
      <c r="F46" s="63"/>
      <c r="G46" s="63"/>
      <c r="H46" s="63"/>
      <c r="I46" s="63"/>
      <c r="J46" s="80">
        <f t="shared" si="1"/>
        <v>3.8000000000000003</v>
      </c>
      <c r="K46" s="63"/>
    </row>
    <row r="47" spans="2:11" ht="13.5" thickBot="1">
      <c r="B47" s="63">
        <v>43484</v>
      </c>
      <c r="C47" s="57">
        <v>12</v>
      </c>
      <c r="D47" s="61">
        <v>552</v>
      </c>
      <c r="E47" s="80">
        <f t="shared" si="0"/>
        <v>0.2</v>
      </c>
      <c r="F47" s="63"/>
      <c r="G47" s="63"/>
      <c r="H47" s="63"/>
      <c r="I47" s="63"/>
      <c r="J47" s="80">
        <f t="shared" si="1"/>
        <v>2.4000000000000004</v>
      </c>
      <c r="K47" s="63"/>
    </row>
    <row r="48" spans="2:11" ht="13.5" thickBot="1">
      <c r="B48" s="63">
        <v>43485</v>
      </c>
      <c r="C48" s="57">
        <v>4</v>
      </c>
      <c r="D48" s="61">
        <v>590</v>
      </c>
      <c r="E48" s="80">
        <f t="shared" si="0"/>
        <v>0.2</v>
      </c>
      <c r="F48" s="63"/>
      <c r="G48" s="63"/>
      <c r="H48" s="63"/>
      <c r="I48" s="63"/>
      <c r="J48" s="80">
        <f t="shared" si="1"/>
        <v>0.8</v>
      </c>
      <c r="K48" s="63"/>
    </row>
    <row r="49" spans="2:11" ht="13.5" thickBot="1">
      <c r="B49" s="63">
        <v>43487</v>
      </c>
      <c r="C49" s="57">
        <v>13</v>
      </c>
      <c r="D49" s="61">
        <v>621</v>
      </c>
      <c r="E49" s="80">
        <f t="shared" si="0"/>
        <v>0.2</v>
      </c>
      <c r="F49" s="63"/>
      <c r="G49" s="63"/>
      <c r="H49" s="63"/>
      <c r="I49" s="63"/>
      <c r="J49" s="80">
        <f t="shared" si="1"/>
        <v>2.6</v>
      </c>
      <c r="K49" s="63"/>
    </row>
    <row r="50" spans="2:11" ht="13.5" thickBot="1">
      <c r="B50" s="63">
        <v>43488</v>
      </c>
      <c r="C50" s="57">
        <v>6</v>
      </c>
      <c r="D50" s="61">
        <v>634</v>
      </c>
      <c r="E50" s="80">
        <f t="shared" si="0"/>
        <v>0.2</v>
      </c>
      <c r="F50" s="63"/>
      <c r="G50" s="63"/>
      <c r="H50" s="63"/>
      <c r="I50" s="63"/>
      <c r="J50" s="80">
        <f t="shared" si="1"/>
        <v>1.2000000000000002</v>
      </c>
      <c r="K50" s="63"/>
    </row>
    <row r="51" spans="2:11" ht="13.5" thickBot="1">
      <c r="B51" s="63">
        <v>43490</v>
      </c>
      <c r="C51" s="57">
        <v>14</v>
      </c>
      <c r="D51" s="61">
        <v>675</v>
      </c>
      <c r="E51" s="80">
        <f t="shared" si="0"/>
        <v>0.2</v>
      </c>
      <c r="F51" s="63"/>
      <c r="G51" s="63"/>
      <c r="H51" s="63"/>
      <c r="I51" s="63"/>
      <c r="J51" s="80">
        <f t="shared" si="1"/>
        <v>2.8000000000000003</v>
      </c>
      <c r="K51" s="63"/>
    </row>
    <row r="52" spans="2:11" ht="13.5" thickBot="1">
      <c r="B52" s="65">
        <v>43491</v>
      </c>
      <c r="C52" s="58">
        <v>10</v>
      </c>
      <c r="D52" s="64">
        <v>0</v>
      </c>
      <c r="E52" s="80">
        <f t="shared" si="0"/>
        <v>0.2</v>
      </c>
      <c r="F52" s="63"/>
      <c r="G52" s="63"/>
      <c r="H52" s="63"/>
      <c r="I52" s="63"/>
      <c r="J52" s="80">
        <f t="shared" si="1"/>
        <v>2</v>
      </c>
      <c r="K52" s="63"/>
    </row>
    <row r="53" spans="2:11" ht="13.5" thickBot="1">
      <c r="B53" s="65">
        <v>43492</v>
      </c>
      <c r="C53" s="58">
        <v>5</v>
      </c>
      <c r="D53" s="64">
        <v>0</v>
      </c>
      <c r="E53" s="80">
        <f t="shared" si="0"/>
        <v>0.2</v>
      </c>
      <c r="F53" s="63"/>
      <c r="G53" s="63"/>
      <c r="H53" s="63"/>
      <c r="I53" s="63"/>
      <c r="J53" s="80">
        <f t="shared" si="1"/>
        <v>1</v>
      </c>
      <c r="K53" s="63"/>
    </row>
    <row r="54" spans="2:11" ht="13.5" thickBot="1">
      <c r="B54" s="68">
        <v>43494</v>
      </c>
      <c r="C54" s="59">
        <v>11</v>
      </c>
      <c r="D54" s="67">
        <v>795</v>
      </c>
      <c r="E54" s="80">
        <f t="shared" si="0"/>
        <v>0.2</v>
      </c>
      <c r="F54" s="63"/>
      <c r="G54" s="63"/>
      <c r="H54" s="63"/>
      <c r="I54" s="63"/>
      <c r="J54" s="80">
        <f t="shared" si="1"/>
        <v>2.2000000000000002</v>
      </c>
      <c r="K54" s="63"/>
    </row>
    <row r="55" spans="2:11" ht="13.5" thickBot="1">
      <c r="B55" s="68">
        <v>43496</v>
      </c>
      <c r="C55" s="59">
        <v>7</v>
      </c>
      <c r="D55" s="67">
        <v>829</v>
      </c>
      <c r="E55" s="80">
        <f t="shared" si="0"/>
        <v>0.2</v>
      </c>
      <c r="F55" s="63"/>
      <c r="G55" s="63"/>
      <c r="H55" s="63"/>
      <c r="I55" s="63"/>
      <c r="J55" s="80">
        <f t="shared" si="1"/>
        <v>1.4000000000000001</v>
      </c>
      <c r="K55" s="63"/>
    </row>
    <row r="56" spans="2:11" ht="13.5" thickBot="1">
      <c r="B56" s="68">
        <v>43495</v>
      </c>
      <c r="C56" s="59">
        <v>5</v>
      </c>
      <c r="D56" s="67">
        <v>809</v>
      </c>
      <c r="E56" s="80">
        <f t="shared" si="0"/>
        <v>0.2</v>
      </c>
      <c r="F56" s="63"/>
      <c r="G56" s="63"/>
      <c r="H56" s="63"/>
      <c r="I56" s="63"/>
      <c r="J56" s="80">
        <f t="shared" si="1"/>
        <v>1</v>
      </c>
      <c r="K56" s="63"/>
    </row>
    <row r="57" spans="2:11" ht="13.5" thickBot="1">
      <c r="B57" s="63"/>
      <c r="C57" s="57"/>
      <c r="D57" s="61"/>
      <c r="E57" s="80" t="str">
        <f t="shared" si="0"/>
        <v/>
      </c>
      <c r="F57" s="63"/>
      <c r="G57" s="63"/>
      <c r="H57" s="63"/>
      <c r="I57" s="63"/>
      <c r="J57" s="80" t="str">
        <f t="shared" si="1"/>
        <v/>
      </c>
      <c r="K57" s="63"/>
    </row>
    <row r="58" spans="2:11" ht="13.5" thickBot="1">
      <c r="B58" s="63"/>
      <c r="C58" s="57"/>
      <c r="D58" s="61"/>
      <c r="E58" s="80" t="str">
        <f t="shared" si="0"/>
        <v/>
      </c>
      <c r="F58" s="63"/>
      <c r="G58" s="63"/>
      <c r="H58" s="63"/>
      <c r="I58" s="63"/>
      <c r="J58" s="80" t="str">
        <f t="shared" si="1"/>
        <v/>
      </c>
      <c r="K58" s="63"/>
    </row>
    <row r="59" spans="2:11" ht="13.5" thickBot="1">
      <c r="B59" s="63"/>
      <c r="C59" s="57"/>
      <c r="D59" s="61"/>
      <c r="E59" s="80" t="str">
        <f t="shared" si="0"/>
        <v/>
      </c>
      <c r="F59" s="63"/>
      <c r="G59" s="63"/>
      <c r="H59" s="63"/>
      <c r="I59" s="63"/>
      <c r="J59" s="80" t="str">
        <f t="shared" si="1"/>
        <v/>
      </c>
      <c r="K59" s="63"/>
    </row>
    <row r="60" spans="2:11" ht="13.5" thickBot="1">
      <c r="B60" s="63"/>
      <c r="C60" s="57"/>
      <c r="D60" s="61"/>
      <c r="E60" s="80" t="str">
        <f t="shared" si="0"/>
        <v/>
      </c>
      <c r="F60" s="63"/>
      <c r="G60" s="63"/>
      <c r="H60" s="63"/>
      <c r="I60" s="63"/>
      <c r="J60" s="80" t="str">
        <f t="shared" si="1"/>
        <v/>
      </c>
      <c r="K60" s="63"/>
    </row>
    <row r="61" spans="2:11" ht="13.5" thickBot="1">
      <c r="B61" s="65"/>
      <c r="C61" s="58"/>
      <c r="D61" s="64"/>
      <c r="E61" s="80" t="str">
        <f t="shared" si="0"/>
        <v/>
      </c>
      <c r="F61" s="63"/>
      <c r="G61" s="63"/>
      <c r="H61" s="63"/>
      <c r="I61" s="63"/>
      <c r="J61" s="80" t="str">
        <f t="shared" si="1"/>
        <v/>
      </c>
      <c r="K61" s="63"/>
    </row>
    <row r="62" spans="2:11" ht="13.5" thickBot="1">
      <c r="B62" s="65"/>
      <c r="C62" s="58"/>
      <c r="D62" s="64"/>
      <c r="E62" s="80" t="str">
        <f t="shared" si="0"/>
        <v/>
      </c>
      <c r="F62" s="63"/>
      <c r="G62" s="63"/>
      <c r="H62" s="63"/>
      <c r="I62" s="63"/>
      <c r="J62" s="80" t="str">
        <f t="shared" si="1"/>
        <v/>
      </c>
      <c r="K62" s="63"/>
    </row>
    <row r="63" spans="2:11" ht="13.5" thickBot="1">
      <c r="B63" s="65"/>
      <c r="C63" s="58"/>
      <c r="D63" s="64"/>
      <c r="E63" s="80" t="str">
        <f t="shared" si="0"/>
        <v/>
      </c>
      <c r="F63" s="63"/>
      <c r="G63" s="63"/>
      <c r="H63" s="63"/>
      <c r="I63" s="63"/>
      <c r="J63" s="80" t="str">
        <f t="shared" si="1"/>
        <v/>
      </c>
      <c r="K63" s="63"/>
    </row>
    <row r="64" spans="2:11" ht="13.5" thickBot="1">
      <c r="B64" s="65"/>
      <c r="C64" s="58"/>
      <c r="D64" s="64"/>
      <c r="E64" s="80" t="str">
        <f t="shared" si="0"/>
        <v/>
      </c>
      <c r="F64" s="63"/>
      <c r="G64" s="63"/>
      <c r="H64" s="63"/>
      <c r="I64" s="63"/>
      <c r="J64" s="80" t="str">
        <f t="shared" si="1"/>
        <v/>
      </c>
      <c r="K64" s="63"/>
    </row>
    <row r="65" spans="2:11" ht="13.5" thickBot="1">
      <c r="B65" s="68"/>
      <c r="C65" s="59"/>
      <c r="D65" s="67"/>
      <c r="E65" s="80" t="str">
        <f t="shared" si="0"/>
        <v/>
      </c>
      <c r="F65" s="63"/>
      <c r="G65" s="63"/>
      <c r="H65" s="63"/>
      <c r="I65" s="63"/>
      <c r="J65" s="80" t="str">
        <f t="shared" si="1"/>
        <v/>
      </c>
      <c r="K65" s="63"/>
    </row>
    <row r="66" spans="2:11" ht="13.5" thickBot="1">
      <c r="B66" s="68"/>
      <c r="C66" s="59"/>
      <c r="D66" s="67"/>
      <c r="E66" s="80" t="str">
        <f t="shared" si="0"/>
        <v/>
      </c>
      <c r="F66" s="63"/>
      <c r="G66" s="63"/>
      <c r="H66" s="63"/>
      <c r="I66" s="63"/>
      <c r="J66" s="80" t="str">
        <f t="shared" si="1"/>
        <v/>
      </c>
      <c r="K66" s="63"/>
    </row>
    <row r="67" spans="2:11" ht="13.5" thickBot="1">
      <c r="B67" s="68"/>
      <c r="C67" s="59"/>
      <c r="D67" s="67"/>
      <c r="E67" s="80" t="str">
        <f t="shared" si="0"/>
        <v/>
      </c>
      <c r="F67" s="63"/>
      <c r="G67" s="63"/>
      <c r="H67" s="63"/>
      <c r="I67" s="63"/>
      <c r="J67" s="80" t="str">
        <f t="shared" si="1"/>
        <v/>
      </c>
      <c r="K67" s="63"/>
    </row>
    <row r="68" spans="2:11" ht="13.5" thickBot="1">
      <c r="B68" s="68"/>
      <c r="C68" s="59"/>
      <c r="D68" s="67"/>
      <c r="E68" s="80" t="str">
        <f t="shared" si="0"/>
        <v/>
      </c>
      <c r="F68" s="63"/>
      <c r="G68" s="63"/>
      <c r="H68" s="63"/>
      <c r="I68" s="63"/>
      <c r="J68" s="80" t="str">
        <f t="shared" si="1"/>
        <v/>
      </c>
      <c r="K68" s="63"/>
    </row>
    <row r="69" spans="2:11" ht="17.25" thickBot="1">
      <c r="B69" s="95"/>
      <c r="C69" s="93"/>
      <c r="D69" s="94"/>
      <c r="E69" s="80" t="str">
        <f t="shared" si="0"/>
        <v/>
      </c>
      <c r="F69" s="63"/>
      <c r="G69" s="63"/>
      <c r="H69" s="63"/>
      <c r="I69" s="63"/>
      <c r="J69" s="80" t="str">
        <f t="shared" si="1"/>
        <v/>
      </c>
      <c r="K69" s="63"/>
    </row>
    <row r="70" spans="2:11" ht="17.25" thickBot="1">
      <c r="B70" s="95"/>
      <c r="C70" s="93"/>
      <c r="D70" s="94"/>
      <c r="E70" s="80" t="str">
        <f t="shared" si="0"/>
        <v/>
      </c>
      <c r="F70" s="63"/>
      <c r="G70" s="63"/>
      <c r="H70" s="63"/>
      <c r="I70" s="63"/>
      <c r="J70" s="80" t="str">
        <f t="shared" si="1"/>
        <v/>
      </c>
      <c r="K70" s="63"/>
    </row>
    <row r="71" spans="2:11" ht="17.25" thickBot="1">
      <c r="B71" s="95"/>
      <c r="C71" s="93"/>
      <c r="D71" s="94"/>
      <c r="E71" s="80" t="str">
        <f t="shared" si="0"/>
        <v/>
      </c>
      <c r="F71" s="63"/>
      <c r="G71" s="63"/>
      <c r="H71" s="63"/>
      <c r="I71" s="63"/>
      <c r="J71" s="80" t="str">
        <f t="shared" si="1"/>
        <v/>
      </c>
      <c r="K71" s="63"/>
    </row>
    <row r="72" spans="2:11" ht="17.25" thickBot="1">
      <c r="B72" s="95"/>
      <c r="C72" s="93"/>
      <c r="D72" s="94"/>
      <c r="E72" s="80" t="str">
        <f t="shared" si="0"/>
        <v/>
      </c>
      <c r="F72" s="63"/>
      <c r="G72" s="63"/>
      <c r="H72" s="63"/>
      <c r="I72" s="63"/>
      <c r="J72" s="80" t="str">
        <f t="shared" si="1"/>
        <v/>
      </c>
      <c r="K72" s="63"/>
    </row>
    <row r="73" spans="2:11" ht="17.25" thickBot="1">
      <c r="B73" s="95"/>
      <c r="C73" s="93"/>
      <c r="D73" s="94"/>
      <c r="E73" s="80" t="str">
        <f t="shared" si="0"/>
        <v/>
      </c>
      <c r="F73" s="63"/>
      <c r="G73" s="63"/>
      <c r="H73" s="63"/>
      <c r="I73" s="63"/>
      <c r="J73" s="80" t="str">
        <f t="shared" si="1"/>
        <v/>
      </c>
      <c r="K73" s="63"/>
    </row>
    <row r="74" spans="2:11" ht="17.25" thickBot="1">
      <c r="B74" s="95"/>
      <c r="C74" s="93"/>
      <c r="D74" s="94"/>
      <c r="E74" s="80" t="str">
        <f t="shared" si="0"/>
        <v/>
      </c>
      <c r="F74" s="63"/>
      <c r="G74" s="63"/>
      <c r="H74" s="63"/>
      <c r="I74" s="63"/>
      <c r="J74" s="80" t="str">
        <f t="shared" si="1"/>
        <v/>
      </c>
      <c r="K74" s="63"/>
    </row>
    <row r="75" spans="2:11" ht="17.25" thickBot="1">
      <c r="B75" s="95"/>
      <c r="C75" s="93"/>
      <c r="D75" s="94"/>
      <c r="E75" s="80" t="str">
        <f t="shared" si="0"/>
        <v/>
      </c>
      <c r="F75" s="63"/>
      <c r="G75" s="63"/>
      <c r="H75" s="63"/>
      <c r="I75" s="63"/>
      <c r="J75" s="80" t="str">
        <f t="shared" si="1"/>
        <v/>
      </c>
      <c r="K75" s="63"/>
    </row>
    <row r="76" spans="2:11" ht="17.25" thickBot="1">
      <c r="B76" s="95"/>
      <c r="C76" s="93"/>
      <c r="D76" s="94"/>
      <c r="E76" s="80" t="str">
        <f t="shared" si="0"/>
        <v/>
      </c>
      <c r="F76" s="63"/>
      <c r="G76" s="63"/>
      <c r="H76" s="63"/>
      <c r="I76" s="63"/>
      <c r="J76" s="80" t="str">
        <f t="shared" si="1"/>
        <v/>
      </c>
      <c r="K76" s="63"/>
    </row>
    <row r="77" spans="2:11" ht="17.25" thickBot="1">
      <c r="B77" s="95"/>
      <c r="C77" s="93"/>
      <c r="D77" s="94"/>
      <c r="E77" s="80" t="str">
        <f t="shared" si="0"/>
        <v/>
      </c>
      <c r="F77" s="63"/>
      <c r="G77" s="63"/>
      <c r="H77" s="63"/>
      <c r="I77" s="63"/>
      <c r="J77" s="80" t="str">
        <f t="shared" si="1"/>
        <v/>
      </c>
      <c r="K77" s="63"/>
    </row>
    <row r="78" spans="2:11" ht="17.25" thickBot="1">
      <c r="B78" s="95"/>
      <c r="C78" s="93"/>
      <c r="D78" s="94"/>
      <c r="E78" s="80" t="str">
        <f t="shared" si="0"/>
        <v/>
      </c>
      <c r="F78" s="63"/>
      <c r="G78" s="63"/>
      <c r="H78" s="63"/>
      <c r="I78" s="63"/>
      <c r="J78" s="80" t="str">
        <f t="shared" si="1"/>
        <v/>
      </c>
      <c r="K78" s="63"/>
    </row>
    <row r="79" spans="2:11" ht="17.25" thickBot="1">
      <c r="B79" s="95"/>
      <c r="C79" s="93"/>
      <c r="D79" s="94"/>
      <c r="E79" s="80" t="str">
        <f t="shared" si="0"/>
        <v/>
      </c>
      <c r="F79" s="63"/>
      <c r="G79" s="63"/>
      <c r="H79" s="63"/>
      <c r="I79" s="63"/>
      <c r="J79" s="80" t="str">
        <f t="shared" si="1"/>
        <v/>
      </c>
      <c r="K79" s="63"/>
    </row>
    <row r="80" spans="2:11" ht="17.25" thickBot="1">
      <c r="B80" s="95"/>
      <c r="C80" s="93"/>
      <c r="D80" s="94"/>
      <c r="E80" s="80" t="str">
        <f t="shared" si="0"/>
        <v/>
      </c>
      <c r="F80" s="63"/>
      <c r="G80" s="63"/>
      <c r="H80" s="63"/>
      <c r="I80" s="63"/>
      <c r="J80" s="80" t="str">
        <f t="shared" si="1"/>
        <v/>
      </c>
      <c r="K80" s="63"/>
    </row>
    <row r="81" spans="2:11" ht="17.25" thickBot="1">
      <c r="B81" s="95"/>
      <c r="C81" s="93"/>
      <c r="D81" s="94"/>
      <c r="E81" s="80" t="str">
        <f t="shared" si="0"/>
        <v/>
      </c>
      <c r="F81" s="63"/>
      <c r="G81" s="63"/>
      <c r="H81" s="63"/>
      <c r="I81" s="63"/>
      <c r="J81" s="80" t="str">
        <f t="shared" si="1"/>
        <v/>
      </c>
      <c r="K81" s="63"/>
    </row>
    <row r="82" spans="2:11" ht="17.25" thickBot="1">
      <c r="B82" s="95"/>
      <c r="C82" s="93"/>
      <c r="D82" s="94"/>
      <c r="E82" s="80" t="str">
        <f t="shared" si="0"/>
        <v/>
      </c>
      <c r="F82" s="63"/>
      <c r="G82" s="63"/>
      <c r="H82" s="63"/>
      <c r="I82" s="63"/>
      <c r="J82" s="80" t="str">
        <f t="shared" si="1"/>
        <v/>
      </c>
      <c r="K82" s="63"/>
    </row>
    <row r="83" spans="2:11" ht="17.25" thickBot="1">
      <c r="B83" s="95"/>
      <c r="C83" s="93"/>
      <c r="D83" s="94"/>
      <c r="E83" s="80" t="str">
        <f t="shared" si="0"/>
        <v/>
      </c>
      <c r="F83" s="63"/>
      <c r="G83" s="63"/>
      <c r="H83" s="63"/>
      <c r="I83" s="63"/>
      <c r="J83" s="80" t="str">
        <f t="shared" si="1"/>
        <v/>
      </c>
      <c r="K83" s="63"/>
    </row>
    <row r="84" spans="2:11" ht="13.5" thickBot="1">
      <c r="B84" s="43" t="s">
        <v>836</v>
      </c>
      <c r="C84" s="92">
        <f>SUM(C33:C83)</f>
        <v>254</v>
      </c>
      <c r="D84" s="15"/>
      <c r="J84" s="47"/>
    </row>
    <row r="85" spans="2:11" ht="13.5" thickBot="1">
      <c r="B85" s="45"/>
      <c r="C85" s="90"/>
    </row>
    <row r="86" spans="2:11">
      <c r="D86" s="23"/>
      <c r="E86" s="46" t="s">
        <v>841</v>
      </c>
      <c r="F86" s="21"/>
      <c r="G86" s="21"/>
      <c r="H86" s="21"/>
      <c r="I86" s="21"/>
      <c r="J86" s="38">
        <f>SUM(J33:J83)</f>
        <v>50.8</v>
      </c>
      <c r="K86" s="20"/>
    </row>
    <row r="87" spans="2:11">
      <c r="D87" s="15"/>
      <c r="K87" s="14"/>
    </row>
    <row r="88" spans="2:11" ht="13.5" thickBot="1">
      <c r="D88" s="18"/>
      <c r="E88" s="17"/>
      <c r="F88" s="17"/>
      <c r="G88" s="17"/>
      <c r="H88" s="17"/>
      <c r="I88" s="17"/>
      <c r="J88" s="17"/>
      <c r="K88" s="16"/>
    </row>
    <row r="89" spans="2:11" ht="13.5" thickBot="1"/>
    <row r="90" spans="2:11">
      <c r="B90" s="115" t="s">
        <v>504</v>
      </c>
      <c r="C90" s="116"/>
      <c r="D90" s="117"/>
      <c r="F90" s="22" t="s">
        <v>503</v>
      </c>
      <c r="G90" s="21"/>
      <c r="H90" s="21"/>
      <c r="I90" s="21"/>
      <c r="J90" s="39">
        <f>SUM(J33:J82)</f>
        <v>50.8</v>
      </c>
      <c r="K90" s="20"/>
    </row>
    <row r="91" spans="2:11">
      <c r="B91" s="85" t="s">
        <v>502</v>
      </c>
      <c r="D91" s="14"/>
      <c r="F91" s="15"/>
      <c r="K91" s="14"/>
    </row>
    <row r="92" spans="2:11">
      <c r="B92" s="15"/>
      <c r="D92" s="14"/>
      <c r="E92" s="42"/>
      <c r="K92" s="14"/>
    </row>
    <row r="93" spans="2:11" ht="13.5" thickBot="1">
      <c r="B93" s="15"/>
      <c r="D93" s="14"/>
      <c r="E93" s="42"/>
      <c r="F93" s="26" t="s">
        <v>501</v>
      </c>
      <c r="J93" s="41">
        <f>J90*0.2</f>
        <v>10.16</v>
      </c>
      <c r="K93" s="14"/>
    </row>
    <row r="94" spans="2:11">
      <c r="B94" s="15"/>
      <c r="C94" s="37">
        <f>C17</f>
        <v>1801282</v>
      </c>
      <c r="D94" s="14"/>
      <c r="F94" s="15"/>
      <c r="K94" s="14"/>
    </row>
    <row r="95" spans="2:11">
      <c r="B95" s="15"/>
      <c r="D95" s="14"/>
      <c r="F95" s="19"/>
      <c r="K95" s="14"/>
    </row>
    <row r="96" spans="2:11" ht="15" customHeight="1">
      <c r="B96" s="87" t="str">
        <f ca="1">C18</f>
        <v>FÉVRIER</v>
      </c>
      <c r="C96" s="88">
        <f ca="1">YEAR(L4)</f>
        <v>2019</v>
      </c>
      <c r="D96" s="86"/>
      <c r="F96" s="19" t="s">
        <v>500</v>
      </c>
      <c r="J96" s="40">
        <f>J90+J93</f>
        <v>60.959999999999994</v>
      </c>
      <c r="K96" s="14"/>
    </row>
    <row r="97" spans="1:11" ht="13.5" thickBot="1">
      <c r="B97" s="18"/>
      <c r="C97" s="91"/>
      <c r="D97" s="16"/>
      <c r="F97" s="18"/>
      <c r="G97" s="17"/>
      <c r="H97" s="17"/>
      <c r="I97" s="17"/>
      <c r="J97" s="17"/>
      <c r="K97" s="16"/>
    </row>
    <row r="98" spans="1:11" ht="13.5" thickBot="1"/>
    <row r="99" spans="1:11" ht="15">
      <c r="A99"/>
      <c r="B99" s="81"/>
      <c r="C99" s="113" t="s">
        <v>862</v>
      </c>
      <c r="D99" s="113"/>
      <c r="E99" s="113"/>
      <c r="F99" s="113"/>
      <c r="G99" s="113"/>
      <c r="H99" s="113"/>
      <c r="I99" s="113"/>
      <c r="J99" s="113"/>
      <c r="K99" s="82"/>
    </row>
    <row r="100" spans="1:11" ht="15">
      <c r="A100"/>
      <c r="B100" s="83"/>
      <c r="C100" s="114" t="s">
        <v>863</v>
      </c>
      <c r="D100" s="114"/>
      <c r="E100" s="114"/>
      <c r="F100" s="114"/>
      <c r="G100" s="114"/>
      <c r="H100" s="114"/>
      <c r="I100" s="114"/>
      <c r="J100" s="114"/>
      <c r="K100" s="84"/>
    </row>
    <row r="101" spans="1:11">
      <c r="B101" s="15"/>
      <c r="K101" s="14"/>
    </row>
    <row r="102" spans="1:11" ht="15.75" customHeight="1" thickBot="1">
      <c r="B102" s="110" t="s">
        <v>499</v>
      </c>
      <c r="C102" s="111"/>
      <c r="D102" s="111"/>
      <c r="E102" s="111"/>
      <c r="F102" s="111"/>
      <c r="G102" s="111"/>
      <c r="H102" s="111"/>
      <c r="I102" s="111"/>
      <c r="J102" s="111"/>
      <c r="K102" s="112"/>
    </row>
  </sheetData>
  <mergeCells count="13">
    <mergeCell ref="B102:K102"/>
    <mergeCell ref="C99:J99"/>
    <mergeCell ref="C100:J100"/>
    <mergeCell ref="G19:K19"/>
    <mergeCell ref="G20:K20"/>
    <mergeCell ref="G21:K21"/>
    <mergeCell ref="B90:D90"/>
    <mergeCell ref="G18:K18"/>
    <mergeCell ref="H10:J10"/>
    <mergeCell ref="G12:K12"/>
    <mergeCell ref="G14:K14"/>
    <mergeCell ref="G16:K16"/>
    <mergeCell ref="G17:K17"/>
  </mergeCells>
  <dataValidations count="2">
    <dataValidation type="list" allowBlank="1" showInputMessage="1" showErrorMessage="1" sqref="WVO983051:WVS983052 JC10:JG11 SY10:TC11 ACU10:ACY11 AMQ10:AMU11 AWM10:AWQ11 BGI10:BGM11 BQE10:BQI11 CAA10:CAE11 CJW10:CKA11 CTS10:CTW11 DDO10:DDS11 DNK10:DNO11 DXG10:DXK11 EHC10:EHG11 EQY10:ERC11 FAU10:FAY11 FKQ10:FKU11 FUM10:FUQ11 GEI10:GEM11 GOE10:GOI11 GYA10:GYE11 HHW10:HIA11 HRS10:HRW11 IBO10:IBS11 ILK10:ILO11 IVG10:IVK11 JFC10:JFG11 JOY10:JPC11 JYU10:JYY11 KIQ10:KIU11 KSM10:KSQ11 LCI10:LCM11 LME10:LMI11 LWA10:LWE11 MFW10:MGA11 MPS10:MPW11 MZO10:MZS11 NJK10:NJO11 NTG10:NTK11 ODC10:ODG11 OMY10:ONC11 OWU10:OWY11 PGQ10:PGU11 PQM10:PQQ11 QAI10:QAM11 QKE10:QKI11 QUA10:QUE11 RDW10:REA11 RNS10:RNW11 RXO10:RXS11 SHK10:SHO11 SRG10:SRK11 TBC10:TBG11 TKY10:TLC11 TUU10:TUY11 UEQ10:UEU11 UOM10:UOQ11 UYI10:UYM11 VIE10:VII11 VSA10:VSE11 WBW10:WCA11 WLS10:WLW11 WVO10:WVS11 G65547:K65548 JC65547:JG65548 SY65547:TC65548 ACU65547:ACY65548 AMQ65547:AMU65548 AWM65547:AWQ65548 BGI65547:BGM65548 BQE65547:BQI65548 CAA65547:CAE65548 CJW65547:CKA65548 CTS65547:CTW65548 DDO65547:DDS65548 DNK65547:DNO65548 DXG65547:DXK65548 EHC65547:EHG65548 EQY65547:ERC65548 FAU65547:FAY65548 FKQ65547:FKU65548 FUM65547:FUQ65548 GEI65547:GEM65548 GOE65547:GOI65548 GYA65547:GYE65548 HHW65547:HIA65548 HRS65547:HRW65548 IBO65547:IBS65548 ILK65547:ILO65548 IVG65547:IVK65548 JFC65547:JFG65548 JOY65547:JPC65548 JYU65547:JYY65548 KIQ65547:KIU65548 KSM65547:KSQ65548 LCI65547:LCM65548 LME65547:LMI65548 LWA65547:LWE65548 MFW65547:MGA65548 MPS65547:MPW65548 MZO65547:MZS65548 NJK65547:NJO65548 NTG65547:NTK65548 ODC65547:ODG65548 OMY65547:ONC65548 OWU65547:OWY65548 PGQ65547:PGU65548 PQM65547:PQQ65548 QAI65547:QAM65548 QKE65547:QKI65548 QUA65547:QUE65548 RDW65547:REA65548 RNS65547:RNW65548 RXO65547:RXS65548 SHK65547:SHO65548 SRG65547:SRK65548 TBC65547:TBG65548 TKY65547:TLC65548 TUU65547:TUY65548 UEQ65547:UEU65548 UOM65547:UOQ65548 UYI65547:UYM65548 VIE65547:VII65548 VSA65547:VSE65548 WBW65547:WCA65548 WLS65547:WLW65548 WVO65547:WVS65548 G131083:K131084 JC131083:JG131084 SY131083:TC131084 ACU131083:ACY131084 AMQ131083:AMU131084 AWM131083:AWQ131084 BGI131083:BGM131084 BQE131083:BQI131084 CAA131083:CAE131084 CJW131083:CKA131084 CTS131083:CTW131084 DDO131083:DDS131084 DNK131083:DNO131084 DXG131083:DXK131084 EHC131083:EHG131084 EQY131083:ERC131084 FAU131083:FAY131084 FKQ131083:FKU131084 FUM131083:FUQ131084 GEI131083:GEM131084 GOE131083:GOI131084 GYA131083:GYE131084 HHW131083:HIA131084 HRS131083:HRW131084 IBO131083:IBS131084 ILK131083:ILO131084 IVG131083:IVK131084 JFC131083:JFG131084 JOY131083:JPC131084 JYU131083:JYY131084 KIQ131083:KIU131084 KSM131083:KSQ131084 LCI131083:LCM131084 LME131083:LMI131084 LWA131083:LWE131084 MFW131083:MGA131084 MPS131083:MPW131084 MZO131083:MZS131084 NJK131083:NJO131084 NTG131083:NTK131084 ODC131083:ODG131084 OMY131083:ONC131084 OWU131083:OWY131084 PGQ131083:PGU131084 PQM131083:PQQ131084 QAI131083:QAM131084 QKE131083:QKI131084 QUA131083:QUE131084 RDW131083:REA131084 RNS131083:RNW131084 RXO131083:RXS131084 SHK131083:SHO131084 SRG131083:SRK131084 TBC131083:TBG131084 TKY131083:TLC131084 TUU131083:TUY131084 UEQ131083:UEU131084 UOM131083:UOQ131084 UYI131083:UYM131084 VIE131083:VII131084 VSA131083:VSE131084 WBW131083:WCA131084 WLS131083:WLW131084 WVO131083:WVS131084 G196619:K196620 JC196619:JG196620 SY196619:TC196620 ACU196619:ACY196620 AMQ196619:AMU196620 AWM196619:AWQ196620 BGI196619:BGM196620 BQE196619:BQI196620 CAA196619:CAE196620 CJW196619:CKA196620 CTS196619:CTW196620 DDO196619:DDS196620 DNK196619:DNO196620 DXG196619:DXK196620 EHC196619:EHG196620 EQY196619:ERC196620 FAU196619:FAY196620 FKQ196619:FKU196620 FUM196619:FUQ196620 GEI196619:GEM196620 GOE196619:GOI196620 GYA196619:GYE196620 HHW196619:HIA196620 HRS196619:HRW196620 IBO196619:IBS196620 ILK196619:ILO196620 IVG196619:IVK196620 JFC196619:JFG196620 JOY196619:JPC196620 JYU196619:JYY196620 KIQ196619:KIU196620 KSM196619:KSQ196620 LCI196619:LCM196620 LME196619:LMI196620 LWA196619:LWE196620 MFW196619:MGA196620 MPS196619:MPW196620 MZO196619:MZS196620 NJK196619:NJO196620 NTG196619:NTK196620 ODC196619:ODG196620 OMY196619:ONC196620 OWU196619:OWY196620 PGQ196619:PGU196620 PQM196619:PQQ196620 QAI196619:QAM196620 QKE196619:QKI196620 QUA196619:QUE196620 RDW196619:REA196620 RNS196619:RNW196620 RXO196619:RXS196620 SHK196619:SHO196620 SRG196619:SRK196620 TBC196619:TBG196620 TKY196619:TLC196620 TUU196619:TUY196620 UEQ196619:UEU196620 UOM196619:UOQ196620 UYI196619:UYM196620 VIE196619:VII196620 VSA196619:VSE196620 WBW196619:WCA196620 WLS196619:WLW196620 WVO196619:WVS196620 G262155:K262156 JC262155:JG262156 SY262155:TC262156 ACU262155:ACY262156 AMQ262155:AMU262156 AWM262155:AWQ262156 BGI262155:BGM262156 BQE262155:BQI262156 CAA262155:CAE262156 CJW262155:CKA262156 CTS262155:CTW262156 DDO262155:DDS262156 DNK262155:DNO262156 DXG262155:DXK262156 EHC262155:EHG262156 EQY262155:ERC262156 FAU262155:FAY262156 FKQ262155:FKU262156 FUM262155:FUQ262156 GEI262155:GEM262156 GOE262155:GOI262156 GYA262155:GYE262156 HHW262155:HIA262156 HRS262155:HRW262156 IBO262155:IBS262156 ILK262155:ILO262156 IVG262155:IVK262156 JFC262155:JFG262156 JOY262155:JPC262156 JYU262155:JYY262156 KIQ262155:KIU262156 KSM262155:KSQ262156 LCI262155:LCM262156 LME262155:LMI262156 LWA262155:LWE262156 MFW262155:MGA262156 MPS262155:MPW262156 MZO262155:MZS262156 NJK262155:NJO262156 NTG262155:NTK262156 ODC262155:ODG262156 OMY262155:ONC262156 OWU262155:OWY262156 PGQ262155:PGU262156 PQM262155:PQQ262156 QAI262155:QAM262156 QKE262155:QKI262156 QUA262155:QUE262156 RDW262155:REA262156 RNS262155:RNW262156 RXO262155:RXS262156 SHK262155:SHO262156 SRG262155:SRK262156 TBC262155:TBG262156 TKY262155:TLC262156 TUU262155:TUY262156 UEQ262155:UEU262156 UOM262155:UOQ262156 UYI262155:UYM262156 VIE262155:VII262156 VSA262155:VSE262156 WBW262155:WCA262156 WLS262155:WLW262156 WVO262155:WVS262156 G327691:K327692 JC327691:JG327692 SY327691:TC327692 ACU327691:ACY327692 AMQ327691:AMU327692 AWM327691:AWQ327692 BGI327691:BGM327692 BQE327691:BQI327692 CAA327691:CAE327692 CJW327691:CKA327692 CTS327691:CTW327692 DDO327691:DDS327692 DNK327691:DNO327692 DXG327691:DXK327692 EHC327691:EHG327692 EQY327691:ERC327692 FAU327691:FAY327692 FKQ327691:FKU327692 FUM327691:FUQ327692 GEI327691:GEM327692 GOE327691:GOI327692 GYA327691:GYE327692 HHW327691:HIA327692 HRS327691:HRW327692 IBO327691:IBS327692 ILK327691:ILO327692 IVG327691:IVK327692 JFC327691:JFG327692 JOY327691:JPC327692 JYU327691:JYY327692 KIQ327691:KIU327692 KSM327691:KSQ327692 LCI327691:LCM327692 LME327691:LMI327692 LWA327691:LWE327692 MFW327691:MGA327692 MPS327691:MPW327692 MZO327691:MZS327692 NJK327691:NJO327692 NTG327691:NTK327692 ODC327691:ODG327692 OMY327691:ONC327692 OWU327691:OWY327692 PGQ327691:PGU327692 PQM327691:PQQ327692 QAI327691:QAM327692 QKE327691:QKI327692 QUA327691:QUE327692 RDW327691:REA327692 RNS327691:RNW327692 RXO327691:RXS327692 SHK327691:SHO327692 SRG327691:SRK327692 TBC327691:TBG327692 TKY327691:TLC327692 TUU327691:TUY327692 UEQ327691:UEU327692 UOM327691:UOQ327692 UYI327691:UYM327692 VIE327691:VII327692 VSA327691:VSE327692 WBW327691:WCA327692 WLS327691:WLW327692 WVO327691:WVS327692 G393227:K393228 JC393227:JG393228 SY393227:TC393228 ACU393227:ACY393228 AMQ393227:AMU393228 AWM393227:AWQ393228 BGI393227:BGM393228 BQE393227:BQI393228 CAA393227:CAE393228 CJW393227:CKA393228 CTS393227:CTW393228 DDO393227:DDS393228 DNK393227:DNO393228 DXG393227:DXK393228 EHC393227:EHG393228 EQY393227:ERC393228 FAU393227:FAY393228 FKQ393227:FKU393228 FUM393227:FUQ393228 GEI393227:GEM393228 GOE393227:GOI393228 GYA393227:GYE393228 HHW393227:HIA393228 HRS393227:HRW393228 IBO393227:IBS393228 ILK393227:ILO393228 IVG393227:IVK393228 JFC393227:JFG393228 JOY393227:JPC393228 JYU393227:JYY393228 KIQ393227:KIU393228 KSM393227:KSQ393228 LCI393227:LCM393228 LME393227:LMI393228 LWA393227:LWE393228 MFW393227:MGA393228 MPS393227:MPW393228 MZO393227:MZS393228 NJK393227:NJO393228 NTG393227:NTK393228 ODC393227:ODG393228 OMY393227:ONC393228 OWU393227:OWY393228 PGQ393227:PGU393228 PQM393227:PQQ393228 QAI393227:QAM393228 QKE393227:QKI393228 QUA393227:QUE393228 RDW393227:REA393228 RNS393227:RNW393228 RXO393227:RXS393228 SHK393227:SHO393228 SRG393227:SRK393228 TBC393227:TBG393228 TKY393227:TLC393228 TUU393227:TUY393228 UEQ393227:UEU393228 UOM393227:UOQ393228 UYI393227:UYM393228 VIE393227:VII393228 VSA393227:VSE393228 WBW393227:WCA393228 WLS393227:WLW393228 WVO393227:WVS393228 G458763:K458764 JC458763:JG458764 SY458763:TC458764 ACU458763:ACY458764 AMQ458763:AMU458764 AWM458763:AWQ458764 BGI458763:BGM458764 BQE458763:BQI458764 CAA458763:CAE458764 CJW458763:CKA458764 CTS458763:CTW458764 DDO458763:DDS458764 DNK458763:DNO458764 DXG458763:DXK458764 EHC458763:EHG458764 EQY458763:ERC458764 FAU458763:FAY458764 FKQ458763:FKU458764 FUM458763:FUQ458764 GEI458763:GEM458764 GOE458763:GOI458764 GYA458763:GYE458764 HHW458763:HIA458764 HRS458763:HRW458764 IBO458763:IBS458764 ILK458763:ILO458764 IVG458763:IVK458764 JFC458763:JFG458764 JOY458763:JPC458764 JYU458763:JYY458764 KIQ458763:KIU458764 KSM458763:KSQ458764 LCI458763:LCM458764 LME458763:LMI458764 LWA458763:LWE458764 MFW458763:MGA458764 MPS458763:MPW458764 MZO458763:MZS458764 NJK458763:NJO458764 NTG458763:NTK458764 ODC458763:ODG458764 OMY458763:ONC458764 OWU458763:OWY458764 PGQ458763:PGU458764 PQM458763:PQQ458764 QAI458763:QAM458764 QKE458763:QKI458764 QUA458763:QUE458764 RDW458763:REA458764 RNS458763:RNW458764 RXO458763:RXS458764 SHK458763:SHO458764 SRG458763:SRK458764 TBC458763:TBG458764 TKY458763:TLC458764 TUU458763:TUY458764 UEQ458763:UEU458764 UOM458763:UOQ458764 UYI458763:UYM458764 VIE458763:VII458764 VSA458763:VSE458764 WBW458763:WCA458764 WLS458763:WLW458764 WVO458763:WVS458764 G524299:K524300 JC524299:JG524300 SY524299:TC524300 ACU524299:ACY524300 AMQ524299:AMU524300 AWM524299:AWQ524300 BGI524299:BGM524300 BQE524299:BQI524300 CAA524299:CAE524300 CJW524299:CKA524300 CTS524299:CTW524300 DDO524299:DDS524300 DNK524299:DNO524300 DXG524299:DXK524300 EHC524299:EHG524300 EQY524299:ERC524300 FAU524299:FAY524300 FKQ524299:FKU524300 FUM524299:FUQ524300 GEI524299:GEM524300 GOE524299:GOI524300 GYA524299:GYE524300 HHW524299:HIA524300 HRS524299:HRW524300 IBO524299:IBS524300 ILK524299:ILO524300 IVG524299:IVK524300 JFC524299:JFG524300 JOY524299:JPC524300 JYU524299:JYY524300 KIQ524299:KIU524300 KSM524299:KSQ524300 LCI524299:LCM524300 LME524299:LMI524300 LWA524299:LWE524300 MFW524299:MGA524300 MPS524299:MPW524300 MZO524299:MZS524300 NJK524299:NJO524300 NTG524299:NTK524300 ODC524299:ODG524300 OMY524299:ONC524300 OWU524299:OWY524300 PGQ524299:PGU524300 PQM524299:PQQ524300 QAI524299:QAM524300 QKE524299:QKI524300 QUA524299:QUE524300 RDW524299:REA524300 RNS524299:RNW524300 RXO524299:RXS524300 SHK524299:SHO524300 SRG524299:SRK524300 TBC524299:TBG524300 TKY524299:TLC524300 TUU524299:TUY524300 UEQ524299:UEU524300 UOM524299:UOQ524300 UYI524299:UYM524300 VIE524299:VII524300 VSA524299:VSE524300 WBW524299:WCA524300 WLS524299:WLW524300 WVO524299:WVS524300 G589835:K589836 JC589835:JG589836 SY589835:TC589836 ACU589835:ACY589836 AMQ589835:AMU589836 AWM589835:AWQ589836 BGI589835:BGM589836 BQE589835:BQI589836 CAA589835:CAE589836 CJW589835:CKA589836 CTS589835:CTW589836 DDO589835:DDS589836 DNK589835:DNO589836 DXG589835:DXK589836 EHC589835:EHG589836 EQY589835:ERC589836 FAU589835:FAY589836 FKQ589835:FKU589836 FUM589835:FUQ589836 GEI589835:GEM589836 GOE589835:GOI589836 GYA589835:GYE589836 HHW589835:HIA589836 HRS589835:HRW589836 IBO589835:IBS589836 ILK589835:ILO589836 IVG589835:IVK589836 JFC589835:JFG589836 JOY589835:JPC589836 JYU589835:JYY589836 KIQ589835:KIU589836 KSM589835:KSQ589836 LCI589835:LCM589836 LME589835:LMI589836 LWA589835:LWE589836 MFW589835:MGA589836 MPS589835:MPW589836 MZO589835:MZS589836 NJK589835:NJO589836 NTG589835:NTK589836 ODC589835:ODG589836 OMY589835:ONC589836 OWU589835:OWY589836 PGQ589835:PGU589836 PQM589835:PQQ589836 QAI589835:QAM589836 QKE589835:QKI589836 QUA589835:QUE589836 RDW589835:REA589836 RNS589835:RNW589836 RXO589835:RXS589836 SHK589835:SHO589836 SRG589835:SRK589836 TBC589835:TBG589836 TKY589835:TLC589836 TUU589835:TUY589836 UEQ589835:UEU589836 UOM589835:UOQ589836 UYI589835:UYM589836 VIE589835:VII589836 VSA589835:VSE589836 WBW589835:WCA589836 WLS589835:WLW589836 WVO589835:WVS589836 G655371:K655372 JC655371:JG655372 SY655371:TC655372 ACU655371:ACY655372 AMQ655371:AMU655372 AWM655371:AWQ655372 BGI655371:BGM655372 BQE655371:BQI655372 CAA655371:CAE655372 CJW655371:CKA655372 CTS655371:CTW655372 DDO655371:DDS655372 DNK655371:DNO655372 DXG655371:DXK655372 EHC655371:EHG655372 EQY655371:ERC655372 FAU655371:FAY655372 FKQ655371:FKU655372 FUM655371:FUQ655372 GEI655371:GEM655372 GOE655371:GOI655372 GYA655371:GYE655372 HHW655371:HIA655372 HRS655371:HRW655372 IBO655371:IBS655372 ILK655371:ILO655372 IVG655371:IVK655372 JFC655371:JFG655372 JOY655371:JPC655372 JYU655371:JYY655372 KIQ655371:KIU655372 KSM655371:KSQ655372 LCI655371:LCM655372 LME655371:LMI655372 LWA655371:LWE655372 MFW655371:MGA655372 MPS655371:MPW655372 MZO655371:MZS655372 NJK655371:NJO655372 NTG655371:NTK655372 ODC655371:ODG655372 OMY655371:ONC655372 OWU655371:OWY655372 PGQ655371:PGU655372 PQM655371:PQQ655372 QAI655371:QAM655372 QKE655371:QKI655372 QUA655371:QUE655372 RDW655371:REA655372 RNS655371:RNW655372 RXO655371:RXS655372 SHK655371:SHO655372 SRG655371:SRK655372 TBC655371:TBG655372 TKY655371:TLC655372 TUU655371:TUY655372 UEQ655371:UEU655372 UOM655371:UOQ655372 UYI655371:UYM655372 VIE655371:VII655372 VSA655371:VSE655372 WBW655371:WCA655372 WLS655371:WLW655372 WVO655371:WVS655372 G720907:K720908 JC720907:JG720908 SY720907:TC720908 ACU720907:ACY720908 AMQ720907:AMU720908 AWM720907:AWQ720908 BGI720907:BGM720908 BQE720907:BQI720908 CAA720907:CAE720908 CJW720907:CKA720908 CTS720907:CTW720908 DDO720907:DDS720908 DNK720907:DNO720908 DXG720907:DXK720908 EHC720907:EHG720908 EQY720907:ERC720908 FAU720907:FAY720908 FKQ720907:FKU720908 FUM720907:FUQ720908 GEI720907:GEM720908 GOE720907:GOI720908 GYA720907:GYE720908 HHW720907:HIA720908 HRS720907:HRW720908 IBO720907:IBS720908 ILK720907:ILO720908 IVG720907:IVK720908 JFC720907:JFG720908 JOY720907:JPC720908 JYU720907:JYY720908 KIQ720907:KIU720908 KSM720907:KSQ720908 LCI720907:LCM720908 LME720907:LMI720908 LWA720907:LWE720908 MFW720907:MGA720908 MPS720907:MPW720908 MZO720907:MZS720908 NJK720907:NJO720908 NTG720907:NTK720908 ODC720907:ODG720908 OMY720907:ONC720908 OWU720907:OWY720908 PGQ720907:PGU720908 PQM720907:PQQ720908 QAI720907:QAM720908 QKE720907:QKI720908 QUA720907:QUE720908 RDW720907:REA720908 RNS720907:RNW720908 RXO720907:RXS720908 SHK720907:SHO720908 SRG720907:SRK720908 TBC720907:TBG720908 TKY720907:TLC720908 TUU720907:TUY720908 UEQ720907:UEU720908 UOM720907:UOQ720908 UYI720907:UYM720908 VIE720907:VII720908 VSA720907:VSE720908 WBW720907:WCA720908 WLS720907:WLW720908 WVO720907:WVS720908 G786443:K786444 JC786443:JG786444 SY786443:TC786444 ACU786443:ACY786444 AMQ786443:AMU786444 AWM786443:AWQ786444 BGI786443:BGM786444 BQE786443:BQI786444 CAA786443:CAE786444 CJW786443:CKA786444 CTS786443:CTW786444 DDO786443:DDS786444 DNK786443:DNO786444 DXG786443:DXK786444 EHC786443:EHG786444 EQY786443:ERC786444 FAU786443:FAY786444 FKQ786443:FKU786444 FUM786443:FUQ786444 GEI786443:GEM786444 GOE786443:GOI786444 GYA786443:GYE786444 HHW786443:HIA786444 HRS786443:HRW786444 IBO786443:IBS786444 ILK786443:ILO786444 IVG786443:IVK786444 JFC786443:JFG786444 JOY786443:JPC786444 JYU786443:JYY786444 KIQ786443:KIU786444 KSM786443:KSQ786444 LCI786443:LCM786444 LME786443:LMI786444 LWA786443:LWE786444 MFW786443:MGA786444 MPS786443:MPW786444 MZO786443:MZS786444 NJK786443:NJO786444 NTG786443:NTK786444 ODC786443:ODG786444 OMY786443:ONC786444 OWU786443:OWY786444 PGQ786443:PGU786444 PQM786443:PQQ786444 QAI786443:QAM786444 QKE786443:QKI786444 QUA786443:QUE786444 RDW786443:REA786444 RNS786443:RNW786444 RXO786443:RXS786444 SHK786443:SHO786444 SRG786443:SRK786444 TBC786443:TBG786444 TKY786443:TLC786444 TUU786443:TUY786444 UEQ786443:UEU786444 UOM786443:UOQ786444 UYI786443:UYM786444 VIE786443:VII786444 VSA786443:VSE786444 WBW786443:WCA786444 WLS786443:WLW786444 WVO786443:WVS786444 G851979:K851980 JC851979:JG851980 SY851979:TC851980 ACU851979:ACY851980 AMQ851979:AMU851980 AWM851979:AWQ851980 BGI851979:BGM851980 BQE851979:BQI851980 CAA851979:CAE851980 CJW851979:CKA851980 CTS851979:CTW851980 DDO851979:DDS851980 DNK851979:DNO851980 DXG851979:DXK851980 EHC851979:EHG851980 EQY851979:ERC851980 FAU851979:FAY851980 FKQ851979:FKU851980 FUM851979:FUQ851980 GEI851979:GEM851980 GOE851979:GOI851980 GYA851979:GYE851980 HHW851979:HIA851980 HRS851979:HRW851980 IBO851979:IBS851980 ILK851979:ILO851980 IVG851979:IVK851980 JFC851979:JFG851980 JOY851979:JPC851980 JYU851979:JYY851980 KIQ851979:KIU851980 KSM851979:KSQ851980 LCI851979:LCM851980 LME851979:LMI851980 LWA851979:LWE851980 MFW851979:MGA851980 MPS851979:MPW851980 MZO851979:MZS851980 NJK851979:NJO851980 NTG851979:NTK851980 ODC851979:ODG851980 OMY851979:ONC851980 OWU851979:OWY851980 PGQ851979:PGU851980 PQM851979:PQQ851980 QAI851979:QAM851980 QKE851979:QKI851980 QUA851979:QUE851980 RDW851979:REA851980 RNS851979:RNW851980 RXO851979:RXS851980 SHK851979:SHO851980 SRG851979:SRK851980 TBC851979:TBG851980 TKY851979:TLC851980 TUU851979:TUY851980 UEQ851979:UEU851980 UOM851979:UOQ851980 UYI851979:UYM851980 VIE851979:VII851980 VSA851979:VSE851980 WBW851979:WCA851980 WLS851979:WLW851980 WVO851979:WVS851980 G917515:K917516 JC917515:JG917516 SY917515:TC917516 ACU917515:ACY917516 AMQ917515:AMU917516 AWM917515:AWQ917516 BGI917515:BGM917516 BQE917515:BQI917516 CAA917515:CAE917516 CJW917515:CKA917516 CTS917515:CTW917516 DDO917515:DDS917516 DNK917515:DNO917516 DXG917515:DXK917516 EHC917515:EHG917516 EQY917515:ERC917516 FAU917515:FAY917516 FKQ917515:FKU917516 FUM917515:FUQ917516 GEI917515:GEM917516 GOE917515:GOI917516 GYA917515:GYE917516 HHW917515:HIA917516 HRS917515:HRW917516 IBO917515:IBS917516 ILK917515:ILO917516 IVG917515:IVK917516 JFC917515:JFG917516 JOY917515:JPC917516 JYU917515:JYY917516 KIQ917515:KIU917516 KSM917515:KSQ917516 LCI917515:LCM917516 LME917515:LMI917516 LWA917515:LWE917516 MFW917515:MGA917516 MPS917515:MPW917516 MZO917515:MZS917516 NJK917515:NJO917516 NTG917515:NTK917516 ODC917515:ODG917516 OMY917515:ONC917516 OWU917515:OWY917516 PGQ917515:PGU917516 PQM917515:PQQ917516 QAI917515:QAM917516 QKE917515:QKI917516 QUA917515:QUE917516 RDW917515:REA917516 RNS917515:RNW917516 RXO917515:RXS917516 SHK917515:SHO917516 SRG917515:SRK917516 TBC917515:TBG917516 TKY917515:TLC917516 TUU917515:TUY917516 UEQ917515:UEU917516 UOM917515:UOQ917516 UYI917515:UYM917516 VIE917515:VII917516 VSA917515:VSE917516 WBW917515:WCA917516 WLS917515:WLW917516 WVO917515:WVS917516 G983051:K983052 JC983051:JG983052 SY983051:TC983052 ACU983051:ACY983052 AMQ983051:AMU983052 AWM983051:AWQ983052 BGI983051:BGM983052 BQE983051:BQI983052 CAA983051:CAE983052 CJW983051:CKA983052 CTS983051:CTW983052 DDO983051:DDS983052 DNK983051:DNO983052 DXG983051:DXK983052 EHC983051:EHG983052 EQY983051:ERC983052 FAU983051:FAY983052 FKQ983051:FKU983052 FUM983051:FUQ983052 GEI983051:GEM983052 GOE983051:GOI983052 GYA983051:GYE983052 HHW983051:HIA983052 HRS983051:HRW983052 IBO983051:IBS983052 ILK983051:ILO983052 IVG983051:IVK983052 JFC983051:JFG983052 JOY983051:JPC983052 JYU983051:JYY983052 KIQ983051:KIU983052 KSM983051:KSQ983052 LCI983051:LCM983052 LME983051:LMI983052 LWA983051:LWE983052 MFW983051:MGA983052 MPS983051:MPW983052 MZO983051:MZS983052 NJK983051:NJO983052 NTG983051:NTK983052 ODC983051:ODG983052 OMY983051:ONC983052 OWU983051:OWY983052 PGQ983051:PGU983052 PQM983051:PQQ983052 QAI983051:QAM983052 QKE983051:QKI983052 QUA983051:QUE983052 RDW983051:REA983052 RNS983051:RNW983052 RXO983051:RXS983052 SHK983051:SHO983052 SRG983051:SRK983052 TBC983051:TBG983052 TKY983051:TLC983052 TUU983051:TUY983052 UEQ983051:UEU983052 UOM983051:UOQ983052 UYI983051:UYM983052 VIE983051:VII983052 VSA983051:VSE983052 WBW983051:WCA983052 WLS983051:WLW983052 G11:K11" xr:uid="{250F0B75-2864-48D0-81EB-3C9FC77D0F45}">
      <formula1>Identifiant</formula1>
    </dataValidation>
    <dataValidation type="list" allowBlank="1" showInputMessage="1" showErrorMessage="1" sqref="H10:J10" xr:uid="{55D699F3-0630-42D7-8406-49BA2FED4A06}">
      <formula1>Identifiant_cts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51" orientation="portrait" horizontalDpi="4294967293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Module2.Archiver">
                <anchor moveWithCells="1" sizeWithCells="1">
                  <from>
                    <xdr:col>13</xdr:col>
                    <xdr:colOff>190500</xdr:colOff>
                    <xdr:row>4</xdr:row>
                    <xdr:rowOff>85725</xdr:rowOff>
                  </from>
                  <to>
                    <xdr:col>15</xdr:col>
                    <xdr:colOff>85725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Accepter_cette_Facture">
                <anchor moveWithCells="1" sizeWithCells="1">
                  <from>
                    <xdr:col>13</xdr:col>
                    <xdr:colOff>200025</xdr:colOff>
                    <xdr:row>8</xdr:row>
                    <xdr:rowOff>142875</xdr:rowOff>
                  </from>
                  <to>
                    <xdr:col>15</xdr:col>
                    <xdr:colOff>95250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6" name="Button 18">
              <controlPr defaultSize="0" print="0" autoFill="0" autoPict="0" macro="[0]!Imprimer_facture_Pdf">
                <anchor moveWithCells="1" sizeWithCells="1">
                  <from>
                    <xdr:col>13</xdr:col>
                    <xdr:colOff>209550</xdr:colOff>
                    <xdr:row>13</xdr:row>
                    <xdr:rowOff>47625</xdr:rowOff>
                  </from>
                  <to>
                    <xdr:col>15</xdr:col>
                    <xdr:colOff>104775</xdr:colOff>
                    <xdr:row>16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07B62-ABFB-43AD-8B09-6F800E377F2C}">
  <sheetPr codeName="Feuil1" filterMode="1"/>
  <dimension ref="A1:G675"/>
  <sheetViews>
    <sheetView topLeftCell="B1" zoomScaleNormal="100" workbookViewId="0">
      <pane ySplit="1" topLeftCell="A2" activePane="bottomLeft" state="frozen"/>
      <selection activeCell="B1" sqref="B1"/>
      <selection pane="bottomLeft" activeCell="F675" sqref="F675"/>
    </sheetView>
  </sheetViews>
  <sheetFormatPr baseColWidth="10" defaultColWidth="9.140625" defaultRowHeight="12.75"/>
  <cols>
    <col min="1" max="1" width="4.85546875" style="30" hidden="1" customWidth="1"/>
    <col min="2" max="2" width="17.5703125" style="30" bestFit="1" customWidth="1"/>
    <col min="3" max="3" width="18.7109375" style="30" bestFit="1" customWidth="1"/>
    <col min="4" max="4" width="10.28515625" style="32" bestFit="1" customWidth="1"/>
    <col min="5" max="5" width="29.7109375" style="30" customWidth="1"/>
    <col min="6" max="6" width="13.5703125" style="31" bestFit="1" customWidth="1"/>
    <col min="7" max="7" width="15.42578125" style="30" bestFit="1" customWidth="1"/>
    <col min="8" max="16384" width="9.140625" style="30"/>
  </cols>
  <sheetData>
    <row r="1" spans="1:7" ht="13.5" thickBot="1">
      <c r="A1" s="61" t="s">
        <v>833</v>
      </c>
      <c r="B1" s="61" t="s">
        <v>832</v>
      </c>
      <c r="C1" s="61" t="s">
        <v>831</v>
      </c>
      <c r="D1" s="62" t="s">
        <v>830</v>
      </c>
      <c r="E1" s="61" t="s">
        <v>829</v>
      </c>
      <c r="F1" s="57" t="s">
        <v>828</v>
      </c>
      <c r="G1" s="61" t="s">
        <v>827</v>
      </c>
    </row>
    <row r="2" spans="1:7" ht="13.5" hidden="1" thickBot="1">
      <c r="A2" s="61"/>
      <c r="B2" s="63">
        <v>43475</v>
      </c>
      <c r="C2" s="61" t="s">
        <v>562</v>
      </c>
      <c r="D2" s="62">
        <v>2</v>
      </c>
      <c r="E2" s="61" t="s">
        <v>835</v>
      </c>
      <c r="F2" s="57">
        <v>2</v>
      </c>
      <c r="G2" s="61">
        <v>308</v>
      </c>
    </row>
    <row r="3" spans="1:7" ht="13.5" hidden="1" thickBot="1">
      <c r="A3" s="61">
        <v>51</v>
      </c>
      <c r="B3" s="63">
        <v>43469</v>
      </c>
      <c r="C3" s="61" t="s">
        <v>621</v>
      </c>
      <c r="D3" s="62">
        <v>3</v>
      </c>
      <c r="E3" s="61" t="s">
        <v>26</v>
      </c>
      <c r="F3" s="57">
        <v>24</v>
      </c>
      <c r="G3" s="61">
        <v>185</v>
      </c>
    </row>
    <row r="4" spans="1:7" ht="13.5" hidden="1" thickBot="1">
      <c r="A4" s="61">
        <v>112</v>
      </c>
      <c r="B4" s="63">
        <v>43471</v>
      </c>
      <c r="C4" s="61" t="s">
        <v>762</v>
      </c>
      <c r="D4" s="62">
        <v>3</v>
      </c>
      <c r="E4" s="61" t="s">
        <v>26</v>
      </c>
      <c r="F4" s="57">
        <v>32</v>
      </c>
      <c r="G4" s="61">
        <v>247</v>
      </c>
    </row>
    <row r="5" spans="1:7" ht="13.5" hidden="1" thickBot="1">
      <c r="A5" s="61">
        <v>150</v>
      </c>
      <c r="B5" s="63">
        <v>43474</v>
      </c>
      <c r="C5" s="61" t="s">
        <v>630</v>
      </c>
      <c r="D5" s="62">
        <v>3</v>
      </c>
      <c r="E5" s="61" t="s">
        <v>26</v>
      </c>
      <c r="F5" s="57">
        <v>10</v>
      </c>
      <c r="G5" s="61">
        <v>286</v>
      </c>
    </row>
    <row r="6" spans="1:7" ht="13.5" hidden="1" thickBot="1">
      <c r="A6" s="61">
        <v>180</v>
      </c>
      <c r="B6" s="63">
        <v>43475</v>
      </c>
      <c r="C6" s="61" t="s">
        <v>629</v>
      </c>
      <c r="D6" s="62">
        <v>3</v>
      </c>
      <c r="E6" s="61" t="s">
        <v>26</v>
      </c>
      <c r="F6" s="57">
        <v>7</v>
      </c>
      <c r="G6" s="61">
        <v>316</v>
      </c>
    </row>
    <row r="7" spans="1:7" ht="13.5" hidden="1" thickBot="1">
      <c r="A7" s="61">
        <v>214</v>
      </c>
      <c r="B7" s="63">
        <v>43476</v>
      </c>
      <c r="C7" s="61" t="s">
        <v>578</v>
      </c>
      <c r="D7" s="62">
        <v>3</v>
      </c>
      <c r="E7" s="61" t="s">
        <v>26</v>
      </c>
      <c r="F7" s="57">
        <v>13</v>
      </c>
      <c r="G7" s="61">
        <v>350</v>
      </c>
    </row>
    <row r="8" spans="1:7" ht="13.5" hidden="1" thickBot="1">
      <c r="A8" s="61">
        <v>255</v>
      </c>
      <c r="B8" s="63">
        <v>43477</v>
      </c>
      <c r="C8" s="61" t="s">
        <v>715</v>
      </c>
      <c r="D8" s="62">
        <v>3</v>
      </c>
      <c r="E8" s="61" t="s">
        <v>26</v>
      </c>
      <c r="F8" s="57">
        <v>29</v>
      </c>
      <c r="G8" s="61">
        <v>391</v>
      </c>
    </row>
    <row r="9" spans="1:7" ht="13.5" hidden="1" thickBot="1">
      <c r="A9" s="61">
        <v>291</v>
      </c>
      <c r="B9" s="63">
        <v>43478</v>
      </c>
      <c r="C9" s="61" t="s">
        <v>655</v>
      </c>
      <c r="D9" s="62">
        <v>3</v>
      </c>
      <c r="E9" s="61" t="s">
        <v>26</v>
      </c>
      <c r="F9" s="57">
        <v>38</v>
      </c>
      <c r="G9" s="61">
        <v>429</v>
      </c>
    </row>
    <row r="10" spans="1:7" ht="13.5" hidden="1" thickBot="1">
      <c r="A10" s="61">
        <v>330</v>
      </c>
      <c r="B10" s="63">
        <v>43481</v>
      </c>
      <c r="C10" s="61" t="s">
        <v>533</v>
      </c>
      <c r="D10" s="62">
        <v>3</v>
      </c>
      <c r="E10" s="61" t="s">
        <v>26</v>
      </c>
      <c r="F10" s="57">
        <v>8</v>
      </c>
      <c r="G10" s="61">
        <v>476</v>
      </c>
    </row>
    <row r="11" spans="1:7" ht="13.5" hidden="1" thickBot="1">
      <c r="A11" s="61">
        <v>356</v>
      </c>
      <c r="B11" s="63">
        <v>43482</v>
      </c>
      <c r="C11" s="61" t="s">
        <v>663</v>
      </c>
      <c r="D11" s="62">
        <v>3</v>
      </c>
      <c r="E11" s="61" t="s">
        <v>26</v>
      </c>
      <c r="F11" s="57">
        <v>13</v>
      </c>
      <c r="G11" s="61">
        <v>502</v>
      </c>
    </row>
    <row r="12" spans="1:7" ht="13.5" hidden="1" thickBot="1">
      <c r="A12" s="61">
        <v>390</v>
      </c>
      <c r="B12" s="63">
        <v>43483</v>
      </c>
      <c r="C12" s="61" t="s">
        <v>613</v>
      </c>
      <c r="D12" s="62">
        <v>3</v>
      </c>
      <c r="E12" s="61" t="s">
        <v>26</v>
      </c>
      <c r="F12" s="57">
        <v>14</v>
      </c>
      <c r="G12" s="61">
        <v>536</v>
      </c>
    </row>
    <row r="13" spans="1:7" ht="13.5" hidden="1" thickBot="1">
      <c r="A13" s="61">
        <v>433</v>
      </c>
      <c r="B13" s="63">
        <v>43484</v>
      </c>
      <c r="C13" s="61" t="s">
        <v>660</v>
      </c>
      <c r="D13" s="62">
        <v>3</v>
      </c>
      <c r="E13" s="61" t="s">
        <v>26</v>
      </c>
      <c r="F13" s="57">
        <v>34</v>
      </c>
      <c r="G13" s="61">
        <v>579</v>
      </c>
    </row>
    <row r="14" spans="1:7" ht="13.5" hidden="1" thickBot="1">
      <c r="A14" s="61">
        <v>441</v>
      </c>
      <c r="B14" s="63">
        <v>43485</v>
      </c>
      <c r="C14" s="61" t="s">
        <v>826</v>
      </c>
      <c r="D14" s="62">
        <v>3</v>
      </c>
      <c r="E14" s="61" t="s">
        <v>26</v>
      </c>
      <c r="F14" s="57">
        <v>6</v>
      </c>
      <c r="G14" s="61">
        <v>587</v>
      </c>
    </row>
    <row r="15" spans="1:7" ht="13.5" hidden="1" thickBot="1">
      <c r="A15" s="61">
        <v>442</v>
      </c>
      <c r="B15" s="63">
        <v>43485</v>
      </c>
      <c r="C15" s="61" t="s">
        <v>597</v>
      </c>
      <c r="D15" s="62">
        <v>3</v>
      </c>
      <c r="E15" s="61" t="s">
        <v>26</v>
      </c>
      <c r="F15" s="57">
        <v>6</v>
      </c>
      <c r="G15" s="61">
        <v>588</v>
      </c>
    </row>
    <row r="16" spans="1:7" ht="13.5" hidden="1" thickBot="1">
      <c r="A16" s="61">
        <v>473</v>
      </c>
      <c r="B16" s="63">
        <v>43485</v>
      </c>
      <c r="C16" s="61" t="s">
        <v>660</v>
      </c>
      <c r="D16" s="62">
        <v>3</v>
      </c>
      <c r="E16" s="61" t="s">
        <v>26</v>
      </c>
      <c r="F16" s="57">
        <v>38</v>
      </c>
      <c r="G16" s="61">
        <v>619</v>
      </c>
    </row>
    <row r="17" spans="1:7" ht="13.5" hidden="1" thickBot="1">
      <c r="A17" s="61">
        <v>525</v>
      </c>
      <c r="B17" s="63">
        <v>43489</v>
      </c>
      <c r="C17" s="61" t="s">
        <v>623</v>
      </c>
      <c r="D17" s="62">
        <v>3</v>
      </c>
      <c r="E17" s="61" t="s">
        <v>26</v>
      </c>
      <c r="F17" s="57">
        <v>13</v>
      </c>
      <c r="G17" s="61">
        <v>674</v>
      </c>
    </row>
    <row r="18" spans="1:7" ht="13.5" hidden="1" thickBot="1">
      <c r="A18" s="61">
        <v>557</v>
      </c>
      <c r="B18" s="63">
        <v>43490</v>
      </c>
      <c r="C18" s="61" t="s">
        <v>663</v>
      </c>
      <c r="D18" s="62">
        <v>3</v>
      </c>
      <c r="E18" s="61" t="s">
        <v>26</v>
      </c>
      <c r="F18" s="57">
        <v>11</v>
      </c>
      <c r="G18" s="61">
        <v>706</v>
      </c>
    </row>
    <row r="19" spans="1:7" ht="13.5" hidden="1" thickBot="1">
      <c r="A19" s="64">
        <v>607</v>
      </c>
      <c r="B19" s="65">
        <v>43491</v>
      </c>
      <c r="C19" s="64" t="s">
        <v>522</v>
      </c>
      <c r="D19" s="66">
        <v>3</v>
      </c>
      <c r="E19" s="64" t="s">
        <v>26</v>
      </c>
      <c r="F19" s="58">
        <v>28</v>
      </c>
      <c r="G19" s="64">
        <v>0</v>
      </c>
    </row>
    <row r="20" spans="1:7" ht="13.5" hidden="1" thickBot="1">
      <c r="A20" s="64">
        <v>643</v>
      </c>
      <c r="B20" s="65">
        <v>43492</v>
      </c>
      <c r="C20" s="64" t="s">
        <v>684</v>
      </c>
      <c r="D20" s="66">
        <v>3</v>
      </c>
      <c r="E20" s="64" t="s">
        <v>26</v>
      </c>
      <c r="F20" s="58">
        <v>46</v>
      </c>
      <c r="G20" s="64">
        <v>0</v>
      </c>
    </row>
    <row r="21" spans="1:7" ht="13.5" hidden="1" thickBot="1">
      <c r="A21" s="67">
        <v>671</v>
      </c>
      <c r="B21" s="68">
        <v>43495</v>
      </c>
      <c r="C21" s="67" t="s">
        <v>731</v>
      </c>
      <c r="D21" s="69">
        <v>3</v>
      </c>
      <c r="E21" s="67" t="s">
        <v>26</v>
      </c>
      <c r="F21" s="59">
        <v>17</v>
      </c>
      <c r="G21" s="67">
        <v>828</v>
      </c>
    </row>
    <row r="22" spans="1:7" ht="13.5" hidden="1" thickBot="1">
      <c r="A22" s="61">
        <v>144</v>
      </c>
      <c r="B22" s="63">
        <v>43474</v>
      </c>
      <c r="C22" s="61" t="s">
        <v>810</v>
      </c>
      <c r="D22" s="62">
        <v>4</v>
      </c>
      <c r="E22" s="61" t="s">
        <v>32</v>
      </c>
      <c r="F22" s="57">
        <v>9</v>
      </c>
      <c r="G22" s="61">
        <v>280</v>
      </c>
    </row>
    <row r="23" spans="1:7" ht="13.5" hidden="1" thickBot="1">
      <c r="A23" s="61">
        <v>165</v>
      </c>
      <c r="B23" s="63">
        <v>43475</v>
      </c>
      <c r="C23" s="61" t="s">
        <v>676</v>
      </c>
      <c r="D23" s="62">
        <v>4</v>
      </c>
      <c r="E23" s="61" t="s">
        <v>32</v>
      </c>
      <c r="F23" s="57">
        <v>20</v>
      </c>
      <c r="G23" s="61">
        <v>301</v>
      </c>
    </row>
    <row r="24" spans="1:7" ht="13.5" hidden="1" thickBot="1">
      <c r="A24" s="61">
        <v>197</v>
      </c>
      <c r="B24" s="63">
        <v>43476</v>
      </c>
      <c r="C24" s="61" t="s">
        <v>598</v>
      </c>
      <c r="D24" s="62">
        <v>4</v>
      </c>
      <c r="E24" s="61" t="s">
        <v>32</v>
      </c>
      <c r="F24" s="57">
        <v>7</v>
      </c>
      <c r="G24" s="61">
        <v>333</v>
      </c>
    </row>
    <row r="25" spans="1:7" ht="13.5" hidden="1" thickBot="1">
      <c r="A25" s="61">
        <v>202</v>
      </c>
      <c r="B25" s="63">
        <v>43476</v>
      </c>
      <c r="C25" s="61" t="s">
        <v>729</v>
      </c>
      <c r="D25" s="62">
        <v>4</v>
      </c>
      <c r="E25" s="61" t="s">
        <v>32</v>
      </c>
      <c r="F25" s="57">
        <v>4</v>
      </c>
      <c r="G25" s="61">
        <v>338</v>
      </c>
    </row>
    <row r="26" spans="1:7" ht="13.5" hidden="1" thickBot="1">
      <c r="A26" s="61">
        <v>221</v>
      </c>
      <c r="B26" s="63">
        <v>43477</v>
      </c>
      <c r="C26" s="61" t="s">
        <v>770</v>
      </c>
      <c r="D26" s="62">
        <v>4</v>
      </c>
      <c r="E26" s="61" t="s">
        <v>32</v>
      </c>
      <c r="F26" s="57">
        <v>4</v>
      </c>
      <c r="G26" s="61">
        <v>357</v>
      </c>
    </row>
    <row r="27" spans="1:7" ht="13.5" hidden="1" thickBot="1">
      <c r="A27" s="61">
        <v>229</v>
      </c>
      <c r="B27" s="63">
        <v>43477</v>
      </c>
      <c r="C27" s="61" t="s">
        <v>553</v>
      </c>
      <c r="D27" s="62">
        <v>4</v>
      </c>
      <c r="E27" s="61" t="s">
        <v>32</v>
      </c>
      <c r="F27" s="57">
        <v>3</v>
      </c>
      <c r="G27" s="61">
        <v>365</v>
      </c>
    </row>
    <row r="28" spans="1:7" ht="13.5" hidden="1" thickBot="1">
      <c r="A28" s="61">
        <v>280</v>
      </c>
      <c r="B28" s="63">
        <v>43478</v>
      </c>
      <c r="C28" s="61" t="s">
        <v>663</v>
      </c>
      <c r="D28" s="62">
        <v>4</v>
      </c>
      <c r="E28" s="61" t="s">
        <v>32</v>
      </c>
      <c r="F28" s="57">
        <v>10</v>
      </c>
      <c r="G28" s="61">
        <v>418</v>
      </c>
    </row>
    <row r="29" spans="1:7" ht="13.5" hidden="1" thickBot="1">
      <c r="A29" s="61">
        <v>319</v>
      </c>
      <c r="B29" s="63">
        <v>43481</v>
      </c>
      <c r="C29" s="61" t="s">
        <v>690</v>
      </c>
      <c r="D29" s="62">
        <v>4</v>
      </c>
      <c r="E29" s="61" t="s">
        <v>32</v>
      </c>
      <c r="F29" s="57">
        <v>7</v>
      </c>
      <c r="G29" s="61">
        <v>465</v>
      </c>
    </row>
    <row r="30" spans="1:7" ht="13.5" hidden="1" thickBot="1">
      <c r="A30" s="61">
        <v>320</v>
      </c>
      <c r="B30" s="63">
        <v>43481</v>
      </c>
      <c r="C30" s="61" t="s">
        <v>551</v>
      </c>
      <c r="D30" s="62">
        <v>4</v>
      </c>
      <c r="E30" s="61" t="s">
        <v>32</v>
      </c>
      <c r="F30" s="57">
        <v>7</v>
      </c>
      <c r="G30" s="61">
        <v>466</v>
      </c>
    </row>
    <row r="31" spans="1:7" ht="13.5" hidden="1" thickBot="1">
      <c r="A31" s="61">
        <v>321</v>
      </c>
      <c r="B31" s="63">
        <v>43481</v>
      </c>
      <c r="C31" s="61" t="s">
        <v>825</v>
      </c>
      <c r="D31" s="62">
        <v>4</v>
      </c>
      <c r="E31" s="61" t="s">
        <v>32</v>
      </c>
      <c r="F31" s="57">
        <v>7</v>
      </c>
      <c r="G31" s="61">
        <v>467</v>
      </c>
    </row>
    <row r="32" spans="1:7" ht="13.5" hidden="1" thickBot="1">
      <c r="A32" s="61">
        <v>333</v>
      </c>
      <c r="B32" s="63">
        <v>43482</v>
      </c>
      <c r="C32" s="61" t="s">
        <v>775</v>
      </c>
      <c r="D32" s="62">
        <v>4</v>
      </c>
      <c r="E32" s="61" t="s">
        <v>32</v>
      </c>
      <c r="F32" s="57">
        <v>7</v>
      </c>
      <c r="G32" s="61">
        <v>479</v>
      </c>
    </row>
    <row r="33" spans="1:7" ht="13.5" hidden="1" thickBot="1">
      <c r="A33" s="61">
        <v>337</v>
      </c>
      <c r="B33" s="63">
        <v>43482</v>
      </c>
      <c r="C33" s="61" t="s">
        <v>825</v>
      </c>
      <c r="D33" s="62">
        <v>4</v>
      </c>
      <c r="E33" s="61" t="s">
        <v>32</v>
      </c>
      <c r="F33" s="57">
        <v>20</v>
      </c>
      <c r="G33" s="61">
        <v>483</v>
      </c>
    </row>
    <row r="34" spans="1:7" ht="13.5" hidden="1" thickBot="1">
      <c r="A34" s="61">
        <v>344</v>
      </c>
      <c r="B34" s="63">
        <v>43482</v>
      </c>
      <c r="C34" s="61" t="s">
        <v>553</v>
      </c>
      <c r="D34" s="62">
        <v>4</v>
      </c>
      <c r="E34" s="61" t="s">
        <v>32</v>
      </c>
      <c r="F34" s="57">
        <v>3</v>
      </c>
      <c r="G34" s="61">
        <v>490</v>
      </c>
    </row>
    <row r="35" spans="1:7" ht="13.5" hidden="1" thickBot="1">
      <c r="A35" s="61">
        <v>370</v>
      </c>
      <c r="B35" s="63">
        <v>43483</v>
      </c>
      <c r="C35" s="61" t="s">
        <v>547</v>
      </c>
      <c r="D35" s="62">
        <v>4</v>
      </c>
      <c r="E35" s="61" t="s">
        <v>32</v>
      </c>
      <c r="F35" s="57">
        <v>14</v>
      </c>
      <c r="G35" s="61">
        <v>516</v>
      </c>
    </row>
    <row r="36" spans="1:7" ht="13.5" hidden="1" thickBot="1">
      <c r="A36" s="61">
        <v>393</v>
      </c>
      <c r="B36" s="63">
        <v>43484</v>
      </c>
      <c r="C36" s="61" t="s">
        <v>824</v>
      </c>
      <c r="D36" s="62">
        <v>4</v>
      </c>
      <c r="E36" s="61" t="s">
        <v>32</v>
      </c>
      <c r="F36" s="57">
        <v>7</v>
      </c>
      <c r="G36" s="61">
        <v>539</v>
      </c>
    </row>
    <row r="37" spans="1:7" ht="13.5" hidden="1" thickBot="1">
      <c r="A37" s="61">
        <v>408</v>
      </c>
      <c r="B37" s="63">
        <v>43484</v>
      </c>
      <c r="C37" s="61" t="s">
        <v>582</v>
      </c>
      <c r="D37" s="62">
        <v>4</v>
      </c>
      <c r="E37" s="61" t="s">
        <v>32</v>
      </c>
      <c r="F37" s="57">
        <v>3</v>
      </c>
      <c r="G37" s="61">
        <v>554</v>
      </c>
    </row>
    <row r="38" spans="1:7" ht="13.5" hidden="1" thickBot="1">
      <c r="A38" s="61">
        <v>438</v>
      </c>
      <c r="B38" s="63">
        <v>43485</v>
      </c>
      <c r="C38" s="61" t="s">
        <v>563</v>
      </c>
      <c r="D38" s="62">
        <v>4</v>
      </c>
      <c r="E38" s="61" t="s">
        <v>32</v>
      </c>
      <c r="F38" s="57">
        <v>4</v>
      </c>
      <c r="G38" s="61">
        <v>584</v>
      </c>
    </row>
    <row r="39" spans="1:7" ht="13.5" hidden="1" thickBot="1">
      <c r="A39" s="61">
        <v>454</v>
      </c>
      <c r="B39" s="63">
        <v>43485</v>
      </c>
      <c r="C39" s="61" t="s">
        <v>790</v>
      </c>
      <c r="D39" s="62">
        <v>4</v>
      </c>
      <c r="E39" s="61" t="s">
        <v>32</v>
      </c>
      <c r="F39" s="57">
        <v>6</v>
      </c>
      <c r="G39" s="61">
        <v>600</v>
      </c>
    </row>
    <row r="40" spans="1:7" ht="13.5" hidden="1" thickBot="1">
      <c r="A40" s="61">
        <v>497</v>
      </c>
      <c r="B40" s="63">
        <v>43488</v>
      </c>
      <c r="C40" s="61" t="s">
        <v>609</v>
      </c>
      <c r="D40" s="62">
        <v>4</v>
      </c>
      <c r="E40" s="61" t="s">
        <v>32</v>
      </c>
      <c r="F40" s="57">
        <v>7</v>
      </c>
      <c r="G40" s="61">
        <v>643</v>
      </c>
    </row>
    <row r="41" spans="1:7" ht="13.5" hidden="1" thickBot="1">
      <c r="A41" s="61">
        <v>508</v>
      </c>
      <c r="B41" s="63">
        <v>43489</v>
      </c>
      <c r="C41" s="61" t="s">
        <v>609</v>
      </c>
      <c r="D41" s="62">
        <v>4</v>
      </c>
      <c r="E41" s="61" t="s">
        <v>32</v>
      </c>
      <c r="F41" s="57">
        <v>19</v>
      </c>
      <c r="G41" s="61">
        <v>657</v>
      </c>
    </row>
    <row r="42" spans="1:7" ht="13.5" hidden="1" thickBot="1">
      <c r="A42" s="61">
        <v>541</v>
      </c>
      <c r="B42" s="63">
        <v>43490</v>
      </c>
      <c r="C42" s="61" t="s">
        <v>612</v>
      </c>
      <c r="D42" s="62">
        <v>4</v>
      </c>
      <c r="E42" s="61" t="s">
        <v>32</v>
      </c>
      <c r="F42" s="57">
        <v>9</v>
      </c>
      <c r="G42" s="61">
        <v>690</v>
      </c>
    </row>
    <row r="43" spans="1:7" ht="13.5" hidden="1" thickBot="1">
      <c r="A43" s="64">
        <v>575</v>
      </c>
      <c r="B43" s="65">
        <v>43491</v>
      </c>
      <c r="C43" s="64" t="s">
        <v>530</v>
      </c>
      <c r="D43" s="66">
        <v>4</v>
      </c>
      <c r="E43" s="64" t="s">
        <v>32</v>
      </c>
      <c r="F43" s="58">
        <v>7</v>
      </c>
      <c r="G43" s="64">
        <v>0</v>
      </c>
    </row>
    <row r="44" spans="1:7" ht="13.5" hidden="1" thickBot="1">
      <c r="A44" s="64">
        <v>590</v>
      </c>
      <c r="B44" s="65">
        <v>43491</v>
      </c>
      <c r="C44" s="64" t="s">
        <v>823</v>
      </c>
      <c r="D44" s="66">
        <v>4</v>
      </c>
      <c r="E44" s="64" t="s">
        <v>32</v>
      </c>
      <c r="F44" s="58">
        <v>5</v>
      </c>
      <c r="G44" s="64">
        <v>0</v>
      </c>
    </row>
    <row r="45" spans="1:7" ht="13.5" hidden="1" thickBot="1">
      <c r="A45" s="64">
        <v>611</v>
      </c>
      <c r="B45" s="65">
        <v>43492</v>
      </c>
      <c r="C45" s="64" t="s">
        <v>530</v>
      </c>
      <c r="D45" s="66">
        <v>4</v>
      </c>
      <c r="E45" s="64" t="s">
        <v>32</v>
      </c>
      <c r="F45" s="58">
        <v>4</v>
      </c>
      <c r="G45" s="64">
        <v>0</v>
      </c>
    </row>
    <row r="46" spans="1:7" ht="13.5" hidden="1" thickBot="1">
      <c r="A46" s="64">
        <v>612</v>
      </c>
      <c r="B46" s="65">
        <v>43492</v>
      </c>
      <c r="C46" s="64" t="s">
        <v>530</v>
      </c>
      <c r="D46" s="66">
        <v>4</v>
      </c>
      <c r="E46" s="64" t="s">
        <v>32</v>
      </c>
      <c r="F46" s="58">
        <v>2</v>
      </c>
      <c r="G46" s="64">
        <v>0</v>
      </c>
    </row>
    <row r="47" spans="1:7" ht="13.5" hidden="1" thickBot="1">
      <c r="A47" s="64">
        <v>628</v>
      </c>
      <c r="B47" s="65">
        <v>43492</v>
      </c>
      <c r="C47" s="64" t="s">
        <v>522</v>
      </c>
      <c r="D47" s="66">
        <v>4</v>
      </c>
      <c r="E47" s="64" t="s">
        <v>32</v>
      </c>
      <c r="F47" s="58">
        <v>3</v>
      </c>
      <c r="G47" s="64">
        <v>0</v>
      </c>
    </row>
    <row r="48" spans="1:7" ht="13.5" hidden="1" thickBot="1">
      <c r="A48" s="64">
        <v>636</v>
      </c>
      <c r="B48" s="65">
        <v>43492</v>
      </c>
      <c r="C48" s="64" t="s">
        <v>522</v>
      </c>
      <c r="D48" s="66">
        <v>4</v>
      </c>
      <c r="E48" s="64" t="s">
        <v>32</v>
      </c>
      <c r="F48" s="58">
        <v>1</v>
      </c>
      <c r="G48" s="64">
        <v>0</v>
      </c>
    </row>
    <row r="49" spans="1:7" ht="13.5" hidden="1" thickBot="1">
      <c r="A49" s="64">
        <v>645</v>
      </c>
      <c r="B49" s="65">
        <v>43492</v>
      </c>
      <c r="C49" s="64" t="s">
        <v>530</v>
      </c>
      <c r="D49" s="66">
        <v>4</v>
      </c>
      <c r="E49" s="64" t="s">
        <v>32</v>
      </c>
      <c r="F49" s="58">
        <v>5</v>
      </c>
      <c r="G49" s="64">
        <v>0</v>
      </c>
    </row>
    <row r="50" spans="1:7" ht="13.5" hidden="1" thickBot="1">
      <c r="A50" s="67">
        <v>661</v>
      </c>
      <c r="B50" s="68">
        <v>43495</v>
      </c>
      <c r="C50" s="67" t="s">
        <v>692</v>
      </c>
      <c r="D50" s="69">
        <v>4</v>
      </c>
      <c r="E50" s="67" t="s">
        <v>32</v>
      </c>
      <c r="F50" s="59">
        <v>10</v>
      </c>
      <c r="G50" s="67">
        <v>818</v>
      </c>
    </row>
    <row r="51" spans="1:7" ht="13.5" hidden="1" thickBot="1">
      <c r="A51" s="67">
        <v>682</v>
      </c>
      <c r="B51" s="68">
        <v>43496</v>
      </c>
      <c r="C51" s="67" t="s">
        <v>822</v>
      </c>
      <c r="D51" s="69">
        <v>4</v>
      </c>
      <c r="E51" s="67" t="s">
        <v>32</v>
      </c>
      <c r="F51" s="59">
        <v>18</v>
      </c>
      <c r="G51" s="67">
        <v>839</v>
      </c>
    </row>
    <row r="52" spans="1:7" ht="13.5" hidden="1" thickBot="1">
      <c r="A52" s="61">
        <v>30</v>
      </c>
      <c r="B52" s="63">
        <v>43469</v>
      </c>
      <c r="C52" s="61" t="s">
        <v>821</v>
      </c>
      <c r="D52" s="62">
        <v>5</v>
      </c>
      <c r="E52" s="61" t="s">
        <v>38</v>
      </c>
      <c r="F52" s="57">
        <v>4</v>
      </c>
      <c r="G52" s="61">
        <v>164</v>
      </c>
    </row>
    <row r="53" spans="1:7" ht="13.5" hidden="1" thickBot="1">
      <c r="A53" s="61">
        <v>44</v>
      </c>
      <c r="B53" s="63">
        <v>43469</v>
      </c>
      <c r="C53" s="61" t="s">
        <v>522</v>
      </c>
      <c r="D53" s="62">
        <v>5</v>
      </c>
      <c r="E53" s="61" t="s">
        <v>38</v>
      </c>
      <c r="F53" s="57">
        <v>5</v>
      </c>
      <c r="G53" s="61">
        <v>178</v>
      </c>
    </row>
    <row r="54" spans="1:7" ht="13.5" hidden="1" thickBot="1">
      <c r="A54" s="61">
        <v>56</v>
      </c>
      <c r="B54" s="63">
        <v>43470</v>
      </c>
      <c r="C54" s="61" t="s">
        <v>633</v>
      </c>
      <c r="D54" s="62">
        <v>5</v>
      </c>
      <c r="E54" s="61" t="s">
        <v>38</v>
      </c>
      <c r="F54" s="57">
        <v>5</v>
      </c>
      <c r="G54" s="61">
        <v>190</v>
      </c>
    </row>
    <row r="55" spans="1:7" ht="13.5" hidden="1" thickBot="1">
      <c r="A55" s="61">
        <v>89</v>
      </c>
      <c r="B55" s="63">
        <v>43471</v>
      </c>
      <c r="C55" s="61" t="s">
        <v>645</v>
      </c>
      <c r="D55" s="62">
        <v>5</v>
      </c>
      <c r="E55" s="61" t="s">
        <v>38</v>
      </c>
      <c r="F55" s="57">
        <v>5</v>
      </c>
      <c r="G55" s="61">
        <v>223</v>
      </c>
    </row>
    <row r="56" spans="1:7" ht="13.5" hidden="1" thickBot="1">
      <c r="A56" s="61">
        <v>131</v>
      </c>
      <c r="B56" s="63">
        <v>43473</v>
      </c>
      <c r="C56" s="61" t="s">
        <v>734</v>
      </c>
      <c r="D56" s="62">
        <v>5</v>
      </c>
      <c r="E56" s="61" t="s">
        <v>38</v>
      </c>
      <c r="F56" s="57">
        <v>3</v>
      </c>
      <c r="G56" s="61">
        <v>266</v>
      </c>
    </row>
    <row r="57" spans="1:7" ht="13.5" hidden="1" thickBot="1">
      <c r="A57" s="61">
        <v>141</v>
      </c>
      <c r="B57" s="63">
        <v>43474</v>
      </c>
      <c r="C57" s="61" t="s">
        <v>820</v>
      </c>
      <c r="D57" s="62">
        <v>5</v>
      </c>
      <c r="E57" s="61" t="s">
        <v>38</v>
      </c>
      <c r="F57" s="57">
        <v>2</v>
      </c>
      <c r="G57" s="61">
        <v>276</v>
      </c>
    </row>
    <row r="58" spans="1:7" ht="13.5" hidden="1" thickBot="1">
      <c r="A58" s="61">
        <v>147</v>
      </c>
      <c r="B58" s="63">
        <v>43474</v>
      </c>
      <c r="C58" s="61" t="s">
        <v>565</v>
      </c>
      <c r="D58" s="62">
        <v>5</v>
      </c>
      <c r="E58" s="61" t="s">
        <v>38</v>
      </c>
      <c r="F58" s="57">
        <v>2</v>
      </c>
      <c r="G58" s="61">
        <v>283</v>
      </c>
    </row>
    <row r="59" spans="1:7" ht="13.5" hidden="1" thickBot="1">
      <c r="A59" s="61">
        <v>174</v>
      </c>
      <c r="B59" s="63">
        <v>43475</v>
      </c>
      <c r="C59" s="61" t="s">
        <v>566</v>
      </c>
      <c r="D59" s="62">
        <v>5</v>
      </c>
      <c r="E59" s="61" t="s">
        <v>38</v>
      </c>
      <c r="F59" s="57">
        <v>4</v>
      </c>
      <c r="G59" s="61">
        <v>310</v>
      </c>
    </row>
    <row r="60" spans="1:7" ht="13.5" hidden="1" thickBot="1">
      <c r="A60" s="61">
        <v>206</v>
      </c>
      <c r="B60" s="63">
        <v>43476</v>
      </c>
      <c r="C60" s="61" t="s">
        <v>527</v>
      </c>
      <c r="D60" s="62">
        <v>5</v>
      </c>
      <c r="E60" s="61" t="s">
        <v>38</v>
      </c>
      <c r="F60" s="57">
        <v>6</v>
      </c>
      <c r="G60" s="61">
        <v>342</v>
      </c>
    </row>
    <row r="61" spans="1:7" ht="13.5" hidden="1" thickBot="1">
      <c r="A61" s="61">
        <v>224</v>
      </c>
      <c r="B61" s="63">
        <v>43477</v>
      </c>
      <c r="C61" s="61" t="s">
        <v>819</v>
      </c>
      <c r="D61" s="62">
        <v>5</v>
      </c>
      <c r="E61" s="61" t="s">
        <v>38</v>
      </c>
      <c r="F61" s="57">
        <v>5</v>
      </c>
      <c r="G61" s="61">
        <v>360</v>
      </c>
    </row>
    <row r="62" spans="1:7" ht="13.5" hidden="1" thickBot="1">
      <c r="A62" s="61">
        <v>258</v>
      </c>
      <c r="B62" s="63">
        <v>43477</v>
      </c>
      <c r="C62" s="61" t="s">
        <v>658</v>
      </c>
      <c r="D62" s="62">
        <v>5</v>
      </c>
      <c r="E62" s="61" t="s">
        <v>38</v>
      </c>
      <c r="F62" s="57">
        <v>6</v>
      </c>
      <c r="G62" s="61">
        <v>394</v>
      </c>
    </row>
    <row r="63" spans="1:7" ht="13.5" hidden="1" thickBot="1">
      <c r="A63" s="61">
        <v>296</v>
      </c>
      <c r="B63" s="63">
        <v>43478</v>
      </c>
      <c r="C63" s="61" t="s">
        <v>818</v>
      </c>
      <c r="D63" s="62">
        <v>5</v>
      </c>
      <c r="E63" s="61" t="s">
        <v>38</v>
      </c>
      <c r="F63" s="57">
        <v>12</v>
      </c>
      <c r="G63" s="61">
        <v>434</v>
      </c>
    </row>
    <row r="64" spans="1:7" ht="13.5" hidden="1" thickBot="1">
      <c r="A64" s="61">
        <v>307</v>
      </c>
      <c r="B64" s="63">
        <v>43480</v>
      </c>
      <c r="C64" s="61" t="s">
        <v>566</v>
      </c>
      <c r="D64" s="62">
        <v>5</v>
      </c>
      <c r="E64" s="61" t="s">
        <v>38</v>
      </c>
      <c r="F64" s="57">
        <v>16</v>
      </c>
      <c r="G64" s="61">
        <v>451</v>
      </c>
    </row>
    <row r="65" spans="1:7" ht="13.5" hidden="1" thickBot="1">
      <c r="A65" s="61">
        <v>328</v>
      </c>
      <c r="B65" s="63">
        <v>43481</v>
      </c>
      <c r="C65" s="61" t="s">
        <v>565</v>
      </c>
      <c r="D65" s="62">
        <v>5</v>
      </c>
      <c r="E65" s="61" t="s">
        <v>38</v>
      </c>
      <c r="F65" s="57">
        <v>3</v>
      </c>
      <c r="G65" s="61">
        <v>474</v>
      </c>
    </row>
    <row r="66" spans="1:7" ht="13.5" hidden="1" thickBot="1">
      <c r="A66" s="61">
        <v>348</v>
      </c>
      <c r="B66" s="63">
        <v>43482</v>
      </c>
      <c r="C66" s="61" t="s">
        <v>647</v>
      </c>
      <c r="D66" s="62">
        <v>5</v>
      </c>
      <c r="E66" s="61" t="s">
        <v>38</v>
      </c>
      <c r="F66" s="57">
        <v>4</v>
      </c>
      <c r="G66" s="61">
        <v>494</v>
      </c>
    </row>
    <row r="67" spans="1:7" ht="13.5" hidden="1" thickBot="1">
      <c r="A67" s="61">
        <v>361</v>
      </c>
      <c r="B67" s="63">
        <v>43483</v>
      </c>
      <c r="C67" s="61" t="s">
        <v>817</v>
      </c>
      <c r="D67" s="62">
        <v>5</v>
      </c>
      <c r="E67" s="61" t="s">
        <v>38</v>
      </c>
      <c r="F67" s="57">
        <v>5</v>
      </c>
      <c r="G67" s="61">
        <v>507</v>
      </c>
    </row>
    <row r="68" spans="1:7" ht="13.5" hidden="1" thickBot="1">
      <c r="A68" s="61">
        <v>375</v>
      </c>
      <c r="B68" s="63">
        <v>43483</v>
      </c>
      <c r="C68" s="61" t="s">
        <v>610</v>
      </c>
      <c r="D68" s="62">
        <v>5</v>
      </c>
      <c r="E68" s="61" t="s">
        <v>38</v>
      </c>
      <c r="F68" s="57">
        <v>5</v>
      </c>
      <c r="G68" s="61">
        <v>521</v>
      </c>
    </row>
    <row r="69" spans="1:7" ht="13.5" hidden="1" thickBot="1">
      <c r="A69" s="61">
        <v>395</v>
      </c>
      <c r="B69" s="63">
        <v>43484</v>
      </c>
      <c r="C69" s="61" t="s">
        <v>606</v>
      </c>
      <c r="D69" s="62">
        <v>5</v>
      </c>
      <c r="E69" s="61" t="s">
        <v>38</v>
      </c>
      <c r="F69" s="57">
        <v>7</v>
      </c>
      <c r="G69" s="61">
        <v>541</v>
      </c>
    </row>
    <row r="70" spans="1:7" ht="13.5" hidden="1" thickBot="1">
      <c r="A70" s="61">
        <v>411</v>
      </c>
      <c r="B70" s="63">
        <v>43484</v>
      </c>
      <c r="C70" s="61" t="s">
        <v>554</v>
      </c>
      <c r="D70" s="62">
        <v>5</v>
      </c>
      <c r="E70" s="61" t="s">
        <v>38</v>
      </c>
      <c r="F70" s="57">
        <v>6</v>
      </c>
      <c r="G70" s="61">
        <v>557</v>
      </c>
    </row>
    <row r="71" spans="1:7" ht="13.5" hidden="1" thickBot="1">
      <c r="A71" s="61">
        <v>439</v>
      </c>
      <c r="B71" s="63">
        <v>43485</v>
      </c>
      <c r="C71" s="61" t="s">
        <v>804</v>
      </c>
      <c r="D71" s="62">
        <v>5</v>
      </c>
      <c r="E71" s="61" t="s">
        <v>38</v>
      </c>
      <c r="F71" s="57">
        <v>3</v>
      </c>
      <c r="G71" s="61">
        <v>585</v>
      </c>
    </row>
    <row r="72" spans="1:7" ht="13.5" hidden="1" thickBot="1">
      <c r="A72" s="61">
        <v>455</v>
      </c>
      <c r="B72" s="63">
        <v>43485</v>
      </c>
      <c r="C72" s="61" t="s">
        <v>772</v>
      </c>
      <c r="D72" s="62">
        <v>5</v>
      </c>
      <c r="E72" s="61" t="s">
        <v>38</v>
      </c>
      <c r="F72" s="57">
        <v>5</v>
      </c>
      <c r="G72" s="61">
        <v>601</v>
      </c>
    </row>
    <row r="73" spans="1:7" ht="13.5" hidden="1" thickBot="1">
      <c r="A73" s="61">
        <v>479</v>
      </c>
      <c r="B73" s="63">
        <v>43487</v>
      </c>
      <c r="C73" s="61" t="s">
        <v>816</v>
      </c>
      <c r="D73" s="62">
        <v>5</v>
      </c>
      <c r="E73" s="61" t="s">
        <v>38</v>
      </c>
      <c r="F73" s="57">
        <v>10</v>
      </c>
      <c r="G73" s="61">
        <v>625</v>
      </c>
    </row>
    <row r="74" spans="1:7" ht="13.5" hidden="1" thickBot="1">
      <c r="A74" s="61">
        <v>486</v>
      </c>
      <c r="B74" s="63">
        <v>43487</v>
      </c>
      <c r="C74" s="61" t="s">
        <v>815</v>
      </c>
      <c r="D74" s="62">
        <v>5</v>
      </c>
      <c r="E74" s="61" t="s">
        <v>38</v>
      </c>
      <c r="F74" s="57">
        <v>8</v>
      </c>
      <c r="G74" s="61">
        <v>632</v>
      </c>
    </row>
    <row r="75" spans="1:7" ht="13.5" hidden="1" thickBot="1">
      <c r="A75" s="61">
        <v>500</v>
      </c>
      <c r="B75" s="63">
        <v>43488</v>
      </c>
      <c r="C75" s="61" t="s">
        <v>528</v>
      </c>
      <c r="D75" s="62">
        <v>5</v>
      </c>
      <c r="E75" s="61" t="s">
        <v>38</v>
      </c>
      <c r="F75" s="57">
        <v>10</v>
      </c>
      <c r="G75" s="61">
        <v>646</v>
      </c>
    </row>
    <row r="76" spans="1:7" ht="13.5" hidden="1" thickBot="1">
      <c r="A76" s="61">
        <v>503</v>
      </c>
      <c r="B76" s="63">
        <v>43489</v>
      </c>
      <c r="C76" s="61" t="s">
        <v>814</v>
      </c>
      <c r="D76" s="62">
        <v>5</v>
      </c>
      <c r="E76" s="61" t="s">
        <v>38</v>
      </c>
      <c r="F76" s="57">
        <v>5</v>
      </c>
      <c r="G76" s="61">
        <v>652</v>
      </c>
    </row>
    <row r="77" spans="1:7" ht="13.5" hidden="1" thickBot="1">
      <c r="A77" s="61">
        <v>519</v>
      </c>
      <c r="B77" s="63">
        <v>43489</v>
      </c>
      <c r="C77" s="61" t="s">
        <v>749</v>
      </c>
      <c r="D77" s="62">
        <v>5</v>
      </c>
      <c r="E77" s="61" t="s">
        <v>38</v>
      </c>
      <c r="F77" s="57">
        <v>4</v>
      </c>
      <c r="G77" s="61">
        <v>668</v>
      </c>
    </row>
    <row r="78" spans="1:7" ht="13.5" hidden="1" thickBot="1">
      <c r="A78" s="61">
        <v>529</v>
      </c>
      <c r="B78" s="63">
        <v>43490</v>
      </c>
      <c r="C78" s="61" t="s">
        <v>813</v>
      </c>
      <c r="D78" s="62">
        <v>5</v>
      </c>
      <c r="E78" s="61" t="s">
        <v>38</v>
      </c>
      <c r="F78" s="57">
        <v>4</v>
      </c>
      <c r="G78" s="61">
        <v>678</v>
      </c>
    </row>
    <row r="79" spans="1:7" ht="13.5" hidden="1" thickBot="1">
      <c r="A79" s="61">
        <v>547</v>
      </c>
      <c r="B79" s="63">
        <v>43490</v>
      </c>
      <c r="C79" s="61" t="s">
        <v>812</v>
      </c>
      <c r="D79" s="62">
        <v>5</v>
      </c>
      <c r="E79" s="61" t="s">
        <v>38</v>
      </c>
      <c r="F79" s="57">
        <v>3</v>
      </c>
      <c r="G79" s="61">
        <v>696</v>
      </c>
    </row>
    <row r="80" spans="1:7" ht="13.5" hidden="1" thickBot="1">
      <c r="A80" s="64">
        <v>576</v>
      </c>
      <c r="B80" s="65">
        <v>43491</v>
      </c>
      <c r="C80" s="64" t="s">
        <v>530</v>
      </c>
      <c r="D80" s="66">
        <v>5</v>
      </c>
      <c r="E80" s="64" t="s">
        <v>38</v>
      </c>
      <c r="F80" s="58">
        <v>8</v>
      </c>
      <c r="G80" s="64">
        <v>0</v>
      </c>
    </row>
    <row r="81" spans="1:7" ht="13.5" hidden="1" thickBot="1">
      <c r="A81" s="64">
        <v>597</v>
      </c>
      <c r="B81" s="65">
        <v>43491</v>
      </c>
      <c r="C81" s="64" t="s">
        <v>601</v>
      </c>
      <c r="D81" s="66">
        <v>5</v>
      </c>
      <c r="E81" s="64" t="s">
        <v>38</v>
      </c>
      <c r="F81" s="58">
        <v>8</v>
      </c>
      <c r="G81" s="64">
        <v>0</v>
      </c>
    </row>
    <row r="82" spans="1:7" ht="13.5" hidden="1" thickBot="1">
      <c r="A82" s="64">
        <v>613</v>
      </c>
      <c r="B82" s="65">
        <v>43492</v>
      </c>
      <c r="C82" s="64" t="s">
        <v>530</v>
      </c>
      <c r="D82" s="66">
        <v>5</v>
      </c>
      <c r="E82" s="64" t="s">
        <v>38</v>
      </c>
      <c r="F82" s="58">
        <v>2</v>
      </c>
      <c r="G82" s="64">
        <v>0</v>
      </c>
    </row>
    <row r="83" spans="1:7" ht="13.5" hidden="1" thickBot="1">
      <c r="A83" s="64">
        <v>644</v>
      </c>
      <c r="B83" s="65">
        <v>43492</v>
      </c>
      <c r="C83" s="64" t="s">
        <v>684</v>
      </c>
      <c r="D83" s="66">
        <v>5</v>
      </c>
      <c r="E83" s="64" t="s">
        <v>38</v>
      </c>
      <c r="F83" s="58">
        <v>8</v>
      </c>
      <c r="G83" s="64">
        <v>0</v>
      </c>
    </row>
    <row r="84" spans="1:7" ht="13.5" hidden="1" thickBot="1">
      <c r="A84" s="67">
        <v>562</v>
      </c>
      <c r="B84" s="68">
        <v>43494</v>
      </c>
      <c r="C84" s="67" t="s">
        <v>559</v>
      </c>
      <c r="D84" s="69">
        <v>5</v>
      </c>
      <c r="E84" s="67" t="s">
        <v>38</v>
      </c>
      <c r="F84" s="59">
        <v>5</v>
      </c>
      <c r="G84" s="67">
        <v>798</v>
      </c>
    </row>
    <row r="85" spans="1:7" ht="13.5" hidden="1" thickBot="1">
      <c r="A85" s="67">
        <v>665</v>
      </c>
      <c r="B85" s="68">
        <v>43495</v>
      </c>
      <c r="C85" s="67" t="s">
        <v>753</v>
      </c>
      <c r="D85" s="69">
        <v>5</v>
      </c>
      <c r="E85" s="67" t="s">
        <v>38</v>
      </c>
      <c r="F85" s="59">
        <v>7</v>
      </c>
      <c r="G85" s="67">
        <v>822</v>
      </c>
    </row>
    <row r="86" spans="1:7" ht="13.5" hidden="1" thickBot="1">
      <c r="A86" s="67">
        <v>673</v>
      </c>
      <c r="B86" s="68">
        <v>43496</v>
      </c>
      <c r="C86" s="67" t="s">
        <v>811</v>
      </c>
      <c r="D86" s="69">
        <v>5</v>
      </c>
      <c r="E86" s="67" t="s">
        <v>38</v>
      </c>
      <c r="F86" s="59">
        <v>10</v>
      </c>
      <c r="G86" s="67">
        <v>830</v>
      </c>
    </row>
    <row r="87" spans="1:7" ht="13.5" hidden="1" thickBot="1">
      <c r="A87" s="67">
        <v>685</v>
      </c>
      <c r="B87" s="68">
        <v>43496</v>
      </c>
      <c r="C87" s="67" t="s">
        <v>810</v>
      </c>
      <c r="D87" s="69">
        <v>5</v>
      </c>
      <c r="E87" s="67" t="s">
        <v>38</v>
      </c>
      <c r="F87" s="59">
        <v>2</v>
      </c>
      <c r="G87" s="67">
        <v>842</v>
      </c>
    </row>
    <row r="88" spans="1:7" ht="13.5" hidden="1" thickBot="1">
      <c r="A88" s="61">
        <v>33</v>
      </c>
      <c r="B88" s="63">
        <v>43469</v>
      </c>
      <c r="C88" s="61" t="s">
        <v>638</v>
      </c>
      <c r="D88" s="62">
        <v>6</v>
      </c>
      <c r="E88" s="61" t="s">
        <v>44</v>
      </c>
      <c r="F88" s="57">
        <v>7</v>
      </c>
      <c r="G88" s="61">
        <v>167</v>
      </c>
    </row>
    <row r="89" spans="1:7" ht="13.5" hidden="1" thickBot="1">
      <c r="A89" s="61">
        <v>88</v>
      </c>
      <c r="B89" s="63">
        <v>43471</v>
      </c>
      <c r="C89" s="61" t="s">
        <v>809</v>
      </c>
      <c r="D89" s="62">
        <v>6</v>
      </c>
      <c r="E89" s="61" t="s">
        <v>44</v>
      </c>
      <c r="F89" s="57">
        <v>6</v>
      </c>
      <c r="G89" s="61">
        <v>222</v>
      </c>
    </row>
    <row r="90" spans="1:7" ht="13.5" hidden="1" thickBot="1">
      <c r="A90" s="61">
        <v>108</v>
      </c>
      <c r="B90" s="63">
        <v>43471</v>
      </c>
      <c r="C90" s="61" t="s">
        <v>808</v>
      </c>
      <c r="D90" s="62">
        <v>6</v>
      </c>
      <c r="E90" s="61" t="s">
        <v>44</v>
      </c>
      <c r="F90" s="57">
        <v>5</v>
      </c>
      <c r="G90" s="61">
        <v>243</v>
      </c>
    </row>
    <row r="91" spans="1:7" ht="13.5" hidden="1" thickBot="1">
      <c r="A91" s="61">
        <v>362</v>
      </c>
      <c r="B91" s="63">
        <v>43483</v>
      </c>
      <c r="C91" s="61" t="s">
        <v>807</v>
      </c>
      <c r="D91" s="62">
        <v>6</v>
      </c>
      <c r="E91" s="61" t="s">
        <v>44</v>
      </c>
      <c r="F91" s="57">
        <v>20</v>
      </c>
      <c r="G91" s="61">
        <v>508</v>
      </c>
    </row>
    <row r="92" spans="1:7" ht="13.5" hidden="1" thickBot="1">
      <c r="A92" s="61">
        <v>413</v>
      </c>
      <c r="B92" s="63">
        <v>43484</v>
      </c>
      <c r="C92" s="61" t="s">
        <v>549</v>
      </c>
      <c r="D92" s="62">
        <v>6</v>
      </c>
      <c r="E92" s="61" t="s">
        <v>44</v>
      </c>
      <c r="F92" s="57">
        <v>10</v>
      </c>
      <c r="G92" s="61">
        <v>559</v>
      </c>
    </row>
    <row r="93" spans="1:7" ht="13.5" hidden="1" thickBot="1">
      <c r="A93" s="61">
        <v>464</v>
      </c>
      <c r="B93" s="63">
        <v>43485</v>
      </c>
      <c r="C93" s="61" t="s">
        <v>715</v>
      </c>
      <c r="D93" s="62">
        <v>6</v>
      </c>
      <c r="E93" s="61" t="s">
        <v>44</v>
      </c>
      <c r="F93" s="57">
        <v>7</v>
      </c>
      <c r="G93" s="61">
        <v>610</v>
      </c>
    </row>
    <row r="94" spans="1:7" ht="13.5" hidden="1" thickBot="1">
      <c r="A94" s="61">
        <v>490</v>
      </c>
      <c r="B94" s="63">
        <v>43488</v>
      </c>
      <c r="C94" s="61" t="s">
        <v>806</v>
      </c>
      <c r="D94" s="62">
        <v>6</v>
      </c>
      <c r="E94" s="61" t="s">
        <v>44</v>
      </c>
      <c r="F94" s="57">
        <v>13</v>
      </c>
      <c r="G94" s="61">
        <v>636</v>
      </c>
    </row>
    <row r="95" spans="1:7" ht="13.5" hidden="1" thickBot="1">
      <c r="A95" s="61">
        <v>530</v>
      </c>
      <c r="B95" s="63">
        <v>43490</v>
      </c>
      <c r="C95" s="61" t="s">
        <v>752</v>
      </c>
      <c r="D95" s="62">
        <v>6</v>
      </c>
      <c r="E95" s="61" t="s">
        <v>44</v>
      </c>
      <c r="F95" s="57">
        <v>15</v>
      </c>
      <c r="G95" s="61">
        <v>679</v>
      </c>
    </row>
    <row r="96" spans="1:7" ht="13.5" hidden="1" thickBot="1">
      <c r="A96" s="64">
        <v>614</v>
      </c>
      <c r="B96" s="65">
        <v>43492</v>
      </c>
      <c r="C96" s="64" t="s">
        <v>530</v>
      </c>
      <c r="D96" s="66">
        <v>6</v>
      </c>
      <c r="E96" s="64" t="s">
        <v>44</v>
      </c>
      <c r="F96" s="58">
        <v>7</v>
      </c>
      <c r="G96" s="64">
        <v>0</v>
      </c>
    </row>
    <row r="97" spans="1:7" ht="13.5" hidden="1" thickBot="1">
      <c r="A97" s="67">
        <v>653</v>
      </c>
      <c r="B97" s="68">
        <v>43495</v>
      </c>
      <c r="C97" s="67" t="s">
        <v>546</v>
      </c>
      <c r="D97" s="69">
        <v>6</v>
      </c>
      <c r="E97" s="64" t="s">
        <v>44</v>
      </c>
      <c r="F97" s="59">
        <v>17</v>
      </c>
      <c r="G97" s="67">
        <v>810</v>
      </c>
    </row>
    <row r="98" spans="1:7" ht="13.5" hidden="1" thickBot="1">
      <c r="A98" s="61">
        <v>57</v>
      </c>
      <c r="B98" s="63">
        <v>43470</v>
      </c>
      <c r="C98" s="61" t="s">
        <v>775</v>
      </c>
      <c r="D98" s="62">
        <v>11</v>
      </c>
      <c r="E98" s="61" t="s">
        <v>69</v>
      </c>
      <c r="F98" s="57">
        <v>3</v>
      </c>
      <c r="G98" s="61">
        <v>191</v>
      </c>
    </row>
    <row r="99" spans="1:7" ht="13.5" hidden="1" thickBot="1">
      <c r="A99" s="61">
        <v>340</v>
      </c>
      <c r="B99" s="63">
        <v>43482</v>
      </c>
      <c r="C99" s="61" t="s">
        <v>591</v>
      </c>
      <c r="D99" s="62">
        <v>11</v>
      </c>
      <c r="E99" s="61" t="s">
        <v>69</v>
      </c>
      <c r="F99" s="57">
        <v>12</v>
      </c>
      <c r="G99" s="61">
        <v>486</v>
      </c>
    </row>
    <row r="100" spans="1:7" ht="13.5" hidden="1" thickBot="1">
      <c r="A100" s="61">
        <v>446</v>
      </c>
      <c r="B100" s="63">
        <v>43485</v>
      </c>
      <c r="C100" s="61" t="s">
        <v>619</v>
      </c>
      <c r="D100" s="62">
        <v>11</v>
      </c>
      <c r="E100" s="61" t="s">
        <v>69</v>
      </c>
      <c r="F100" s="57">
        <v>2</v>
      </c>
      <c r="G100" s="61">
        <v>592</v>
      </c>
    </row>
    <row r="101" spans="1:7" ht="13.5" hidden="1" thickBot="1">
      <c r="A101" s="64">
        <v>618</v>
      </c>
      <c r="B101" s="65">
        <v>43492</v>
      </c>
      <c r="C101" s="64" t="s">
        <v>615</v>
      </c>
      <c r="D101" s="66">
        <v>11</v>
      </c>
      <c r="E101" s="64" t="s">
        <v>69</v>
      </c>
      <c r="F101" s="58">
        <v>4</v>
      </c>
      <c r="G101" s="64">
        <v>0</v>
      </c>
    </row>
    <row r="102" spans="1:7" ht="13.5" hidden="1" thickBot="1">
      <c r="A102" s="67">
        <v>688</v>
      </c>
      <c r="B102" s="68">
        <v>43496</v>
      </c>
      <c r="C102" s="67" t="s">
        <v>647</v>
      </c>
      <c r="D102" s="69">
        <v>11</v>
      </c>
      <c r="E102" s="64" t="s">
        <v>69</v>
      </c>
      <c r="F102" s="59">
        <v>12</v>
      </c>
      <c r="G102" s="67">
        <v>845</v>
      </c>
    </row>
    <row r="103" spans="1:7" ht="13.5" hidden="1" thickBot="1">
      <c r="A103" s="61">
        <v>28</v>
      </c>
      <c r="B103" s="63">
        <v>43468</v>
      </c>
      <c r="C103" s="61" t="s">
        <v>792</v>
      </c>
      <c r="D103" s="62">
        <v>12</v>
      </c>
      <c r="E103" s="61" t="s">
        <v>74</v>
      </c>
      <c r="F103" s="57">
        <v>20</v>
      </c>
      <c r="G103" s="61">
        <v>150</v>
      </c>
    </row>
    <row r="104" spans="1:7" ht="13.5" hidden="1" thickBot="1">
      <c r="A104" s="61">
        <v>34</v>
      </c>
      <c r="B104" s="63">
        <v>43469</v>
      </c>
      <c r="C104" s="61" t="s">
        <v>678</v>
      </c>
      <c r="D104" s="62">
        <v>12</v>
      </c>
      <c r="E104" s="61" t="s">
        <v>74</v>
      </c>
      <c r="F104" s="57">
        <v>18</v>
      </c>
      <c r="G104" s="61">
        <v>168</v>
      </c>
    </row>
    <row r="105" spans="1:7" ht="13.5" hidden="1" thickBot="1">
      <c r="A105" s="61">
        <v>43</v>
      </c>
      <c r="B105" s="63">
        <v>43469</v>
      </c>
      <c r="C105" s="61" t="s">
        <v>539</v>
      </c>
      <c r="D105" s="62">
        <v>12</v>
      </c>
      <c r="E105" s="61" t="s">
        <v>74</v>
      </c>
      <c r="F105" s="57">
        <v>11</v>
      </c>
      <c r="G105" s="61">
        <v>177</v>
      </c>
    </row>
    <row r="106" spans="1:7" ht="13.5" hidden="1" thickBot="1">
      <c r="A106" s="61">
        <v>59</v>
      </c>
      <c r="B106" s="63">
        <v>43470</v>
      </c>
      <c r="C106" s="61" t="s">
        <v>751</v>
      </c>
      <c r="D106" s="62">
        <v>12</v>
      </c>
      <c r="E106" s="61" t="s">
        <v>74</v>
      </c>
      <c r="F106" s="57">
        <v>16</v>
      </c>
      <c r="G106" s="61">
        <v>193</v>
      </c>
    </row>
    <row r="107" spans="1:7" ht="13.5" hidden="1" thickBot="1">
      <c r="A107" s="61">
        <v>73</v>
      </c>
      <c r="B107" s="63">
        <v>43470</v>
      </c>
      <c r="C107" s="61" t="s">
        <v>691</v>
      </c>
      <c r="D107" s="62">
        <v>12</v>
      </c>
      <c r="E107" s="61" t="s">
        <v>74</v>
      </c>
      <c r="F107" s="57">
        <v>21</v>
      </c>
      <c r="G107" s="61">
        <v>207</v>
      </c>
    </row>
    <row r="108" spans="1:7" ht="13.5" hidden="1" thickBot="1">
      <c r="A108" s="61">
        <v>91</v>
      </c>
      <c r="B108" s="63">
        <v>43471</v>
      </c>
      <c r="C108" s="61" t="s">
        <v>805</v>
      </c>
      <c r="D108" s="62">
        <v>12</v>
      </c>
      <c r="E108" s="61" t="s">
        <v>74</v>
      </c>
      <c r="F108" s="57">
        <v>9</v>
      </c>
      <c r="G108" s="61">
        <v>225</v>
      </c>
    </row>
    <row r="109" spans="1:7" ht="13.5" hidden="1" thickBot="1">
      <c r="A109" s="61">
        <v>99</v>
      </c>
      <c r="B109" s="63">
        <v>43471</v>
      </c>
      <c r="C109" s="61" t="s">
        <v>622</v>
      </c>
      <c r="D109" s="62">
        <v>12</v>
      </c>
      <c r="E109" s="61" t="s">
        <v>74</v>
      </c>
      <c r="F109" s="57">
        <v>16</v>
      </c>
      <c r="G109" s="61">
        <v>233</v>
      </c>
    </row>
    <row r="110" spans="1:7" ht="13.5" hidden="1" thickBot="1">
      <c r="A110" s="61">
        <v>125</v>
      </c>
      <c r="B110" s="63">
        <v>43473</v>
      </c>
      <c r="C110" s="61" t="s">
        <v>804</v>
      </c>
      <c r="D110" s="62">
        <v>12</v>
      </c>
      <c r="E110" s="61" t="s">
        <v>74</v>
      </c>
      <c r="F110" s="57">
        <v>7</v>
      </c>
      <c r="G110" s="61">
        <v>260</v>
      </c>
    </row>
    <row r="111" spans="1:7" ht="13.5" hidden="1" thickBot="1">
      <c r="A111" s="61">
        <v>146</v>
      </c>
      <c r="B111" s="63">
        <v>43474</v>
      </c>
      <c r="C111" s="61" t="s">
        <v>560</v>
      </c>
      <c r="D111" s="62">
        <v>12</v>
      </c>
      <c r="E111" s="61" t="s">
        <v>74</v>
      </c>
      <c r="F111" s="57">
        <v>18</v>
      </c>
      <c r="G111" s="61">
        <v>282</v>
      </c>
    </row>
    <row r="112" spans="1:7" ht="13.5" hidden="1" thickBot="1">
      <c r="A112" s="61">
        <v>163</v>
      </c>
      <c r="B112" s="63">
        <v>43475</v>
      </c>
      <c r="C112" s="61" t="s">
        <v>559</v>
      </c>
      <c r="D112" s="62">
        <v>12</v>
      </c>
      <c r="E112" s="61" t="s">
        <v>74</v>
      </c>
      <c r="F112" s="57">
        <v>17</v>
      </c>
      <c r="G112" s="61">
        <v>299</v>
      </c>
    </row>
    <row r="113" spans="1:7" ht="13.5" hidden="1" thickBot="1">
      <c r="A113" s="61">
        <v>171</v>
      </c>
      <c r="B113" s="63">
        <v>43475</v>
      </c>
      <c r="C113" s="61" t="s">
        <v>648</v>
      </c>
      <c r="D113" s="62">
        <v>12</v>
      </c>
      <c r="E113" s="61" t="s">
        <v>74</v>
      </c>
      <c r="F113" s="57">
        <v>28</v>
      </c>
      <c r="G113" s="61">
        <v>307</v>
      </c>
    </row>
    <row r="114" spans="1:7" ht="13.5" hidden="1" thickBot="1">
      <c r="A114" s="61">
        <v>189</v>
      </c>
      <c r="B114" s="63">
        <v>43476</v>
      </c>
      <c r="C114" s="61" t="s">
        <v>801</v>
      </c>
      <c r="D114" s="62">
        <v>12</v>
      </c>
      <c r="E114" s="61" t="s">
        <v>74</v>
      </c>
      <c r="F114" s="57">
        <v>29</v>
      </c>
      <c r="G114" s="61">
        <v>325</v>
      </c>
    </row>
    <row r="115" spans="1:7" ht="13.5" hidden="1" thickBot="1">
      <c r="A115" s="61">
        <v>207</v>
      </c>
      <c r="B115" s="63">
        <v>43476</v>
      </c>
      <c r="C115" s="61" t="s">
        <v>735</v>
      </c>
      <c r="D115" s="62">
        <v>12</v>
      </c>
      <c r="E115" s="61" t="s">
        <v>74</v>
      </c>
      <c r="F115" s="57">
        <v>11</v>
      </c>
      <c r="G115" s="61">
        <v>343</v>
      </c>
    </row>
    <row r="116" spans="1:7" ht="13.5" hidden="1" thickBot="1">
      <c r="A116" s="61">
        <v>222</v>
      </c>
      <c r="B116" s="63">
        <v>43477</v>
      </c>
      <c r="C116" s="61" t="s">
        <v>803</v>
      </c>
      <c r="D116" s="62">
        <v>12</v>
      </c>
      <c r="E116" s="61" t="s">
        <v>74</v>
      </c>
      <c r="F116" s="57">
        <v>30</v>
      </c>
      <c r="G116" s="61">
        <v>358</v>
      </c>
    </row>
    <row r="117" spans="1:7" ht="13.5" hidden="1" thickBot="1">
      <c r="A117" s="61">
        <v>240</v>
      </c>
      <c r="B117" s="63">
        <v>43477</v>
      </c>
      <c r="C117" s="61" t="s">
        <v>802</v>
      </c>
      <c r="D117" s="62">
        <v>12</v>
      </c>
      <c r="E117" s="61" t="s">
        <v>74</v>
      </c>
      <c r="F117" s="57">
        <v>22</v>
      </c>
      <c r="G117" s="61">
        <v>376</v>
      </c>
    </row>
    <row r="118" spans="1:7" ht="13.5" hidden="1" thickBot="1">
      <c r="A118" s="61">
        <v>265</v>
      </c>
      <c r="B118" s="63">
        <v>43478</v>
      </c>
      <c r="C118" s="61" t="s">
        <v>801</v>
      </c>
      <c r="D118" s="62">
        <v>12</v>
      </c>
      <c r="E118" s="61" t="s">
        <v>74</v>
      </c>
      <c r="F118" s="57">
        <v>12</v>
      </c>
      <c r="G118" s="61">
        <v>403</v>
      </c>
    </row>
    <row r="119" spans="1:7" ht="13.5" hidden="1" thickBot="1">
      <c r="A119" s="61">
        <v>281</v>
      </c>
      <c r="B119" s="63">
        <v>43478</v>
      </c>
      <c r="C119" s="61" t="s">
        <v>640</v>
      </c>
      <c r="D119" s="62">
        <v>12</v>
      </c>
      <c r="E119" s="61" t="s">
        <v>74</v>
      </c>
      <c r="F119" s="57">
        <v>20</v>
      </c>
      <c r="G119" s="61">
        <v>419</v>
      </c>
    </row>
    <row r="120" spans="1:7" ht="13.5" hidden="1" thickBot="1">
      <c r="A120" s="61">
        <v>306</v>
      </c>
      <c r="B120" s="63">
        <v>43480</v>
      </c>
      <c r="C120" s="61" t="s">
        <v>650</v>
      </c>
      <c r="D120" s="62">
        <v>12</v>
      </c>
      <c r="E120" s="61" t="s">
        <v>74</v>
      </c>
      <c r="F120" s="57">
        <v>11</v>
      </c>
      <c r="G120" s="61">
        <v>450</v>
      </c>
    </row>
    <row r="121" spans="1:7" ht="13.5" hidden="1" thickBot="1">
      <c r="A121" s="61">
        <v>326</v>
      </c>
      <c r="B121" s="63">
        <v>43481</v>
      </c>
      <c r="C121" s="61" t="s">
        <v>627</v>
      </c>
      <c r="D121" s="62">
        <v>12</v>
      </c>
      <c r="E121" s="61" t="s">
        <v>74</v>
      </c>
      <c r="F121" s="57">
        <v>12</v>
      </c>
      <c r="G121" s="61">
        <v>472</v>
      </c>
    </row>
    <row r="122" spans="1:7" ht="13.5" hidden="1" thickBot="1">
      <c r="A122" s="61">
        <v>336</v>
      </c>
      <c r="B122" s="63">
        <v>43482</v>
      </c>
      <c r="C122" s="61" t="s">
        <v>751</v>
      </c>
      <c r="D122" s="62">
        <v>12</v>
      </c>
      <c r="E122" s="61" t="s">
        <v>74</v>
      </c>
      <c r="F122" s="57">
        <v>26</v>
      </c>
      <c r="G122" s="61">
        <v>482</v>
      </c>
    </row>
    <row r="123" spans="1:7" ht="13.5" hidden="1" thickBot="1">
      <c r="A123" s="61">
        <v>350</v>
      </c>
      <c r="B123" s="63">
        <v>43482</v>
      </c>
      <c r="C123" s="61" t="s">
        <v>626</v>
      </c>
      <c r="D123" s="62">
        <v>12</v>
      </c>
      <c r="E123" s="61" t="s">
        <v>74</v>
      </c>
      <c r="F123" s="57">
        <v>9</v>
      </c>
      <c r="G123" s="61">
        <v>496</v>
      </c>
    </row>
    <row r="124" spans="1:7" ht="13.5" hidden="1" thickBot="1">
      <c r="A124" s="61">
        <v>363</v>
      </c>
      <c r="B124" s="63">
        <v>43483</v>
      </c>
      <c r="C124" s="61" t="s">
        <v>561</v>
      </c>
      <c r="D124" s="62">
        <v>12</v>
      </c>
      <c r="E124" s="61" t="s">
        <v>74</v>
      </c>
      <c r="F124" s="57">
        <v>19</v>
      </c>
      <c r="G124" s="61">
        <v>509</v>
      </c>
    </row>
    <row r="125" spans="1:7" ht="13.5" hidden="1" thickBot="1">
      <c r="A125" s="61">
        <v>377</v>
      </c>
      <c r="B125" s="63">
        <v>43483</v>
      </c>
      <c r="C125" s="61" t="s">
        <v>528</v>
      </c>
      <c r="D125" s="62">
        <v>12</v>
      </c>
      <c r="E125" s="61" t="s">
        <v>74</v>
      </c>
      <c r="F125" s="57">
        <v>11</v>
      </c>
      <c r="G125" s="61">
        <v>523</v>
      </c>
    </row>
    <row r="126" spans="1:7" ht="13.5" hidden="1" thickBot="1">
      <c r="A126" s="61">
        <v>394</v>
      </c>
      <c r="B126" s="63">
        <v>43484</v>
      </c>
      <c r="C126" s="61" t="s">
        <v>800</v>
      </c>
      <c r="D126" s="62">
        <v>12</v>
      </c>
      <c r="E126" s="61" t="s">
        <v>74</v>
      </c>
      <c r="F126" s="57">
        <v>24</v>
      </c>
      <c r="G126" s="61">
        <v>540</v>
      </c>
    </row>
    <row r="127" spans="1:7" ht="13.5" hidden="1" thickBot="1">
      <c r="A127" s="61">
        <v>410</v>
      </c>
      <c r="B127" s="63">
        <v>43484</v>
      </c>
      <c r="C127" s="61" t="s">
        <v>759</v>
      </c>
      <c r="D127" s="62">
        <v>12</v>
      </c>
      <c r="E127" s="61" t="s">
        <v>74</v>
      </c>
      <c r="F127" s="57">
        <v>19</v>
      </c>
      <c r="G127" s="61">
        <v>556</v>
      </c>
    </row>
    <row r="128" spans="1:7" ht="13.5" hidden="1" thickBot="1">
      <c r="A128" s="61">
        <v>440</v>
      </c>
      <c r="B128" s="63">
        <v>43485</v>
      </c>
      <c r="C128" s="61" t="s">
        <v>799</v>
      </c>
      <c r="D128" s="62">
        <v>12</v>
      </c>
      <c r="E128" s="61" t="s">
        <v>74</v>
      </c>
      <c r="F128" s="57">
        <v>11</v>
      </c>
      <c r="G128" s="61">
        <v>586</v>
      </c>
    </row>
    <row r="129" spans="1:7" ht="13.5" hidden="1" thickBot="1">
      <c r="A129" s="61">
        <v>447</v>
      </c>
      <c r="B129" s="63">
        <v>43485</v>
      </c>
      <c r="C129" s="61" t="s">
        <v>738</v>
      </c>
      <c r="D129" s="62">
        <v>12</v>
      </c>
      <c r="E129" s="61" t="s">
        <v>74</v>
      </c>
      <c r="F129" s="57">
        <v>8</v>
      </c>
      <c r="G129" s="61">
        <v>593</v>
      </c>
    </row>
    <row r="130" spans="1:7" ht="13.5" hidden="1" thickBot="1">
      <c r="A130" s="61">
        <v>481</v>
      </c>
      <c r="B130" s="63">
        <v>43487</v>
      </c>
      <c r="C130" s="61" t="s">
        <v>798</v>
      </c>
      <c r="D130" s="62">
        <v>12</v>
      </c>
      <c r="E130" s="61" t="s">
        <v>74</v>
      </c>
      <c r="F130" s="57">
        <v>18</v>
      </c>
      <c r="G130" s="61">
        <v>627</v>
      </c>
    </row>
    <row r="131" spans="1:7" ht="13.5" hidden="1" thickBot="1">
      <c r="A131" s="61">
        <v>502</v>
      </c>
      <c r="B131" s="63">
        <v>43488</v>
      </c>
      <c r="C131" s="61" t="s">
        <v>582</v>
      </c>
      <c r="D131" s="62">
        <v>12</v>
      </c>
      <c r="E131" s="61" t="s">
        <v>74</v>
      </c>
      <c r="F131" s="57">
        <v>2</v>
      </c>
      <c r="G131" s="61">
        <v>648</v>
      </c>
    </row>
    <row r="132" spans="1:7" ht="13.5" hidden="1" thickBot="1">
      <c r="A132" s="61">
        <v>504</v>
      </c>
      <c r="B132" s="63">
        <v>43489</v>
      </c>
      <c r="C132" s="61" t="s">
        <v>645</v>
      </c>
      <c r="D132" s="62">
        <v>12</v>
      </c>
      <c r="E132" s="61" t="s">
        <v>74</v>
      </c>
      <c r="F132" s="57">
        <v>9</v>
      </c>
      <c r="G132" s="61">
        <v>653</v>
      </c>
    </row>
    <row r="133" spans="1:7" ht="13.5" hidden="1" thickBot="1">
      <c r="A133" s="61">
        <v>511</v>
      </c>
      <c r="B133" s="63">
        <v>43489</v>
      </c>
      <c r="C133" s="61" t="s">
        <v>648</v>
      </c>
      <c r="D133" s="62">
        <v>12</v>
      </c>
      <c r="E133" s="61" t="s">
        <v>74</v>
      </c>
      <c r="F133" s="57">
        <v>8</v>
      </c>
      <c r="G133" s="61">
        <v>660</v>
      </c>
    </row>
    <row r="134" spans="1:7" ht="13.5" hidden="1" thickBot="1">
      <c r="A134" s="61">
        <v>531</v>
      </c>
      <c r="B134" s="63">
        <v>43490</v>
      </c>
      <c r="C134" s="61" t="s">
        <v>573</v>
      </c>
      <c r="D134" s="62">
        <v>12</v>
      </c>
      <c r="E134" s="61" t="s">
        <v>74</v>
      </c>
      <c r="F134" s="57">
        <v>33</v>
      </c>
      <c r="G134" s="61">
        <v>680</v>
      </c>
    </row>
    <row r="135" spans="1:7" ht="13.5" hidden="1" thickBot="1">
      <c r="A135" s="61">
        <v>546</v>
      </c>
      <c r="B135" s="63">
        <v>43490</v>
      </c>
      <c r="C135" s="61" t="s">
        <v>796</v>
      </c>
      <c r="D135" s="62">
        <v>12</v>
      </c>
      <c r="E135" s="61" t="s">
        <v>74</v>
      </c>
      <c r="F135" s="57">
        <v>9</v>
      </c>
      <c r="G135" s="61">
        <v>695</v>
      </c>
    </row>
    <row r="136" spans="1:7" ht="13.5" hidden="1" thickBot="1">
      <c r="A136" s="64">
        <v>571</v>
      </c>
      <c r="B136" s="65">
        <v>43491</v>
      </c>
      <c r="C136" s="64" t="s">
        <v>530</v>
      </c>
      <c r="D136" s="66">
        <v>12</v>
      </c>
      <c r="E136" s="64" t="s">
        <v>74</v>
      </c>
      <c r="F136" s="58">
        <v>14</v>
      </c>
      <c r="G136" s="64">
        <v>0</v>
      </c>
    </row>
    <row r="137" spans="1:7" ht="13.5" hidden="1" thickBot="1">
      <c r="A137" s="64">
        <v>583</v>
      </c>
      <c r="B137" s="65">
        <v>43491</v>
      </c>
      <c r="C137" s="64" t="s">
        <v>524</v>
      </c>
      <c r="D137" s="66">
        <v>12</v>
      </c>
      <c r="E137" s="64" t="s">
        <v>74</v>
      </c>
      <c r="F137" s="58">
        <v>20</v>
      </c>
      <c r="G137" s="64">
        <v>0</v>
      </c>
    </row>
    <row r="138" spans="1:7" ht="13.5" hidden="1" thickBot="1">
      <c r="A138" s="64">
        <v>609</v>
      </c>
      <c r="B138" s="65">
        <v>43492</v>
      </c>
      <c r="C138" s="64" t="s">
        <v>530</v>
      </c>
      <c r="D138" s="66">
        <v>12</v>
      </c>
      <c r="E138" s="64" t="s">
        <v>74</v>
      </c>
      <c r="F138" s="58">
        <v>23</v>
      </c>
      <c r="G138" s="64">
        <v>0</v>
      </c>
    </row>
    <row r="139" spans="1:7" ht="13.5" hidden="1" thickBot="1">
      <c r="A139" s="64">
        <v>620</v>
      </c>
      <c r="B139" s="65">
        <v>43492</v>
      </c>
      <c r="C139" s="64" t="s">
        <v>615</v>
      </c>
      <c r="D139" s="66">
        <v>12</v>
      </c>
      <c r="E139" s="64" t="s">
        <v>74</v>
      </c>
      <c r="F139" s="58">
        <v>11</v>
      </c>
      <c r="G139" s="64">
        <v>0</v>
      </c>
    </row>
    <row r="140" spans="1:7" ht="13.5" hidden="1" thickBot="1">
      <c r="A140" s="67">
        <v>561</v>
      </c>
      <c r="B140" s="68">
        <v>43494</v>
      </c>
      <c r="C140" s="67" t="s">
        <v>572</v>
      </c>
      <c r="D140" s="69">
        <v>12</v>
      </c>
      <c r="E140" s="67" t="s">
        <v>74</v>
      </c>
      <c r="F140" s="59">
        <v>15</v>
      </c>
      <c r="G140" s="67">
        <v>797</v>
      </c>
    </row>
    <row r="141" spans="1:7" ht="13.5" hidden="1" thickBot="1">
      <c r="A141" s="67">
        <v>669</v>
      </c>
      <c r="B141" s="68">
        <v>43495</v>
      </c>
      <c r="C141" s="67" t="s">
        <v>786</v>
      </c>
      <c r="D141" s="69">
        <v>12</v>
      </c>
      <c r="E141" s="67" t="s">
        <v>74</v>
      </c>
      <c r="F141" s="59">
        <v>3</v>
      </c>
      <c r="G141" s="67">
        <v>826</v>
      </c>
    </row>
    <row r="142" spans="1:7" ht="13.5" hidden="1" thickBot="1">
      <c r="A142" s="67">
        <v>678</v>
      </c>
      <c r="B142" s="68">
        <v>43496</v>
      </c>
      <c r="C142" s="67" t="s">
        <v>797</v>
      </c>
      <c r="D142" s="69">
        <v>12</v>
      </c>
      <c r="E142" s="67" t="s">
        <v>74</v>
      </c>
      <c r="F142" s="59">
        <v>26</v>
      </c>
      <c r="G142" s="67">
        <v>835</v>
      </c>
    </row>
    <row r="143" spans="1:7" ht="13.5" hidden="1" thickBot="1">
      <c r="A143" s="67">
        <v>693</v>
      </c>
      <c r="B143" s="68">
        <v>43496</v>
      </c>
      <c r="C143" s="67" t="s">
        <v>796</v>
      </c>
      <c r="D143" s="69">
        <v>12</v>
      </c>
      <c r="E143" s="67" t="s">
        <v>74</v>
      </c>
      <c r="F143" s="59">
        <v>9</v>
      </c>
      <c r="G143" s="67">
        <v>850</v>
      </c>
    </row>
    <row r="144" spans="1:7" ht="13.5" hidden="1" thickBot="1">
      <c r="A144" s="61">
        <v>97</v>
      </c>
      <c r="B144" s="63">
        <v>43471</v>
      </c>
      <c r="C144" s="61" t="s">
        <v>758</v>
      </c>
      <c r="D144" s="62">
        <v>103</v>
      </c>
      <c r="E144" s="61" t="s">
        <v>793</v>
      </c>
      <c r="F144" s="57">
        <v>14</v>
      </c>
      <c r="G144" s="61">
        <v>231</v>
      </c>
    </row>
    <row r="145" spans="1:7" ht="13.5" hidden="1" thickBot="1">
      <c r="A145" s="61">
        <v>100</v>
      </c>
      <c r="B145" s="63">
        <v>43471</v>
      </c>
      <c r="C145" s="61" t="s">
        <v>706</v>
      </c>
      <c r="D145" s="62">
        <v>103</v>
      </c>
      <c r="E145" s="61" t="s">
        <v>793</v>
      </c>
      <c r="F145" s="57">
        <v>14</v>
      </c>
      <c r="G145" s="61">
        <v>234</v>
      </c>
    </row>
    <row r="146" spans="1:7" ht="13.5" hidden="1" thickBot="1">
      <c r="A146" s="61">
        <v>113</v>
      </c>
      <c r="B146" s="63">
        <v>43471</v>
      </c>
      <c r="C146" s="61" t="s">
        <v>795</v>
      </c>
      <c r="D146" s="62">
        <v>103</v>
      </c>
      <c r="E146" s="61" t="s">
        <v>793</v>
      </c>
      <c r="F146" s="57">
        <v>11</v>
      </c>
      <c r="G146" s="61">
        <v>248</v>
      </c>
    </row>
    <row r="147" spans="1:7" ht="13.5" hidden="1" thickBot="1">
      <c r="A147" s="61">
        <v>133</v>
      </c>
      <c r="B147" s="63">
        <v>43473</v>
      </c>
      <c r="C147" s="61" t="s">
        <v>757</v>
      </c>
      <c r="D147" s="62">
        <v>103</v>
      </c>
      <c r="E147" s="61" t="s">
        <v>793</v>
      </c>
      <c r="F147" s="57">
        <v>6</v>
      </c>
      <c r="G147" s="61">
        <v>268</v>
      </c>
    </row>
    <row r="148" spans="1:7" ht="13.5" hidden="1" thickBot="1">
      <c r="A148" s="61">
        <v>151</v>
      </c>
      <c r="B148" s="63">
        <v>43474</v>
      </c>
      <c r="C148" s="61" t="s">
        <v>554</v>
      </c>
      <c r="D148" s="62">
        <v>103</v>
      </c>
      <c r="E148" s="61" t="s">
        <v>793</v>
      </c>
      <c r="F148" s="57">
        <v>8</v>
      </c>
      <c r="G148" s="61">
        <v>287</v>
      </c>
    </row>
    <row r="149" spans="1:7" ht="13.5" hidden="1" thickBot="1">
      <c r="A149" s="61">
        <v>179</v>
      </c>
      <c r="B149" s="63">
        <v>43475</v>
      </c>
      <c r="C149" s="61" t="s">
        <v>674</v>
      </c>
      <c r="D149" s="62">
        <v>103</v>
      </c>
      <c r="E149" s="61" t="s">
        <v>793</v>
      </c>
      <c r="F149" s="57">
        <v>9</v>
      </c>
      <c r="G149" s="61">
        <v>315</v>
      </c>
    </row>
    <row r="150" spans="1:7" ht="13.5" hidden="1" thickBot="1">
      <c r="A150" s="61">
        <v>211</v>
      </c>
      <c r="B150" s="63">
        <v>43476</v>
      </c>
      <c r="C150" s="61" t="s">
        <v>570</v>
      </c>
      <c r="D150" s="62">
        <v>103</v>
      </c>
      <c r="E150" s="61" t="s">
        <v>793</v>
      </c>
      <c r="F150" s="57">
        <v>10</v>
      </c>
      <c r="G150" s="61">
        <v>347</v>
      </c>
    </row>
    <row r="151" spans="1:7" ht="13.5" hidden="1" thickBot="1">
      <c r="A151" s="61">
        <v>250</v>
      </c>
      <c r="B151" s="63">
        <v>43477</v>
      </c>
      <c r="C151" s="61" t="s">
        <v>623</v>
      </c>
      <c r="D151" s="62">
        <v>103</v>
      </c>
      <c r="E151" s="61" t="s">
        <v>793</v>
      </c>
      <c r="F151" s="57">
        <v>21</v>
      </c>
      <c r="G151" s="61">
        <v>386</v>
      </c>
    </row>
    <row r="152" spans="1:7" ht="13.5" hidden="1" thickBot="1">
      <c r="A152" s="61">
        <v>282</v>
      </c>
      <c r="B152" s="63">
        <v>43478</v>
      </c>
      <c r="C152" s="61" t="s">
        <v>614</v>
      </c>
      <c r="D152" s="62">
        <v>103</v>
      </c>
      <c r="E152" s="61" t="s">
        <v>793</v>
      </c>
      <c r="F152" s="57">
        <v>19</v>
      </c>
      <c r="G152" s="61">
        <v>420</v>
      </c>
    </row>
    <row r="153" spans="1:7" ht="13.5" hidden="1" thickBot="1">
      <c r="A153" s="61">
        <v>283</v>
      </c>
      <c r="B153" s="63">
        <v>43478</v>
      </c>
      <c r="C153" s="61" t="s">
        <v>578</v>
      </c>
      <c r="D153" s="62">
        <v>103</v>
      </c>
      <c r="E153" s="61" t="s">
        <v>793</v>
      </c>
      <c r="F153" s="57">
        <v>91</v>
      </c>
      <c r="G153" s="61">
        <v>421</v>
      </c>
    </row>
    <row r="154" spans="1:7" ht="13.5" hidden="1" thickBot="1">
      <c r="A154" s="61">
        <v>284</v>
      </c>
      <c r="B154" s="63">
        <v>43478</v>
      </c>
      <c r="C154" s="61" t="s">
        <v>785</v>
      </c>
      <c r="D154" s="62">
        <v>103</v>
      </c>
      <c r="E154" s="61" t="s">
        <v>793</v>
      </c>
      <c r="F154" s="57">
        <v>22</v>
      </c>
      <c r="G154" s="61">
        <v>422</v>
      </c>
    </row>
    <row r="155" spans="1:7" ht="13.5" hidden="1" thickBot="1">
      <c r="A155" s="61">
        <v>310</v>
      </c>
      <c r="B155" s="63">
        <v>43480</v>
      </c>
      <c r="C155" s="61" t="s">
        <v>794</v>
      </c>
      <c r="D155" s="62">
        <v>103</v>
      </c>
      <c r="E155" s="61" t="s">
        <v>793</v>
      </c>
      <c r="F155" s="57">
        <v>2</v>
      </c>
      <c r="G155" s="61">
        <v>454</v>
      </c>
    </row>
    <row r="156" spans="1:7" ht="13.5" hidden="1" thickBot="1">
      <c r="A156" s="61">
        <v>353</v>
      </c>
      <c r="B156" s="63">
        <v>43482</v>
      </c>
      <c r="C156" s="61" t="s">
        <v>758</v>
      </c>
      <c r="D156" s="62">
        <v>103</v>
      </c>
      <c r="E156" s="61" t="s">
        <v>793</v>
      </c>
      <c r="F156" s="57">
        <v>5</v>
      </c>
      <c r="G156" s="61">
        <v>499</v>
      </c>
    </row>
    <row r="157" spans="1:7" ht="13.5" hidden="1" thickBot="1">
      <c r="A157" s="61">
        <v>384</v>
      </c>
      <c r="B157" s="63">
        <v>43483</v>
      </c>
      <c r="C157" s="61" t="s">
        <v>786</v>
      </c>
      <c r="D157" s="62">
        <v>103</v>
      </c>
      <c r="E157" s="61" t="s">
        <v>793</v>
      </c>
      <c r="F157" s="57">
        <v>6</v>
      </c>
      <c r="G157" s="61">
        <v>530</v>
      </c>
    </row>
    <row r="158" spans="1:7" ht="13.5" hidden="1" thickBot="1">
      <c r="A158" s="61">
        <v>420</v>
      </c>
      <c r="B158" s="63">
        <v>43484</v>
      </c>
      <c r="C158" s="61" t="s">
        <v>691</v>
      </c>
      <c r="D158" s="62">
        <v>103</v>
      </c>
      <c r="E158" s="61" t="s">
        <v>793</v>
      </c>
      <c r="F158" s="57">
        <v>17</v>
      </c>
      <c r="G158" s="61">
        <v>566</v>
      </c>
    </row>
    <row r="159" spans="1:7" ht="13.5" hidden="1" thickBot="1">
      <c r="A159" s="61">
        <v>467</v>
      </c>
      <c r="B159" s="63">
        <v>43485</v>
      </c>
      <c r="C159" s="61" t="s">
        <v>618</v>
      </c>
      <c r="D159" s="62">
        <v>103</v>
      </c>
      <c r="E159" s="61" t="s">
        <v>793</v>
      </c>
      <c r="F159" s="57">
        <v>39</v>
      </c>
      <c r="G159" s="61">
        <v>613</v>
      </c>
    </row>
    <row r="160" spans="1:7" ht="13.5" hidden="1" thickBot="1">
      <c r="A160" s="61">
        <v>518</v>
      </c>
      <c r="B160" s="63">
        <v>43489</v>
      </c>
      <c r="C160" s="61" t="s">
        <v>757</v>
      </c>
      <c r="D160" s="62">
        <v>103</v>
      </c>
      <c r="E160" s="61" t="s">
        <v>793</v>
      </c>
      <c r="F160" s="57">
        <v>3</v>
      </c>
      <c r="G160" s="61">
        <v>667</v>
      </c>
    </row>
    <row r="161" spans="1:7" ht="13.5" hidden="1" thickBot="1">
      <c r="A161" s="61">
        <v>553</v>
      </c>
      <c r="B161" s="63">
        <v>43490</v>
      </c>
      <c r="C161" s="61" t="s">
        <v>711</v>
      </c>
      <c r="D161" s="62">
        <v>103</v>
      </c>
      <c r="E161" s="61" t="s">
        <v>793</v>
      </c>
      <c r="F161" s="57">
        <v>12</v>
      </c>
      <c r="G161" s="61">
        <v>702</v>
      </c>
    </row>
    <row r="162" spans="1:7" ht="13.5" hidden="1" thickBot="1">
      <c r="A162" s="64">
        <v>632</v>
      </c>
      <c r="B162" s="65">
        <v>43492</v>
      </c>
      <c r="C162" s="64" t="s">
        <v>522</v>
      </c>
      <c r="D162" s="66">
        <v>103</v>
      </c>
      <c r="E162" s="64" t="s">
        <v>793</v>
      </c>
      <c r="F162" s="58">
        <v>17</v>
      </c>
      <c r="G162" s="64">
        <v>0</v>
      </c>
    </row>
    <row r="163" spans="1:7" ht="13.5" hidden="1" thickBot="1">
      <c r="A163" s="61">
        <v>82</v>
      </c>
      <c r="B163" s="63">
        <v>43470</v>
      </c>
      <c r="C163" s="61" t="s">
        <v>621</v>
      </c>
      <c r="D163" s="62">
        <v>18</v>
      </c>
      <c r="E163" s="61" t="s">
        <v>103</v>
      </c>
      <c r="F163" s="57">
        <v>5</v>
      </c>
      <c r="G163" s="61">
        <v>216</v>
      </c>
    </row>
    <row r="164" spans="1:7" ht="13.5" hidden="1" thickBot="1">
      <c r="A164" s="61">
        <v>116</v>
      </c>
      <c r="B164" s="63">
        <v>43471</v>
      </c>
      <c r="C164" s="61" t="s">
        <v>680</v>
      </c>
      <c r="D164" s="62">
        <v>18</v>
      </c>
      <c r="E164" s="61" t="s">
        <v>103</v>
      </c>
      <c r="F164" s="57">
        <v>8</v>
      </c>
      <c r="G164" s="61">
        <v>251</v>
      </c>
    </row>
    <row r="165" spans="1:7" ht="13.5" hidden="1" thickBot="1">
      <c r="A165" s="61">
        <v>132</v>
      </c>
      <c r="B165" s="63">
        <v>43473</v>
      </c>
      <c r="C165" s="61" t="s">
        <v>571</v>
      </c>
      <c r="D165" s="62">
        <v>18</v>
      </c>
      <c r="E165" s="61" t="s">
        <v>103</v>
      </c>
      <c r="F165" s="57">
        <v>2</v>
      </c>
      <c r="G165" s="61">
        <v>267</v>
      </c>
    </row>
    <row r="166" spans="1:7" ht="13.5" hidden="1" thickBot="1">
      <c r="A166" s="61">
        <v>148</v>
      </c>
      <c r="B166" s="63">
        <v>43474</v>
      </c>
      <c r="C166" s="61" t="s">
        <v>565</v>
      </c>
      <c r="D166" s="62">
        <v>18</v>
      </c>
      <c r="E166" s="61" t="s">
        <v>103</v>
      </c>
      <c r="F166" s="57">
        <v>1</v>
      </c>
      <c r="G166" s="61">
        <v>284</v>
      </c>
    </row>
    <row r="167" spans="1:7" ht="13.5" hidden="1" thickBot="1">
      <c r="A167" s="61">
        <v>173</v>
      </c>
      <c r="B167" s="63">
        <v>43475</v>
      </c>
      <c r="C167" s="61" t="s">
        <v>562</v>
      </c>
      <c r="D167" s="62">
        <v>18</v>
      </c>
      <c r="E167" s="61" t="s">
        <v>103</v>
      </c>
      <c r="F167" s="57">
        <v>2</v>
      </c>
      <c r="G167" s="61">
        <v>309</v>
      </c>
    </row>
    <row r="168" spans="1:7" ht="13.5" hidden="1" thickBot="1">
      <c r="A168" s="61">
        <v>244</v>
      </c>
      <c r="B168" s="63">
        <v>43477</v>
      </c>
      <c r="C168" s="61" t="s">
        <v>790</v>
      </c>
      <c r="D168" s="62">
        <v>18</v>
      </c>
      <c r="E168" s="61" t="s">
        <v>103</v>
      </c>
      <c r="F168" s="57">
        <v>9</v>
      </c>
      <c r="G168" s="61">
        <v>380</v>
      </c>
    </row>
    <row r="169" spans="1:7" ht="13.5" hidden="1" thickBot="1">
      <c r="A169" s="61">
        <v>293</v>
      </c>
      <c r="B169" s="63">
        <v>43478</v>
      </c>
      <c r="C169" s="61" t="s">
        <v>761</v>
      </c>
      <c r="D169" s="62">
        <v>18</v>
      </c>
      <c r="E169" s="61" t="s">
        <v>103</v>
      </c>
      <c r="F169" s="57">
        <v>6</v>
      </c>
      <c r="G169" s="61">
        <v>431</v>
      </c>
    </row>
    <row r="170" spans="1:7" ht="13.5" hidden="1" thickBot="1">
      <c r="A170" s="61">
        <v>308</v>
      </c>
      <c r="B170" s="63">
        <v>43480</v>
      </c>
      <c r="C170" s="61" t="s">
        <v>534</v>
      </c>
      <c r="D170" s="62">
        <v>18</v>
      </c>
      <c r="E170" s="61" t="s">
        <v>103</v>
      </c>
      <c r="F170" s="57">
        <v>2</v>
      </c>
      <c r="G170" s="61">
        <v>452</v>
      </c>
    </row>
    <row r="171" spans="1:7" ht="13.5" hidden="1" thickBot="1">
      <c r="A171" s="61">
        <v>324</v>
      </c>
      <c r="B171" s="63">
        <v>43481</v>
      </c>
      <c r="C171" s="61" t="s">
        <v>560</v>
      </c>
      <c r="D171" s="62">
        <v>18</v>
      </c>
      <c r="E171" s="61" t="s">
        <v>103</v>
      </c>
      <c r="F171" s="57">
        <v>1</v>
      </c>
      <c r="G171" s="61">
        <v>470</v>
      </c>
    </row>
    <row r="172" spans="1:7" ht="13.5" hidden="1" thickBot="1">
      <c r="A172" s="61">
        <v>347</v>
      </c>
      <c r="B172" s="63">
        <v>43482</v>
      </c>
      <c r="C172" s="61" t="s">
        <v>648</v>
      </c>
      <c r="D172" s="62">
        <v>18</v>
      </c>
      <c r="E172" s="61" t="s">
        <v>103</v>
      </c>
      <c r="F172" s="57">
        <v>2</v>
      </c>
      <c r="G172" s="61">
        <v>493</v>
      </c>
    </row>
    <row r="173" spans="1:7" ht="13.5" hidden="1" thickBot="1">
      <c r="A173" s="61">
        <v>416</v>
      </c>
      <c r="B173" s="63">
        <v>43484</v>
      </c>
      <c r="C173" s="61" t="s">
        <v>763</v>
      </c>
      <c r="D173" s="62">
        <v>18</v>
      </c>
      <c r="E173" s="61" t="s">
        <v>103</v>
      </c>
      <c r="F173" s="57">
        <v>13</v>
      </c>
      <c r="G173" s="61">
        <v>562</v>
      </c>
    </row>
    <row r="174" spans="1:7" ht="13.5" hidden="1" thickBot="1">
      <c r="A174" s="61">
        <v>468</v>
      </c>
      <c r="B174" s="63">
        <v>43485</v>
      </c>
      <c r="C174" s="61" t="s">
        <v>761</v>
      </c>
      <c r="D174" s="62">
        <v>18</v>
      </c>
      <c r="E174" s="61" t="s">
        <v>103</v>
      </c>
      <c r="F174" s="57">
        <v>4</v>
      </c>
      <c r="G174" s="61">
        <v>614</v>
      </c>
    </row>
    <row r="175" spans="1:7" ht="13.5" hidden="1" thickBot="1">
      <c r="A175" s="61">
        <v>494</v>
      </c>
      <c r="B175" s="63">
        <v>43488</v>
      </c>
      <c r="C175" s="61" t="s">
        <v>792</v>
      </c>
      <c r="D175" s="62">
        <v>18</v>
      </c>
      <c r="E175" s="61" t="s">
        <v>103</v>
      </c>
      <c r="F175" s="57">
        <v>2</v>
      </c>
      <c r="G175" s="61">
        <v>640</v>
      </c>
    </row>
    <row r="176" spans="1:7" ht="13.5" hidden="1" thickBot="1">
      <c r="A176" s="61">
        <v>516</v>
      </c>
      <c r="B176" s="63">
        <v>43489</v>
      </c>
      <c r="C176" s="61" t="s">
        <v>552</v>
      </c>
      <c r="D176" s="62">
        <v>18</v>
      </c>
      <c r="E176" s="61" t="s">
        <v>103</v>
      </c>
      <c r="F176" s="57">
        <v>2</v>
      </c>
      <c r="G176" s="61">
        <v>665</v>
      </c>
    </row>
    <row r="177" spans="1:7" ht="13.5" hidden="1" thickBot="1">
      <c r="A177" s="61">
        <v>552</v>
      </c>
      <c r="B177" s="63">
        <v>43490</v>
      </c>
      <c r="C177" s="61" t="s">
        <v>545</v>
      </c>
      <c r="D177" s="62">
        <v>18</v>
      </c>
      <c r="E177" s="61" t="s">
        <v>103</v>
      </c>
      <c r="F177" s="57">
        <v>4</v>
      </c>
      <c r="G177" s="61">
        <v>701</v>
      </c>
    </row>
    <row r="178" spans="1:7" ht="13.5" hidden="1" thickBot="1">
      <c r="A178" s="64">
        <v>599</v>
      </c>
      <c r="B178" s="65">
        <v>43491</v>
      </c>
      <c r="C178" s="64" t="s">
        <v>561</v>
      </c>
      <c r="D178" s="66">
        <v>18</v>
      </c>
      <c r="E178" s="64" t="s">
        <v>103</v>
      </c>
      <c r="F178" s="58">
        <v>5</v>
      </c>
      <c r="G178" s="64">
        <v>0</v>
      </c>
    </row>
    <row r="179" spans="1:7" ht="13.5" hidden="1" thickBot="1">
      <c r="A179" s="64">
        <v>637</v>
      </c>
      <c r="B179" s="65">
        <v>43492</v>
      </c>
      <c r="C179" s="64" t="s">
        <v>522</v>
      </c>
      <c r="D179" s="66">
        <v>18</v>
      </c>
      <c r="E179" s="64" t="s">
        <v>103</v>
      </c>
      <c r="F179" s="58">
        <v>6</v>
      </c>
      <c r="G179" s="64">
        <v>0</v>
      </c>
    </row>
    <row r="180" spans="1:7" ht="13.5" hidden="1" thickBot="1">
      <c r="A180" s="67">
        <v>674</v>
      </c>
      <c r="B180" s="68">
        <v>43496</v>
      </c>
      <c r="C180" s="67" t="s">
        <v>791</v>
      </c>
      <c r="D180" s="69">
        <v>18</v>
      </c>
      <c r="E180" s="64" t="s">
        <v>103</v>
      </c>
      <c r="F180" s="59">
        <v>2</v>
      </c>
      <c r="G180" s="67">
        <v>831</v>
      </c>
    </row>
    <row r="181" spans="1:7" ht="13.5" hidden="1" thickBot="1">
      <c r="A181" s="61">
        <v>20</v>
      </c>
      <c r="B181" s="63">
        <v>43467</v>
      </c>
      <c r="C181" s="61" t="s">
        <v>605</v>
      </c>
      <c r="D181" s="62">
        <v>21</v>
      </c>
      <c r="E181" s="61" t="s">
        <v>118</v>
      </c>
      <c r="F181" s="57">
        <v>2</v>
      </c>
      <c r="G181" s="61">
        <v>140</v>
      </c>
    </row>
    <row r="182" spans="1:7" ht="13.5" hidden="1" thickBot="1">
      <c r="A182" s="61">
        <v>48</v>
      </c>
      <c r="B182" s="63">
        <v>43469</v>
      </c>
      <c r="C182" s="61" t="s">
        <v>790</v>
      </c>
      <c r="D182" s="62">
        <v>21</v>
      </c>
      <c r="E182" s="61" t="s">
        <v>118</v>
      </c>
      <c r="F182" s="57">
        <v>21</v>
      </c>
      <c r="G182" s="61">
        <v>182</v>
      </c>
    </row>
    <row r="183" spans="1:7" ht="13.5" hidden="1" thickBot="1">
      <c r="A183" s="61">
        <v>74</v>
      </c>
      <c r="B183" s="63">
        <v>43470</v>
      </c>
      <c r="C183" s="61" t="s">
        <v>731</v>
      </c>
      <c r="D183" s="62">
        <v>21</v>
      </c>
      <c r="E183" s="61" t="s">
        <v>118</v>
      </c>
      <c r="F183" s="57">
        <v>12</v>
      </c>
      <c r="G183" s="61">
        <v>208</v>
      </c>
    </row>
    <row r="184" spans="1:7" ht="13.5" hidden="1" thickBot="1">
      <c r="A184" s="61">
        <v>114</v>
      </c>
      <c r="B184" s="63">
        <v>43471</v>
      </c>
      <c r="C184" s="61" t="s">
        <v>764</v>
      </c>
      <c r="D184" s="62">
        <v>21</v>
      </c>
      <c r="E184" s="61" t="s">
        <v>118</v>
      </c>
      <c r="F184" s="57">
        <v>14</v>
      </c>
      <c r="G184" s="61">
        <v>249</v>
      </c>
    </row>
    <row r="185" spans="1:7" ht="13.5" hidden="1" thickBot="1">
      <c r="A185" s="61">
        <v>152</v>
      </c>
      <c r="B185" s="63">
        <v>43474</v>
      </c>
      <c r="C185" s="61" t="s">
        <v>758</v>
      </c>
      <c r="D185" s="62">
        <v>21</v>
      </c>
      <c r="E185" s="61" t="s">
        <v>118</v>
      </c>
      <c r="F185" s="57">
        <v>12</v>
      </c>
      <c r="G185" s="61">
        <v>288</v>
      </c>
    </row>
    <row r="186" spans="1:7" ht="13.5" hidden="1" thickBot="1">
      <c r="A186" s="61">
        <v>195</v>
      </c>
      <c r="B186" s="63">
        <v>43476</v>
      </c>
      <c r="C186" s="61" t="s">
        <v>634</v>
      </c>
      <c r="D186" s="62">
        <v>21</v>
      </c>
      <c r="E186" s="61" t="s">
        <v>118</v>
      </c>
      <c r="F186" s="57">
        <v>6</v>
      </c>
      <c r="G186" s="61">
        <v>331</v>
      </c>
    </row>
    <row r="187" spans="1:7" ht="13.5" hidden="1" thickBot="1">
      <c r="A187" s="61">
        <v>215</v>
      </c>
      <c r="B187" s="63">
        <v>43476</v>
      </c>
      <c r="C187" s="61" t="s">
        <v>783</v>
      </c>
      <c r="D187" s="62">
        <v>21</v>
      </c>
      <c r="E187" s="61" t="s">
        <v>118</v>
      </c>
      <c r="F187" s="57">
        <v>8</v>
      </c>
      <c r="G187" s="61">
        <v>351</v>
      </c>
    </row>
    <row r="188" spans="1:7" ht="13.5" hidden="1" thickBot="1">
      <c r="A188" s="61">
        <v>243</v>
      </c>
      <c r="B188" s="63">
        <v>43477</v>
      </c>
      <c r="C188" s="61" t="s">
        <v>614</v>
      </c>
      <c r="D188" s="62">
        <v>21</v>
      </c>
      <c r="E188" s="61" t="s">
        <v>118</v>
      </c>
      <c r="F188" s="57">
        <v>24</v>
      </c>
      <c r="G188" s="61">
        <v>379</v>
      </c>
    </row>
    <row r="189" spans="1:7" ht="13.5" hidden="1" thickBot="1">
      <c r="A189" s="61">
        <v>286</v>
      </c>
      <c r="B189" s="63">
        <v>43478</v>
      </c>
      <c r="C189" s="61" t="s">
        <v>789</v>
      </c>
      <c r="D189" s="62">
        <v>21</v>
      </c>
      <c r="E189" s="61" t="s">
        <v>118</v>
      </c>
      <c r="F189" s="57">
        <v>24</v>
      </c>
      <c r="G189" s="61">
        <v>424</v>
      </c>
    </row>
    <row r="190" spans="1:7" ht="13.5" hidden="1" thickBot="1">
      <c r="A190" s="61">
        <v>312</v>
      </c>
      <c r="B190" s="63">
        <v>43480</v>
      </c>
      <c r="C190" s="61" t="s">
        <v>768</v>
      </c>
      <c r="D190" s="62">
        <v>21</v>
      </c>
      <c r="E190" s="61" t="s">
        <v>118</v>
      </c>
      <c r="F190" s="57">
        <v>10</v>
      </c>
      <c r="G190" s="61">
        <v>456</v>
      </c>
    </row>
    <row r="191" spans="1:7" ht="13.5" hidden="1" thickBot="1">
      <c r="A191" s="61">
        <v>327</v>
      </c>
      <c r="B191" s="63">
        <v>43481</v>
      </c>
      <c r="C191" s="61" t="s">
        <v>610</v>
      </c>
      <c r="D191" s="62">
        <v>21</v>
      </c>
      <c r="E191" s="61" t="s">
        <v>118</v>
      </c>
      <c r="F191" s="57">
        <v>19</v>
      </c>
      <c r="G191" s="61">
        <v>473</v>
      </c>
    </row>
    <row r="192" spans="1:7" ht="13.5" hidden="1" thickBot="1">
      <c r="A192" s="61">
        <v>379</v>
      </c>
      <c r="B192" s="63">
        <v>43483</v>
      </c>
      <c r="C192" s="61" t="s">
        <v>603</v>
      </c>
      <c r="D192" s="62">
        <v>21</v>
      </c>
      <c r="E192" s="61" t="s">
        <v>118</v>
      </c>
      <c r="F192" s="57">
        <v>8</v>
      </c>
      <c r="G192" s="61">
        <v>525</v>
      </c>
    </row>
    <row r="193" spans="1:7" ht="13.5" hidden="1" thickBot="1">
      <c r="A193" s="61">
        <v>422</v>
      </c>
      <c r="B193" s="63">
        <v>43484</v>
      </c>
      <c r="C193" s="61" t="s">
        <v>640</v>
      </c>
      <c r="D193" s="62">
        <v>21</v>
      </c>
      <c r="E193" s="61" t="s">
        <v>118</v>
      </c>
      <c r="F193" s="57">
        <v>15</v>
      </c>
      <c r="G193" s="61">
        <v>568</v>
      </c>
    </row>
    <row r="194" spans="1:7" ht="13.5" hidden="1" thickBot="1">
      <c r="A194" s="61">
        <v>466</v>
      </c>
      <c r="B194" s="63">
        <v>43485</v>
      </c>
      <c r="C194" s="61" t="s">
        <v>658</v>
      </c>
      <c r="D194" s="62">
        <v>21</v>
      </c>
      <c r="E194" s="61" t="s">
        <v>118</v>
      </c>
      <c r="F194" s="57">
        <v>24</v>
      </c>
      <c r="G194" s="61">
        <v>612</v>
      </c>
    </row>
    <row r="195" spans="1:7" ht="13.5" hidden="1" thickBot="1">
      <c r="A195" s="61">
        <v>495</v>
      </c>
      <c r="B195" s="63">
        <v>43488</v>
      </c>
      <c r="C195" s="61" t="s">
        <v>717</v>
      </c>
      <c r="D195" s="62">
        <v>21</v>
      </c>
      <c r="E195" s="61" t="s">
        <v>118</v>
      </c>
      <c r="F195" s="57">
        <v>18</v>
      </c>
      <c r="G195" s="61">
        <v>641</v>
      </c>
    </row>
    <row r="196" spans="1:7" ht="13.5" hidden="1" thickBot="1">
      <c r="A196" s="61">
        <v>556</v>
      </c>
      <c r="B196" s="63">
        <v>43490</v>
      </c>
      <c r="C196" s="61" t="s">
        <v>731</v>
      </c>
      <c r="D196" s="62">
        <v>21</v>
      </c>
      <c r="E196" s="61" t="s">
        <v>118</v>
      </c>
      <c r="F196" s="57">
        <v>20</v>
      </c>
      <c r="G196" s="61">
        <v>705</v>
      </c>
    </row>
    <row r="197" spans="1:7" ht="13.5" hidden="1" thickBot="1">
      <c r="A197" s="64">
        <v>587</v>
      </c>
      <c r="B197" s="65">
        <v>43491</v>
      </c>
      <c r="C197" s="64" t="s">
        <v>788</v>
      </c>
      <c r="D197" s="66">
        <v>21</v>
      </c>
      <c r="E197" s="64" t="s">
        <v>118</v>
      </c>
      <c r="F197" s="58">
        <v>17</v>
      </c>
      <c r="G197" s="64">
        <v>0</v>
      </c>
    </row>
    <row r="198" spans="1:7" ht="13.5" hidden="1" thickBot="1">
      <c r="A198" s="64">
        <v>619</v>
      </c>
      <c r="B198" s="65">
        <v>43492</v>
      </c>
      <c r="C198" s="64" t="s">
        <v>615</v>
      </c>
      <c r="D198" s="66">
        <v>21</v>
      </c>
      <c r="E198" s="64" t="s">
        <v>118</v>
      </c>
      <c r="F198" s="58">
        <v>25</v>
      </c>
      <c r="G198" s="64">
        <v>0</v>
      </c>
    </row>
    <row r="199" spans="1:7" ht="13.5" hidden="1" thickBot="1">
      <c r="A199" s="67">
        <v>667</v>
      </c>
      <c r="B199" s="68">
        <v>43495</v>
      </c>
      <c r="C199" s="67" t="s">
        <v>565</v>
      </c>
      <c r="D199" s="69">
        <v>21</v>
      </c>
      <c r="E199" s="64" t="s">
        <v>118</v>
      </c>
      <c r="F199" s="59">
        <v>25</v>
      </c>
      <c r="G199" s="67">
        <v>824</v>
      </c>
    </row>
    <row r="200" spans="1:7" ht="13.5" hidden="1" thickBot="1">
      <c r="A200" s="67">
        <v>690</v>
      </c>
      <c r="B200" s="68">
        <v>43496</v>
      </c>
      <c r="C200" s="67" t="s">
        <v>552</v>
      </c>
      <c r="D200" s="69">
        <v>21</v>
      </c>
      <c r="E200" s="64" t="s">
        <v>118</v>
      </c>
      <c r="F200" s="59">
        <v>7</v>
      </c>
      <c r="G200" s="67">
        <v>847</v>
      </c>
    </row>
    <row r="201" spans="1:7" ht="13.5" hidden="1" thickBot="1">
      <c r="A201" s="61">
        <v>239</v>
      </c>
      <c r="B201" s="63">
        <v>43477</v>
      </c>
      <c r="C201" s="61" t="s">
        <v>635</v>
      </c>
      <c r="D201" s="62">
        <v>104</v>
      </c>
      <c r="E201" s="61" t="s">
        <v>787</v>
      </c>
      <c r="F201" s="57">
        <v>17</v>
      </c>
      <c r="G201" s="61">
        <v>375</v>
      </c>
    </row>
    <row r="202" spans="1:7" ht="13.5" hidden="1" thickBot="1">
      <c r="A202" s="61">
        <v>415</v>
      </c>
      <c r="B202" s="63">
        <v>43484</v>
      </c>
      <c r="C202" s="61" t="s">
        <v>706</v>
      </c>
      <c r="D202" s="62">
        <v>104</v>
      </c>
      <c r="E202" s="61" t="s">
        <v>787</v>
      </c>
      <c r="F202" s="57">
        <v>35</v>
      </c>
      <c r="G202" s="61">
        <v>561</v>
      </c>
    </row>
    <row r="203" spans="1:7" ht="13.5" hidden="1" thickBot="1">
      <c r="A203" s="64">
        <v>606</v>
      </c>
      <c r="B203" s="65">
        <v>43491</v>
      </c>
      <c r="C203" s="64" t="s">
        <v>522</v>
      </c>
      <c r="D203" s="66">
        <v>104</v>
      </c>
      <c r="E203" s="64" t="s">
        <v>787</v>
      </c>
      <c r="F203" s="58">
        <v>14</v>
      </c>
      <c r="G203" s="64">
        <v>0</v>
      </c>
    </row>
    <row r="204" spans="1:7" ht="13.5" hidden="1" thickBot="1">
      <c r="A204" s="61">
        <v>78</v>
      </c>
      <c r="B204" s="63">
        <v>43470</v>
      </c>
      <c r="C204" s="61" t="s">
        <v>774</v>
      </c>
      <c r="D204" s="62">
        <v>26</v>
      </c>
      <c r="E204" s="61" t="s">
        <v>140</v>
      </c>
      <c r="F204" s="57">
        <v>5</v>
      </c>
      <c r="G204" s="61">
        <v>212</v>
      </c>
    </row>
    <row r="205" spans="1:7" ht="13.5" hidden="1" thickBot="1">
      <c r="A205" s="61">
        <v>260</v>
      </c>
      <c r="B205" s="63">
        <v>43477</v>
      </c>
      <c r="C205" s="61" t="s">
        <v>583</v>
      </c>
      <c r="D205" s="62">
        <v>26</v>
      </c>
      <c r="E205" s="61" t="s">
        <v>140</v>
      </c>
      <c r="F205" s="57">
        <v>4</v>
      </c>
      <c r="G205" s="61">
        <v>396</v>
      </c>
    </row>
    <row r="206" spans="1:7" ht="13.5" hidden="1" thickBot="1">
      <c r="A206" s="61">
        <v>423</v>
      </c>
      <c r="B206" s="63">
        <v>43484</v>
      </c>
      <c r="C206" s="61" t="s">
        <v>614</v>
      </c>
      <c r="D206" s="62">
        <v>26</v>
      </c>
      <c r="E206" s="61" t="s">
        <v>140</v>
      </c>
      <c r="F206" s="57">
        <v>7</v>
      </c>
      <c r="G206" s="61">
        <v>569</v>
      </c>
    </row>
    <row r="207" spans="1:7" ht="13.5" hidden="1" thickBot="1">
      <c r="A207" s="61">
        <v>419</v>
      </c>
      <c r="B207" s="63">
        <v>43484</v>
      </c>
      <c r="C207" s="61" t="s">
        <v>708</v>
      </c>
      <c r="D207" s="62">
        <v>27</v>
      </c>
      <c r="E207" s="61" t="s">
        <v>151</v>
      </c>
      <c r="F207" s="57">
        <v>21</v>
      </c>
      <c r="G207" s="61">
        <v>565</v>
      </c>
    </row>
    <row r="208" spans="1:7" ht="13.5" hidden="1" thickBot="1">
      <c r="A208" s="61">
        <v>178</v>
      </c>
      <c r="B208" s="63">
        <v>43475</v>
      </c>
      <c r="C208" s="61" t="s">
        <v>755</v>
      </c>
      <c r="D208" s="62">
        <v>29</v>
      </c>
      <c r="E208" s="61" t="s">
        <v>157</v>
      </c>
      <c r="F208" s="57">
        <v>15</v>
      </c>
      <c r="G208" s="61">
        <v>314</v>
      </c>
    </row>
    <row r="209" spans="1:7" ht="13.5" hidden="1" thickBot="1">
      <c r="A209" s="61">
        <v>23</v>
      </c>
      <c r="B209" s="63">
        <v>43467</v>
      </c>
      <c r="C209" s="61" t="s">
        <v>786</v>
      </c>
      <c r="D209" s="62">
        <v>30</v>
      </c>
      <c r="E209" s="61" t="s">
        <v>782</v>
      </c>
      <c r="F209" s="57">
        <v>47</v>
      </c>
      <c r="G209" s="61">
        <v>143</v>
      </c>
    </row>
    <row r="210" spans="1:7" ht="13.5" hidden="1" thickBot="1">
      <c r="A210" s="61">
        <v>46</v>
      </c>
      <c r="B210" s="63">
        <v>43469</v>
      </c>
      <c r="C210" s="61" t="s">
        <v>640</v>
      </c>
      <c r="D210" s="62">
        <v>30</v>
      </c>
      <c r="E210" s="61" t="s">
        <v>782</v>
      </c>
      <c r="F210" s="57">
        <v>20</v>
      </c>
      <c r="G210" s="61">
        <v>180</v>
      </c>
    </row>
    <row r="211" spans="1:7" ht="13.5" hidden="1" thickBot="1">
      <c r="A211" s="61">
        <v>136</v>
      </c>
      <c r="B211" s="63">
        <v>43473</v>
      </c>
      <c r="C211" s="61" t="s">
        <v>785</v>
      </c>
      <c r="D211" s="62">
        <v>30</v>
      </c>
      <c r="E211" s="61" t="s">
        <v>782</v>
      </c>
      <c r="F211" s="57">
        <v>30</v>
      </c>
      <c r="G211" s="61">
        <v>271</v>
      </c>
    </row>
    <row r="212" spans="1:7" ht="13.5" hidden="1" thickBot="1">
      <c r="A212" s="61">
        <v>154</v>
      </c>
      <c r="B212" s="63">
        <v>43474</v>
      </c>
      <c r="C212" s="61" t="s">
        <v>724</v>
      </c>
      <c r="D212" s="62">
        <v>30</v>
      </c>
      <c r="E212" s="61" t="s">
        <v>782</v>
      </c>
      <c r="F212" s="57">
        <v>38</v>
      </c>
      <c r="G212" s="61">
        <v>290</v>
      </c>
    </row>
    <row r="213" spans="1:7" ht="13.5" hidden="1" thickBot="1">
      <c r="A213" s="61">
        <v>182</v>
      </c>
      <c r="B213" s="63">
        <v>43475</v>
      </c>
      <c r="C213" s="61" t="s">
        <v>708</v>
      </c>
      <c r="D213" s="62">
        <v>30</v>
      </c>
      <c r="E213" s="61" t="s">
        <v>782</v>
      </c>
      <c r="F213" s="57">
        <v>20</v>
      </c>
      <c r="G213" s="61">
        <v>318</v>
      </c>
    </row>
    <row r="214" spans="1:7" ht="13.5" hidden="1" thickBot="1">
      <c r="A214" s="61">
        <v>369</v>
      </c>
      <c r="B214" s="63">
        <v>43483</v>
      </c>
      <c r="C214" s="61" t="s">
        <v>631</v>
      </c>
      <c r="D214" s="62">
        <v>30</v>
      </c>
      <c r="E214" s="61" t="s">
        <v>782</v>
      </c>
      <c r="F214" s="57">
        <v>31</v>
      </c>
      <c r="G214" s="61">
        <v>515</v>
      </c>
    </row>
    <row r="215" spans="1:7" ht="13.5" hidden="1" thickBot="1">
      <c r="A215" s="61">
        <v>388</v>
      </c>
      <c r="B215" s="63">
        <v>43483</v>
      </c>
      <c r="C215" s="61" t="s">
        <v>784</v>
      </c>
      <c r="D215" s="62">
        <v>30</v>
      </c>
      <c r="E215" s="61" t="s">
        <v>782</v>
      </c>
      <c r="F215" s="57">
        <v>30</v>
      </c>
      <c r="G215" s="61">
        <v>534</v>
      </c>
    </row>
    <row r="216" spans="1:7" ht="13.5" hidden="1" thickBot="1">
      <c r="A216" s="61">
        <v>426</v>
      </c>
      <c r="B216" s="63">
        <v>43484</v>
      </c>
      <c r="C216" s="61" t="s">
        <v>783</v>
      </c>
      <c r="D216" s="62">
        <v>30</v>
      </c>
      <c r="E216" s="61" t="s">
        <v>782</v>
      </c>
      <c r="F216" s="57">
        <v>18</v>
      </c>
      <c r="G216" s="61">
        <v>572</v>
      </c>
    </row>
    <row r="217" spans="1:7" ht="13.5" hidden="1" thickBot="1">
      <c r="A217" s="61">
        <v>427</v>
      </c>
      <c r="B217" s="63">
        <v>43484</v>
      </c>
      <c r="C217" s="61" t="s">
        <v>581</v>
      </c>
      <c r="D217" s="62">
        <v>30</v>
      </c>
      <c r="E217" s="61" t="s">
        <v>782</v>
      </c>
      <c r="F217" s="57">
        <v>39</v>
      </c>
      <c r="G217" s="61">
        <v>573</v>
      </c>
    </row>
    <row r="218" spans="1:7" ht="13.5" hidden="1" thickBot="1">
      <c r="A218" s="61">
        <v>524</v>
      </c>
      <c r="B218" s="63">
        <v>43489</v>
      </c>
      <c r="C218" s="61" t="s">
        <v>695</v>
      </c>
      <c r="D218" s="62">
        <v>30</v>
      </c>
      <c r="E218" s="61" t="s">
        <v>782</v>
      </c>
      <c r="F218" s="57">
        <v>22</v>
      </c>
      <c r="G218" s="61">
        <v>673</v>
      </c>
    </row>
    <row r="219" spans="1:7" ht="13.5" hidden="1" thickBot="1">
      <c r="A219" s="61">
        <v>87</v>
      </c>
      <c r="B219" s="63">
        <v>43470</v>
      </c>
      <c r="C219" s="61" t="s">
        <v>658</v>
      </c>
      <c r="D219" s="62">
        <v>31</v>
      </c>
      <c r="E219" s="61" t="s">
        <v>164</v>
      </c>
      <c r="F219" s="57">
        <v>18</v>
      </c>
      <c r="G219" s="61">
        <v>221</v>
      </c>
    </row>
    <row r="220" spans="1:7" ht="13.5" hidden="1" thickBot="1">
      <c r="A220" s="61">
        <v>120</v>
      </c>
      <c r="B220" s="63">
        <v>43471</v>
      </c>
      <c r="C220" s="61" t="s">
        <v>693</v>
      </c>
      <c r="D220" s="62">
        <v>31</v>
      </c>
      <c r="E220" s="61" t="s">
        <v>164</v>
      </c>
      <c r="F220" s="57">
        <v>21</v>
      </c>
      <c r="G220" s="61">
        <v>255</v>
      </c>
    </row>
    <row r="221" spans="1:7" ht="13.5" hidden="1" thickBot="1">
      <c r="A221" s="61">
        <v>127</v>
      </c>
      <c r="B221" s="63">
        <v>43473</v>
      </c>
      <c r="C221" s="61" t="s">
        <v>781</v>
      </c>
      <c r="D221" s="62">
        <v>31</v>
      </c>
      <c r="E221" s="61" t="s">
        <v>164</v>
      </c>
      <c r="F221" s="57">
        <v>7</v>
      </c>
      <c r="G221" s="61">
        <v>262</v>
      </c>
    </row>
    <row r="222" spans="1:7" ht="13.5" hidden="1" thickBot="1">
      <c r="A222" s="61">
        <v>199</v>
      </c>
      <c r="B222" s="63">
        <v>43476</v>
      </c>
      <c r="C222" s="61" t="s">
        <v>780</v>
      </c>
      <c r="D222" s="62">
        <v>31</v>
      </c>
      <c r="E222" s="61" t="s">
        <v>164</v>
      </c>
      <c r="F222" s="57">
        <v>19</v>
      </c>
      <c r="G222" s="61">
        <v>335</v>
      </c>
    </row>
    <row r="223" spans="1:7" ht="13.5" hidden="1" thickBot="1">
      <c r="A223" s="61">
        <v>253</v>
      </c>
      <c r="B223" s="63">
        <v>43477</v>
      </c>
      <c r="C223" s="61" t="s">
        <v>707</v>
      </c>
      <c r="D223" s="62">
        <v>31</v>
      </c>
      <c r="E223" s="61" t="s">
        <v>164</v>
      </c>
      <c r="F223" s="57">
        <v>15</v>
      </c>
      <c r="G223" s="61">
        <v>389</v>
      </c>
    </row>
    <row r="224" spans="1:7" ht="13.5" hidden="1" thickBot="1">
      <c r="A224" s="61">
        <v>297</v>
      </c>
      <c r="B224" s="63">
        <v>43478</v>
      </c>
      <c r="C224" s="61" t="s">
        <v>702</v>
      </c>
      <c r="D224" s="62">
        <v>31</v>
      </c>
      <c r="E224" s="61" t="s">
        <v>164</v>
      </c>
      <c r="F224" s="57">
        <v>17</v>
      </c>
      <c r="G224" s="61">
        <v>435</v>
      </c>
    </row>
    <row r="225" spans="1:7" ht="13.5" hidden="1" thickBot="1">
      <c r="A225" s="61">
        <v>338</v>
      </c>
      <c r="B225" s="63">
        <v>43482</v>
      </c>
      <c r="C225" s="61" t="s">
        <v>779</v>
      </c>
      <c r="D225" s="62">
        <v>31</v>
      </c>
      <c r="E225" s="61" t="s">
        <v>164</v>
      </c>
      <c r="F225" s="57">
        <v>19</v>
      </c>
      <c r="G225" s="61">
        <v>484</v>
      </c>
    </row>
    <row r="226" spans="1:7" ht="13.5" hidden="1" thickBot="1">
      <c r="A226" s="61">
        <v>339</v>
      </c>
      <c r="B226" s="63">
        <v>43482</v>
      </c>
      <c r="C226" s="61" t="s">
        <v>597</v>
      </c>
      <c r="D226" s="62">
        <v>31</v>
      </c>
      <c r="E226" s="61" t="s">
        <v>164</v>
      </c>
      <c r="F226" s="57">
        <v>12</v>
      </c>
      <c r="G226" s="61">
        <v>485</v>
      </c>
    </row>
    <row r="227" spans="1:7" ht="13.5" hidden="1" thickBot="1">
      <c r="A227" s="61">
        <v>428</v>
      </c>
      <c r="B227" s="63">
        <v>43484</v>
      </c>
      <c r="C227" s="61" t="s">
        <v>584</v>
      </c>
      <c r="D227" s="62">
        <v>31</v>
      </c>
      <c r="E227" s="61" t="s">
        <v>164</v>
      </c>
      <c r="F227" s="57">
        <v>21</v>
      </c>
      <c r="G227" s="61">
        <v>574</v>
      </c>
    </row>
    <row r="228" spans="1:7" ht="13.5" hidden="1" thickBot="1">
      <c r="A228" s="61">
        <v>463</v>
      </c>
      <c r="B228" s="63">
        <v>43485</v>
      </c>
      <c r="C228" s="61" t="s">
        <v>778</v>
      </c>
      <c r="D228" s="62">
        <v>31</v>
      </c>
      <c r="E228" s="61" t="s">
        <v>164</v>
      </c>
      <c r="F228" s="57">
        <v>30</v>
      </c>
      <c r="G228" s="61">
        <v>609</v>
      </c>
    </row>
    <row r="229" spans="1:7" ht="13.5" hidden="1" thickBot="1">
      <c r="A229" s="61">
        <v>540</v>
      </c>
      <c r="B229" s="63">
        <v>43490</v>
      </c>
      <c r="C229" s="61" t="s">
        <v>647</v>
      </c>
      <c r="D229" s="62">
        <v>31</v>
      </c>
      <c r="E229" s="61" t="s">
        <v>164</v>
      </c>
      <c r="F229" s="57">
        <v>16</v>
      </c>
      <c r="G229" s="61">
        <v>689</v>
      </c>
    </row>
    <row r="230" spans="1:7" ht="13.5" hidden="1" thickBot="1">
      <c r="A230" s="64">
        <v>600</v>
      </c>
      <c r="B230" s="65">
        <v>43491</v>
      </c>
      <c r="C230" s="64" t="s">
        <v>561</v>
      </c>
      <c r="D230" s="66">
        <v>31</v>
      </c>
      <c r="E230" s="64" t="s">
        <v>164</v>
      </c>
      <c r="F230" s="58">
        <v>16</v>
      </c>
      <c r="G230" s="64">
        <v>0</v>
      </c>
    </row>
    <row r="231" spans="1:7" ht="13.5" hidden="1" thickBot="1">
      <c r="A231" s="64">
        <v>642</v>
      </c>
      <c r="B231" s="65">
        <v>43492</v>
      </c>
      <c r="C231" s="64" t="s">
        <v>613</v>
      </c>
      <c r="D231" s="66">
        <v>31</v>
      </c>
      <c r="E231" s="64" t="s">
        <v>164</v>
      </c>
      <c r="F231" s="58">
        <v>26</v>
      </c>
      <c r="G231" s="64">
        <v>0</v>
      </c>
    </row>
    <row r="232" spans="1:7" ht="13.5" hidden="1" thickBot="1">
      <c r="A232" s="70">
        <v>696</v>
      </c>
      <c r="B232" s="71">
        <v>43496</v>
      </c>
      <c r="C232" s="70" t="s">
        <v>708</v>
      </c>
      <c r="D232" s="72">
        <v>31</v>
      </c>
      <c r="E232" s="70" t="s">
        <v>164</v>
      </c>
      <c r="F232" s="60">
        <v>24</v>
      </c>
      <c r="G232" s="70">
        <v>853</v>
      </c>
    </row>
    <row r="233" spans="1:7" ht="13.5" hidden="1" thickBot="1">
      <c r="A233" s="61">
        <v>271</v>
      </c>
      <c r="B233" s="63">
        <v>43478</v>
      </c>
      <c r="C233" s="61" t="s">
        <v>674</v>
      </c>
      <c r="D233" s="62">
        <v>113</v>
      </c>
      <c r="E233" s="61" t="s">
        <v>776</v>
      </c>
      <c r="F233" s="57">
        <v>2</v>
      </c>
      <c r="G233" s="61">
        <v>409</v>
      </c>
    </row>
    <row r="234" spans="1:7" ht="13.5" hidden="1" thickBot="1">
      <c r="A234" s="61">
        <v>407</v>
      </c>
      <c r="B234" s="63">
        <v>43484</v>
      </c>
      <c r="C234" s="61" t="s">
        <v>615</v>
      </c>
      <c r="D234" s="62">
        <v>113</v>
      </c>
      <c r="E234" s="61" t="s">
        <v>776</v>
      </c>
      <c r="F234" s="57">
        <v>2</v>
      </c>
      <c r="G234" s="61">
        <v>553</v>
      </c>
    </row>
    <row r="235" spans="1:7" ht="13.5" hidden="1" thickBot="1">
      <c r="A235" s="61">
        <v>448</v>
      </c>
      <c r="B235" s="63">
        <v>43485</v>
      </c>
      <c r="C235" s="61" t="s">
        <v>657</v>
      </c>
      <c r="D235" s="62">
        <v>113</v>
      </c>
      <c r="E235" s="61" t="s">
        <v>776</v>
      </c>
      <c r="F235" s="57">
        <v>2</v>
      </c>
      <c r="G235" s="61">
        <v>594</v>
      </c>
    </row>
    <row r="236" spans="1:7" ht="13.5" hidden="1" thickBot="1">
      <c r="A236" s="64">
        <v>589</v>
      </c>
      <c r="B236" s="65">
        <v>43491</v>
      </c>
      <c r="C236" s="64" t="s">
        <v>642</v>
      </c>
      <c r="D236" s="66">
        <v>113</v>
      </c>
      <c r="E236" s="64" t="s">
        <v>776</v>
      </c>
      <c r="F236" s="58">
        <v>11</v>
      </c>
      <c r="G236" s="64">
        <v>0</v>
      </c>
    </row>
    <row r="237" spans="1:7" ht="13.5" hidden="1" thickBot="1">
      <c r="A237" s="64">
        <v>630</v>
      </c>
      <c r="B237" s="65">
        <v>43491</v>
      </c>
      <c r="C237" s="64" t="s">
        <v>777</v>
      </c>
      <c r="D237" s="66">
        <v>113</v>
      </c>
      <c r="E237" s="64" t="s">
        <v>776</v>
      </c>
      <c r="F237" s="58">
        <v>1</v>
      </c>
      <c r="G237" s="64">
        <v>0</v>
      </c>
    </row>
    <row r="238" spans="1:7" ht="13.5" hidden="1" thickBot="1">
      <c r="A238" s="64">
        <v>615</v>
      </c>
      <c r="B238" s="65">
        <v>43492</v>
      </c>
      <c r="C238" s="64" t="s">
        <v>642</v>
      </c>
      <c r="D238" s="66">
        <v>113</v>
      </c>
      <c r="E238" s="64" t="s">
        <v>776</v>
      </c>
      <c r="F238" s="58">
        <v>2</v>
      </c>
      <c r="G238" s="64">
        <v>0</v>
      </c>
    </row>
    <row r="239" spans="1:7" ht="13.5" hidden="1" thickBot="1">
      <c r="A239" s="61">
        <v>106</v>
      </c>
      <c r="B239" s="63">
        <v>43471</v>
      </c>
      <c r="C239" s="61" t="s">
        <v>696</v>
      </c>
      <c r="D239" s="62">
        <v>35</v>
      </c>
      <c r="E239" s="61" t="s">
        <v>185</v>
      </c>
      <c r="F239" s="57">
        <v>7</v>
      </c>
      <c r="G239" s="61">
        <v>241</v>
      </c>
    </row>
    <row r="240" spans="1:7" ht="13.5" hidden="1" thickBot="1">
      <c r="A240" s="61">
        <v>234</v>
      </c>
      <c r="B240" s="63">
        <v>43477</v>
      </c>
      <c r="C240" s="61" t="s">
        <v>735</v>
      </c>
      <c r="D240" s="62">
        <v>35</v>
      </c>
      <c r="E240" s="61" t="s">
        <v>185</v>
      </c>
      <c r="F240" s="57">
        <v>4</v>
      </c>
      <c r="G240" s="61">
        <v>370</v>
      </c>
    </row>
    <row r="241" spans="1:7" ht="13.5" hidden="1" thickBot="1">
      <c r="A241" s="61">
        <v>285</v>
      </c>
      <c r="B241" s="63">
        <v>43478</v>
      </c>
      <c r="C241" s="61" t="s">
        <v>685</v>
      </c>
      <c r="D241" s="62">
        <v>35</v>
      </c>
      <c r="E241" s="61" t="s">
        <v>185</v>
      </c>
      <c r="F241" s="57">
        <v>5</v>
      </c>
      <c r="G241" s="61">
        <v>423</v>
      </c>
    </row>
    <row r="242" spans="1:7" ht="13.5" hidden="1" thickBot="1">
      <c r="A242" s="61">
        <v>409</v>
      </c>
      <c r="B242" s="63">
        <v>43484</v>
      </c>
      <c r="C242" s="61" t="s">
        <v>629</v>
      </c>
      <c r="D242" s="62">
        <v>35</v>
      </c>
      <c r="E242" s="61" t="s">
        <v>185</v>
      </c>
      <c r="F242" s="57">
        <v>6</v>
      </c>
      <c r="G242" s="61">
        <v>555</v>
      </c>
    </row>
    <row r="243" spans="1:7" ht="13.5" hidden="1" thickBot="1">
      <c r="A243" s="61">
        <v>472</v>
      </c>
      <c r="B243" s="63">
        <v>43485</v>
      </c>
      <c r="C243" s="61" t="s">
        <v>702</v>
      </c>
      <c r="D243" s="62">
        <v>35</v>
      </c>
      <c r="E243" s="61" t="s">
        <v>185</v>
      </c>
      <c r="F243" s="57">
        <v>5</v>
      </c>
      <c r="G243" s="61">
        <v>618</v>
      </c>
    </row>
    <row r="244" spans="1:7" ht="13.5" hidden="1" thickBot="1">
      <c r="A244" s="64">
        <v>594</v>
      </c>
      <c r="B244" s="65">
        <v>43491</v>
      </c>
      <c r="C244" s="64" t="s">
        <v>775</v>
      </c>
      <c r="D244" s="66">
        <v>35</v>
      </c>
      <c r="E244" s="64" t="s">
        <v>185</v>
      </c>
      <c r="F244" s="58">
        <v>6</v>
      </c>
      <c r="G244" s="64">
        <v>0</v>
      </c>
    </row>
    <row r="245" spans="1:7" ht="13.5" hidden="1" thickBot="1">
      <c r="A245" s="64">
        <v>640</v>
      </c>
      <c r="B245" s="65">
        <v>43492</v>
      </c>
      <c r="C245" s="64" t="s">
        <v>614</v>
      </c>
      <c r="D245" s="66">
        <v>35</v>
      </c>
      <c r="E245" s="64" t="s">
        <v>185</v>
      </c>
      <c r="F245" s="58">
        <v>1</v>
      </c>
      <c r="G245" s="64">
        <v>0</v>
      </c>
    </row>
    <row r="246" spans="1:7" ht="13.5" hidden="1" thickBot="1">
      <c r="A246" s="61">
        <v>49</v>
      </c>
      <c r="B246" s="63">
        <v>43469</v>
      </c>
      <c r="C246" s="61" t="s">
        <v>774</v>
      </c>
      <c r="D246" s="62">
        <v>36</v>
      </c>
      <c r="E246" s="61" t="s">
        <v>773</v>
      </c>
      <c r="F246" s="57">
        <v>4</v>
      </c>
      <c r="G246" s="61">
        <v>183</v>
      </c>
    </row>
    <row r="247" spans="1:7" ht="13.5" hidden="1" thickBot="1">
      <c r="A247" s="61">
        <v>248</v>
      </c>
      <c r="B247" s="63">
        <v>43477</v>
      </c>
      <c r="C247" s="61" t="s">
        <v>772</v>
      </c>
      <c r="D247" s="62">
        <v>106</v>
      </c>
      <c r="E247" s="61" t="s">
        <v>771</v>
      </c>
      <c r="F247" s="57">
        <v>26</v>
      </c>
      <c r="G247" s="61">
        <v>384</v>
      </c>
    </row>
    <row r="248" spans="1:7" ht="13.5" hidden="1" thickBot="1">
      <c r="A248" s="61">
        <v>69</v>
      </c>
      <c r="B248" s="63">
        <v>43470</v>
      </c>
      <c r="C248" s="61" t="s">
        <v>711</v>
      </c>
      <c r="D248" s="62">
        <v>38</v>
      </c>
      <c r="E248" s="61" t="s">
        <v>201</v>
      </c>
      <c r="F248" s="57">
        <v>21</v>
      </c>
      <c r="G248" s="61">
        <v>203</v>
      </c>
    </row>
    <row r="249" spans="1:7" ht="13.5" hidden="1" thickBot="1">
      <c r="A249" s="61">
        <v>185</v>
      </c>
      <c r="B249" s="63">
        <v>43476</v>
      </c>
      <c r="C249" s="61" t="s">
        <v>546</v>
      </c>
      <c r="D249" s="62">
        <v>38</v>
      </c>
      <c r="E249" s="61" t="s">
        <v>201</v>
      </c>
      <c r="F249" s="57">
        <v>23</v>
      </c>
      <c r="G249" s="61">
        <v>321</v>
      </c>
    </row>
    <row r="250" spans="1:7" ht="13.5" hidden="1" thickBot="1">
      <c r="A250" s="61">
        <v>220</v>
      </c>
      <c r="B250" s="63">
        <v>43477</v>
      </c>
      <c r="C250" s="61" t="s">
        <v>770</v>
      </c>
      <c r="D250" s="62">
        <v>38</v>
      </c>
      <c r="E250" s="61" t="s">
        <v>201</v>
      </c>
      <c r="F250" s="57">
        <v>12</v>
      </c>
      <c r="G250" s="61">
        <v>356</v>
      </c>
    </row>
    <row r="251" spans="1:7" ht="13.5" hidden="1" thickBot="1">
      <c r="A251" s="61">
        <v>249</v>
      </c>
      <c r="B251" s="63">
        <v>43477</v>
      </c>
      <c r="C251" s="61" t="s">
        <v>564</v>
      </c>
      <c r="D251" s="62">
        <v>38</v>
      </c>
      <c r="E251" s="61" t="s">
        <v>201</v>
      </c>
      <c r="F251" s="57">
        <v>13</v>
      </c>
      <c r="G251" s="61">
        <v>385</v>
      </c>
    </row>
    <row r="252" spans="1:7" ht="13.5" hidden="1" thickBot="1">
      <c r="A252" s="61">
        <v>342</v>
      </c>
      <c r="B252" s="63">
        <v>43482</v>
      </c>
      <c r="C252" s="61" t="s">
        <v>587</v>
      </c>
      <c r="D252" s="62">
        <v>38</v>
      </c>
      <c r="E252" s="61" t="s">
        <v>201</v>
      </c>
      <c r="F252" s="57">
        <v>17</v>
      </c>
      <c r="G252" s="61">
        <v>488</v>
      </c>
    </row>
    <row r="253" spans="1:7" ht="13.5" hidden="1" thickBot="1">
      <c r="A253" s="61">
        <v>358</v>
      </c>
      <c r="B253" s="63">
        <v>43483</v>
      </c>
      <c r="C253" s="61" t="s">
        <v>769</v>
      </c>
      <c r="D253" s="62">
        <v>38</v>
      </c>
      <c r="E253" s="61" t="s">
        <v>201</v>
      </c>
      <c r="F253" s="57">
        <v>6</v>
      </c>
      <c r="G253" s="61">
        <v>504</v>
      </c>
    </row>
    <row r="254" spans="1:7" ht="13.5" hidden="1" thickBot="1">
      <c r="A254" s="61">
        <v>378</v>
      </c>
      <c r="B254" s="63">
        <v>43483</v>
      </c>
      <c r="C254" s="61" t="s">
        <v>768</v>
      </c>
      <c r="D254" s="62">
        <v>38</v>
      </c>
      <c r="E254" s="61" t="s">
        <v>201</v>
      </c>
      <c r="F254" s="57">
        <v>6</v>
      </c>
      <c r="G254" s="61">
        <v>524</v>
      </c>
    </row>
    <row r="255" spans="1:7" ht="13.5" hidden="1" thickBot="1">
      <c r="A255" s="61">
        <v>417</v>
      </c>
      <c r="B255" s="63">
        <v>43484</v>
      </c>
      <c r="C255" s="61" t="s">
        <v>570</v>
      </c>
      <c r="D255" s="62">
        <v>38</v>
      </c>
      <c r="E255" s="61" t="s">
        <v>201</v>
      </c>
      <c r="F255" s="57">
        <v>15</v>
      </c>
      <c r="G255" s="61">
        <v>563</v>
      </c>
    </row>
    <row r="256" spans="1:7" ht="13.5" hidden="1" thickBot="1">
      <c r="A256" s="61">
        <v>538</v>
      </c>
      <c r="B256" s="63">
        <v>43490</v>
      </c>
      <c r="C256" s="61" t="s">
        <v>737</v>
      </c>
      <c r="D256" s="62">
        <v>38</v>
      </c>
      <c r="E256" s="61" t="s">
        <v>201</v>
      </c>
      <c r="F256" s="57">
        <v>12</v>
      </c>
      <c r="G256" s="61">
        <v>687</v>
      </c>
    </row>
    <row r="257" spans="1:7" ht="13.5" hidden="1" thickBot="1">
      <c r="A257" s="64">
        <v>588</v>
      </c>
      <c r="B257" s="65">
        <v>43491</v>
      </c>
      <c r="C257" s="64" t="s">
        <v>767</v>
      </c>
      <c r="D257" s="66">
        <v>38</v>
      </c>
      <c r="E257" s="64" t="s">
        <v>201</v>
      </c>
      <c r="F257" s="58">
        <v>16</v>
      </c>
      <c r="G257" s="64">
        <v>0</v>
      </c>
    </row>
    <row r="258" spans="1:7" ht="13.5" hidden="1" thickBot="1">
      <c r="A258" s="64">
        <v>624</v>
      </c>
      <c r="B258" s="65">
        <v>43492</v>
      </c>
      <c r="C258" s="64" t="s">
        <v>522</v>
      </c>
      <c r="D258" s="66">
        <v>38</v>
      </c>
      <c r="E258" s="64" t="s">
        <v>201</v>
      </c>
      <c r="F258" s="58">
        <v>10</v>
      </c>
      <c r="G258" s="64">
        <v>0</v>
      </c>
    </row>
    <row r="259" spans="1:7" ht="13.5" hidden="1" thickBot="1">
      <c r="A259" s="61">
        <v>262</v>
      </c>
      <c r="B259" s="63">
        <v>43478</v>
      </c>
      <c r="C259" s="61" t="s">
        <v>666</v>
      </c>
      <c r="D259" s="62">
        <v>39</v>
      </c>
      <c r="E259" s="61" t="s">
        <v>206</v>
      </c>
      <c r="F259" s="57">
        <v>49</v>
      </c>
      <c r="G259" s="61">
        <v>400</v>
      </c>
    </row>
    <row r="260" spans="1:7" ht="13.5" hidden="1" thickBot="1">
      <c r="A260" s="61">
        <v>263</v>
      </c>
      <c r="B260" s="63">
        <v>43478</v>
      </c>
      <c r="C260" s="61" t="s">
        <v>766</v>
      </c>
      <c r="D260" s="62">
        <v>39</v>
      </c>
      <c r="E260" s="61" t="s">
        <v>206</v>
      </c>
      <c r="F260" s="57">
        <v>10</v>
      </c>
      <c r="G260" s="61">
        <v>401</v>
      </c>
    </row>
    <row r="261" spans="1:7" ht="13.5" hidden="1" thickBot="1">
      <c r="A261" s="61">
        <v>264</v>
      </c>
      <c r="B261" s="63">
        <v>43478</v>
      </c>
      <c r="C261" s="61" t="s">
        <v>765</v>
      </c>
      <c r="D261" s="62">
        <v>39</v>
      </c>
      <c r="E261" s="61" t="s">
        <v>206</v>
      </c>
      <c r="F261" s="57">
        <v>5</v>
      </c>
      <c r="G261" s="61">
        <v>402</v>
      </c>
    </row>
    <row r="262" spans="1:7" ht="13.5" hidden="1" thickBot="1">
      <c r="A262" s="61">
        <v>26</v>
      </c>
      <c r="B262" s="63">
        <v>43468</v>
      </c>
      <c r="C262" s="61" t="s">
        <v>561</v>
      </c>
      <c r="D262" s="62">
        <v>41</v>
      </c>
      <c r="E262" s="61" t="s">
        <v>215</v>
      </c>
      <c r="F262" s="57">
        <v>1</v>
      </c>
      <c r="G262" s="61">
        <v>148</v>
      </c>
    </row>
    <row r="263" spans="1:7" ht="13.5" hidden="1" thickBot="1">
      <c r="A263" s="61">
        <v>40</v>
      </c>
      <c r="B263" s="63">
        <v>43469</v>
      </c>
      <c r="C263" s="61" t="s">
        <v>612</v>
      </c>
      <c r="D263" s="62">
        <v>41</v>
      </c>
      <c r="E263" s="61" t="s">
        <v>215</v>
      </c>
      <c r="F263" s="57">
        <v>7</v>
      </c>
      <c r="G263" s="61">
        <v>174</v>
      </c>
    </row>
    <row r="264" spans="1:7" ht="13.5" hidden="1" thickBot="1">
      <c r="A264" s="61">
        <v>85</v>
      </c>
      <c r="B264" s="63">
        <v>43470</v>
      </c>
      <c r="C264" s="61" t="s">
        <v>764</v>
      </c>
      <c r="D264" s="62">
        <v>41</v>
      </c>
      <c r="E264" s="61" t="s">
        <v>215</v>
      </c>
      <c r="F264" s="57">
        <v>18</v>
      </c>
      <c r="G264" s="61">
        <v>219</v>
      </c>
    </row>
    <row r="265" spans="1:7" ht="13.5" hidden="1" thickBot="1">
      <c r="A265" s="61">
        <v>134</v>
      </c>
      <c r="B265" s="63">
        <v>43473</v>
      </c>
      <c r="C265" s="61" t="s">
        <v>735</v>
      </c>
      <c r="D265" s="62">
        <v>41</v>
      </c>
      <c r="E265" s="61" t="s">
        <v>215</v>
      </c>
      <c r="F265" s="57">
        <v>6</v>
      </c>
      <c r="G265" s="61">
        <v>269</v>
      </c>
    </row>
    <row r="266" spans="1:7" ht="13.5" hidden="1" thickBot="1">
      <c r="A266" s="61">
        <v>177</v>
      </c>
      <c r="B266" s="63">
        <v>43475</v>
      </c>
      <c r="C266" s="61" t="s">
        <v>540</v>
      </c>
      <c r="D266" s="62">
        <v>41</v>
      </c>
      <c r="E266" s="61" t="s">
        <v>215</v>
      </c>
      <c r="F266" s="57">
        <v>8</v>
      </c>
      <c r="G266" s="61">
        <v>313</v>
      </c>
    </row>
    <row r="267" spans="1:7" ht="13.5" hidden="1" thickBot="1">
      <c r="A267" s="61">
        <v>210</v>
      </c>
      <c r="B267" s="63">
        <v>43476</v>
      </c>
      <c r="C267" s="61" t="s">
        <v>763</v>
      </c>
      <c r="D267" s="62">
        <v>41</v>
      </c>
      <c r="E267" s="61" t="s">
        <v>215</v>
      </c>
      <c r="F267" s="57">
        <v>9</v>
      </c>
      <c r="G267" s="61">
        <v>346</v>
      </c>
    </row>
    <row r="268" spans="1:7" ht="13.5" hidden="1" thickBot="1">
      <c r="A268" s="61">
        <v>254</v>
      </c>
      <c r="B268" s="63">
        <v>43477</v>
      </c>
      <c r="C268" s="61" t="s">
        <v>762</v>
      </c>
      <c r="D268" s="62">
        <v>41</v>
      </c>
      <c r="E268" s="61" t="s">
        <v>215</v>
      </c>
      <c r="F268" s="57">
        <v>20</v>
      </c>
      <c r="G268" s="61">
        <v>390</v>
      </c>
    </row>
    <row r="269" spans="1:7" ht="13.5" hidden="1" thickBot="1">
      <c r="A269" s="61">
        <v>313</v>
      </c>
      <c r="B269" s="63">
        <v>43480</v>
      </c>
      <c r="C269" s="61" t="s">
        <v>628</v>
      </c>
      <c r="D269" s="62">
        <v>41</v>
      </c>
      <c r="E269" s="61" t="s">
        <v>215</v>
      </c>
      <c r="F269" s="57">
        <v>11</v>
      </c>
      <c r="G269" s="61">
        <v>457</v>
      </c>
    </row>
    <row r="270" spans="1:7" ht="13.5" hidden="1" thickBot="1">
      <c r="A270" s="61">
        <v>352</v>
      </c>
      <c r="B270" s="63">
        <v>43482</v>
      </c>
      <c r="C270" s="61" t="s">
        <v>611</v>
      </c>
      <c r="D270" s="62">
        <v>41</v>
      </c>
      <c r="E270" s="61" t="s">
        <v>215</v>
      </c>
      <c r="F270" s="57">
        <v>16</v>
      </c>
      <c r="G270" s="61">
        <v>498</v>
      </c>
    </row>
    <row r="271" spans="1:7" ht="13.5" hidden="1" thickBot="1">
      <c r="A271" s="61">
        <v>386</v>
      </c>
      <c r="B271" s="63">
        <v>43483</v>
      </c>
      <c r="C271" s="61" t="s">
        <v>543</v>
      </c>
      <c r="D271" s="62">
        <v>41</v>
      </c>
      <c r="E271" s="61" t="s">
        <v>215</v>
      </c>
      <c r="F271" s="57">
        <v>6</v>
      </c>
      <c r="G271" s="61">
        <v>532</v>
      </c>
    </row>
    <row r="272" spans="1:7" ht="13.5" hidden="1" thickBot="1">
      <c r="A272" s="61">
        <v>396</v>
      </c>
      <c r="B272" s="63">
        <v>43484</v>
      </c>
      <c r="C272" s="61" t="s">
        <v>725</v>
      </c>
      <c r="D272" s="62">
        <v>41</v>
      </c>
      <c r="E272" s="61" t="s">
        <v>215</v>
      </c>
      <c r="F272" s="57">
        <v>8</v>
      </c>
      <c r="G272" s="61">
        <v>542</v>
      </c>
    </row>
    <row r="273" spans="1:7" ht="13.5" hidden="1" thickBot="1">
      <c r="A273" s="61">
        <v>430</v>
      </c>
      <c r="B273" s="63">
        <v>43484</v>
      </c>
      <c r="C273" s="61" t="s">
        <v>761</v>
      </c>
      <c r="D273" s="62">
        <v>41</v>
      </c>
      <c r="E273" s="61" t="s">
        <v>215</v>
      </c>
      <c r="F273" s="57">
        <v>20</v>
      </c>
      <c r="G273" s="61">
        <v>576</v>
      </c>
    </row>
    <row r="274" spans="1:7" ht="13.5" hidden="1" thickBot="1">
      <c r="A274" s="61">
        <v>458</v>
      </c>
      <c r="B274" s="63">
        <v>43485</v>
      </c>
      <c r="C274" s="61" t="s">
        <v>621</v>
      </c>
      <c r="D274" s="62">
        <v>41</v>
      </c>
      <c r="E274" s="61" t="s">
        <v>215</v>
      </c>
      <c r="F274" s="57">
        <v>18</v>
      </c>
      <c r="G274" s="61">
        <v>604</v>
      </c>
    </row>
    <row r="275" spans="1:7" ht="13.5" hidden="1" thickBot="1">
      <c r="A275" s="61">
        <v>485</v>
      </c>
      <c r="B275" s="63">
        <v>43487</v>
      </c>
      <c r="C275" s="61" t="s">
        <v>760</v>
      </c>
      <c r="D275" s="62">
        <v>41</v>
      </c>
      <c r="E275" s="61" t="s">
        <v>215</v>
      </c>
      <c r="F275" s="57">
        <v>3</v>
      </c>
      <c r="G275" s="61">
        <v>631</v>
      </c>
    </row>
    <row r="276" spans="1:7" ht="13.5" hidden="1" thickBot="1">
      <c r="A276" s="61">
        <v>522</v>
      </c>
      <c r="B276" s="63">
        <v>43489</v>
      </c>
      <c r="C276" s="61" t="s">
        <v>759</v>
      </c>
      <c r="D276" s="62">
        <v>41</v>
      </c>
      <c r="E276" s="61" t="s">
        <v>215</v>
      </c>
      <c r="F276" s="57">
        <v>8</v>
      </c>
      <c r="G276" s="61">
        <v>671</v>
      </c>
    </row>
    <row r="277" spans="1:7" ht="13.5" hidden="1" thickBot="1">
      <c r="A277" s="61">
        <v>549</v>
      </c>
      <c r="B277" s="63">
        <v>43490</v>
      </c>
      <c r="C277" s="61" t="s">
        <v>758</v>
      </c>
      <c r="D277" s="62">
        <v>41</v>
      </c>
      <c r="E277" s="61" t="s">
        <v>215</v>
      </c>
      <c r="F277" s="57">
        <v>8</v>
      </c>
      <c r="G277" s="61">
        <v>698</v>
      </c>
    </row>
    <row r="278" spans="1:7" ht="13.5" hidden="1" thickBot="1">
      <c r="A278" s="64">
        <v>574</v>
      </c>
      <c r="B278" s="65">
        <v>43491</v>
      </c>
      <c r="C278" s="64" t="s">
        <v>530</v>
      </c>
      <c r="D278" s="66">
        <v>41</v>
      </c>
      <c r="E278" s="64" t="s">
        <v>215</v>
      </c>
      <c r="F278" s="58">
        <v>4</v>
      </c>
      <c r="G278" s="64">
        <v>0</v>
      </c>
    </row>
    <row r="279" spans="1:7" ht="13.5" hidden="1" thickBot="1">
      <c r="A279" s="64">
        <v>601</v>
      </c>
      <c r="B279" s="65">
        <v>43491</v>
      </c>
      <c r="C279" s="64" t="s">
        <v>561</v>
      </c>
      <c r="D279" s="66">
        <v>41</v>
      </c>
      <c r="E279" s="64" t="s">
        <v>215</v>
      </c>
      <c r="F279" s="58">
        <v>7</v>
      </c>
      <c r="G279" s="64">
        <v>0</v>
      </c>
    </row>
    <row r="280" spans="1:7" ht="13.5" hidden="1" thickBot="1">
      <c r="A280" s="64">
        <v>604</v>
      </c>
      <c r="B280" s="65">
        <v>43491</v>
      </c>
      <c r="C280" s="64" t="s">
        <v>522</v>
      </c>
      <c r="D280" s="66">
        <v>41</v>
      </c>
      <c r="E280" s="64" t="s">
        <v>215</v>
      </c>
      <c r="F280" s="58">
        <v>18</v>
      </c>
      <c r="G280" s="64">
        <v>0</v>
      </c>
    </row>
    <row r="281" spans="1:7" ht="13.5" hidden="1" thickBot="1">
      <c r="A281" s="64">
        <v>627</v>
      </c>
      <c r="B281" s="65">
        <v>43492</v>
      </c>
      <c r="C281" s="64" t="s">
        <v>614</v>
      </c>
      <c r="D281" s="66">
        <v>41</v>
      </c>
      <c r="E281" s="64" t="s">
        <v>215</v>
      </c>
      <c r="F281" s="58">
        <v>12</v>
      </c>
      <c r="G281" s="64">
        <v>0</v>
      </c>
    </row>
    <row r="282" spans="1:7" ht="13.5" hidden="1" thickBot="1">
      <c r="A282" s="67">
        <v>650</v>
      </c>
      <c r="B282" s="68">
        <v>43494</v>
      </c>
      <c r="C282" s="67" t="s">
        <v>701</v>
      </c>
      <c r="D282" s="69">
        <v>41</v>
      </c>
      <c r="E282" s="67" t="s">
        <v>215</v>
      </c>
      <c r="F282" s="59">
        <v>4</v>
      </c>
      <c r="G282" s="67">
        <v>807</v>
      </c>
    </row>
    <row r="283" spans="1:7" ht="13.5" hidden="1" thickBot="1">
      <c r="A283" s="70">
        <v>692</v>
      </c>
      <c r="B283" s="71">
        <v>43496</v>
      </c>
      <c r="C283" s="70" t="s">
        <v>757</v>
      </c>
      <c r="D283" s="72">
        <v>41</v>
      </c>
      <c r="E283" s="70" t="s">
        <v>215</v>
      </c>
      <c r="F283" s="60">
        <v>4</v>
      </c>
      <c r="G283" s="70">
        <v>849</v>
      </c>
    </row>
    <row r="284" spans="1:7" ht="13.5" hidden="1" thickBot="1">
      <c r="A284" s="61">
        <v>27</v>
      </c>
      <c r="B284" s="63">
        <v>43468</v>
      </c>
      <c r="C284" s="61" t="s">
        <v>588</v>
      </c>
      <c r="D284" s="62">
        <v>42</v>
      </c>
      <c r="E284" s="61" t="s">
        <v>221</v>
      </c>
      <c r="F284" s="57">
        <v>25</v>
      </c>
      <c r="G284" s="61">
        <v>149</v>
      </c>
    </row>
    <row r="285" spans="1:7" ht="13.5" hidden="1" thickBot="1">
      <c r="A285" s="61">
        <v>143</v>
      </c>
      <c r="B285" s="63">
        <v>43474</v>
      </c>
      <c r="C285" s="61" t="s">
        <v>595</v>
      </c>
      <c r="D285" s="62">
        <v>42</v>
      </c>
      <c r="E285" s="61" t="s">
        <v>221</v>
      </c>
      <c r="F285" s="57">
        <v>58</v>
      </c>
      <c r="G285" s="61">
        <v>278</v>
      </c>
    </row>
    <row r="286" spans="1:7" ht="13.5" hidden="1" thickBot="1">
      <c r="A286" s="61">
        <v>149</v>
      </c>
      <c r="B286" s="63">
        <v>43474</v>
      </c>
      <c r="C286" s="61" t="s">
        <v>555</v>
      </c>
      <c r="D286" s="62">
        <v>42</v>
      </c>
      <c r="E286" s="61" t="s">
        <v>221</v>
      </c>
      <c r="F286" s="57">
        <v>15</v>
      </c>
      <c r="G286" s="61">
        <v>285</v>
      </c>
    </row>
    <row r="287" spans="1:7" ht="13.5" hidden="1" thickBot="1">
      <c r="A287" s="61">
        <v>161</v>
      </c>
      <c r="B287" s="63">
        <v>43475</v>
      </c>
      <c r="C287" s="61" t="s">
        <v>678</v>
      </c>
      <c r="D287" s="62">
        <v>42</v>
      </c>
      <c r="E287" s="61" t="s">
        <v>221</v>
      </c>
      <c r="F287" s="57">
        <v>24</v>
      </c>
      <c r="G287" s="61">
        <v>297</v>
      </c>
    </row>
    <row r="288" spans="1:7" ht="13.5" hidden="1" thickBot="1">
      <c r="A288" s="61">
        <v>170</v>
      </c>
      <c r="B288" s="63">
        <v>43475</v>
      </c>
      <c r="C288" s="61" t="s">
        <v>568</v>
      </c>
      <c r="D288" s="62">
        <v>42</v>
      </c>
      <c r="E288" s="61" t="s">
        <v>221</v>
      </c>
      <c r="F288" s="57">
        <v>15</v>
      </c>
      <c r="G288" s="61">
        <v>306</v>
      </c>
    </row>
    <row r="289" spans="1:7" ht="13.5" hidden="1" thickBot="1">
      <c r="A289" s="61">
        <v>196</v>
      </c>
      <c r="B289" s="63">
        <v>43476</v>
      </c>
      <c r="C289" s="61" t="s">
        <v>756</v>
      </c>
      <c r="D289" s="62">
        <v>42</v>
      </c>
      <c r="E289" s="61" t="s">
        <v>221</v>
      </c>
      <c r="F289" s="57">
        <v>37</v>
      </c>
      <c r="G289" s="61">
        <v>332</v>
      </c>
    </row>
    <row r="290" spans="1:7" ht="13.5" hidden="1" thickBot="1">
      <c r="A290" s="61">
        <v>205</v>
      </c>
      <c r="B290" s="63">
        <v>43476</v>
      </c>
      <c r="C290" s="61" t="s">
        <v>755</v>
      </c>
      <c r="D290" s="62">
        <v>42</v>
      </c>
      <c r="E290" s="61" t="s">
        <v>221</v>
      </c>
      <c r="F290" s="57">
        <v>13</v>
      </c>
      <c r="G290" s="61">
        <v>341</v>
      </c>
    </row>
    <row r="291" spans="1:7" ht="13.5" hidden="1" thickBot="1">
      <c r="A291" s="61">
        <v>225</v>
      </c>
      <c r="B291" s="63">
        <v>43477</v>
      </c>
      <c r="C291" s="61" t="s">
        <v>604</v>
      </c>
      <c r="D291" s="62">
        <v>42</v>
      </c>
      <c r="E291" s="61" t="s">
        <v>221</v>
      </c>
      <c r="F291" s="57">
        <v>18</v>
      </c>
      <c r="G291" s="61">
        <v>361</v>
      </c>
    </row>
    <row r="292" spans="1:7" ht="13.5" hidden="1" thickBot="1">
      <c r="A292" s="61">
        <v>266</v>
      </c>
      <c r="B292" s="63">
        <v>43478</v>
      </c>
      <c r="C292" s="61" t="s">
        <v>722</v>
      </c>
      <c r="D292" s="62">
        <v>42</v>
      </c>
      <c r="E292" s="61" t="s">
        <v>221</v>
      </c>
      <c r="F292" s="57">
        <v>23</v>
      </c>
      <c r="G292" s="61">
        <v>404</v>
      </c>
    </row>
    <row r="293" spans="1:7" ht="13.5" hidden="1" thickBot="1">
      <c r="A293" s="61">
        <v>301</v>
      </c>
      <c r="B293" s="63">
        <v>43478</v>
      </c>
      <c r="C293" s="61" t="s">
        <v>754</v>
      </c>
      <c r="D293" s="62">
        <v>42</v>
      </c>
      <c r="E293" s="61" t="s">
        <v>221</v>
      </c>
      <c r="F293" s="57">
        <v>23</v>
      </c>
      <c r="G293" s="61">
        <v>439</v>
      </c>
    </row>
    <row r="294" spans="1:7" ht="13.5" hidden="1" thickBot="1">
      <c r="A294" s="61">
        <v>309</v>
      </c>
      <c r="B294" s="63">
        <v>43480</v>
      </c>
      <c r="C294" s="61" t="s">
        <v>617</v>
      </c>
      <c r="D294" s="62">
        <v>42</v>
      </c>
      <c r="E294" s="61" t="s">
        <v>221</v>
      </c>
      <c r="F294" s="57">
        <v>42</v>
      </c>
      <c r="G294" s="61">
        <v>453</v>
      </c>
    </row>
    <row r="295" spans="1:7" ht="13.5" hidden="1" thickBot="1">
      <c r="A295" s="61">
        <v>318</v>
      </c>
      <c r="B295" s="63">
        <v>43481</v>
      </c>
      <c r="C295" s="61" t="s">
        <v>743</v>
      </c>
      <c r="D295" s="62">
        <v>42</v>
      </c>
      <c r="E295" s="61" t="s">
        <v>221</v>
      </c>
      <c r="F295" s="57">
        <v>25</v>
      </c>
      <c r="G295" s="61">
        <v>464</v>
      </c>
    </row>
    <row r="296" spans="1:7" ht="13.5" hidden="1" thickBot="1">
      <c r="A296" s="61">
        <v>325</v>
      </c>
      <c r="B296" s="63">
        <v>43481</v>
      </c>
      <c r="C296" s="61" t="s">
        <v>566</v>
      </c>
      <c r="D296" s="62">
        <v>42</v>
      </c>
      <c r="E296" s="61" t="s">
        <v>221</v>
      </c>
      <c r="F296" s="57">
        <v>5</v>
      </c>
      <c r="G296" s="61">
        <v>471</v>
      </c>
    </row>
    <row r="297" spans="1:7" ht="13.5" hidden="1" thickBot="1">
      <c r="A297" s="61">
        <v>345</v>
      </c>
      <c r="B297" s="63">
        <v>43482</v>
      </c>
      <c r="C297" s="61" t="s">
        <v>753</v>
      </c>
      <c r="D297" s="62">
        <v>42</v>
      </c>
      <c r="E297" s="61" t="s">
        <v>221</v>
      </c>
      <c r="F297" s="57">
        <v>31</v>
      </c>
      <c r="G297" s="61">
        <v>491</v>
      </c>
    </row>
    <row r="298" spans="1:7" ht="13.5" hidden="1" thickBot="1">
      <c r="A298" s="61">
        <v>364</v>
      </c>
      <c r="B298" s="63">
        <v>43483</v>
      </c>
      <c r="C298" s="61" t="s">
        <v>732</v>
      </c>
      <c r="D298" s="62">
        <v>42</v>
      </c>
      <c r="E298" s="61" t="s">
        <v>221</v>
      </c>
      <c r="F298" s="57">
        <v>27</v>
      </c>
      <c r="G298" s="61">
        <v>510</v>
      </c>
    </row>
    <row r="299" spans="1:7" ht="13.5" hidden="1" thickBot="1">
      <c r="A299" s="61">
        <v>376</v>
      </c>
      <c r="B299" s="63">
        <v>43483</v>
      </c>
      <c r="C299" s="61" t="s">
        <v>540</v>
      </c>
      <c r="D299" s="62">
        <v>42</v>
      </c>
      <c r="E299" s="61" t="s">
        <v>221</v>
      </c>
      <c r="F299" s="57">
        <v>23</v>
      </c>
      <c r="G299" s="61">
        <v>522</v>
      </c>
    </row>
    <row r="300" spans="1:7" ht="13.5" hidden="1" thickBot="1">
      <c r="A300" s="61">
        <v>400</v>
      </c>
      <c r="B300" s="63">
        <v>43484</v>
      </c>
      <c r="C300" s="61" t="s">
        <v>634</v>
      </c>
      <c r="D300" s="62">
        <v>42</v>
      </c>
      <c r="E300" s="61" t="s">
        <v>221</v>
      </c>
      <c r="F300" s="57">
        <v>20</v>
      </c>
      <c r="G300" s="61">
        <v>546</v>
      </c>
    </row>
    <row r="301" spans="1:7" ht="13.5" hidden="1" thickBot="1">
      <c r="A301" s="61">
        <v>414</v>
      </c>
      <c r="B301" s="63">
        <v>43484</v>
      </c>
      <c r="C301" s="61" t="s">
        <v>706</v>
      </c>
      <c r="D301" s="62">
        <v>42</v>
      </c>
      <c r="E301" s="61" t="s">
        <v>221</v>
      </c>
      <c r="F301" s="57">
        <v>31</v>
      </c>
      <c r="G301" s="61">
        <v>560</v>
      </c>
    </row>
    <row r="302" spans="1:7" ht="13.5" hidden="1" thickBot="1">
      <c r="A302" s="61">
        <v>437</v>
      </c>
      <c r="B302" s="63">
        <v>43485</v>
      </c>
      <c r="C302" s="61" t="s">
        <v>752</v>
      </c>
      <c r="D302" s="62">
        <v>42</v>
      </c>
      <c r="E302" s="61" t="s">
        <v>221</v>
      </c>
      <c r="F302" s="57">
        <v>53</v>
      </c>
      <c r="G302" s="61">
        <v>583</v>
      </c>
    </row>
    <row r="303" spans="1:7" ht="13.5" hidden="1" thickBot="1">
      <c r="A303" s="61">
        <v>465</v>
      </c>
      <c r="B303" s="63">
        <v>43485</v>
      </c>
      <c r="C303" s="61" t="s">
        <v>624</v>
      </c>
      <c r="D303" s="62">
        <v>42</v>
      </c>
      <c r="E303" s="61" t="s">
        <v>221</v>
      </c>
      <c r="F303" s="57">
        <v>36</v>
      </c>
      <c r="G303" s="61">
        <v>611</v>
      </c>
    </row>
    <row r="304" spans="1:7" ht="13.5" hidden="1" thickBot="1">
      <c r="A304" s="61">
        <v>476</v>
      </c>
      <c r="B304" s="63">
        <v>43487</v>
      </c>
      <c r="C304" s="61" t="s">
        <v>751</v>
      </c>
      <c r="D304" s="62">
        <v>42</v>
      </c>
      <c r="E304" s="61" t="s">
        <v>221</v>
      </c>
      <c r="F304" s="57">
        <v>21</v>
      </c>
      <c r="G304" s="61">
        <v>622</v>
      </c>
    </row>
    <row r="305" spans="1:7" ht="13.5" hidden="1" thickBot="1">
      <c r="A305" s="61">
        <v>482</v>
      </c>
      <c r="B305" s="63">
        <v>43487</v>
      </c>
      <c r="C305" s="61" t="s">
        <v>734</v>
      </c>
      <c r="D305" s="62">
        <v>42</v>
      </c>
      <c r="E305" s="61" t="s">
        <v>221</v>
      </c>
      <c r="F305" s="57">
        <v>38</v>
      </c>
      <c r="G305" s="61">
        <v>628</v>
      </c>
    </row>
    <row r="306" spans="1:7" ht="13.5" hidden="1" thickBot="1">
      <c r="A306" s="61">
        <v>489</v>
      </c>
      <c r="B306" s="63">
        <v>43488</v>
      </c>
      <c r="C306" s="61" t="s">
        <v>750</v>
      </c>
      <c r="D306" s="62">
        <v>42</v>
      </c>
      <c r="E306" s="61" t="s">
        <v>221</v>
      </c>
      <c r="F306" s="57">
        <v>16</v>
      </c>
      <c r="G306" s="61">
        <v>635</v>
      </c>
    </row>
    <row r="307" spans="1:7" ht="13.5" hidden="1" thickBot="1">
      <c r="A307" s="61">
        <v>501</v>
      </c>
      <c r="B307" s="63">
        <v>43488</v>
      </c>
      <c r="C307" s="61" t="s">
        <v>749</v>
      </c>
      <c r="D307" s="62">
        <v>42</v>
      </c>
      <c r="E307" s="61" t="s">
        <v>221</v>
      </c>
      <c r="F307" s="57">
        <v>6</v>
      </c>
      <c r="G307" s="61">
        <v>647</v>
      </c>
    </row>
    <row r="308" spans="1:7" ht="13.5" hidden="1" thickBot="1">
      <c r="A308" s="61">
        <v>506</v>
      </c>
      <c r="B308" s="63">
        <v>43489</v>
      </c>
      <c r="C308" s="61" t="s">
        <v>748</v>
      </c>
      <c r="D308" s="62">
        <v>42</v>
      </c>
      <c r="E308" s="61" t="s">
        <v>221</v>
      </c>
      <c r="F308" s="57">
        <v>20</v>
      </c>
      <c r="G308" s="61">
        <v>655</v>
      </c>
    </row>
    <row r="309" spans="1:7" ht="13.5" hidden="1" thickBot="1">
      <c r="A309" s="61">
        <v>512</v>
      </c>
      <c r="B309" s="63">
        <v>43489</v>
      </c>
      <c r="C309" s="61" t="s">
        <v>612</v>
      </c>
      <c r="D309" s="62">
        <v>42</v>
      </c>
      <c r="E309" s="61" t="s">
        <v>221</v>
      </c>
      <c r="F309" s="57">
        <v>10</v>
      </c>
      <c r="G309" s="61">
        <v>661</v>
      </c>
    </row>
    <row r="310" spans="1:7" ht="13.5" hidden="1" thickBot="1">
      <c r="A310" s="61">
        <v>533</v>
      </c>
      <c r="B310" s="63">
        <v>43490</v>
      </c>
      <c r="C310" s="61" t="s">
        <v>732</v>
      </c>
      <c r="D310" s="62">
        <v>42</v>
      </c>
      <c r="E310" s="61" t="s">
        <v>221</v>
      </c>
      <c r="F310" s="57">
        <v>25</v>
      </c>
      <c r="G310" s="61">
        <v>682</v>
      </c>
    </row>
    <row r="311" spans="1:7" ht="13.5" hidden="1" thickBot="1">
      <c r="A311" s="61">
        <v>542</v>
      </c>
      <c r="B311" s="63">
        <v>43490</v>
      </c>
      <c r="C311" s="61" t="s">
        <v>562</v>
      </c>
      <c r="D311" s="62">
        <v>42</v>
      </c>
      <c r="E311" s="61" t="s">
        <v>221</v>
      </c>
      <c r="F311" s="57">
        <v>20</v>
      </c>
      <c r="G311" s="61">
        <v>691</v>
      </c>
    </row>
    <row r="312" spans="1:7" ht="13.5" hidden="1" thickBot="1">
      <c r="A312" s="64">
        <v>570</v>
      </c>
      <c r="B312" s="65">
        <v>43491</v>
      </c>
      <c r="C312" s="64" t="s">
        <v>530</v>
      </c>
      <c r="D312" s="66">
        <v>42</v>
      </c>
      <c r="E312" s="64" t="s">
        <v>221</v>
      </c>
      <c r="F312" s="58">
        <v>37</v>
      </c>
      <c r="G312" s="64">
        <v>0</v>
      </c>
    </row>
    <row r="313" spans="1:7" ht="13.5" hidden="1" thickBot="1">
      <c r="A313" s="64">
        <v>580</v>
      </c>
      <c r="B313" s="65">
        <v>43491</v>
      </c>
      <c r="C313" s="64" t="s">
        <v>530</v>
      </c>
      <c r="D313" s="66">
        <v>42</v>
      </c>
      <c r="E313" s="64" t="s">
        <v>221</v>
      </c>
      <c r="F313" s="58">
        <v>38</v>
      </c>
      <c r="G313" s="64">
        <v>0</v>
      </c>
    </row>
    <row r="314" spans="1:7" ht="13.5" hidden="1" thickBot="1">
      <c r="A314" s="67">
        <v>560</v>
      </c>
      <c r="B314" s="68">
        <v>43494</v>
      </c>
      <c r="C314" s="67" t="s">
        <v>747</v>
      </c>
      <c r="D314" s="69">
        <v>42</v>
      </c>
      <c r="E314" s="67" t="s">
        <v>221</v>
      </c>
      <c r="F314" s="59">
        <v>34</v>
      </c>
      <c r="G314" s="67">
        <v>796</v>
      </c>
    </row>
    <row r="315" spans="1:7" ht="13.5" hidden="1" thickBot="1">
      <c r="A315" s="67">
        <v>648</v>
      </c>
      <c r="B315" s="68">
        <v>43494</v>
      </c>
      <c r="C315" s="67" t="s">
        <v>746</v>
      </c>
      <c r="D315" s="69">
        <v>42</v>
      </c>
      <c r="E315" s="67" t="s">
        <v>221</v>
      </c>
      <c r="F315" s="59">
        <v>9</v>
      </c>
      <c r="G315" s="67">
        <v>805</v>
      </c>
    </row>
    <row r="316" spans="1:7" ht="13.5" hidden="1" thickBot="1">
      <c r="A316" s="67">
        <v>659</v>
      </c>
      <c r="B316" s="68">
        <v>43495</v>
      </c>
      <c r="C316" s="67" t="s">
        <v>745</v>
      </c>
      <c r="D316" s="69">
        <v>42</v>
      </c>
      <c r="E316" s="67" t="s">
        <v>221</v>
      </c>
      <c r="F316" s="59">
        <v>53</v>
      </c>
      <c r="G316" s="67">
        <v>816</v>
      </c>
    </row>
    <row r="317" spans="1:7" ht="13.5" hidden="1" thickBot="1">
      <c r="A317" s="67">
        <v>666</v>
      </c>
      <c r="B317" s="68">
        <v>43495</v>
      </c>
      <c r="C317" s="67" t="s">
        <v>648</v>
      </c>
      <c r="D317" s="69">
        <v>42</v>
      </c>
      <c r="E317" s="67" t="s">
        <v>221</v>
      </c>
      <c r="F317" s="59">
        <v>8</v>
      </c>
      <c r="G317" s="67">
        <v>823</v>
      </c>
    </row>
    <row r="318" spans="1:7" ht="13.5" hidden="1" thickBot="1">
      <c r="A318" s="67">
        <v>677</v>
      </c>
      <c r="B318" s="68">
        <v>43496</v>
      </c>
      <c r="C318" s="67" t="s">
        <v>744</v>
      </c>
      <c r="D318" s="69">
        <v>42</v>
      </c>
      <c r="E318" s="67" t="s">
        <v>221</v>
      </c>
      <c r="F318" s="59">
        <v>15</v>
      </c>
      <c r="G318" s="67">
        <v>834</v>
      </c>
    </row>
    <row r="319" spans="1:7" ht="13.5" hidden="1" thickBot="1">
      <c r="A319" s="67">
        <v>691</v>
      </c>
      <c r="B319" s="68">
        <v>43496</v>
      </c>
      <c r="C319" s="67" t="s">
        <v>528</v>
      </c>
      <c r="D319" s="69">
        <v>42</v>
      </c>
      <c r="E319" s="67" t="s">
        <v>221</v>
      </c>
      <c r="F319" s="59">
        <v>10</v>
      </c>
      <c r="G319" s="67">
        <v>848</v>
      </c>
    </row>
    <row r="320" spans="1:7" ht="13.5" hidden="1" thickBot="1">
      <c r="A320" s="64">
        <v>658</v>
      </c>
      <c r="B320" s="65">
        <v>43495</v>
      </c>
      <c r="C320" s="64" t="s">
        <v>743</v>
      </c>
      <c r="D320" s="66">
        <v>0</v>
      </c>
      <c r="E320" s="64" t="s">
        <v>741</v>
      </c>
      <c r="F320" s="58">
        <v>18</v>
      </c>
      <c r="G320" s="64">
        <v>815</v>
      </c>
    </row>
    <row r="321" spans="1:7" ht="13.5" hidden="1" thickBot="1">
      <c r="A321" s="64">
        <v>670</v>
      </c>
      <c r="B321" s="65">
        <v>43495</v>
      </c>
      <c r="C321" s="64" t="s">
        <v>570</v>
      </c>
      <c r="D321" s="66">
        <v>0</v>
      </c>
      <c r="E321" s="64" t="s">
        <v>741</v>
      </c>
      <c r="F321" s="58">
        <v>3</v>
      </c>
      <c r="G321" s="64">
        <v>827</v>
      </c>
    </row>
    <row r="322" spans="1:7" ht="13.5" hidden="1" thickBot="1">
      <c r="A322" s="67">
        <v>687</v>
      </c>
      <c r="B322" s="68">
        <v>43496</v>
      </c>
      <c r="C322" s="67" t="s">
        <v>742</v>
      </c>
      <c r="D322" s="69">
        <v>0</v>
      </c>
      <c r="E322" s="67" t="s">
        <v>741</v>
      </c>
      <c r="F322" s="59">
        <v>7</v>
      </c>
      <c r="G322" s="67">
        <v>844</v>
      </c>
    </row>
    <row r="323" spans="1:7" ht="13.5" hidden="1" thickBot="1">
      <c r="A323" s="61">
        <v>98</v>
      </c>
      <c r="B323" s="63">
        <v>43471</v>
      </c>
      <c r="C323" s="61" t="s">
        <v>628</v>
      </c>
      <c r="D323" s="62">
        <v>45</v>
      </c>
      <c r="E323" s="61" t="s">
        <v>236</v>
      </c>
      <c r="F323" s="57">
        <v>9</v>
      </c>
      <c r="G323" s="61">
        <v>232</v>
      </c>
    </row>
    <row r="324" spans="1:7" ht="13.5" hidden="1" thickBot="1">
      <c r="A324" s="61">
        <v>203</v>
      </c>
      <c r="B324" s="63">
        <v>43476</v>
      </c>
      <c r="C324" s="61" t="s">
        <v>740</v>
      </c>
      <c r="D324" s="62">
        <v>45</v>
      </c>
      <c r="E324" s="61" t="s">
        <v>236</v>
      </c>
      <c r="F324" s="57">
        <v>12</v>
      </c>
      <c r="G324" s="61">
        <v>339</v>
      </c>
    </row>
    <row r="325" spans="1:7" ht="13.5" hidden="1" thickBot="1">
      <c r="A325" s="61">
        <v>372</v>
      </c>
      <c r="B325" s="63">
        <v>43483</v>
      </c>
      <c r="C325" s="61" t="s">
        <v>739</v>
      </c>
      <c r="D325" s="62">
        <v>45</v>
      </c>
      <c r="E325" s="61" t="s">
        <v>236</v>
      </c>
      <c r="F325" s="57">
        <v>8</v>
      </c>
      <c r="G325" s="61">
        <v>518</v>
      </c>
    </row>
    <row r="326" spans="1:7" ht="13.5" hidden="1" thickBot="1">
      <c r="A326" s="61">
        <v>245</v>
      </c>
      <c r="B326" s="63">
        <v>43477</v>
      </c>
      <c r="C326" s="61" t="s">
        <v>724</v>
      </c>
      <c r="D326" s="62">
        <v>47</v>
      </c>
      <c r="E326" s="61" t="s">
        <v>247</v>
      </c>
      <c r="F326" s="57">
        <v>12</v>
      </c>
      <c r="G326" s="61">
        <v>381</v>
      </c>
    </row>
    <row r="327" spans="1:7" ht="13.5" hidden="1" thickBot="1">
      <c r="A327" s="61">
        <v>551</v>
      </c>
      <c r="B327" s="63">
        <v>43490</v>
      </c>
      <c r="C327" s="61" t="s">
        <v>738</v>
      </c>
      <c r="D327" s="62">
        <v>47</v>
      </c>
      <c r="E327" s="61" t="s">
        <v>247</v>
      </c>
      <c r="F327" s="57">
        <v>8</v>
      </c>
      <c r="G327" s="61">
        <v>700</v>
      </c>
    </row>
    <row r="328" spans="1:7" ht="13.5" hidden="1" thickBot="1">
      <c r="A328" s="64">
        <v>617</v>
      </c>
      <c r="B328" s="65">
        <v>43492</v>
      </c>
      <c r="C328" s="64" t="s">
        <v>737</v>
      </c>
      <c r="D328" s="66">
        <v>47</v>
      </c>
      <c r="E328" s="64" t="s">
        <v>247</v>
      </c>
      <c r="F328" s="58">
        <v>6</v>
      </c>
      <c r="G328" s="64">
        <v>0</v>
      </c>
    </row>
    <row r="329" spans="1:7" ht="13.5" hidden="1" thickBot="1">
      <c r="A329" s="61">
        <v>19</v>
      </c>
      <c r="B329" s="63">
        <v>43467</v>
      </c>
      <c r="C329" s="61" t="s">
        <v>721</v>
      </c>
      <c r="D329" s="62">
        <v>48</v>
      </c>
      <c r="E329" s="61" t="s">
        <v>252</v>
      </c>
      <c r="F329" s="57">
        <v>19</v>
      </c>
      <c r="G329" s="61">
        <v>139</v>
      </c>
    </row>
    <row r="330" spans="1:7" ht="13.5" hidden="1" thickBot="1">
      <c r="A330" s="61">
        <v>35</v>
      </c>
      <c r="B330" s="63">
        <v>43469</v>
      </c>
      <c r="C330" s="61" t="s">
        <v>736</v>
      </c>
      <c r="D330" s="62">
        <v>48</v>
      </c>
      <c r="E330" s="61" t="s">
        <v>252</v>
      </c>
      <c r="F330" s="57">
        <v>11</v>
      </c>
      <c r="G330" s="61">
        <v>169</v>
      </c>
    </row>
    <row r="331" spans="1:7" ht="13.5" hidden="1" thickBot="1">
      <c r="A331" s="61">
        <v>42</v>
      </c>
      <c r="B331" s="63">
        <v>43469</v>
      </c>
      <c r="C331" s="61" t="s">
        <v>735</v>
      </c>
      <c r="D331" s="62">
        <v>48</v>
      </c>
      <c r="E331" s="61" t="s">
        <v>252</v>
      </c>
      <c r="F331" s="57">
        <v>9</v>
      </c>
      <c r="G331" s="61">
        <v>176</v>
      </c>
    </row>
    <row r="332" spans="1:7" ht="13.5" hidden="1" thickBot="1">
      <c r="A332" s="61">
        <v>61</v>
      </c>
      <c r="B332" s="63">
        <v>43470</v>
      </c>
      <c r="C332" s="61" t="s">
        <v>588</v>
      </c>
      <c r="D332" s="62">
        <v>48</v>
      </c>
      <c r="E332" s="61" t="s">
        <v>252</v>
      </c>
      <c r="F332" s="57">
        <v>13</v>
      </c>
      <c r="G332" s="61">
        <v>195</v>
      </c>
    </row>
    <row r="333" spans="1:7" ht="13.5" hidden="1" thickBot="1">
      <c r="A333" s="61">
        <v>75</v>
      </c>
      <c r="B333" s="63">
        <v>43470</v>
      </c>
      <c r="C333" s="61" t="s">
        <v>640</v>
      </c>
      <c r="D333" s="62">
        <v>48</v>
      </c>
      <c r="E333" s="61" t="s">
        <v>252</v>
      </c>
      <c r="F333" s="57">
        <v>7</v>
      </c>
      <c r="G333" s="61">
        <v>209</v>
      </c>
    </row>
    <row r="334" spans="1:7" ht="13.5" hidden="1" thickBot="1">
      <c r="A334" s="61">
        <v>103</v>
      </c>
      <c r="B334" s="63">
        <v>43471</v>
      </c>
      <c r="C334" s="61" t="s">
        <v>724</v>
      </c>
      <c r="D334" s="62">
        <v>48</v>
      </c>
      <c r="E334" s="61" t="s">
        <v>252</v>
      </c>
      <c r="F334" s="57">
        <v>9</v>
      </c>
      <c r="G334" s="61">
        <v>237</v>
      </c>
    </row>
    <row r="335" spans="1:7" ht="13.5" hidden="1" thickBot="1">
      <c r="A335" s="61">
        <v>130</v>
      </c>
      <c r="B335" s="63">
        <v>43473</v>
      </c>
      <c r="C335" s="61" t="s">
        <v>734</v>
      </c>
      <c r="D335" s="62">
        <v>48</v>
      </c>
      <c r="E335" s="61" t="s">
        <v>252</v>
      </c>
      <c r="F335" s="57">
        <v>10</v>
      </c>
      <c r="G335" s="61">
        <v>265</v>
      </c>
    </row>
    <row r="336" spans="1:7" ht="13.5" hidden="1" thickBot="1">
      <c r="A336" s="61">
        <v>162</v>
      </c>
      <c r="B336" s="63">
        <v>43475</v>
      </c>
      <c r="C336" s="61" t="s">
        <v>563</v>
      </c>
      <c r="D336" s="62">
        <v>48</v>
      </c>
      <c r="E336" s="61" t="s">
        <v>252</v>
      </c>
      <c r="F336" s="57">
        <v>8</v>
      </c>
      <c r="G336" s="61">
        <v>298</v>
      </c>
    </row>
    <row r="337" spans="1:7" ht="13.5" hidden="1" thickBot="1">
      <c r="A337" s="61">
        <v>190</v>
      </c>
      <c r="B337" s="63">
        <v>43476</v>
      </c>
      <c r="C337" s="61" t="s">
        <v>733</v>
      </c>
      <c r="D337" s="62">
        <v>48</v>
      </c>
      <c r="E337" s="61" t="s">
        <v>252</v>
      </c>
      <c r="F337" s="57">
        <v>12</v>
      </c>
      <c r="G337" s="61">
        <v>326</v>
      </c>
    </row>
    <row r="338" spans="1:7" ht="13.5" hidden="1" thickBot="1">
      <c r="A338" s="61">
        <v>226</v>
      </c>
      <c r="B338" s="63">
        <v>43477</v>
      </c>
      <c r="C338" s="61" t="s">
        <v>595</v>
      </c>
      <c r="D338" s="62">
        <v>48</v>
      </c>
      <c r="E338" s="61" t="s">
        <v>252</v>
      </c>
      <c r="F338" s="57">
        <v>10</v>
      </c>
      <c r="G338" s="61">
        <v>362</v>
      </c>
    </row>
    <row r="339" spans="1:7" ht="13.5" hidden="1" thickBot="1">
      <c r="A339" s="61">
        <v>241</v>
      </c>
      <c r="B339" s="63">
        <v>43477</v>
      </c>
      <c r="C339" s="61" t="s">
        <v>686</v>
      </c>
      <c r="D339" s="62">
        <v>48</v>
      </c>
      <c r="E339" s="61" t="s">
        <v>252</v>
      </c>
      <c r="F339" s="57">
        <v>13</v>
      </c>
      <c r="G339" s="61">
        <v>377</v>
      </c>
    </row>
    <row r="340" spans="1:7" ht="13.5" hidden="1" thickBot="1">
      <c r="A340" s="61">
        <v>246</v>
      </c>
      <c r="B340" s="63">
        <v>43477</v>
      </c>
      <c r="C340" s="61" t="s">
        <v>579</v>
      </c>
      <c r="D340" s="62">
        <v>48</v>
      </c>
      <c r="E340" s="61" t="s">
        <v>252</v>
      </c>
      <c r="F340" s="57">
        <v>29</v>
      </c>
      <c r="G340" s="61">
        <v>382</v>
      </c>
    </row>
    <row r="341" spans="1:7" ht="13.5" hidden="1" thickBot="1">
      <c r="A341" s="61">
        <v>278</v>
      </c>
      <c r="B341" s="63">
        <v>43478</v>
      </c>
      <c r="C341" s="61" t="s">
        <v>713</v>
      </c>
      <c r="D341" s="62">
        <v>48</v>
      </c>
      <c r="E341" s="61" t="s">
        <v>252</v>
      </c>
      <c r="F341" s="57">
        <v>10</v>
      </c>
      <c r="G341" s="61">
        <v>416</v>
      </c>
    </row>
    <row r="342" spans="1:7" ht="13.5" hidden="1" thickBot="1">
      <c r="A342" s="61">
        <v>303</v>
      </c>
      <c r="B342" s="63">
        <v>43480</v>
      </c>
      <c r="C342" s="61" t="s">
        <v>718</v>
      </c>
      <c r="D342" s="62">
        <v>48</v>
      </c>
      <c r="E342" s="61" t="s">
        <v>252</v>
      </c>
      <c r="F342" s="57">
        <v>17</v>
      </c>
      <c r="G342" s="61">
        <v>447</v>
      </c>
    </row>
    <row r="343" spans="1:7" ht="13.5" hidden="1" thickBot="1">
      <c r="A343" s="61">
        <v>368</v>
      </c>
      <c r="B343" s="63">
        <v>43483</v>
      </c>
      <c r="C343" s="61" t="s">
        <v>637</v>
      </c>
      <c r="D343" s="62">
        <v>48</v>
      </c>
      <c r="E343" s="61" t="s">
        <v>252</v>
      </c>
      <c r="F343" s="57">
        <v>14</v>
      </c>
      <c r="G343" s="61">
        <v>514</v>
      </c>
    </row>
    <row r="344" spans="1:7" ht="13.5" hidden="1" thickBot="1">
      <c r="A344" s="61">
        <v>398</v>
      </c>
      <c r="B344" s="63">
        <v>43484</v>
      </c>
      <c r="C344" s="61" t="s">
        <v>732</v>
      </c>
      <c r="D344" s="62">
        <v>48</v>
      </c>
      <c r="E344" s="61" t="s">
        <v>252</v>
      </c>
      <c r="F344" s="57">
        <v>11</v>
      </c>
      <c r="G344" s="61">
        <v>544</v>
      </c>
    </row>
    <row r="345" spans="1:7" ht="13.5" hidden="1" thickBot="1">
      <c r="A345" s="61">
        <v>421</v>
      </c>
      <c r="B345" s="63">
        <v>43484</v>
      </c>
      <c r="C345" s="61" t="s">
        <v>731</v>
      </c>
      <c r="D345" s="62">
        <v>48</v>
      </c>
      <c r="E345" s="61" t="s">
        <v>252</v>
      </c>
      <c r="F345" s="57">
        <v>12</v>
      </c>
      <c r="G345" s="61">
        <v>567</v>
      </c>
    </row>
    <row r="346" spans="1:7" ht="13.5" hidden="1" thickBot="1">
      <c r="A346" s="61">
        <v>459</v>
      </c>
      <c r="B346" s="63">
        <v>43485</v>
      </c>
      <c r="C346" s="61" t="s">
        <v>730</v>
      </c>
      <c r="D346" s="62">
        <v>48</v>
      </c>
      <c r="E346" s="61" t="s">
        <v>252</v>
      </c>
      <c r="F346" s="57">
        <v>9</v>
      </c>
      <c r="G346" s="61">
        <v>605</v>
      </c>
    </row>
    <row r="347" spans="1:7" ht="13.5" hidden="1" thickBot="1">
      <c r="A347" s="61">
        <v>483</v>
      </c>
      <c r="B347" s="63">
        <v>43487</v>
      </c>
      <c r="C347" s="61" t="s">
        <v>612</v>
      </c>
      <c r="D347" s="62">
        <v>48</v>
      </c>
      <c r="E347" s="61" t="s">
        <v>252</v>
      </c>
      <c r="F347" s="57">
        <v>26</v>
      </c>
      <c r="G347" s="61">
        <v>629</v>
      </c>
    </row>
    <row r="348" spans="1:7" ht="13.5" hidden="1" thickBot="1">
      <c r="A348" s="61">
        <v>514</v>
      </c>
      <c r="B348" s="63">
        <v>43489</v>
      </c>
      <c r="C348" s="61" t="s">
        <v>729</v>
      </c>
      <c r="D348" s="62">
        <v>48</v>
      </c>
      <c r="E348" s="61" t="s">
        <v>252</v>
      </c>
      <c r="F348" s="57">
        <v>8</v>
      </c>
      <c r="G348" s="61">
        <v>663</v>
      </c>
    </row>
    <row r="349" spans="1:7" ht="13.5" hidden="1" thickBot="1">
      <c r="A349" s="61">
        <v>545</v>
      </c>
      <c r="B349" s="63">
        <v>43490</v>
      </c>
      <c r="C349" s="61" t="s">
        <v>527</v>
      </c>
      <c r="D349" s="62">
        <v>48</v>
      </c>
      <c r="E349" s="61" t="s">
        <v>252</v>
      </c>
      <c r="F349" s="57">
        <v>11</v>
      </c>
      <c r="G349" s="61">
        <v>694</v>
      </c>
    </row>
    <row r="350" spans="1:7" ht="13.5" hidden="1" thickBot="1">
      <c r="A350" s="64">
        <v>578</v>
      </c>
      <c r="B350" s="65">
        <v>43491</v>
      </c>
      <c r="C350" s="64" t="s">
        <v>530</v>
      </c>
      <c r="D350" s="66">
        <v>48</v>
      </c>
      <c r="E350" s="64" t="s">
        <v>252</v>
      </c>
      <c r="F350" s="58">
        <v>11</v>
      </c>
      <c r="G350" s="64">
        <v>0</v>
      </c>
    </row>
    <row r="351" spans="1:7" ht="13.5" hidden="1" thickBot="1">
      <c r="A351" s="64">
        <v>596</v>
      </c>
      <c r="B351" s="65">
        <v>43491</v>
      </c>
      <c r="C351" s="64" t="s">
        <v>569</v>
      </c>
      <c r="D351" s="66">
        <v>48</v>
      </c>
      <c r="E351" s="64" t="s">
        <v>252</v>
      </c>
      <c r="F351" s="58">
        <v>12</v>
      </c>
      <c r="G351" s="64">
        <v>0</v>
      </c>
    </row>
    <row r="352" spans="1:7" ht="13.5" hidden="1" thickBot="1">
      <c r="A352" s="64">
        <v>625</v>
      </c>
      <c r="B352" s="65">
        <v>43492</v>
      </c>
      <c r="C352" s="64" t="s">
        <v>522</v>
      </c>
      <c r="D352" s="66">
        <v>48</v>
      </c>
      <c r="E352" s="64" t="s">
        <v>252</v>
      </c>
      <c r="F352" s="58">
        <v>14</v>
      </c>
      <c r="G352" s="64">
        <v>0</v>
      </c>
    </row>
    <row r="353" spans="1:7" ht="13.5" hidden="1" thickBot="1">
      <c r="A353" s="67">
        <v>565</v>
      </c>
      <c r="B353" s="68">
        <v>43494</v>
      </c>
      <c r="C353" s="67" t="s">
        <v>728</v>
      </c>
      <c r="D353" s="69">
        <v>48</v>
      </c>
      <c r="E353" s="67" t="s">
        <v>252</v>
      </c>
      <c r="F353" s="59">
        <v>14</v>
      </c>
      <c r="G353" s="67">
        <v>801</v>
      </c>
    </row>
    <row r="354" spans="1:7" ht="13.5" hidden="1" thickBot="1">
      <c r="A354" s="67">
        <v>655</v>
      </c>
      <c r="B354" s="68">
        <v>43495</v>
      </c>
      <c r="C354" s="67" t="s">
        <v>563</v>
      </c>
      <c r="D354" s="69">
        <v>48</v>
      </c>
      <c r="E354" s="67" t="s">
        <v>252</v>
      </c>
      <c r="F354" s="59">
        <v>8</v>
      </c>
      <c r="G354" s="67">
        <v>812</v>
      </c>
    </row>
    <row r="355" spans="1:7" ht="13.5" hidden="1" thickBot="1">
      <c r="A355" s="67">
        <v>684</v>
      </c>
      <c r="B355" s="68">
        <v>43496</v>
      </c>
      <c r="C355" s="67" t="s">
        <v>727</v>
      </c>
      <c r="D355" s="69">
        <v>48</v>
      </c>
      <c r="E355" s="67" t="s">
        <v>252</v>
      </c>
      <c r="F355" s="59">
        <v>4</v>
      </c>
      <c r="G355" s="67">
        <v>841</v>
      </c>
    </row>
    <row r="356" spans="1:7" ht="13.5" hidden="1" thickBot="1">
      <c r="A356" s="61">
        <v>37</v>
      </c>
      <c r="B356" s="63">
        <v>43469</v>
      </c>
      <c r="C356" s="61" t="s">
        <v>726</v>
      </c>
      <c r="D356" s="62">
        <v>49</v>
      </c>
      <c r="E356" s="61" t="s">
        <v>257</v>
      </c>
      <c r="F356" s="57">
        <v>12</v>
      </c>
      <c r="G356" s="61">
        <v>171</v>
      </c>
    </row>
    <row r="357" spans="1:7" ht="13.5" hidden="1" thickBot="1">
      <c r="A357" s="61">
        <v>58</v>
      </c>
      <c r="B357" s="63">
        <v>43470</v>
      </c>
      <c r="C357" s="61" t="s">
        <v>725</v>
      </c>
      <c r="D357" s="62">
        <v>49</v>
      </c>
      <c r="E357" s="61" t="s">
        <v>257</v>
      </c>
      <c r="F357" s="57">
        <v>1</v>
      </c>
      <c r="G357" s="61">
        <v>192</v>
      </c>
    </row>
    <row r="358" spans="1:7" ht="13.5" hidden="1" thickBot="1">
      <c r="A358" s="61">
        <v>76</v>
      </c>
      <c r="B358" s="63">
        <v>43470</v>
      </c>
      <c r="C358" s="61" t="s">
        <v>724</v>
      </c>
      <c r="D358" s="62">
        <v>49</v>
      </c>
      <c r="E358" s="61" t="s">
        <v>257</v>
      </c>
      <c r="F358" s="57">
        <v>2</v>
      </c>
      <c r="G358" s="61">
        <v>210</v>
      </c>
    </row>
    <row r="359" spans="1:7" ht="13.5" hidden="1" thickBot="1">
      <c r="A359" s="61">
        <v>111</v>
      </c>
      <c r="B359" s="63">
        <v>43471</v>
      </c>
      <c r="C359" s="61" t="s">
        <v>723</v>
      </c>
      <c r="D359" s="62">
        <v>49</v>
      </c>
      <c r="E359" s="61" t="s">
        <v>257</v>
      </c>
      <c r="F359" s="57">
        <v>2</v>
      </c>
      <c r="G359" s="61">
        <v>246</v>
      </c>
    </row>
    <row r="360" spans="1:7" ht="13.5" hidden="1" thickBot="1">
      <c r="A360" s="61">
        <v>164</v>
      </c>
      <c r="B360" s="63">
        <v>43475</v>
      </c>
      <c r="C360" s="61" t="s">
        <v>722</v>
      </c>
      <c r="D360" s="62">
        <v>49</v>
      </c>
      <c r="E360" s="61" t="s">
        <v>257</v>
      </c>
      <c r="F360" s="57">
        <v>6</v>
      </c>
      <c r="G360" s="61">
        <v>300</v>
      </c>
    </row>
    <row r="361" spans="1:7" ht="13.5" hidden="1" thickBot="1">
      <c r="A361" s="61">
        <v>192</v>
      </c>
      <c r="B361" s="63">
        <v>43476</v>
      </c>
      <c r="C361" s="61" t="s">
        <v>593</v>
      </c>
      <c r="D361" s="62">
        <v>49</v>
      </c>
      <c r="E361" s="61" t="s">
        <v>257</v>
      </c>
      <c r="F361" s="57">
        <v>6</v>
      </c>
      <c r="G361" s="61">
        <v>328</v>
      </c>
    </row>
    <row r="362" spans="1:7" ht="13.5" hidden="1" thickBot="1">
      <c r="A362" s="61">
        <v>304</v>
      </c>
      <c r="B362" s="63">
        <v>43480</v>
      </c>
      <c r="C362" s="61" t="s">
        <v>721</v>
      </c>
      <c r="D362" s="62">
        <v>49</v>
      </c>
      <c r="E362" s="61" t="s">
        <v>257</v>
      </c>
      <c r="F362" s="57">
        <v>5</v>
      </c>
      <c r="G362" s="61">
        <v>448</v>
      </c>
    </row>
    <row r="363" spans="1:7" ht="13.5" hidden="1" thickBot="1">
      <c r="A363" s="61">
        <v>334</v>
      </c>
      <c r="B363" s="63">
        <v>43482</v>
      </c>
      <c r="C363" s="61" t="s">
        <v>720</v>
      </c>
      <c r="D363" s="62">
        <v>49</v>
      </c>
      <c r="E363" s="61" t="s">
        <v>257</v>
      </c>
      <c r="F363" s="57">
        <v>7</v>
      </c>
      <c r="G363" s="61">
        <v>480</v>
      </c>
    </row>
    <row r="364" spans="1:7" ht="13.5" hidden="1" thickBot="1">
      <c r="A364" s="61">
        <v>462</v>
      </c>
      <c r="B364" s="63">
        <v>43485</v>
      </c>
      <c r="C364" s="61" t="s">
        <v>584</v>
      </c>
      <c r="D364" s="62">
        <v>49</v>
      </c>
      <c r="E364" s="61" t="s">
        <v>257</v>
      </c>
      <c r="F364" s="57">
        <v>9</v>
      </c>
      <c r="G364" s="61">
        <v>608</v>
      </c>
    </row>
    <row r="365" spans="1:7" ht="13.5" hidden="1" thickBot="1">
      <c r="A365" s="61">
        <v>478</v>
      </c>
      <c r="B365" s="63">
        <v>43487</v>
      </c>
      <c r="C365" s="61" t="s">
        <v>588</v>
      </c>
      <c r="D365" s="62">
        <v>49</v>
      </c>
      <c r="E365" s="61" t="s">
        <v>257</v>
      </c>
      <c r="F365" s="57">
        <v>7</v>
      </c>
      <c r="G365" s="61">
        <v>624</v>
      </c>
    </row>
    <row r="366" spans="1:7" ht="13.5" hidden="1" thickBot="1">
      <c r="A366" s="61">
        <v>505</v>
      </c>
      <c r="B366" s="63">
        <v>43489</v>
      </c>
      <c r="C366" s="61" t="s">
        <v>563</v>
      </c>
      <c r="D366" s="62">
        <v>49</v>
      </c>
      <c r="E366" s="61" t="s">
        <v>257</v>
      </c>
      <c r="F366" s="57">
        <v>4</v>
      </c>
      <c r="G366" s="61">
        <v>654</v>
      </c>
    </row>
    <row r="367" spans="1:7" ht="13.5" hidden="1" thickBot="1">
      <c r="A367" s="61">
        <v>528</v>
      </c>
      <c r="B367" s="63">
        <v>43490</v>
      </c>
      <c r="C367" s="61" t="s">
        <v>719</v>
      </c>
      <c r="D367" s="62">
        <v>49</v>
      </c>
      <c r="E367" s="61" t="s">
        <v>257</v>
      </c>
      <c r="F367" s="57">
        <v>6</v>
      </c>
      <c r="G367" s="61">
        <v>677</v>
      </c>
    </row>
    <row r="368" spans="1:7" ht="13.5" hidden="1" thickBot="1">
      <c r="A368" s="67">
        <v>564</v>
      </c>
      <c r="B368" s="68">
        <v>43494</v>
      </c>
      <c r="C368" s="67" t="s">
        <v>718</v>
      </c>
      <c r="D368" s="69">
        <v>49</v>
      </c>
      <c r="E368" s="67" t="s">
        <v>257</v>
      </c>
      <c r="F368" s="59">
        <v>2</v>
      </c>
      <c r="G368" s="67">
        <v>800</v>
      </c>
    </row>
    <row r="369" spans="1:7" ht="13.5" hidden="1" thickBot="1">
      <c r="A369" s="67">
        <v>656</v>
      </c>
      <c r="B369" s="68">
        <v>43495</v>
      </c>
      <c r="C369" s="67" t="s">
        <v>595</v>
      </c>
      <c r="D369" s="69">
        <v>49</v>
      </c>
      <c r="E369" s="67" t="s">
        <v>257</v>
      </c>
      <c r="F369" s="59">
        <v>9</v>
      </c>
      <c r="G369" s="67">
        <v>813</v>
      </c>
    </row>
    <row r="370" spans="1:7" ht="13.5" hidden="1" thickBot="1">
      <c r="A370" s="67">
        <v>675</v>
      </c>
      <c r="B370" s="68">
        <v>43496</v>
      </c>
      <c r="C370" s="67" t="s">
        <v>717</v>
      </c>
      <c r="D370" s="69">
        <v>49</v>
      </c>
      <c r="E370" s="67" t="s">
        <v>257</v>
      </c>
      <c r="F370" s="59">
        <v>2</v>
      </c>
      <c r="G370" s="67">
        <v>832</v>
      </c>
    </row>
    <row r="371" spans="1:7" ht="13.5" hidden="1" thickBot="1">
      <c r="A371" s="61">
        <v>24</v>
      </c>
      <c r="B371" s="63">
        <v>43467</v>
      </c>
      <c r="C371" s="61" t="s">
        <v>685</v>
      </c>
      <c r="D371" s="62">
        <v>51</v>
      </c>
      <c r="E371" s="61" t="s">
        <v>267</v>
      </c>
      <c r="F371" s="57">
        <v>12</v>
      </c>
      <c r="G371" s="61">
        <v>144</v>
      </c>
    </row>
    <row r="372" spans="1:7" ht="13.5" hidden="1" thickBot="1">
      <c r="A372" s="61">
        <v>50</v>
      </c>
      <c r="B372" s="63">
        <v>43469</v>
      </c>
      <c r="C372" s="61" t="s">
        <v>716</v>
      </c>
      <c r="D372" s="62">
        <v>51</v>
      </c>
      <c r="E372" s="61" t="s">
        <v>267</v>
      </c>
      <c r="F372" s="57">
        <v>14</v>
      </c>
      <c r="G372" s="61">
        <v>184</v>
      </c>
    </row>
    <row r="373" spans="1:7" ht="13.5" hidden="1" thickBot="1">
      <c r="A373" s="61">
        <v>71</v>
      </c>
      <c r="B373" s="63">
        <v>43470</v>
      </c>
      <c r="C373" s="61" t="s">
        <v>636</v>
      </c>
      <c r="D373" s="62">
        <v>51</v>
      </c>
      <c r="E373" s="61" t="s">
        <v>267</v>
      </c>
      <c r="F373" s="57">
        <v>5</v>
      </c>
      <c r="G373" s="61">
        <v>205</v>
      </c>
    </row>
    <row r="374" spans="1:7" ht="13.5" hidden="1" thickBot="1">
      <c r="A374" s="61">
        <v>86</v>
      </c>
      <c r="B374" s="63">
        <v>43470</v>
      </c>
      <c r="C374" s="61" t="s">
        <v>715</v>
      </c>
      <c r="D374" s="62">
        <v>51</v>
      </c>
      <c r="E374" s="61" t="s">
        <v>267</v>
      </c>
      <c r="F374" s="57">
        <v>22</v>
      </c>
      <c r="G374" s="61">
        <v>220</v>
      </c>
    </row>
    <row r="375" spans="1:7" ht="13.5" hidden="1" thickBot="1">
      <c r="A375" s="61">
        <v>119</v>
      </c>
      <c r="B375" s="63">
        <v>43471</v>
      </c>
      <c r="C375" s="61" t="s">
        <v>705</v>
      </c>
      <c r="D375" s="62">
        <v>51</v>
      </c>
      <c r="E375" s="61" t="s">
        <v>267</v>
      </c>
      <c r="F375" s="57">
        <v>25</v>
      </c>
      <c r="G375" s="61">
        <v>254</v>
      </c>
    </row>
    <row r="376" spans="1:7" ht="13.5" hidden="1" thickBot="1">
      <c r="A376" s="61">
        <v>135</v>
      </c>
      <c r="B376" s="63">
        <v>43473</v>
      </c>
      <c r="C376" s="61" t="s">
        <v>713</v>
      </c>
      <c r="D376" s="62">
        <v>51</v>
      </c>
      <c r="E376" s="61" t="s">
        <v>267</v>
      </c>
      <c r="F376" s="57">
        <v>10</v>
      </c>
      <c r="G376" s="61">
        <v>270</v>
      </c>
    </row>
    <row r="377" spans="1:7" ht="13.5" hidden="1" thickBot="1">
      <c r="A377" s="61">
        <v>153</v>
      </c>
      <c r="B377" s="63">
        <v>43474</v>
      </c>
      <c r="C377" s="61" t="s">
        <v>576</v>
      </c>
      <c r="D377" s="62">
        <v>51</v>
      </c>
      <c r="E377" s="61" t="s">
        <v>267</v>
      </c>
      <c r="F377" s="57">
        <v>8</v>
      </c>
      <c r="G377" s="61">
        <v>289</v>
      </c>
    </row>
    <row r="378" spans="1:7" ht="13.5" hidden="1" thickBot="1">
      <c r="A378" s="61">
        <v>183</v>
      </c>
      <c r="B378" s="63">
        <v>43475</v>
      </c>
      <c r="C378" s="61" t="s">
        <v>714</v>
      </c>
      <c r="D378" s="62">
        <v>51</v>
      </c>
      <c r="E378" s="61" t="s">
        <v>267</v>
      </c>
      <c r="F378" s="57">
        <v>7</v>
      </c>
      <c r="G378" s="61">
        <v>319</v>
      </c>
    </row>
    <row r="379" spans="1:7" ht="13.5" hidden="1" thickBot="1">
      <c r="A379" s="61">
        <v>213</v>
      </c>
      <c r="B379" s="63">
        <v>43476</v>
      </c>
      <c r="C379" s="61" t="s">
        <v>713</v>
      </c>
      <c r="D379" s="62">
        <v>51</v>
      </c>
      <c r="E379" s="61" t="s">
        <v>267</v>
      </c>
      <c r="F379" s="57">
        <v>8</v>
      </c>
      <c r="G379" s="61">
        <v>349</v>
      </c>
    </row>
    <row r="380" spans="1:7" ht="13.5" hidden="1" thickBot="1">
      <c r="A380" s="61">
        <v>257</v>
      </c>
      <c r="B380" s="63">
        <v>43477</v>
      </c>
      <c r="C380" s="61" t="s">
        <v>712</v>
      </c>
      <c r="D380" s="62">
        <v>51</v>
      </c>
      <c r="E380" s="61" t="s">
        <v>267</v>
      </c>
      <c r="F380" s="57">
        <v>27</v>
      </c>
      <c r="G380" s="61">
        <v>393</v>
      </c>
    </row>
    <row r="381" spans="1:7" ht="13.5" hidden="1" thickBot="1">
      <c r="A381" s="61">
        <v>294</v>
      </c>
      <c r="B381" s="63">
        <v>43478</v>
      </c>
      <c r="C381" s="61" t="s">
        <v>583</v>
      </c>
      <c r="D381" s="62">
        <v>51</v>
      </c>
      <c r="E381" s="61" t="s">
        <v>267</v>
      </c>
      <c r="F381" s="57">
        <v>35</v>
      </c>
      <c r="G381" s="61">
        <v>432</v>
      </c>
    </row>
    <row r="382" spans="1:7" ht="13.5" hidden="1" thickBot="1">
      <c r="A382" s="61">
        <v>314</v>
      </c>
      <c r="B382" s="63">
        <v>43480</v>
      </c>
      <c r="C382" s="61" t="s">
        <v>711</v>
      </c>
      <c r="D382" s="62">
        <v>51</v>
      </c>
      <c r="E382" s="61" t="s">
        <v>267</v>
      </c>
      <c r="F382" s="57">
        <v>8</v>
      </c>
      <c r="G382" s="61">
        <v>458</v>
      </c>
    </row>
    <row r="383" spans="1:7" ht="13.5" hidden="1" thickBot="1">
      <c r="A383" s="61">
        <v>331</v>
      </c>
      <c r="B383" s="63">
        <v>43481</v>
      </c>
      <c r="C383" s="61" t="s">
        <v>708</v>
      </c>
      <c r="D383" s="62">
        <v>51</v>
      </c>
      <c r="E383" s="61" t="s">
        <v>267</v>
      </c>
      <c r="F383" s="57">
        <v>6</v>
      </c>
      <c r="G383" s="61">
        <v>477</v>
      </c>
    </row>
    <row r="384" spans="1:7" ht="13.5" hidden="1" thickBot="1">
      <c r="A384" s="61">
        <v>355</v>
      </c>
      <c r="B384" s="63">
        <v>43482</v>
      </c>
      <c r="C384" s="61" t="s">
        <v>543</v>
      </c>
      <c r="D384" s="62">
        <v>51</v>
      </c>
      <c r="E384" s="61" t="s">
        <v>267</v>
      </c>
      <c r="F384" s="57">
        <v>13</v>
      </c>
      <c r="G384" s="61">
        <v>501</v>
      </c>
    </row>
    <row r="385" spans="1:7" ht="13.5" hidden="1" thickBot="1">
      <c r="A385" s="61">
        <v>389</v>
      </c>
      <c r="B385" s="63">
        <v>43483</v>
      </c>
      <c r="C385" s="61" t="s">
        <v>579</v>
      </c>
      <c r="D385" s="62">
        <v>51</v>
      </c>
      <c r="E385" s="61" t="s">
        <v>267</v>
      </c>
      <c r="F385" s="57">
        <v>12</v>
      </c>
      <c r="G385" s="61">
        <v>535</v>
      </c>
    </row>
    <row r="386" spans="1:7" ht="13.5" hidden="1" thickBot="1">
      <c r="A386" s="61">
        <v>431</v>
      </c>
      <c r="B386" s="63">
        <v>43484</v>
      </c>
      <c r="C386" s="61" t="s">
        <v>705</v>
      </c>
      <c r="D386" s="62">
        <v>51</v>
      </c>
      <c r="E386" s="61" t="s">
        <v>267</v>
      </c>
      <c r="F386" s="57">
        <v>32</v>
      </c>
      <c r="G386" s="61">
        <v>577</v>
      </c>
    </row>
    <row r="387" spans="1:7" ht="13.5" hidden="1" thickBot="1">
      <c r="A387" s="61">
        <v>469</v>
      </c>
      <c r="B387" s="63">
        <v>43485</v>
      </c>
      <c r="C387" s="61" t="s">
        <v>710</v>
      </c>
      <c r="D387" s="62">
        <v>51</v>
      </c>
      <c r="E387" s="61" t="s">
        <v>267</v>
      </c>
      <c r="F387" s="57">
        <v>40</v>
      </c>
      <c r="G387" s="61">
        <v>615</v>
      </c>
    </row>
    <row r="388" spans="1:7" ht="13.5" hidden="1" thickBot="1">
      <c r="A388" s="61">
        <v>487</v>
      </c>
      <c r="B388" s="63">
        <v>43487</v>
      </c>
      <c r="C388" s="61" t="s">
        <v>576</v>
      </c>
      <c r="D388" s="62">
        <v>51</v>
      </c>
      <c r="E388" s="61" t="s">
        <v>267</v>
      </c>
      <c r="F388" s="57">
        <v>12</v>
      </c>
      <c r="G388" s="61">
        <v>633</v>
      </c>
    </row>
    <row r="389" spans="1:7" ht="13.5" hidden="1" thickBot="1">
      <c r="A389" s="61">
        <v>523</v>
      </c>
      <c r="B389" s="63">
        <v>43489</v>
      </c>
      <c r="C389" s="61" t="s">
        <v>709</v>
      </c>
      <c r="D389" s="62">
        <v>51</v>
      </c>
      <c r="E389" s="61" t="s">
        <v>267</v>
      </c>
      <c r="F389" s="57">
        <v>11</v>
      </c>
      <c r="G389" s="61">
        <v>672</v>
      </c>
    </row>
    <row r="390" spans="1:7" ht="13.5" hidden="1" thickBot="1">
      <c r="A390" s="67">
        <v>651</v>
      </c>
      <c r="B390" s="68">
        <v>43494</v>
      </c>
      <c r="C390" s="67" t="s">
        <v>708</v>
      </c>
      <c r="D390" s="69">
        <v>51</v>
      </c>
      <c r="E390" s="67" t="s">
        <v>267</v>
      </c>
      <c r="F390" s="59">
        <v>11</v>
      </c>
      <c r="G390" s="67">
        <v>808</v>
      </c>
    </row>
    <row r="391" spans="1:7" ht="13.5" hidden="1" thickBot="1">
      <c r="A391" s="67">
        <v>697</v>
      </c>
      <c r="B391" s="68">
        <v>43496</v>
      </c>
      <c r="C391" s="67" t="s">
        <v>691</v>
      </c>
      <c r="D391" s="69">
        <v>51</v>
      </c>
      <c r="E391" s="67" t="s">
        <v>267</v>
      </c>
      <c r="F391" s="59">
        <v>6</v>
      </c>
      <c r="G391" s="67">
        <v>854</v>
      </c>
    </row>
    <row r="392" spans="1:7" ht="13.5" hidden="1" thickBot="1">
      <c r="A392" s="61">
        <v>289</v>
      </c>
      <c r="B392" s="63">
        <v>43478</v>
      </c>
      <c r="C392" s="61" t="s">
        <v>707</v>
      </c>
      <c r="D392" s="62">
        <v>52</v>
      </c>
      <c r="E392" s="61" t="s">
        <v>704</v>
      </c>
      <c r="F392" s="57">
        <v>4</v>
      </c>
      <c r="G392" s="61">
        <v>427</v>
      </c>
    </row>
    <row r="393" spans="1:7" ht="13.5" hidden="1" thickBot="1">
      <c r="A393" s="61">
        <v>383</v>
      </c>
      <c r="B393" s="63">
        <v>43483</v>
      </c>
      <c r="C393" s="61" t="s">
        <v>706</v>
      </c>
      <c r="D393" s="62">
        <v>52</v>
      </c>
      <c r="E393" s="61" t="s">
        <v>704</v>
      </c>
      <c r="F393" s="57">
        <v>4</v>
      </c>
      <c r="G393" s="61">
        <v>529</v>
      </c>
    </row>
    <row r="394" spans="1:7" ht="13.5" hidden="1" thickBot="1">
      <c r="A394" s="61">
        <v>471</v>
      </c>
      <c r="B394" s="63">
        <v>43485</v>
      </c>
      <c r="C394" s="61" t="s">
        <v>705</v>
      </c>
      <c r="D394" s="62">
        <v>52</v>
      </c>
      <c r="E394" s="61" t="s">
        <v>704</v>
      </c>
      <c r="F394" s="57">
        <v>5</v>
      </c>
      <c r="G394" s="61">
        <v>617</v>
      </c>
    </row>
    <row r="395" spans="1:7" ht="13.5" hidden="1" thickBot="1">
      <c r="A395" s="61">
        <v>550</v>
      </c>
      <c r="B395" s="63">
        <v>43490</v>
      </c>
      <c r="C395" s="61" t="s">
        <v>628</v>
      </c>
      <c r="D395" s="62">
        <v>52</v>
      </c>
      <c r="E395" s="61" t="s">
        <v>704</v>
      </c>
      <c r="F395" s="57">
        <v>5</v>
      </c>
      <c r="G395" s="61">
        <v>699</v>
      </c>
    </row>
    <row r="396" spans="1:7" ht="13.5" hidden="1" thickBot="1">
      <c r="A396" s="64">
        <v>603</v>
      </c>
      <c r="B396" s="65">
        <v>43491</v>
      </c>
      <c r="C396" s="64" t="s">
        <v>522</v>
      </c>
      <c r="D396" s="66">
        <v>52</v>
      </c>
      <c r="E396" s="64" t="s">
        <v>704</v>
      </c>
      <c r="F396" s="58">
        <v>5</v>
      </c>
      <c r="G396" s="64">
        <v>0</v>
      </c>
    </row>
    <row r="397" spans="1:7" ht="13.5" hidden="1" thickBot="1">
      <c r="A397" s="64">
        <v>635</v>
      </c>
      <c r="B397" s="65">
        <v>43492</v>
      </c>
      <c r="C397" s="64" t="s">
        <v>522</v>
      </c>
      <c r="D397" s="66">
        <v>52</v>
      </c>
      <c r="E397" s="64" t="s">
        <v>704</v>
      </c>
      <c r="F397" s="58">
        <v>5</v>
      </c>
      <c r="G397" s="64">
        <v>0</v>
      </c>
    </row>
    <row r="398" spans="1:7" ht="13.5" hidden="1" thickBot="1">
      <c r="A398" s="61">
        <v>47</v>
      </c>
      <c r="B398" s="63">
        <v>43469</v>
      </c>
      <c r="C398" s="61" t="s">
        <v>614</v>
      </c>
      <c r="D398" s="62">
        <v>53</v>
      </c>
      <c r="E398" s="61" t="s">
        <v>275</v>
      </c>
      <c r="F398" s="57">
        <v>20</v>
      </c>
      <c r="G398" s="61">
        <v>181</v>
      </c>
    </row>
    <row r="399" spans="1:7" ht="13.5" hidden="1" thickBot="1">
      <c r="A399" s="61">
        <v>83</v>
      </c>
      <c r="B399" s="63">
        <v>43470</v>
      </c>
      <c r="C399" s="61" t="s">
        <v>696</v>
      </c>
      <c r="D399" s="62">
        <v>53</v>
      </c>
      <c r="E399" s="61" t="s">
        <v>275</v>
      </c>
      <c r="F399" s="57">
        <v>28</v>
      </c>
      <c r="G399" s="61">
        <v>217</v>
      </c>
    </row>
    <row r="400" spans="1:7" ht="13.5" hidden="1" thickBot="1">
      <c r="A400" s="61">
        <v>115</v>
      </c>
      <c r="B400" s="63">
        <v>43471</v>
      </c>
      <c r="C400" s="61" t="s">
        <v>703</v>
      </c>
      <c r="D400" s="62">
        <v>53</v>
      </c>
      <c r="E400" s="61" t="s">
        <v>275</v>
      </c>
      <c r="F400" s="57">
        <v>44</v>
      </c>
      <c r="G400" s="61">
        <v>250</v>
      </c>
    </row>
    <row r="401" spans="1:7" ht="13.5" hidden="1" thickBot="1">
      <c r="A401" s="61">
        <v>212</v>
      </c>
      <c r="B401" s="63">
        <v>43476</v>
      </c>
      <c r="C401" s="61" t="s">
        <v>686</v>
      </c>
      <c r="D401" s="62">
        <v>53</v>
      </c>
      <c r="E401" s="61" t="s">
        <v>275</v>
      </c>
      <c r="F401" s="57">
        <v>16</v>
      </c>
      <c r="G401" s="61">
        <v>348</v>
      </c>
    </row>
    <row r="402" spans="1:7" ht="13.5" hidden="1" thickBot="1">
      <c r="A402" s="61">
        <v>298</v>
      </c>
      <c r="B402" s="63">
        <v>43478</v>
      </c>
      <c r="C402" s="61" t="s">
        <v>702</v>
      </c>
      <c r="D402" s="62">
        <v>53</v>
      </c>
      <c r="E402" s="61" t="s">
        <v>275</v>
      </c>
      <c r="F402" s="57">
        <v>56</v>
      </c>
      <c r="G402" s="61">
        <v>436</v>
      </c>
    </row>
    <row r="403" spans="1:7" ht="13.5" hidden="1" thickBot="1">
      <c r="A403" s="61">
        <v>381</v>
      </c>
      <c r="B403" s="63">
        <v>43483</v>
      </c>
      <c r="C403" s="61" t="s">
        <v>545</v>
      </c>
      <c r="D403" s="62">
        <v>53</v>
      </c>
      <c r="E403" s="61" t="s">
        <v>275</v>
      </c>
      <c r="F403" s="57">
        <v>47</v>
      </c>
      <c r="G403" s="61">
        <v>527</v>
      </c>
    </row>
    <row r="404" spans="1:7" ht="13.5" hidden="1" thickBot="1">
      <c r="A404" s="61">
        <v>425</v>
      </c>
      <c r="B404" s="63">
        <v>43484</v>
      </c>
      <c r="C404" s="61" t="s">
        <v>578</v>
      </c>
      <c r="D404" s="62">
        <v>53</v>
      </c>
      <c r="E404" s="61" t="s">
        <v>275</v>
      </c>
      <c r="F404" s="57">
        <v>33</v>
      </c>
      <c r="G404" s="61">
        <v>571</v>
      </c>
    </row>
    <row r="405" spans="1:7" ht="13.5" hidden="1" thickBot="1">
      <c r="A405" s="61">
        <v>470</v>
      </c>
      <c r="B405" s="63">
        <v>43485</v>
      </c>
      <c r="C405" s="61" t="s">
        <v>583</v>
      </c>
      <c r="D405" s="62">
        <v>53</v>
      </c>
      <c r="E405" s="61" t="s">
        <v>275</v>
      </c>
      <c r="F405" s="57">
        <v>53</v>
      </c>
      <c r="G405" s="61">
        <v>616</v>
      </c>
    </row>
    <row r="406" spans="1:7" ht="13.5" hidden="1" thickBot="1">
      <c r="A406" s="61">
        <v>521</v>
      </c>
      <c r="B406" s="63">
        <v>43489</v>
      </c>
      <c r="C406" s="61" t="s">
        <v>701</v>
      </c>
      <c r="D406" s="62">
        <v>53</v>
      </c>
      <c r="E406" s="61" t="s">
        <v>275</v>
      </c>
      <c r="F406" s="57">
        <v>21</v>
      </c>
      <c r="G406" s="61">
        <v>670</v>
      </c>
    </row>
    <row r="407" spans="1:7" ht="13.5" hidden="1" thickBot="1">
      <c r="A407" s="61">
        <v>554</v>
      </c>
      <c r="B407" s="63">
        <v>43490</v>
      </c>
      <c r="C407" s="61" t="s">
        <v>576</v>
      </c>
      <c r="D407" s="62">
        <v>53</v>
      </c>
      <c r="E407" s="61" t="s">
        <v>275</v>
      </c>
      <c r="F407" s="57">
        <v>18</v>
      </c>
      <c r="G407" s="61">
        <v>703</v>
      </c>
    </row>
    <row r="408" spans="1:7" ht="13.5" hidden="1" thickBot="1">
      <c r="A408" s="64">
        <v>568</v>
      </c>
      <c r="B408" s="65">
        <v>43491</v>
      </c>
      <c r="C408" s="64" t="s">
        <v>700</v>
      </c>
      <c r="D408" s="66">
        <v>53</v>
      </c>
      <c r="E408" s="64" t="s">
        <v>275</v>
      </c>
      <c r="F408" s="58">
        <v>35</v>
      </c>
      <c r="G408" s="64">
        <v>0</v>
      </c>
    </row>
    <row r="409" spans="1:7" ht="13.5" hidden="1" thickBot="1">
      <c r="A409" s="61">
        <v>22</v>
      </c>
      <c r="B409" s="63">
        <v>43467</v>
      </c>
      <c r="C409" s="61" t="s">
        <v>699</v>
      </c>
      <c r="D409" s="62">
        <v>56</v>
      </c>
      <c r="E409" s="61" t="s">
        <v>287</v>
      </c>
      <c r="F409" s="57">
        <v>7</v>
      </c>
      <c r="G409" s="61">
        <v>142</v>
      </c>
    </row>
    <row r="410" spans="1:7" ht="13.5" hidden="1" thickBot="1">
      <c r="A410" s="61">
        <v>79</v>
      </c>
      <c r="B410" s="63">
        <v>43470</v>
      </c>
      <c r="C410" s="61" t="s">
        <v>698</v>
      </c>
      <c r="D410" s="62">
        <v>56</v>
      </c>
      <c r="E410" s="61" t="s">
        <v>287</v>
      </c>
      <c r="F410" s="57">
        <v>10</v>
      </c>
      <c r="G410" s="61">
        <v>213</v>
      </c>
    </row>
    <row r="411" spans="1:7" ht="13.5" hidden="1" thickBot="1">
      <c r="A411" s="61">
        <v>169</v>
      </c>
      <c r="B411" s="63">
        <v>43475</v>
      </c>
      <c r="C411" s="61" t="s">
        <v>553</v>
      </c>
      <c r="D411" s="62">
        <v>56</v>
      </c>
      <c r="E411" s="61" t="s">
        <v>287</v>
      </c>
      <c r="F411" s="57">
        <v>15</v>
      </c>
      <c r="G411" s="61">
        <v>305</v>
      </c>
    </row>
    <row r="412" spans="1:7" ht="13.5" hidden="1" thickBot="1">
      <c r="A412" s="61">
        <v>208</v>
      </c>
      <c r="B412" s="63">
        <v>43476</v>
      </c>
      <c r="C412" s="61" t="s">
        <v>554</v>
      </c>
      <c r="D412" s="62">
        <v>56</v>
      </c>
      <c r="E412" s="61" t="s">
        <v>287</v>
      </c>
      <c r="F412" s="57">
        <v>8</v>
      </c>
      <c r="G412" s="61">
        <v>344</v>
      </c>
    </row>
    <row r="413" spans="1:7" ht="13.5" hidden="1" thickBot="1">
      <c r="A413" s="61">
        <v>251</v>
      </c>
      <c r="B413" s="63">
        <v>43477</v>
      </c>
      <c r="C413" s="61" t="s">
        <v>623</v>
      </c>
      <c r="D413" s="62">
        <v>56</v>
      </c>
      <c r="E413" s="61" t="s">
        <v>287</v>
      </c>
      <c r="F413" s="57">
        <v>24</v>
      </c>
      <c r="G413" s="61">
        <v>387</v>
      </c>
    </row>
    <row r="414" spans="1:7" ht="13.5" hidden="1" thickBot="1">
      <c r="A414" s="61">
        <v>299</v>
      </c>
      <c r="B414" s="63">
        <v>43478</v>
      </c>
      <c r="C414" s="61" t="s">
        <v>693</v>
      </c>
      <c r="D414" s="62">
        <v>56</v>
      </c>
      <c r="E414" s="61" t="s">
        <v>287</v>
      </c>
      <c r="F414" s="57">
        <v>26</v>
      </c>
      <c r="G414" s="61">
        <v>437</v>
      </c>
    </row>
    <row r="415" spans="1:7" ht="13.5" hidden="1" thickBot="1">
      <c r="A415" s="61">
        <v>323</v>
      </c>
      <c r="B415" s="63">
        <v>43481</v>
      </c>
      <c r="C415" s="61" t="s">
        <v>697</v>
      </c>
      <c r="D415" s="62">
        <v>56</v>
      </c>
      <c r="E415" s="61" t="s">
        <v>287</v>
      </c>
      <c r="F415" s="57">
        <v>1</v>
      </c>
      <c r="G415" s="61">
        <v>469</v>
      </c>
    </row>
    <row r="416" spans="1:7" ht="13.5" hidden="1" thickBot="1">
      <c r="A416" s="61">
        <v>357</v>
      </c>
      <c r="B416" s="63">
        <v>43482</v>
      </c>
      <c r="C416" s="61" t="s">
        <v>696</v>
      </c>
      <c r="D416" s="62">
        <v>56</v>
      </c>
      <c r="E416" s="61" t="s">
        <v>287</v>
      </c>
      <c r="F416" s="57">
        <v>10</v>
      </c>
      <c r="G416" s="61">
        <v>503</v>
      </c>
    </row>
    <row r="417" spans="1:7" ht="13.5" hidden="1" thickBot="1">
      <c r="A417" s="61">
        <v>385</v>
      </c>
      <c r="B417" s="63">
        <v>43483</v>
      </c>
      <c r="C417" s="61" t="s">
        <v>695</v>
      </c>
      <c r="D417" s="62">
        <v>56</v>
      </c>
      <c r="E417" s="61" t="s">
        <v>287</v>
      </c>
      <c r="F417" s="57">
        <v>12</v>
      </c>
      <c r="G417" s="61">
        <v>531</v>
      </c>
    </row>
    <row r="418" spans="1:7" ht="13.5" hidden="1" thickBot="1">
      <c r="A418" s="61">
        <v>432</v>
      </c>
      <c r="B418" s="63">
        <v>43484</v>
      </c>
      <c r="C418" s="61" t="s">
        <v>694</v>
      </c>
      <c r="D418" s="62">
        <v>56</v>
      </c>
      <c r="E418" s="61" t="s">
        <v>287</v>
      </c>
      <c r="F418" s="57">
        <v>29</v>
      </c>
      <c r="G418" s="61">
        <v>578</v>
      </c>
    </row>
    <row r="419" spans="1:7" ht="13.5" hidden="1" thickBot="1">
      <c r="A419" s="61">
        <v>474</v>
      </c>
      <c r="B419" s="63">
        <v>43485</v>
      </c>
      <c r="C419" s="61" t="s">
        <v>693</v>
      </c>
      <c r="D419" s="62">
        <v>56</v>
      </c>
      <c r="E419" s="61" t="s">
        <v>287</v>
      </c>
      <c r="F419" s="57">
        <v>45</v>
      </c>
      <c r="G419" s="61">
        <v>620</v>
      </c>
    </row>
    <row r="420" spans="1:7" ht="13.5" hidden="1" thickBot="1">
      <c r="A420" s="61">
        <v>496</v>
      </c>
      <c r="B420" s="63">
        <v>43488</v>
      </c>
      <c r="C420" s="61" t="s">
        <v>692</v>
      </c>
      <c r="D420" s="62">
        <v>56</v>
      </c>
      <c r="E420" s="61" t="s">
        <v>287</v>
      </c>
      <c r="F420" s="57">
        <v>6</v>
      </c>
      <c r="G420" s="61">
        <v>642</v>
      </c>
    </row>
    <row r="421" spans="1:7" ht="13.5" hidden="1" thickBot="1">
      <c r="A421" s="61">
        <v>517</v>
      </c>
      <c r="B421" s="63">
        <v>43489</v>
      </c>
      <c r="C421" s="61" t="s">
        <v>528</v>
      </c>
      <c r="D421" s="62">
        <v>56</v>
      </c>
      <c r="E421" s="61" t="s">
        <v>287</v>
      </c>
      <c r="F421" s="57">
        <v>13</v>
      </c>
      <c r="G421" s="61">
        <v>666</v>
      </c>
    </row>
    <row r="422" spans="1:7" ht="13.5" hidden="1" thickBot="1">
      <c r="A422" s="61">
        <v>555</v>
      </c>
      <c r="B422" s="63">
        <v>43490</v>
      </c>
      <c r="C422" s="61" t="s">
        <v>691</v>
      </c>
      <c r="D422" s="62">
        <v>56</v>
      </c>
      <c r="E422" s="61" t="s">
        <v>287</v>
      </c>
      <c r="F422" s="57">
        <v>10</v>
      </c>
      <c r="G422" s="61">
        <v>704</v>
      </c>
    </row>
    <row r="423" spans="1:7" ht="13.5" hidden="1" thickBot="1">
      <c r="A423" s="64">
        <v>608</v>
      </c>
      <c r="B423" s="65">
        <v>43491</v>
      </c>
      <c r="C423" s="64" t="s">
        <v>613</v>
      </c>
      <c r="D423" s="66">
        <v>56</v>
      </c>
      <c r="E423" s="64" t="s">
        <v>287</v>
      </c>
      <c r="F423" s="58">
        <v>31</v>
      </c>
      <c r="G423" s="64">
        <v>0</v>
      </c>
    </row>
    <row r="424" spans="1:7" ht="13.5" hidden="1" thickBot="1">
      <c r="A424" s="67">
        <v>660</v>
      </c>
      <c r="B424" s="68">
        <v>43495</v>
      </c>
      <c r="C424" s="67" t="s">
        <v>690</v>
      </c>
      <c r="D424" s="69">
        <v>56</v>
      </c>
      <c r="E424" s="64" t="s">
        <v>287</v>
      </c>
      <c r="F424" s="59">
        <v>6</v>
      </c>
      <c r="G424" s="67">
        <v>817</v>
      </c>
    </row>
    <row r="425" spans="1:7" ht="13.5" hidden="1" thickBot="1">
      <c r="A425" s="67">
        <v>694</v>
      </c>
      <c r="B425" s="68">
        <v>43496</v>
      </c>
      <c r="C425" s="67" t="s">
        <v>689</v>
      </c>
      <c r="D425" s="69">
        <v>56</v>
      </c>
      <c r="E425" s="64" t="s">
        <v>287</v>
      </c>
      <c r="F425" s="59">
        <v>12</v>
      </c>
      <c r="G425" s="67">
        <v>851</v>
      </c>
    </row>
    <row r="426" spans="1:7" ht="13.5" hidden="1" thickBot="1">
      <c r="A426" s="67">
        <v>695</v>
      </c>
      <c r="B426" s="68">
        <v>43496</v>
      </c>
      <c r="C426" s="67" t="s">
        <v>686</v>
      </c>
      <c r="D426" s="69">
        <v>56</v>
      </c>
      <c r="E426" s="64" t="s">
        <v>287</v>
      </c>
      <c r="F426" s="59">
        <v>5</v>
      </c>
      <c r="G426" s="67">
        <v>852</v>
      </c>
    </row>
    <row r="427" spans="1:7" ht="13.5" hidden="1" thickBot="1">
      <c r="A427" s="61">
        <v>107</v>
      </c>
      <c r="B427" s="63">
        <v>43471</v>
      </c>
      <c r="C427" s="61" t="s">
        <v>688</v>
      </c>
      <c r="D427" s="62">
        <v>57</v>
      </c>
      <c r="E427" s="61" t="s">
        <v>683</v>
      </c>
      <c r="F427" s="57">
        <v>7</v>
      </c>
      <c r="G427" s="61">
        <v>242</v>
      </c>
    </row>
    <row r="428" spans="1:7" ht="13.5" hidden="1" thickBot="1">
      <c r="A428" s="61">
        <v>128</v>
      </c>
      <c r="B428" s="63">
        <v>43473</v>
      </c>
      <c r="C428" s="61" t="s">
        <v>687</v>
      </c>
      <c r="D428" s="62">
        <v>57</v>
      </c>
      <c r="E428" s="61" t="s">
        <v>683</v>
      </c>
      <c r="F428" s="57">
        <v>2</v>
      </c>
      <c r="G428" s="61">
        <v>263</v>
      </c>
    </row>
    <row r="429" spans="1:7" ht="13.5" hidden="1" thickBot="1">
      <c r="A429" s="61">
        <v>228</v>
      </c>
      <c r="B429" s="63">
        <v>43477</v>
      </c>
      <c r="C429" s="61" t="s">
        <v>650</v>
      </c>
      <c r="D429" s="62">
        <v>57</v>
      </c>
      <c r="E429" s="61" t="s">
        <v>683</v>
      </c>
      <c r="F429" s="57">
        <v>9</v>
      </c>
      <c r="G429" s="61">
        <v>364</v>
      </c>
    </row>
    <row r="430" spans="1:7" ht="13.5" hidden="1" thickBot="1">
      <c r="A430" s="61">
        <v>276</v>
      </c>
      <c r="B430" s="63">
        <v>43478</v>
      </c>
      <c r="C430" s="61" t="s">
        <v>686</v>
      </c>
      <c r="D430" s="62">
        <v>57</v>
      </c>
      <c r="E430" s="61" t="s">
        <v>683</v>
      </c>
      <c r="F430" s="57">
        <v>2</v>
      </c>
      <c r="G430" s="61">
        <v>414</v>
      </c>
    </row>
    <row r="431" spans="1:7" ht="13.5" hidden="1" thickBot="1">
      <c r="A431" s="61">
        <v>290</v>
      </c>
      <c r="B431" s="63">
        <v>43478</v>
      </c>
      <c r="C431" s="61" t="s">
        <v>655</v>
      </c>
      <c r="D431" s="62">
        <v>57</v>
      </c>
      <c r="E431" s="61" t="s">
        <v>683</v>
      </c>
      <c r="F431" s="57">
        <v>9</v>
      </c>
      <c r="G431" s="61">
        <v>428</v>
      </c>
    </row>
    <row r="432" spans="1:7" ht="13.5" hidden="1" thickBot="1">
      <c r="A432" s="61">
        <v>436</v>
      </c>
      <c r="B432" s="63">
        <v>43485</v>
      </c>
      <c r="C432" s="61" t="s">
        <v>530</v>
      </c>
      <c r="D432" s="62">
        <v>57</v>
      </c>
      <c r="E432" s="61" t="s">
        <v>683</v>
      </c>
      <c r="F432" s="57">
        <v>4</v>
      </c>
      <c r="G432" s="61">
        <v>582</v>
      </c>
    </row>
    <row r="433" spans="1:7" ht="13.5" hidden="1" thickBot="1">
      <c r="A433" s="61">
        <v>456</v>
      </c>
      <c r="B433" s="63">
        <v>43485</v>
      </c>
      <c r="C433" s="61" t="s">
        <v>685</v>
      </c>
      <c r="D433" s="62">
        <v>57</v>
      </c>
      <c r="E433" s="61" t="s">
        <v>683</v>
      </c>
      <c r="F433" s="57">
        <v>10</v>
      </c>
      <c r="G433" s="61">
        <v>602</v>
      </c>
    </row>
    <row r="434" spans="1:7" ht="13.5" hidden="1" thickBot="1">
      <c r="A434" s="61">
        <v>460</v>
      </c>
      <c r="B434" s="63">
        <v>43485</v>
      </c>
      <c r="C434" s="61" t="s">
        <v>684</v>
      </c>
      <c r="D434" s="62">
        <v>57</v>
      </c>
      <c r="E434" s="61" t="s">
        <v>683</v>
      </c>
      <c r="F434" s="57">
        <v>1</v>
      </c>
      <c r="G434" s="61">
        <v>606</v>
      </c>
    </row>
    <row r="435" spans="1:7" ht="13.5" hidden="1" thickBot="1">
      <c r="A435" s="64">
        <v>602</v>
      </c>
      <c r="B435" s="65">
        <v>43491</v>
      </c>
      <c r="C435" s="64" t="s">
        <v>522</v>
      </c>
      <c r="D435" s="66">
        <v>57</v>
      </c>
      <c r="E435" s="64" t="s">
        <v>683</v>
      </c>
      <c r="F435" s="58">
        <v>6</v>
      </c>
      <c r="G435" s="64">
        <v>0</v>
      </c>
    </row>
    <row r="436" spans="1:7" ht="13.5" hidden="1" thickBot="1">
      <c r="A436" s="64">
        <v>639</v>
      </c>
      <c r="B436" s="65">
        <v>43492</v>
      </c>
      <c r="C436" s="64" t="s">
        <v>522</v>
      </c>
      <c r="D436" s="66">
        <v>57</v>
      </c>
      <c r="E436" s="64" t="s">
        <v>683</v>
      </c>
      <c r="F436" s="58">
        <v>8</v>
      </c>
      <c r="G436" s="64">
        <v>0</v>
      </c>
    </row>
    <row r="437" spans="1:7" ht="13.5" hidden="1" thickBot="1">
      <c r="A437" s="61">
        <v>66</v>
      </c>
      <c r="B437" s="63">
        <v>43470</v>
      </c>
      <c r="C437" s="61" t="s">
        <v>539</v>
      </c>
      <c r="D437" s="62">
        <v>60</v>
      </c>
      <c r="E437" s="61" t="s">
        <v>368</v>
      </c>
      <c r="F437" s="57">
        <v>20</v>
      </c>
      <c r="G437" s="61">
        <v>200</v>
      </c>
    </row>
    <row r="438" spans="1:7" ht="13.5" hidden="1" thickBot="1">
      <c r="A438" s="61">
        <v>38</v>
      </c>
      <c r="B438" s="63">
        <v>43469</v>
      </c>
      <c r="C438" s="61" t="s">
        <v>682</v>
      </c>
      <c r="D438" s="62">
        <v>61</v>
      </c>
      <c r="E438" s="61" t="s">
        <v>300</v>
      </c>
      <c r="F438" s="57">
        <v>2</v>
      </c>
      <c r="G438" s="61">
        <v>172</v>
      </c>
    </row>
    <row r="439" spans="1:7" ht="13.5" hidden="1" thickBot="1">
      <c r="A439" s="61">
        <v>81</v>
      </c>
      <c r="B439" s="63">
        <v>43470</v>
      </c>
      <c r="C439" s="61" t="s">
        <v>681</v>
      </c>
      <c r="D439" s="62">
        <v>62</v>
      </c>
      <c r="E439" s="61" t="s">
        <v>304</v>
      </c>
      <c r="F439" s="57">
        <v>20</v>
      </c>
      <c r="G439" s="61">
        <v>215</v>
      </c>
    </row>
    <row r="440" spans="1:7" ht="13.5" hidden="1" thickBot="1">
      <c r="A440" s="61">
        <v>118</v>
      </c>
      <c r="B440" s="63">
        <v>43471</v>
      </c>
      <c r="C440" s="61" t="s">
        <v>583</v>
      </c>
      <c r="D440" s="62">
        <v>62</v>
      </c>
      <c r="E440" s="61" t="s">
        <v>304</v>
      </c>
      <c r="F440" s="57">
        <v>18</v>
      </c>
      <c r="G440" s="61">
        <v>253</v>
      </c>
    </row>
    <row r="441" spans="1:7" ht="13.5" hidden="1" thickBot="1">
      <c r="A441" s="61">
        <v>256</v>
      </c>
      <c r="B441" s="63">
        <v>43477</v>
      </c>
      <c r="C441" s="61" t="s">
        <v>680</v>
      </c>
      <c r="D441" s="62">
        <v>62</v>
      </c>
      <c r="E441" s="61" t="s">
        <v>304</v>
      </c>
      <c r="F441" s="57">
        <v>17</v>
      </c>
      <c r="G441" s="61">
        <v>392</v>
      </c>
    </row>
    <row r="442" spans="1:7" ht="13.5" hidden="1" thickBot="1">
      <c r="A442" s="61">
        <v>92</v>
      </c>
      <c r="B442" s="63">
        <v>43471</v>
      </c>
      <c r="C442" s="61" t="s">
        <v>552</v>
      </c>
      <c r="D442" s="62">
        <v>64</v>
      </c>
      <c r="E442" s="61" t="s">
        <v>314</v>
      </c>
      <c r="F442" s="57">
        <v>6</v>
      </c>
      <c r="G442" s="61">
        <v>226</v>
      </c>
    </row>
    <row r="443" spans="1:7" ht="13.5" hidden="1" thickBot="1">
      <c r="A443" s="61">
        <v>269</v>
      </c>
      <c r="B443" s="63">
        <v>43478</v>
      </c>
      <c r="C443" s="61" t="s">
        <v>626</v>
      </c>
      <c r="D443" s="62">
        <v>64</v>
      </c>
      <c r="E443" s="61" t="s">
        <v>314</v>
      </c>
      <c r="F443" s="57">
        <v>3</v>
      </c>
      <c r="G443" s="61">
        <v>407</v>
      </c>
    </row>
    <row r="444" spans="1:7" ht="13.5" hidden="1" thickBot="1">
      <c r="A444" s="61">
        <v>443</v>
      </c>
      <c r="B444" s="63">
        <v>43485</v>
      </c>
      <c r="C444" s="61" t="s">
        <v>527</v>
      </c>
      <c r="D444" s="62">
        <v>64</v>
      </c>
      <c r="E444" s="61" t="s">
        <v>314</v>
      </c>
      <c r="F444" s="57">
        <v>5</v>
      </c>
      <c r="G444" s="61">
        <v>589</v>
      </c>
    </row>
    <row r="445" spans="1:7" ht="13.5" hidden="1" thickBot="1">
      <c r="A445" s="64">
        <v>626</v>
      </c>
      <c r="B445" s="65">
        <v>43492</v>
      </c>
      <c r="C445" s="64" t="s">
        <v>522</v>
      </c>
      <c r="D445" s="66">
        <v>64</v>
      </c>
      <c r="E445" s="64" t="s">
        <v>314</v>
      </c>
      <c r="F445" s="58">
        <v>6</v>
      </c>
      <c r="G445" s="64">
        <v>0</v>
      </c>
    </row>
    <row r="446" spans="1:7" ht="13.5" hidden="1" thickBot="1">
      <c r="A446" s="61">
        <v>36</v>
      </c>
      <c r="B446" s="63">
        <v>43469</v>
      </c>
      <c r="C446" s="61" t="s">
        <v>679</v>
      </c>
      <c r="D446" s="62">
        <v>69</v>
      </c>
      <c r="E446" s="61" t="s">
        <v>338</v>
      </c>
      <c r="F446" s="57">
        <v>1</v>
      </c>
      <c r="G446" s="61">
        <v>170</v>
      </c>
    </row>
    <row r="447" spans="1:7" ht="13.5" hidden="1" thickBot="1">
      <c r="A447" s="61">
        <v>53</v>
      </c>
      <c r="B447" s="63">
        <v>43470</v>
      </c>
      <c r="C447" s="61" t="s">
        <v>526</v>
      </c>
      <c r="D447" s="62">
        <v>69</v>
      </c>
      <c r="E447" s="61" t="s">
        <v>338</v>
      </c>
      <c r="F447" s="57">
        <v>8</v>
      </c>
      <c r="G447" s="61">
        <v>187</v>
      </c>
    </row>
    <row r="448" spans="1:7" ht="13.5" hidden="1" thickBot="1">
      <c r="A448" s="61">
        <v>90</v>
      </c>
      <c r="B448" s="63">
        <v>43471</v>
      </c>
      <c r="C448" s="61" t="s">
        <v>678</v>
      </c>
      <c r="D448" s="62">
        <v>69</v>
      </c>
      <c r="E448" s="61" t="s">
        <v>338</v>
      </c>
      <c r="F448" s="57">
        <v>8</v>
      </c>
      <c r="G448" s="61">
        <v>224</v>
      </c>
    </row>
    <row r="449" spans="1:7" ht="13.5" hidden="1" thickBot="1">
      <c r="A449" s="61">
        <v>93</v>
      </c>
      <c r="B449" s="63">
        <v>43471</v>
      </c>
      <c r="C449" s="61" t="s">
        <v>555</v>
      </c>
      <c r="D449" s="62">
        <v>69</v>
      </c>
      <c r="E449" s="61" t="s">
        <v>338</v>
      </c>
      <c r="F449" s="57">
        <v>45</v>
      </c>
      <c r="G449" s="61">
        <v>227</v>
      </c>
    </row>
    <row r="450" spans="1:7" ht="13.5" hidden="1" thickBot="1">
      <c r="A450" s="61">
        <v>121</v>
      </c>
      <c r="B450" s="63">
        <v>43473</v>
      </c>
      <c r="C450" s="61" t="s">
        <v>677</v>
      </c>
      <c r="D450" s="62">
        <v>69</v>
      </c>
      <c r="E450" s="61" t="s">
        <v>338</v>
      </c>
      <c r="F450" s="57">
        <v>7</v>
      </c>
      <c r="G450" s="61">
        <v>256</v>
      </c>
    </row>
    <row r="451" spans="1:7" ht="13.5" hidden="1" thickBot="1">
      <c r="A451" s="61">
        <v>126</v>
      </c>
      <c r="B451" s="63">
        <v>43473</v>
      </c>
      <c r="C451" s="61" t="s">
        <v>676</v>
      </c>
      <c r="D451" s="62">
        <v>69</v>
      </c>
      <c r="E451" s="61" t="s">
        <v>338</v>
      </c>
      <c r="F451" s="57">
        <v>58</v>
      </c>
      <c r="G451" s="61">
        <v>261</v>
      </c>
    </row>
    <row r="452" spans="1:7" ht="13.5" hidden="1" thickBot="1">
      <c r="A452" s="61">
        <v>137</v>
      </c>
      <c r="B452" s="63">
        <v>43474</v>
      </c>
      <c r="C452" s="61" t="s">
        <v>519</v>
      </c>
      <c r="D452" s="62">
        <v>69</v>
      </c>
      <c r="E452" s="61" t="s">
        <v>338</v>
      </c>
      <c r="F452" s="57">
        <v>17</v>
      </c>
      <c r="G452" s="61">
        <v>272</v>
      </c>
    </row>
    <row r="453" spans="1:7" ht="13.5" hidden="1" thickBot="1">
      <c r="A453" s="61">
        <v>156</v>
      </c>
      <c r="B453" s="63">
        <v>43475</v>
      </c>
      <c r="C453" s="61" t="s">
        <v>537</v>
      </c>
      <c r="D453" s="62">
        <v>69</v>
      </c>
      <c r="E453" s="61" t="s">
        <v>338</v>
      </c>
      <c r="F453" s="57">
        <v>37</v>
      </c>
      <c r="G453" s="61">
        <v>292</v>
      </c>
    </row>
    <row r="454" spans="1:7" ht="13.5" hidden="1" thickBot="1">
      <c r="A454" s="61">
        <v>187</v>
      </c>
      <c r="B454" s="63">
        <v>43476</v>
      </c>
      <c r="C454" s="61" t="s">
        <v>675</v>
      </c>
      <c r="D454" s="62">
        <v>69</v>
      </c>
      <c r="E454" s="61" t="s">
        <v>338</v>
      </c>
      <c r="F454" s="57">
        <v>41</v>
      </c>
      <c r="G454" s="61">
        <v>323</v>
      </c>
    </row>
    <row r="455" spans="1:7" ht="13.5" hidden="1" thickBot="1">
      <c r="A455" s="61">
        <v>218</v>
      </c>
      <c r="B455" s="63">
        <v>43477</v>
      </c>
      <c r="C455" s="61" t="s">
        <v>519</v>
      </c>
      <c r="D455" s="62">
        <v>69</v>
      </c>
      <c r="E455" s="61" t="s">
        <v>338</v>
      </c>
      <c r="F455" s="57">
        <v>24</v>
      </c>
      <c r="G455" s="61">
        <v>354</v>
      </c>
    </row>
    <row r="456" spans="1:7" ht="13.5" hidden="1" thickBot="1">
      <c r="A456" s="61">
        <v>270</v>
      </c>
      <c r="B456" s="63">
        <v>43478</v>
      </c>
      <c r="C456" s="61" t="s">
        <v>527</v>
      </c>
      <c r="D456" s="62">
        <v>69</v>
      </c>
      <c r="E456" s="61" t="s">
        <v>338</v>
      </c>
      <c r="F456" s="57">
        <v>19</v>
      </c>
      <c r="G456" s="61">
        <v>408</v>
      </c>
    </row>
    <row r="457" spans="1:7" ht="13.5" hidden="1" thickBot="1">
      <c r="A457" s="61">
        <v>259</v>
      </c>
      <c r="B457" s="63">
        <v>43477</v>
      </c>
      <c r="C457" s="61" t="s">
        <v>618</v>
      </c>
      <c r="D457" s="62">
        <v>74</v>
      </c>
      <c r="E457" s="61" t="s">
        <v>359</v>
      </c>
      <c r="F457" s="57">
        <v>4</v>
      </c>
      <c r="G457" s="61">
        <v>395</v>
      </c>
    </row>
    <row r="458" spans="1:7" ht="13.5" hidden="1" thickBot="1">
      <c r="A458" s="61">
        <v>351</v>
      </c>
      <c r="B458" s="63">
        <v>43482</v>
      </c>
      <c r="C458" s="61" t="s">
        <v>674</v>
      </c>
      <c r="D458" s="62">
        <v>74</v>
      </c>
      <c r="E458" s="61" t="s">
        <v>359</v>
      </c>
      <c r="F458" s="57">
        <v>10</v>
      </c>
      <c r="G458" s="61">
        <v>497</v>
      </c>
    </row>
    <row r="459" spans="1:7" ht="13.5" hidden="1" thickBot="1">
      <c r="A459" s="61">
        <v>543</v>
      </c>
      <c r="B459" s="63">
        <v>43490</v>
      </c>
      <c r="C459" s="61" t="s">
        <v>673</v>
      </c>
      <c r="D459" s="62">
        <v>74</v>
      </c>
      <c r="E459" s="61" t="s">
        <v>359</v>
      </c>
      <c r="F459" s="57">
        <v>9</v>
      </c>
      <c r="G459" s="61">
        <v>692</v>
      </c>
    </row>
    <row r="460" spans="1:7" ht="13.5" hidden="1" thickBot="1">
      <c r="A460" s="64">
        <v>577</v>
      </c>
      <c r="B460" s="65">
        <v>43491</v>
      </c>
      <c r="C460" s="64" t="s">
        <v>530</v>
      </c>
      <c r="D460" s="66">
        <v>74</v>
      </c>
      <c r="E460" s="64" t="s">
        <v>359</v>
      </c>
      <c r="F460" s="58">
        <v>3</v>
      </c>
      <c r="G460" s="64">
        <v>0</v>
      </c>
    </row>
    <row r="461" spans="1:7" ht="13.5" hidden="1" thickBot="1">
      <c r="A461" s="64">
        <v>582</v>
      </c>
      <c r="B461" s="65">
        <v>43491</v>
      </c>
      <c r="C461" s="64" t="s">
        <v>672</v>
      </c>
      <c r="D461" s="66">
        <v>74</v>
      </c>
      <c r="E461" s="64" t="s">
        <v>359</v>
      </c>
      <c r="F461" s="58">
        <v>4</v>
      </c>
      <c r="G461" s="64">
        <v>0</v>
      </c>
    </row>
    <row r="462" spans="1:7" ht="13.5" hidden="1" thickBot="1">
      <c r="A462" s="67">
        <v>647</v>
      </c>
      <c r="B462" s="68">
        <v>43494</v>
      </c>
      <c r="C462" s="67" t="s">
        <v>671</v>
      </c>
      <c r="D462" s="69">
        <v>74</v>
      </c>
      <c r="E462" s="67" t="s">
        <v>359</v>
      </c>
      <c r="F462" s="59">
        <v>8</v>
      </c>
      <c r="G462" s="67">
        <v>804</v>
      </c>
    </row>
    <row r="463" spans="1:7" ht="13.5" hidden="1" thickBot="1">
      <c r="A463" s="67">
        <v>683</v>
      </c>
      <c r="B463" s="68">
        <v>43496</v>
      </c>
      <c r="C463" s="67" t="s">
        <v>670</v>
      </c>
      <c r="D463" s="69">
        <v>74</v>
      </c>
      <c r="E463" s="67" t="s">
        <v>359</v>
      </c>
      <c r="F463" s="59">
        <v>4</v>
      </c>
      <c r="G463" s="67">
        <v>840</v>
      </c>
    </row>
    <row r="464" spans="1:7" ht="13.5" hidden="1" thickBot="1">
      <c r="A464" s="61">
        <v>122</v>
      </c>
      <c r="B464" s="63">
        <v>43473</v>
      </c>
      <c r="C464" s="61" t="s">
        <v>641</v>
      </c>
      <c r="D464" s="62">
        <v>75</v>
      </c>
      <c r="E464" s="61" t="s">
        <v>363</v>
      </c>
      <c r="F464" s="57">
        <v>3</v>
      </c>
      <c r="G464" s="61">
        <v>257</v>
      </c>
    </row>
    <row r="465" spans="1:7" ht="13.5" hidden="1" thickBot="1">
      <c r="A465" s="61">
        <v>140</v>
      </c>
      <c r="B465" s="63">
        <v>43474</v>
      </c>
      <c r="C465" s="61" t="s">
        <v>669</v>
      </c>
      <c r="D465" s="62">
        <v>75</v>
      </c>
      <c r="E465" s="61" t="s">
        <v>363</v>
      </c>
      <c r="F465" s="57">
        <v>10</v>
      </c>
      <c r="G465" s="61">
        <v>275</v>
      </c>
    </row>
    <row r="466" spans="1:7" ht="13.5" hidden="1" thickBot="1">
      <c r="A466" s="61">
        <v>158</v>
      </c>
      <c r="B466" s="63">
        <v>43475</v>
      </c>
      <c r="C466" s="61" t="s">
        <v>668</v>
      </c>
      <c r="D466" s="62">
        <v>75</v>
      </c>
      <c r="E466" s="61" t="s">
        <v>363</v>
      </c>
      <c r="F466" s="57">
        <v>6</v>
      </c>
      <c r="G466" s="61">
        <v>294</v>
      </c>
    </row>
    <row r="467" spans="1:7" ht="13.5" hidden="1" thickBot="1">
      <c r="A467" s="61">
        <v>184</v>
      </c>
      <c r="B467" s="63">
        <v>43476</v>
      </c>
      <c r="C467" s="61" t="s">
        <v>542</v>
      </c>
      <c r="D467" s="62">
        <v>75</v>
      </c>
      <c r="E467" s="61" t="s">
        <v>363</v>
      </c>
      <c r="F467" s="57">
        <v>19</v>
      </c>
      <c r="G467" s="61">
        <v>320</v>
      </c>
    </row>
    <row r="468" spans="1:7" ht="13.5" hidden="1" thickBot="1">
      <c r="A468" s="61">
        <v>219</v>
      </c>
      <c r="B468" s="63">
        <v>43477</v>
      </c>
      <c r="C468" s="61" t="s">
        <v>668</v>
      </c>
      <c r="D468" s="62">
        <v>75</v>
      </c>
      <c r="E468" s="61" t="s">
        <v>363</v>
      </c>
      <c r="F468" s="57">
        <v>21</v>
      </c>
      <c r="G468" s="61">
        <v>355</v>
      </c>
    </row>
    <row r="469" spans="1:7" ht="13.5" hidden="1" thickBot="1">
      <c r="A469" s="61">
        <v>237</v>
      </c>
      <c r="B469" s="63">
        <v>43477</v>
      </c>
      <c r="C469" s="61" t="s">
        <v>615</v>
      </c>
      <c r="D469" s="62">
        <v>75</v>
      </c>
      <c r="E469" s="61" t="s">
        <v>363</v>
      </c>
      <c r="F469" s="57">
        <v>48</v>
      </c>
      <c r="G469" s="61">
        <v>373</v>
      </c>
    </row>
    <row r="470" spans="1:7" ht="13.5" hidden="1" thickBot="1">
      <c r="A470" s="61">
        <v>287</v>
      </c>
      <c r="B470" s="63">
        <v>43478</v>
      </c>
      <c r="C470" s="61" t="s">
        <v>667</v>
      </c>
      <c r="D470" s="62">
        <v>75</v>
      </c>
      <c r="E470" s="61" t="s">
        <v>363</v>
      </c>
      <c r="F470" s="57">
        <v>35</v>
      </c>
      <c r="G470" s="61">
        <v>425</v>
      </c>
    </row>
    <row r="471" spans="1:7" ht="13.5" hidden="1" thickBot="1">
      <c r="A471" s="61">
        <v>359</v>
      </c>
      <c r="B471" s="63">
        <v>43483</v>
      </c>
      <c r="C471" s="61" t="s">
        <v>666</v>
      </c>
      <c r="D471" s="62">
        <v>75</v>
      </c>
      <c r="E471" s="61" t="s">
        <v>363</v>
      </c>
      <c r="F471" s="57">
        <v>8</v>
      </c>
      <c r="G471" s="61">
        <v>505</v>
      </c>
    </row>
    <row r="472" spans="1:7" ht="13.5" hidden="1" thickBot="1">
      <c r="A472" s="61">
        <v>392</v>
      </c>
      <c r="B472" s="63">
        <v>43484</v>
      </c>
      <c r="C472" s="61" t="s">
        <v>537</v>
      </c>
      <c r="D472" s="62">
        <v>75</v>
      </c>
      <c r="E472" s="61" t="s">
        <v>363</v>
      </c>
      <c r="F472" s="57">
        <v>5</v>
      </c>
      <c r="G472" s="61">
        <v>538</v>
      </c>
    </row>
    <row r="473" spans="1:7" ht="13.5" hidden="1" thickBot="1">
      <c r="A473" s="61">
        <v>412</v>
      </c>
      <c r="B473" s="63">
        <v>43484</v>
      </c>
      <c r="C473" s="61" t="s">
        <v>622</v>
      </c>
      <c r="D473" s="62">
        <v>75</v>
      </c>
      <c r="E473" s="61" t="s">
        <v>363</v>
      </c>
      <c r="F473" s="57">
        <v>43</v>
      </c>
      <c r="G473" s="61">
        <v>558</v>
      </c>
    </row>
    <row r="474" spans="1:7" ht="13.5" hidden="1" thickBot="1">
      <c r="A474" s="61">
        <v>434</v>
      </c>
      <c r="B474" s="63">
        <v>43485</v>
      </c>
      <c r="C474" s="61" t="s">
        <v>665</v>
      </c>
      <c r="D474" s="62">
        <v>75</v>
      </c>
      <c r="E474" s="61" t="s">
        <v>363</v>
      </c>
      <c r="F474" s="57">
        <v>8</v>
      </c>
      <c r="G474" s="61">
        <v>580</v>
      </c>
    </row>
    <row r="475" spans="1:7" ht="13.5" hidden="1" thickBot="1">
      <c r="A475" s="61">
        <v>435</v>
      </c>
      <c r="B475" s="63">
        <v>43485</v>
      </c>
      <c r="C475" s="61" t="s">
        <v>664</v>
      </c>
      <c r="D475" s="62">
        <v>75</v>
      </c>
      <c r="E475" s="61" t="s">
        <v>363</v>
      </c>
      <c r="F475" s="57">
        <v>11</v>
      </c>
      <c r="G475" s="61">
        <v>581</v>
      </c>
    </row>
    <row r="476" spans="1:7" ht="13.5" hidden="1" thickBot="1">
      <c r="A476" s="61">
        <v>453</v>
      </c>
      <c r="B476" s="63">
        <v>43485</v>
      </c>
      <c r="C476" s="61" t="s">
        <v>663</v>
      </c>
      <c r="D476" s="62">
        <v>75</v>
      </c>
      <c r="E476" s="61" t="s">
        <v>363</v>
      </c>
      <c r="F476" s="57">
        <v>24</v>
      </c>
      <c r="G476" s="61">
        <v>599</v>
      </c>
    </row>
    <row r="477" spans="1:7" ht="13.5" hidden="1" thickBot="1">
      <c r="A477" s="61">
        <v>491</v>
      </c>
      <c r="B477" s="63">
        <v>43488</v>
      </c>
      <c r="C477" s="61" t="s">
        <v>532</v>
      </c>
      <c r="D477" s="62">
        <v>75</v>
      </c>
      <c r="E477" s="61" t="s">
        <v>363</v>
      </c>
      <c r="F477" s="57">
        <v>8</v>
      </c>
      <c r="G477" s="61">
        <v>637</v>
      </c>
    </row>
    <row r="478" spans="1:7" ht="13.5" hidden="1" thickBot="1">
      <c r="A478" s="61">
        <v>527</v>
      </c>
      <c r="B478" s="63">
        <v>43490</v>
      </c>
      <c r="C478" s="61" t="s">
        <v>546</v>
      </c>
      <c r="D478" s="62">
        <v>75</v>
      </c>
      <c r="E478" s="61" t="s">
        <v>363</v>
      </c>
      <c r="F478" s="57">
        <v>10</v>
      </c>
      <c r="G478" s="61">
        <v>676</v>
      </c>
    </row>
    <row r="479" spans="1:7" ht="13.5" hidden="1" thickBot="1">
      <c r="A479" s="64">
        <v>581</v>
      </c>
      <c r="B479" s="65">
        <v>43491</v>
      </c>
      <c r="C479" s="64" t="s">
        <v>662</v>
      </c>
      <c r="D479" s="66">
        <v>75</v>
      </c>
      <c r="E479" s="64" t="s">
        <v>363</v>
      </c>
      <c r="F479" s="58">
        <v>37</v>
      </c>
      <c r="G479" s="64">
        <v>0</v>
      </c>
    </row>
    <row r="480" spans="1:7" ht="13.5" hidden="1" thickBot="1">
      <c r="A480" s="64">
        <v>610</v>
      </c>
      <c r="B480" s="65">
        <v>43492</v>
      </c>
      <c r="C480" s="64" t="s">
        <v>530</v>
      </c>
      <c r="D480" s="66">
        <v>75</v>
      </c>
      <c r="E480" s="64" t="s">
        <v>363</v>
      </c>
      <c r="F480" s="58">
        <v>14</v>
      </c>
      <c r="G480" s="64">
        <v>0</v>
      </c>
    </row>
    <row r="481" spans="1:7" ht="13.5" hidden="1" thickBot="1">
      <c r="A481" s="64">
        <v>621</v>
      </c>
      <c r="B481" s="65">
        <v>43492</v>
      </c>
      <c r="C481" s="64" t="s">
        <v>615</v>
      </c>
      <c r="D481" s="66">
        <v>75</v>
      </c>
      <c r="E481" s="64" t="s">
        <v>363</v>
      </c>
      <c r="F481" s="58">
        <v>33</v>
      </c>
      <c r="G481" s="64">
        <v>0</v>
      </c>
    </row>
    <row r="482" spans="1:7" ht="13.5" hidden="1" thickBot="1">
      <c r="A482" s="67">
        <v>663</v>
      </c>
      <c r="B482" s="68">
        <v>43495</v>
      </c>
      <c r="C482" s="67" t="s">
        <v>661</v>
      </c>
      <c r="D482" s="69">
        <v>75</v>
      </c>
      <c r="E482" s="64" t="s">
        <v>363</v>
      </c>
      <c r="F482" s="59">
        <v>7</v>
      </c>
      <c r="G482" s="67">
        <v>820</v>
      </c>
    </row>
    <row r="483" spans="1:7" ht="13.5" hidden="1" thickBot="1">
      <c r="A483" s="61">
        <v>261</v>
      </c>
      <c r="B483" s="63">
        <v>43477</v>
      </c>
      <c r="C483" s="61" t="s">
        <v>660</v>
      </c>
      <c r="D483" s="62">
        <v>112</v>
      </c>
      <c r="E483" s="61" t="s">
        <v>659</v>
      </c>
      <c r="F483" s="57">
        <v>2</v>
      </c>
      <c r="G483" s="61">
        <v>397</v>
      </c>
    </row>
    <row r="484" spans="1:7" ht="13.5" hidden="1" thickBot="1">
      <c r="A484" s="61">
        <v>200</v>
      </c>
      <c r="B484" s="63">
        <v>43476</v>
      </c>
      <c r="C484" s="61" t="s">
        <v>557</v>
      </c>
      <c r="D484" s="62">
        <v>76</v>
      </c>
      <c r="E484" s="61" t="s">
        <v>372</v>
      </c>
      <c r="F484" s="57">
        <v>1</v>
      </c>
      <c r="G484" s="61">
        <v>336</v>
      </c>
    </row>
    <row r="485" spans="1:7" ht="13.5" hidden="1" thickBot="1">
      <c r="A485" s="61">
        <v>292</v>
      </c>
      <c r="B485" s="63">
        <v>43478</v>
      </c>
      <c r="C485" s="61" t="s">
        <v>658</v>
      </c>
      <c r="D485" s="62">
        <v>76</v>
      </c>
      <c r="E485" s="61" t="s">
        <v>372</v>
      </c>
      <c r="F485" s="57">
        <v>4</v>
      </c>
      <c r="G485" s="61">
        <v>430</v>
      </c>
    </row>
    <row r="486" spans="1:7" ht="13.5" hidden="1" thickBot="1">
      <c r="A486" s="61">
        <v>382</v>
      </c>
      <c r="B486" s="63">
        <v>43483</v>
      </c>
      <c r="C486" s="61" t="s">
        <v>549</v>
      </c>
      <c r="D486" s="62">
        <v>76</v>
      </c>
      <c r="E486" s="61" t="s">
        <v>372</v>
      </c>
      <c r="F486" s="57">
        <v>2</v>
      </c>
      <c r="G486" s="61">
        <v>528</v>
      </c>
    </row>
    <row r="487" spans="1:7" ht="13.5" hidden="1" thickBot="1">
      <c r="A487" s="64">
        <v>633</v>
      </c>
      <c r="B487" s="65">
        <v>43492</v>
      </c>
      <c r="C487" s="64" t="s">
        <v>522</v>
      </c>
      <c r="D487" s="66">
        <v>76</v>
      </c>
      <c r="E487" s="64" t="s">
        <v>372</v>
      </c>
      <c r="F487" s="58">
        <v>1</v>
      </c>
      <c r="G487" s="64">
        <v>0</v>
      </c>
    </row>
    <row r="488" spans="1:7" ht="13.5" hidden="1" thickBot="1">
      <c r="A488" s="61">
        <v>68</v>
      </c>
      <c r="B488" s="63">
        <v>43470</v>
      </c>
      <c r="C488" s="61" t="s">
        <v>657</v>
      </c>
      <c r="D488" s="62">
        <v>108</v>
      </c>
      <c r="E488" s="61" t="s">
        <v>656</v>
      </c>
      <c r="F488" s="57">
        <v>2</v>
      </c>
      <c r="G488" s="61">
        <v>202</v>
      </c>
    </row>
    <row r="489" spans="1:7" ht="13.5" hidden="1" thickBot="1">
      <c r="A489" s="61">
        <v>387</v>
      </c>
      <c r="B489" s="63">
        <v>43483</v>
      </c>
      <c r="C489" s="61" t="s">
        <v>652</v>
      </c>
      <c r="D489" s="62">
        <v>108</v>
      </c>
      <c r="E489" s="61" t="s">
        <v>656</v>
      </c>
      <c r="F489" s="57">
        <v>5</v>
      </c>
      <c r="G489" s="61">
        <v>533</v>
      </c>
    </row>
    <row r="490" spans="1:7" ht="13.5" hidden="1" thickBot="1">
      <c r="A490" s="61">
        <v>84</v>
      </c>
      <c r="B490" s="63">
        <v>43470</v>
      </c>
      <c r="C490" s="61" t="s">
        <v>655</v>
      </c>
      <c r="D490" s="62">
        <v>109</v>
      </c>
      <c r="E490" s="61" t="s">
        <v>654</v>
      </c>
      <c r="F490" s="57">
        <v>26</v>
      </c>
      <c r="G490" s="61">
        <v>218</v>
      </c>
    </row>
    <row r="491" spans="1:7" ht="13.5" hidden="1" thickBot="1">
      <c r="A491" s="61">
        <v>105</v>
      </c>
      <c r="B491" s="63">
        <v>43471</v>
      </c>
      <c r="C491" s="61" t="s">
        <v>564</v>
      </c>
      <c r="D491" s="62">
        <v>109</v>
      </c>
      <c r="E491" s="61" t="s">
        <v>654</v>
      </c>
      <c r="F491" s="57">
        <v>31</v>
      </c>
      <c r="G491" s="61">
        <v>240</v>
      </c>
    </row>
    <row r="492" spans="1:7" ht="13.5" hidden="1" thickBot="1">
      <c r="A492" s="61">
        <v>45</v>
      </c>
      <c r="B492" s="63">
        <v>43469</v>
      </c>
      <c r="C492" s="61" t="s">
        <v>543</v>
      </c>
      <c r="D492" s="62">
        <v>79</v>
      </c>
      <c r="E492" s="61" t="s">
        <v>380</v>
      </c>
      <c r="F492" s="57">
        <v>9</v>
      </c>
      <c r="G492" s="61">
        <v>179</v>
      </c>
    </row>
    <row r="493" spans="1:7" ht="13.5" hidden="1" thickBot="1">
      <c r="A493" s="61">
        <v>62</v>
      </c>
      <c r="B493" s="63">
        <v>43470</v>
      </c>
      <c r="C493" s="61" t="s">
        <v>653</v>
      </c>
      <c r="D493" s="62">
        <v>79</v>
      </c>
      <c r="E493" s="61" t="s">
        <v>380</v>
      </c>
      <c r="F493" s="57">
        <v>3</v>
      </c>
      <c r="G493" s="61">
        <v>196</v>
      </c>
    </row>
    <row r="494" spans="1:7" ht="13.5" hidden="1" thickBot="1">
      <c r="A494" s="61">
        <v>72</v>
      </c>
      <c r="B494" s="63">
        <v>43470</v>
      </c>
      <c r="C494" s="61" t="s">
        <v>652</v>
      </c>
      <c r="D494" s="62">
        <v>79</v>
      </c>
      <c r="E494" s="61" t="s">
        <v>380</v>
      </c>
      <c r="F494" s="57">
        <v>3</v>
      </c>
      <c r="G494" s="61">
        <v>206</v>
      </c>
    </row>
    <row r="495" spans="1:7" ht="13.5" hidden="1" thickBot="1">
      <c r="A495" s="61">
        <v>109</v>
      </c>
      <c r="B495" s="63">
        <v>43471</v>
      </c>
      <c r="C495" s="61" t="s">
        <v>651</v>
      </c>
      <c r="D495" s="62">
        <v>79</v>
      </c>
      <c r="E495" s="61" t="s">
        <v>380</v>
      </c>
      <c r="F495" s="57">
        <v>20</v>
      </c>
      <c r="G495" s="61">
        <v>244</v>
      </c>
    </row>
    <row r="496" spans="1:7" ht="13.5" hidden="1" thickBot="1">
      <c r="A496" s="61">
        <v>145</v>
      </c>
      <c r="B496" s="63">
        <v>43474</v>
      </c>
      <c r="C496" s="61" t="s">
        <v>560</v>
      </c>
      <c r="D496" s="62">
        <v>79</v>
      </c>
      <c r="E496" s="61" t="s">
        <v>380</v>
      </c>
      <c r="F496" s="57">
        <v>12</v>
      </c>
      <c r="G496" s="61">
        <v>281</v>
      </c>
    </row>
    <row r="497" spans="1:7" ht="13.5" hidden="1" thickBot="1">
      <c r="A497" s="61">
        <v>167</v>
      </c>
      <c r="B497" s="63">
        <v>43475</v>
      </c>
      <c r="C497" s="61" t="s">
        <v>650</v>
      </c>
      <c r="D497" s="62">
        <v>79</v>
      </c>
      <c r="E497" s="61" t="s">
        <v>380</v>
      </c>
      <c r="F497" s="57">
        <v>9</v>
      </c>
      <c r="G497" s="61">
        <v>303</v>
      </c>
    </row>
    <row r="498" spans="1:7" ht="13.5" hidden="1" thickBot="1">
      <c r="A498" s="61">
        <v>209</v>
      </c>
      <c r="B498" s="63">
        <v>43476</v>
      </c>
      <c r="C498" s="61" t="s">
        <v>649</v>
      </c>
      <c r="D498" s="62">
        <v>79</v>
      </c>
      <c r="E498" s="61" t="s">
        <v>380</v>
      </c>
      <c r="F498" s="57">
        <v>6</v>
      </c>
      <c r="G498" s="61">
        <v>345</v>
      </c>
    </row>
    <row r="499" spans="1:7" ht="13.5" hidden="1" thickBot="1">
      <c r="A499" s="61">
        <v>230</v>
      </c>
      <c r="B499" s="63">
        <v>43477</v>
      </c>
      <c r="C499" s="61" t="s">
        <v>648</v>
      </c>
      <c r="D499" s="62">
        <v>79</v>
      </c>
      <c r="E499" s="61" t="s">
        <v>380</v>
      </c>
      <c r="F499" s="57">
        <v>6</v>
      </c>
      <c r="G499" s="61">
        <v>366</v>
      </c>
    </row>
    <row r="500" spans="1:7" ht="13.5" hidden="1" thickBot="1">
      <c r="A500" s="61">
        <v>235</v>
      </c>
      <c r="B500" s="63">
        <v>43477</v>
      </c>
      <c r="C500" s="61" t="s">
        <v>611</v>
      </c>
      <c r="D500" s="62">
        <v>79</v>
      </c>
      <c r="E500" s="61" t="s">
        <v>380</v>
      </c>
      <c r="F500" s="57">
        <v>2</v>
      </c>
      <c r="G500" s="61">
        <v>371</v>
      </c>
    </row>
    <row r="501" spans="1:7" ht="13.5" hidden="1" thickBot="1">
      <c r="A501" s="61">
        <v>267</v>
      </c>
      <c r="B501" s="63">
        <v>43478</v>
      </c>
      <c r="C501" s="61" t="s">
        <v>560</v>
      </c>
      <c r="D501" s="62">
        <v>79</v>
      </c>
      <c r="E501" s="61" t="s">
        <v>380</v>
      </c>
      <c r="F501" s="57">
        <v>4</v>
      </c>
      <c r="G501" s="61">
        <v>405</v>
      </c>
    </row>
    <row r="502" spans="1:7" ht="13.5" hidden="1" thickBot="1">
      <c r="A502" s="61">
        <v>288</v>
      </c>
      <c r="B502" s="63">
        <v>43478</v>
      </c>
      <c r="C502" s="61" t="s">
        <v>613</v>
      </c>
      <c r="D502" s="62">
        <v>79</v>
      </c>
      <c r="E502" s="61" t="s">
        <v>380</v>
      </c>
      <c r="F502" s="57">
        <v>6</v>
      </c>
      <c r="G502" s="61">
        <v>426</v>
      </c>
    </row>
    <row r="503" spans="1:7" ht="13.5" hidden="1" thickBot="1">
      <c r="A503" s="61">
        <v>349</v>
      </c>
      <c r="B503" s="63">
        <v>43482</v>
      </c>
      <c r="C503" s="61" t="s">
        <v>528</v>
      </c>
      <c r="D503" s="62">
        <v>79</v>
      </c>
      <c r="E503" s="61" t="s">
        <v>380</v>
      </c>
      <c r="F503" s="57">
        <v>3</v>
      </c>
      <c r="G503" s="61">
        <v>495</v>
      </c>
    </row>
    <row r="504" spans="1:7" ht="13.5" hidden="1" thickBot="1">
      <c r="A504" s="61">
        <v>373</v>
      </c>
      <c r="B504" s="63">
        <v>43483</v>
      </c>
      <c r="C504" s="61" t="s">
        <v>647</v>
      </c>
      <c r="D504" s="62">
        <v>79</v>
      </c>
      <c r="E504" s="61" t="s">
        <v>380</v>
      </c>
      <c r="F504" s="57">
        <v>18</v>
      </c>
      <c r="G504" s="61">
        <v>519</v>
      </c>
    </row>
    <row r="505" spans="1:7" ht="13.5" hidden="1" thickBot="1">
      <c r="A505" s="61">
        <v>402</v>
      </c>
      <c r="B505" s="63">
        <v>43484</v>
      </c>
      <c r="C505" s="61" t="s">
        <v>646</v>
      </c>
      <c r="D505" s="62">
        <v>79</v>
      </c>
      <c r="E505" s="61" t="s">
        <v>380</v>
      </c>
      <c r="F505" s="57">
        <v>5</v>
      </c>
      <c r="G505" s="61">
        <v>548</v>
      </c>
    </row>
    <row r="506" spans="1:7" ht="13.5" hidden="1" thickBot="1">
      <c r="A506" s="61">
        <v>445</v>
      </c>
      <c r="B506" s="63">
        <v>43485</v>
      </c>
      <c r="C506" s="61" t="s">
        <v>619</v>
      </c>
      <c r="D506" s="62">
        <v>79</v>
      </c>
      <c r="E506" s="61" t="s">
        <v>380</v>
      </c>
      <c r="F506" s="57">
        <v>5</v>
      </c>
      <c r="G506" s="61">
        <v>591</v>
      </c>
    </row>
    <row r="507" spans="1:7" ht="13.5" hidden="1" thickBot="1">
      <c r="A507" s="61">
        <v>558</v>
      </c>
      <c r="B507" s="63">
        <v>43490</v>
      </c>
      <c r="C507" s="61" t="s">
        <v>614</v>
      </c>
      <c r="D507" s="62">
        <v>79</v>
      </c>
      <c r="E507" s="61" t="s">
        <v>380</v>
      </c>
      <c r="F507" s="57">
        <v>12</v>
      </c>
      <c r="G507" s="61">
        <v>707</v>
      </c>
    </row>
    <row r="508" spans="1:7" ht="13.5" hidden="1" thickBot="1">
      <c r="A508" s="64">
        <v>598</v>
      </c>
      <c r="B508" s="65">
        <v>43491</v>
      </c>
      <c r="C508" s="64" t="s">
        <v>645</v>
      </c>
      <c r="D508" s="66">
        <v>79</v>
      </c>
      <c r="E508" s="64" t="s">
        <v>380</v>
      </c>
      <c r="F508" s="58">
        <v>8</v>
      </c>
      <c r="G508" s="64">
        <v>0</v>
      </c>
    </row>
    <row r="509" spans="1:7" ht="13.5" hidden="1" thickBot="1">
      <c r="A509" s="64">
        <v>638</v>
      </c>
      <c r="B509" s="65">
        <v>43492</v>
      </c>
      <c r="C509" s="64" t="s">
        <v>522</v>
      </c>
      <c r="D509" s="66">
        <v>79</v>
      </c>
      <c r="E509" s="64" t="s">
        <v>380</v>
      </c>
      <c r="F509" s="58">
        <v>15</v>
      </c>
      <c r="G509" s="64">
        <v>0</v>
      </c>
    </row>
    <row r="510" spans="1:7" ht="13.5" hidden="1" thickBot="1">
      <c r="A510" s="67">
        <v>679</v>
      </c>
      <c r="B510" s="68">
        <v>43496</v>
      </c>
      <c r="C510" s="67" t="s">
        <v>644</v>
      </c>
      <c r="D510" s="69">
        <v>79</v>
      </c>
      <c r="E510" s="64" t="s">
        <v>380</v>
      </c>
      <c r="F510" s="59">
        <v>4</v>
      </c>
      <c r="G510" s="67">
        <v>836</v>
      </c>
    </row>
    <row r="511" spans="1:7" ht="13.5" hidden="1" thickBot="1">
      <c r="A511" s="61">
        <v>29</v>
      </c>
      <c r="B511" s="63">
        <v>43468</v>
      </c>
      <c r="C511" s="61" t="s">
        <v>643</v>
      </c>
      <c r="D511" s="62">
        <v>80</v>
      </c>
      <c r="E511" s="61" t="s">
        <v>384</v>
      </c>
      <c r="F511" s="57">
        <v>13</v>
      </c>
      <c r="G511" s="61">
        <v>151</v>
      </c>
    </row>
    <row r="512" spans="1:7" ht="13.5" hidden="1" thickBot="1">
      <c r="A512" s="61">
        <v>31</v>
      </c>
      <c r="B512" s="63">
        <v>43469</v>
      </c>
      <c r="C512" s="61" t="s">
        <v>642</v>
      </c>
      <c r="D512" s="62">
        <v>80</v>
      </c>
      <c r="E512" s="61" t="s">
        <v>384</v>
      </c>
      <c r="F512" s="57">
        <v>21</v>
      </c>
      <c r="G512" s="61">
        <v>165</v>
      </c>
    </row>
    <row r="513" spans="1:7" ht="13.5" hidden="1" thickBot="1">
      <c r="A513" s="61">
        <v>55</v>
      </c>
      <c r="B513" s="63">
        <v>43470</v>
      </c>
      <c r="C513" s="61" t="s">
        <v>641</v>
      </c>
      <c r="D513" s="62">
        <v>80</v>
      </c>
      <c r="E513" s="61" t="s">
        <v>384</v>
      </c>
      <c r="F513" s="57">
        <v>33</v>
      </c>
      <c r="G513" s="61">
        <v>189</v>
      </c>
    </row>
    <row r="514" spans="1:7" ht="13.5" hidden="1" thickBot="1">
      <c r="A514" s="61">
        <v>70</v>
      </c>
      <c r="B514" s="63">
        <v>43470</v>
      </c>
      <c r="C514" s="61" t="s">
        <v>577</v>
      </c>
      <c r="D514" s="62">
        <v>80</v>
      </c>
      <c r="E514" s="61" t="s">
        <v>384</v>
      </c>
      <c r="F514" s="57">
        <v>11</v>
      </c>
      <c r="G514" s="61">
        <v>204</v>
      </c>
    </row>
    <row r="515" spans="1:7" ht="13.5" hidden="1" thickBot="1">
      <c r="A515" s="61">
        <v>101</v>
      </c>
      <c r="B515" s="63">
        <v>43471</v>
      </c>
      <c r="C515" s="61" t="s">
        <v>640</v>
      </c>
      <c r="D515" s="62">
        <v>80</v>
      </c>
      <c r="E515" s="61" t="s">
        <v>384</v>
      </c>
      <c r="F515" s="57">
        <v>6</v>
      </c>
      <c r="G515" s="61">
        <v>235</v>
      </c>
    </row>
    <row r="516" spans="1:7" ht="13.5" hidden="1" thickBot="1">
      <c r="A516" s="61">
        <v>102</v>
      </c>
      <c r="B516" s="63">
        <v>43471</v>
      </c>
      <c r="C516" s="61" t="s">
        <v>614</v>
      </c>
      <c r="D516" s="62">
        <v>80</v>
      </c>
      <c r="E516" s="61" t="s">
        <v>384</v>
      </c>
      <c r="F516" s="57">
        <v>3</v>
      </c>
      <c r="G516" s="61">
        <v>236</v>
      </c>
    </row>
    <row r="517" spans="1:7" ht="13.5" hidden="1" thickBot="1">
      <c r="A517" s="61">
        <v>123</v>
      </c>
      <c r="B517" s="63">
        <v>43473</v>
      </c>
      <c r="C517" s="61" t="s">
        <v>639</v>
      </c>
      <c r="D517" s="62">
        <v>80</v>
      </c>
      <c r="E517" s="61" t="s">
        <v>384</v>
      </c>
      <c r="F517" s="57">
        <v>35</v>
      </c>
      <c r="G517" s="61">
        <v>258</v>
      </c>
    </row>
    <row r="518" spans="1:7" ht="13.5" hidden="1" thickBot="1">
      <c r="A518" s="61">
        <v>159</v>
      </c>
      <c r="B518" s="63">
        <v>43475</v>
      </c>
      <c r="C518" s="61" t="s">
        <v>575</v>
      </c>
      <c r="D518" s="62">
        <v>80</v>
      </c>
      <c r="E518" s="61" t="s">
        <v>384</v>
      </c>
      <c r="F518" s="57">
        <v>30</v>
      </c>
      <c r="G518" s="61">
        <v>295</v>
      </c>
    </row>
    <row r="519" spans="1:7" ht="13.5" hidden="1" thickBot="1">
      <c r="A519" s="61">
        <v>188</v>
      </c>
      <c r="B519" s="63">
        <v>43476</v>
      </c>
      <c r="C519" s="61" t="s">
        <v>638</v>
      </c>
      <c r="D519" s="62">
        <v>80</v>
      </c>
      <c r="E519" s="61" t="s">
        <v>384</v>
      </c>
      <c r="F519" s="57">
        <v>30</v>
      </c>
      <c r="G519" s="61">
        <v>324</v>
      </c>
    </row>
    <row r="520" spans="1:7" ht="13.5" hidden="1" thickBot="1">
      <c r="A520" s="61">
        <v>227</v>
      </c>
      <c r="B520" s="63">
        <v>43477</v>
      </c>
      <c r="C520" s="61" t="s">
        <v>637</v>
      </c>
      <c r="D520" s="62">
        <v>80</v>
      </c>
      <c r="E520" s="61" t="s">
        <v>384</v>
      </c>
      <c r="F520" s="57">
        <v>26</v>
      </c>
      <c r="G520" s="61">
        <v>363</v>
      </c>
    </row>
    <row r="521" spans="1:7" ht="13.5" hidden="1" thickBot="1">
      <c r="A521" s="61">
        <v>242</v>
      </c>
      <c r="B521" s="63">
        <v>43477</v>
      </c>
      <c r="C521" s="61" t="s">
        <v>636</v>
      </c>
      <c r="D521" s="62">
        <v>80</v>
      </c>
      <c r="E521" s="61" t="s">
        <v>384</v>
      </c>
      <c r="F521" s="57">
        <v>6</v>
      </c>
      <c r="G521" s="61">
        <v>378</v>
      </c>
    </row>
    <row r="522" spans="1:7" ht="13.5" hidden="1" thickBot="1">
      <c r="A522" s="61">
        <v>275</v>
      </c>
      <c r="B522" s="63">
        <v>43478</v>
      </c>
      <c r="C522" s="61" t="s">
        <v>635</v>
      </c>
      <c r="D522" s="62">
        <v>80</v>
      </c>
      <c r="E522" s="61" t="s">
        <v>384</v>
      </c>
      <c r="F522" s="57">
        <v>13</v>
      </c>
      <c r="G522" s="61">
        <v>413</v>
      </c>
    </row>
    <row r="523" spans="1:7" ht="13.5" hidden="1" thickBot="1">
      <c r="A523" s="61">
        <v>332</v>
      </c>
      <c r="B523" s="63">
        <v>43482</v>
      </c>
      <c r="C523" s="61" t="s">
        <v>606</v>
      </c>
      <c r="D523" s="62">
        <v>80</v>
      </c>
      <c r="E523" s="61" t="s">
        <v>384</v>
      </c>
      <c r="F523" s="57">
        <v>31</v>
      </c>
      <c r="G523" s="61">
        <v>478</v>
      </c>
    </row>
    <row r="524" spans="1:7" ht="13.5" hidden="1" thickBot="1">
      <c r="A524" s="61">
        <v>366</v>
      </c>
      <c r="B524" s="63">
        <v>43483</v>
      </c>
      <c r="C524" s="61" t="s">
        <v>593</v>
      </c>
      <c r="D524" s="62">
        <v>80</v>
      </c>
      <c r="E524" s="61" t="s">
        <v>384</v>
      </c>
      <c r="F524" s="57">
        <v>35</v>
      </c>
      <c r="G524" s="61">
        <v>512</v>
      </c>
    </row>
    <row r="525" spans="1:7" ht="13.5" hidden="1" thickBot="1">
      <c r="A525" s="61">
        <v>397</v>
      </c>
      <c r="B525" s="63">
        <v>43484</v>
      </c>
      <c r="C525" s="61" t="s">
        <v>601</v>
      </c>
      <c r="D525" s="62">
        <v>80</v>
      </c>
      <c r="E525" s="61" t="s">
        <v>384</v>
      </c>
      <c r="F525" s="57">
        <v>21</v>
      </c>
      <c r="G525" s="61">
        <v>543</v>
      </c>
    </row>
    <row r="526" spans="1:7" ht="13.5" hidden="1" thickBot="1">
      <c r="A526" s="61">
        <v>418</v>
      </c>
      <c r="B526" s="63">
        <v>43484</v>
      </c>
      <c r="C526" s="61" t="s">
        <v>635</v>
      </c>
      <c r="D526" s="62">
        <v>80</v>
      </c>
      <c r="E526" s="61" t="s">
        <v>384</v>
      </c>
      <c r="F526" s="57">
        <v>6</v>
      </c>
      <c r="G526" s="61">
        <v>564</v>
      </c>
    </row>
    <row r="527" spans="1:7" ht="13.5" hidden="1" thickBot="1">
      <c r="A527" s="61">
        <v>451</v>
      </c>
      <c r="B527" s="63">
        <v>43485</v>
      </c>
      <c r="C527" s="61" t="s">
        <v>522</v>
      </c>
      <c r="D527" s="62">
        <v>80</v>
      </c>
      <c r="E527" s="61" t="s">
        <v>384</v>
      </c>
      <c r="F527" s="57">
        <v>11</v>
      </c>
      <c r="G527" s="61">
        <v>597</v>
      </c>
    </row>
    <row r="528" spans="1:7" ht="13.5" hidden="1" thickBot="1">
      <c r="A528" s="61">
        <v>507</v>
      </c>
      <c r="B528" s="63">
        <v>43489</v>
      </c>
      <c r="C528" s="61" t="s">
        <v>593</v>
      </c>
      <c r="D528" s="62">
        <v>80</v>
      </c>
      <c r="E528" s="61" t="s">
        <v>384</v>
      </c>
      <c r="F528" s="57">
        <v>19</v>
      </c>
      <c r="G528" s="61">
        <v>656</v>
      </c>
    </row>
    <row r="529" spans="1:7" ht="13.5" hidden="1" thickBot="1">
      <c r="A529" s="61">
        <v>535</v>
      </c>
      <c r="B529" s="63">
        <v>43490</v>
      </c>
      <c r="C529" s="61" t="s">
        <v>634</v>
      </c>
      <c r="D529" s="62">
        <v>80</v>
      </c>
      <c r="E529" s="61" t="s">
        <v>384</v>
      </c>
      <c r="F529" s="57">
        <v>26</v>
      </c>
      <c r="G529" s="61">
        <v>684</v>
      </c>
    </row>
    <row r="530" spans="1:7" ht="13.5" hidden="1" thickBot="1">
      <c r="A530" s="64">
        <v>572</v>
      </c>
      <c r="B530" s="65">
        <v>43491</v>
      </c>
      <c r="C530" s="64" t="s">
        <v>530</v>
      </c>
      <c r="D530" s="66">
        <v>80</v>
      </c>
      <c r="E530" s="64" t="s">
        <v>384</v>
      </c>
      <c r="F530" s="58">
        <v>21</v>
      </c>
      <c r="G530" s="64">
        <v>0</v>
      </c>
    </row>
    <row r="531" spans="1:7" ht="13.5" hidden="1" thickBot="1">
      <c r="A531" s="64">
        <v>592</v>
      </c>
      <c r="B531" s="65">
        <v>43491</v>
      </c>
      <c r="C531" s="64" t="s">
        <v>633</v>
      </c>
      <c r="D531" s="66">
        <v>80</v>
      </c>
      <c r="E531" s="64" t="s">
        <v>384</v>
      </c>
      <c r="F531" s="58">
        <v>6</v>
      </c>
      <c r="G531" s="64">
        <v>0</v>
      </c>
    </row>
    <row r="532" spans="1:7" ht="13.5" hidden="1" thickBot="1">
      <c r="A532" s="67">
        <v>566</v>
      </c>
      <c r="B532" s="68">
        <v>43494</v>
      </c>
      <c r="C532" s="67" t="s">
        <v>632</v>
      </c>
      <c r="D532" s="69">
        <v>80</v>
      </c>
      <c r="E532" s="67" t="s">
        <v>384</v>
      </c>
      <c r="F532" s="59">
        <v>32</v>
      </c>
      <c r="G532" s="67">
        <v>802</v>
      </c>
    </row>
    <row r="533" spans="1:7" ht="13.5" hidden="1" thickBot="1">
      <c r="A533" s="70">
        <v>676</v>
      </c>
      <c r="B533" s="71">
        <v>43496</v>
      </c>
      <c r="C533" s="70" t="s">
        <v>631</v>
      </c>
      <c r="D533" s="72">
        <v>80</v>
      </c>
      <c r="E533" s="67" t="s">
        <v>384</v>
      </c>
      <c r="F533" s="60">
        <v>23</v>
      </c>
      <c r="G533" s="70">
        <v>833</v>
      </c>
    </row>
    <row r="534" spans="1:7" ht="13.5" hidden="1" thickBot="1">
      <c r="A534" s="61">
        <v>41</v>
      </c>
      <c r="B534" s="63">
        <v>43469</v>
      </c>
      <c r="C534" s="61" t="s">
        <v>534</v>
      </c>
      <c r="D534" s="62">
        <v>81</v>
      </c>
      <c r="E534" s="61" t="s">
        <v>389</v>
      </c>
      <c r="F534" s="57">
        <v>12</v>
      </c>
      <c r="G534" s="61">
        <v>175</v>
      </c>
    </row>
    <row r="535" spans="1:7" ht="13.5" hidden="1" thickBot="1">
      <c r="A535" s="61">
        <v>67</v>
      </c>
      <c r="B535" s="63">
        <v>43470</v>
      </c>
      <c r="C535" s="61" t="s">
        <v>630</v>
      </c>
      <c r="D535" s="62">
        <v>81</v>
      </c>
      <c r="E535" s="61" t="s">
        <v>389</v>
      </c>
      <c r="F535" s="57">
        <v>7</v>
      </c>
      <c r="G535" s="61">
        <v>201</v>
      </c>
    </row>
    <row r="536" spans="1:7" ht="13.5" hidden="1" thickBot="1">
      <c r="A536" s="61">
        <v>95</v>
      </c>
      <c r="B536" s="63">
        <v>43471</v>
      </c>
      <c r="C536" s="61" t="s">
        <v>629</v>
      </c>
      <c r="D536" s="62">
        <v>81</v>
      </c>
      <c r="E536" s="61" t="s">
        <v>389</v>
      </c>
      <c r="F536" s="57">
        <v>3</v>
      </c>
      <c r="G536" s="61">
        <v>229</v>
      </c>
    </row>
    <row r="537" spans="1:7" ht="13.5" hidden="1" thickBot="1">
      <c r="A537" s="61">
        <v>238</v>
      </c>
      <c r="B537" s="63">
        <v>43477</v>
      </c>
      <c r="C537" s="61" t="s">
        <v>628</v>
      </c>
      <c r="D537" s="62">
        <v>81</v>
      </c>
      <c r="E537" s="61" t="s">
        <v>389</v>
      </c>
      <c r="F537" s="57">
        <v>2</v>
      </c>
      <c r="G537" s="61">
        <v>374</v>
      </c>
    </row>
    <row r="538" spans="1:7" ht="13.5" hidden="1" thickBot="1">
      <c r="A538" s="61">
        <v>273</v>
      </c>
      <c r="B538" s="63">
        <v>43478</v>
      </c>
      <c r="C538" s="61" t="s">
        <v>622</v>
      </c>
      <c r="D538" s="62">
        <v>81</v>
      </c>
      <c r="E538" s="61" t="s">
        <v>389</v>
      </c>
      <c r="F538" s="57">
        <v>4</v>
      </c>
      <c r="G538" s="61">
        <v>411</v>
      </c>
    </row>
    <row r="539" spans="1:7" ht="13.5" hidden="1" thickBot="1">
      <c r="A539" s="61">
        <v>449</v>
      </c>
      <c r="B539" s="63">
        <v>43485</v>
      </c>
      <c r="C539" s="61" t="s">
        <v>549</v>
      </c>
      <c r="D539" s="62">
        <v>81</v>
      </c>
      <c r="E539" s="61" t="s">
        <v>389</v>
      </c>
      <c r="F539" s="57">
        <v>7</v>
      </c>
      <c r="G539" s="61">
        <v>595</v>
      </c>
    </row>
    <row r="540" spans="1:7" ht="13.5" hidden="1" thickBot="1">
      <c r="A540" s="61">
        <v>515</v>
      </c>
      <c r="B540" s="63">
        <v>43489</v>
      </c>
      <c r="C540" s="61" t="s">
        <v>627</v>
      </c>
      <c r="D540" s="62">
        <v>81</v>
      </c>
      <c r="E540" s="61" t="s">
        <v>389</v>
      </c>
      <c r="F540" s="57">
        <v>8</v>
      </c>
      <c r="G540" s="61">
        <v>664</v>
      </c>
    </row>
    <row r="541" spans="1:7" ht="13.5" hidden="1" thickBot="1">
      <c r="A541" s="61">
        <v>544</v>
      </c>
      <c r="B541" s="63">
        <v>43490</v>
      </c>
      <c r="C541" s="61" t="s">
        <v>626</v>
      </c>
      <c r="D541" s="62">
        <v>81</v>
      </c>
      <c r="E541" s="61" t="s">
        <v>389</v>
      </c>
      <c r="F541" s="57">
        <v>4</v>
      </c>
      <c r="G541" s="61">
        <v>693</v>
      </c>
    </row>
    <row r="542" spans="1:7" ht="13.5" hidden="1" thickBot="1">
      <c r="A542" s="64">
        <v>595</v>
      </c>
      <c r="B542" s="65">
        <v>43491</v>
      </c>
      <c r="C542" s="64" t="s">
        <v>575</v>
      </c>
      <c r="D542" s="66">
        <v>81</v>
      </c>
      <c r="E542" s="64" t="s">
        <v>389</v>
      </c>
      <c r="F542" s="58">
        <v>7</v>
      </c>
      <c r="G542" s="64">
        <v>0</v>
      </c>
    </row>
    <row r="543" spans="1:7" ht="13.5" hidden="1" thickBot="1">
      <c r="A543" s="61">
        <v>80</v>
      </c>
      <c r="B543" s="63">
        <v>43470</v>
      </c>
      <c r="C543" s="61" t="s">
        <v>625</v>
      </c>
      <c r="D543" s="62">
        <v>84</v>
      </c>
      <c r="E543" s="61" t="s">
        <v>403</v>
      </c>
      <c r="F543" s="57">
        <v>19</v>
      </c>
      <c r="G543" s="61">
        <v>214</v>
      </c>
    </row>
    <row r="544" spans="1:7" ht="13.5" hidden="1" thickBot="1">
      <c r="A544" s="61">
        <v>117</v>
      </c>
      <c r="B544" s="63">
        <v>43471</v>
      </c>
      <c r="C544" s="61" t="s">
        <v>624</v>
      </c>
      <c r="D544" s="62">
        <v>84</v>
      </c>
      <c r="E544" s="61" t="s">
        <v>403</v>
      </c>
      <c r="F544" s="57">
        <v>10</v>
      </c>
      <c r="G544" s="61">
        <v>252</v>
      </c>
    </row>
    <row r="545" spans="1:7" ht="13.5" hidden="1" thickBot="1">
      <c r="A545" s="61">
        <v>129</v>
      </c>
      <c r="B545" s="63">
        <v>43473</v>
      </c>
      <c r="C545" s="61" t="s">
        <v>550</v>
      </c>
      <c r="D545" s="62">
        <v>84</v>
      </c>
      <c r="E545" s="61" t="s">
        <v>403</v>
      </c>
      <c r="F545" s="57">
        <v>4</v>
      </c>
      <c r="G545" s="61">
        <v>264</v>
      </c>
    </row>
    <row r="546" spans="1:7" ht="13.5" hidden="1" thickBot="1">
      <c r="A546" s="61">
        <v>155</v>
      </c>
      <c r="B546" s="63">
        <v>43474</v>
      </c>
      <c r="C546" s="61" t="s">
        <v>623</v>
      </c>
      <c r="D546" s="62">
        <v>84</v>
      </c>
      <c r="E546" s="61" t="s">
        <v>403</v>
      </c>
      <c r="F546" s="57">
        <v>19</v>
      </c>
      <c r="G546" s="61">
        <v>291</v>
      </c>
    </row>
    <row r="547" spans="1:7" ht="13.5" hidden="1" thickBot="1">
      <c r="A547" s="61">
        <v>181</v>
      </c>
      <c r="B547" s="63">
        <v>43475</v>
      </c>
      <c r="C547" s="61" t="s">
        <v>622</v>
      </c>
      <c r="D547" s="62">
        <v>84</v>
      </c>
      <c r="E547" s="61" t="s">
        <v>403</v>
      </c>
      <c r="F547" s="57">
        <v>7</v>
      </c>
      <c r="G547" s="61">
        <v>317</v>
      </c>
    </row>
    <row r="548" spans="1:7" ht="13.5" hidden="1" thickBot="1">
      <c r="A548" s="61">
        <v>216</v>
      </c>
      <c r="B548" s="63">
        <v>43476</v>
      </c>
      <c r="C548" s="61" t="s">
        <v>581</v>
      </c>
      <c r="D548" s="62">
        <v>84</v>
      </c>
      <c r="E548" s="61" t="s">
        <v>403</v>
      </c>
      <c r="F548" s="57">
        <v>11</v>
      </c>
      <c r="G548" s="61">
        <v>352</v>
      </c>
    </row>
    <row r="549" spans="1:7" ht="13.5" hidden="1" thickBot="1">
      <c r="A549" s="61">
        <v>252</v>
      </c>
      <c r="B549" s="63">
        <v>43477</v>
      </c>
      <c r="C549" s="61" t="s">
        <v>621</v>
      </c>
      <c r="D549" s="62">
        <v>84</v>
      </c>
      <c r="E549" s="61" t="s">
        <v>403</v>
      </c>
      <c r="F549" s="57">
        <v>14</v>
      </c>
      <c r="G549" s="61">
        <v>388</v>
      </c>
    </row>
    <row r="550" spans="1:7" ht="13.5" hidden="1" thickBot="1">
      <c r="A550" s="61">
        <v>300</v>
      </c>
      <c r="B550" s="63">
        <v>43478</v>
      </c>
      <c r="C550" s="61" t="s">
        <v>620</v>
      </c>
      <c r="D550" s="62">
        <v>84</v>
      </c>
      <c r="E550" s="61" t="s">
        <v>403</v>
      </c>
      <c r="F550" s="57">
        <v>25</v>
      </c>
      <c r="G550" s="61">
        <v>438</v>
      </c>
    </row>
    <row r="551" spans="1:7" ht="13.5" hidden="1" thickBot="1">
      <c r="A551" s="61">
        <v>311</v>
      </c>
      <c r="B551" s="63">
        <v>43480</v>
      </c>
      <c r="C551" s="61" t="s">
        <v>619</v>
      </c>
      <c r="D551" s="62">
        <v>84</v>
      </c>
      <c r="E551" s="61" t="s">
        <v>403</v>
      </c>
      <c r="F551" s="57">
        <v>6</v>
      </c>
      <c r="G551" s="61">
        <v>455</v>
      </c>
    </row>
    <row r="552" spans="1:7" ht="13.5" hidden="1" thickBot="1">
      <c r="A552" s="61">
        <v>329</v>
      </c>
      <c r="B552" s="63">
        <v>43481</v>
      </c>
      <c r="C552" s="61" t="s">
        <v>617</v>
      </c>
      <c r="D552" s="62">
        <v>84</v>
      </c>
      <c r="E552" s="61" t="s">
        <v>403</v>
      </c>
      <c r="F552" s="57">
        <v>5</v>
      </c>
      <c r="G552" s="61">
        <v>475</v>
      </c>
    </row>
    <row r="553" spans="1:7" ht="13.5" hidden="1" thickBot="1">
      <c r="A553" s="61">
        <v>354</v>
      </c>
      <c r="B553" s="63">
        <v>43482</v>
      </c>
      <c r="C553" s="61" t="s">
        <v>533</v>
      </c>
      <c r="D553" s="62">
        <v>84</v>
      </c>
      <c r="E553" s="61" t="s">
        <v>403</v>
      </c>
      <c r="F553" s="57">
        <v>8</v>
      </c>
      <c r="G553" s="61">
        <v>500</v>
      </c>
    </row>
    <row r="554" spans="1:7" ht="13.5" hidden="1" thickBot="1">
      <c r="A554" s="61">
        <v>429</v>
      </c>
      <c r="B554" s="63">
        <v>43484</v>
      </c>
      <c r="C554" s="61" t="s">
        <v>618</v>
      </c>
      <c r="D554" s="62">
        <v>84</v>
      </c>
      <c r="E554" s="61" t="s">
        <v>403</v>
      </c>
      <c r="F554" s="57">
        <v>27</v>
      </c>
      <c r="G554" s="61">
        <v>575</v>
      </c>
    </row>
    <row r="555" spans="1:7" ht="13.5" hidden="1" thickBot="1">
      <c r="A555" s="61">
        <v>484</v>
      </c>
      <c r="B555" s="63">
        <v>43487</v>
      </c>
      <c r="C555" s="61" t="s">
        <v>617</v>
      </c>
      <c r="D555" s="62">
        <v>84</v>
      </c>
      <c r="E555" s="61" t="s">
        <v>403</v>
      </c>
      <c r="F555" s="57">
        <v>5</v>
      </c>
      <c r="G555" s="61">
        <v>630</v>
      </c>
    </row>
    <row r="556" spans="1:7" ht="13.5" hidden="1" thickBot="1">
      <c r="A556" s="61">
        <v>499</v>
      </c>
      <c r="B556" s="63">
        <v>43488</v>
      </c>
      <c r="C556" s="61" t="s">
        <v>616</v>
      </c>
      <c r="D556" s="62">
        <v>84</v>
      </c>
      <c r="E556" s="61" t="s">
        <v>403</v>
      </c>
      <c r="F556" s="57">
        <v>6</v>
      </c>
      <c r="G556" s="61">
        <v>645</v>
      </c>
    </row>
    <row r="557" spans="1:7" ht="13.5" hidden="1" thickBot="1">
      <c r="A557" s="61">
        <v>520</v>
      </c>
      <c r="B557" s="63">
        <v>43489</v>
      </c>
      <c r="C557" s="61" t="s">
        <v>603</v>
      </c>
      <c r="D557" s="62">
        <v>84</v>
      </c>
      <c r="E557" s="61" t="s">
        <v>403</v>
      </c>
      <c r="F557" s="57">
        <v>10</v>
      </c>
      <c r="G557" s="61">
        <v>669</v>
      </c>
    </row>
    <row r="558" spans="1:7" ht="13.5" hidden="1" thickBot="1">
      <c r="A558" s="61">
        <v>548</v>
      </c>
      <c r="B558" s="63">
        <v>43490</v>
      </c>
      <c r="C558" s="61" t="s">
        <v>615</v>
      </c>
      <c r="D558" s="62">
        <v>84</v>
      </c>
      <c r="E558" s="61" t="s">
        <v>403</v>
      </c>
      <c r="F558" s="57">
        <v>7</v>
      </c>
      <c r="G558" s="61">
        <v>697</v>
      </c>
    </row>
    <row r="559" spans="1:7" ht="13.5" hidden="1" thickBot="1">
      <c r="A559" s="64">
        <v>605</v>
      </c>
      <c r="B559" s="65">
        <v>43491</v>
      </c>
      <c r="C559" s="64" t="s">
        <v>614</v>
      </c>
      <c r="D559" s="66">
        <v>84</v>
      </c>
      <c r="E559" s="64" t="s">
        <v>403</v>
      </c>
      <c r="F559" s="58">
        <v>21</v>
      </c>
      <c r="G559" s="64">
        <v>0</v>
      </c>
    </row>
    <row r="560" spans="1:7" ht="13.5" hidden="1" thickBot="1">
      <c r="A560" s="64">
        <v>641</v>
      </c>
      <c r="B560" s="65">
        <v>43492</v>
      </c>
      <c r="C560" s="64" t="s">
        <v>613</v>
      </c>
      <c r="D560" s="66">
        <v>84</v>
      </c>
      <c r="E560" s="64" t="s">
        <v>403</v>
      </c>
      <c r="F560" s="58">
        <v>16</v>
      </c>
      <c r="G560" s="64">
        <v>0</v>
      </c>
    </row>
    <row r="561" spans="1:7" ht="13.5" hidden="1" thickBot="1">
      <c r="A561" s="61">
        <v>649</v>
      </c>
      <c r="B561" s="65">
        <v>43494</v>
      </c>
      <c r="C561" s="61" t="s">
        <v>612</v>
      </c>
      <c r="D561" s="62">
        <v>84</v>
      </c>
      <c r="E561" s="61" t="s">
        <v>403</v>
      </c>
      <c r="F561" s="58">
        <v>7</v>
      </c>
      <c r="G561" s="61">
        <v>806</v>
      </c>
    </row>
    <row r="562" spans="1:7" ht="13.5" hidden="1" thickBot="1">
      <c r="A562" s="61">
        <v>668</v>
      </c>
      <c r="B562" s="65">
        <v>43495</v>
      </c>
      <c r="C562" s="61" t="s">
        <v>611</v>
      </c>
      <c r="D562" s="62">
        <v>84</v>
      </c>
      <c r="E562" s="61" t="s">
        <v>403</v>
      </c>
      <c r="F562" s="58">
        <v>4</v>
      </c>
      <c r="G562" s="61">
        <v>825</v>
      </c>
    </row>
    <row r="563" spans="1:7" ht="13.5" hidden="1" thickBot="1">
      <c r="A563" s="70">
        <v>689</v>
      </c>
      <c r="B563" s="71">
        <v>43496</v>
      </c>
      <c r="C563" s="70" t="s">
        <v>610</v>
      </c>
      <c r="D563" s="72">
        <v>84</v>
      </c>
      <c r="E563" s="61" t="s">
        <v>403</v>
      </c>
      <c r="F563" s="60">
        <v>6</v>
      </c>
      <c r="G563" s="70">
        <v>846</v>
      </c>
    </row>
    <row r="564" spans="1:7" ht="13.5" hidden="1" thickBot="1">
      <c r="A564" s="61">
        <v>166</v>
      </c>
      <c r="B564" s="63">
        <v>43475</v>
      </c>
      <c r="C564" s="61" t="s">
        <v>609</v>
      </c>
      <c r="D564" s="62">
        <v>85</v>
      </c>
      <c r="E564" s="61" t="s">
        <v>407</v>
      </c>
      <c r="F564" s="57">
        <v>3</v>
      </c>
      <c r="G564" s="61">
        <v>302</v>
      </c>
    </row>
    <row r="565" spans="1:7" ht="13.5" hidden="1" thickBot="1">
      <c r="A565" s="61">
        <v>21</v>
      </c>
      <c r="B565" s="63">
        <v>43467</v>
      </c>
      <c r="C565" s="61" t="s">
        <v>608</v>
      </c>
      <c r="D565" s="62">
        <v>87</v>
      </c>
      <c r="E565" s="61" t="s">
        <v>417</v>
      </c>
      <c r="F565" s="57">
        <v>13</v>
      </c>
      <c r="G565" s="61">
        <v>141</v>
      </c>
    </row>
    <row r="566" spans="1:7" ht="13.5" hidden="1" thickBot="1">
      <c r="A566" s="61">
        <v>25</v>
      </c>
      <c r="B566" s="63">
        <v>43468</v>
      </c>
      <c r="C566" s="61" t="s">
        <v>607</v>
      </c>
      <c r="D566" s="62">
        <v>87</v>
      </c>
      <c r="E566" s="61" t="s">
        <v>417</v>
      </c>
      <c r="F566" s="57">
        <v>78</v>
      </c>
      <c r="G566" s="61">
        <v>147</v>
      </c>
    </row>
    <row r="567" spans="1:7" ht="13.5" hidden="1" thickBot="1">
      <c r="A567" s="61">
        <v>32</v>
      </c>
      <c r="B567" s="63">
        <v>43469</v>
      </c>
      <c r="C567" s="61" t="s">
        <v>606</v>
      </c>
      <c r="D567" s="62">
        <v>87</v>
      </c>
      <c r="E567" s="61" t="s">
        <v>417</v>
      </c>
      <c r="F567" s="57">
        <v>21</v>
      </c>
      <c r="G567" s="61">
        <v>166</v>
      </c>
    </row>
    <row r="568" spans="1:7" ht="13.5" hidden="1" thickBot="1">
      <c r="A568" s="61">
        <v>39</v>
      </c>
      <c r="B568" s="63">
        <v>43469</v>
      </c>
      <c r="C568" s="61" t="s">
        <v>605</v>
      </c>
      <c r="D568" s="62">
        <v>87</v>
      </c>
      <c r="E568" s="61" t="s">
        <v>417</v>
      </c>
      <c r="F568" s="57">
        <v>17</v>
      </c>
      <c r="G568" s="61">
        <v>173</v>
      </c>
    </row>
    <row r="569" spans="1:7" ht="13.5" hidden="1" thickBot="1">
      <c r="A569" s="61">
        <v>60</v>
      </c>
      <c r="B569" s="63">
        <v>43470</v>
      </c>
      <c r="C569" s="61" t="s">
        <v>604</v>
      </c>
      <c r="D569" s="62">
        <v>87</v>
      </c>
      <c r="E569" s="61" t="s">
        <v>417</v>
      </c>
      <c r="F569" s="57">
        <v>22</v>
      </c>
      <c r="G569" s="61">
        <v>194</v>
      </c>
    </row>
    <row r="570" spans="1:7" ht="13.5" hidden="1" thickBot="1">
      <c r="A570" s="61">
        <v>65</v>
      </c>
      <c r="B570" s="63">
        <v>43470</v>
      </c>
      <c r="C570" s="61" t="s">
        <v>603</v>
      </c>
      <c r="D570" s="62">
        <v>87</v>
      </c>
      <c r="E570" s="61" t="s">
        <v>417</v>
      </c>
      <c r="F570" s="57">
        <v>40</v>
      </c>
      <c r="G570" s="61">
        <v>199</v>
      </c>
    </row>
    <row r="571" spans="1:7" ht="13.5" hidden="1" thickBot="1">
      <c r="A571" s="61">
        <v>124</v>
      </c>
      <c r="B571" s="63">
        <v>43473</v>
      </c>
      <c r="C571" s="61" t="s">
        <v>559</v>
      </c>
      <c r="D571" s="62">
        <v>87</v>
      </c>
      <c r="E571" s="61" t="s">
        <v>417</v>
      </c>
      <c r="F571" s="57">
        <v>65</v>
      </c>
      <c r="G571" s="61">
        <v>259</v>
      </c>
    </row>
    <row r="572" spans="1:7" ht="13.5" hidden="1" thickBot="1">
      <c r="A572" s="61">
        <v>139</v>
      </c>
      <c r="B572" s="63">
        <v>43474</v>
      </c>
      <c r="C572" s="61" t="s">
        <v>602</v>
      </c>
      <c r="D572" s="62">
        <v>87</v>
      </c>
      <c r="E572" s="61" t="s">
        <v>417</v>
      </c>
      <c r="F572" s="57">
        <v>14</v>
      </c>
      <c r="G572" s="61">
        <v>274</v>
      </c>
    </row>
    <row r="573" spans="1:7" ht="13.5" hidden="1" thickBot="1">
      <c r="A573" s="61">
        <v>160</v>
      </c>
      <c r="B573" s="63">
        <v>43475</v>
      </c>
      <c r="C573" s="61" t="s">
        <v>601</v>
      </c>
      <c r="D573" s="62">
        <v>87</v>
      </c>
      <c r="E573" s="61" t="s">
        <v>417</v>
      </c>
      <c r="F573" s="57">
        <v>6</v>
      </c>
      <c r="G573" s="61">
        <v>296</v>
      </c>
    </row>
    <row r="574" spans="1:7" ht="13.5" hidden="1" thickBot="1">
      <c r="A574" s="61">
        <v>168</v>
      </c>
      <c r="B574" s="63">
        <v>43475</v>
      </c>
      <c r="C574" s="61" t="s">
        <v>600</v>
      </c>
      <c r="D574" s="62">
        <v>87</v>
      </c>
      <c r="E574" s="61" t="s">
        <v>417</v>
      </c>
      <c r="F574" s="57">
        <v>3</v>
      </c>
      <c r="G574" s="61">
        <v>304</v>
      </c>
    </row>
    <row r="575" spans="1:7" ht="13.5" hidden="1" thickBot="1">
      <c r="A575" s="61">
        <v>194</v>
      </c>
      <c r="B575" s="63">
        <v>43476</v>
      </c>
      <c r="C575" s="61" t="s">
        <v>594</v>
      </c>
      <c r="D575" s="62">
        <v>87</v>
      </c>
      <c r="E575" s="61" t="s">
        <v>417</v>
      </c>
      <c r="F575" s="57">
        <v>7</v>
      </c>
      <c r="G575" s="61">
        <v>330</v>
      </c>
    </row>
    <row r="576" spans="1:7" ht="13.5" hidden="1" thickBot="1">
      <c r="A576" s="61">
        <v>198</v>
      </c>
      <c r="B576" s="63">
        <v>43476</v>
      </c>
      <c r="C576" s="61" t="s">
        <v>592</v>
      </c>
      <c r="D576" s="62">
        <v>87</v>
      </c>
      <c r="E576" s="61" t="s">
        <v>417</v>
      </c>
      <c r="F576" s="57">
        <v>3</v>
      </c>
      <c r="G576" s="61">
        <v>334</v>
      </c>
    </row>
    <row r="577" spans="1:7" ht="13.5" hidden="1" thickBot="1">
      <c r="A577" s="61">
        <v>223</v>
      </c>
      <c r="B577" s="63">
        <v>43477</v>
      </c>
      <c r="C577" s="61" t="s">
        <v>599</v>
      </c>
      <c r="D577" s="62">
        <v>87</v>
      </c>
      <c r="E577" s="61" t="s">
        <v>417</v>
      </c>
      <c r="F577" s="57">
        <v>7</v>
      </c>
      <c r="G577" s="61">
        <v>359</v>
      </c>
    </row>
    <row r="578" spans="1:7" ht="13.5" hidden="1" thickBot="1">
      <c r="A578" s="61">
        <v>236</v>
      </c>
      <c r="B578" s="63">
        <v>43477</v>
      </c>
      <c r="C578" s="61" t="s">
        <v>539</v>
      </c>
      <c r="D578" s="62">
        <v>87</v>
      </c>
      <c r="E578" s="61" t="s">
        <v>417</v>
      </c>
      <c r="F578" s="57">
        <v>12</v>
      </c>
      <c r="G578" s="61">
        <v>372</v>
      </c>
    </row>
    <row r="579" spans="1:7" ht="13.5" hidden="1" thickBot="1">
      <c r="A579" s="61">
        <v>302</v>
      </c>
      <c r="B579" s="63">
        <v>43480</v>
      </c>
      <c r="C579" s="61" t="s">
        <v>559</v>
      </c>
      <c r="D579" s="62">
        <v>87</v>
      </c>
      <c r="E579" s="61" t="s">
        <v>417</v>
      </c>
      <c r="F579" s="57">
        <v>8</v>
      </c>
      <c r="G579" s="61">
        <v>446</v>
      </c>
    </row>
    <row r="580" spans="1:7" ht="13.5" hidden="1" thickBot="1">
      <c r="A580" s="61">
        <v>305</v>
      </c>
      <c r="B580" s="63">
        <v>43480</v>
      </c>
      <c r="C580" s="61" t="s">
        <v>598</v>
      </c>
      <c r="D580" s="62">
        <v>87</v>
      </c>
      <c r="E580" s="61" t="s">
        <v>417</v>
      </c>
      <c r="F580" s="57">
        <v>2</v>
      </c>
      <c r="G580" s="61">
        <v>449</v>
      </c>
    </row>
    <row r="581" spans="1:7" ht="13.5" hidden="1" thickBot="1">
      <c r="A581" s="61">
        <v>317</v>
      </c>
      <c r="B581" s="63">
        <v>43481</v>
      </c>
      <c r="C581" s="61" t="s">
        <v>594</v>
      </c>
      <c r="D581" s="62">
        <v>87</v>
      </c>
      <c r="E581" s="61" t="s">
        <v>417</v>
      </c>
      <c r="F581" s="57">
        <v>12</v>
      </c>
      <c r="G581" s="61">
        <v>463</v>
      </c>
    </row>
    <row r="582" spans="1:7" ht="13.5" hidden="1" thickBot="1">
      <c r="A582" s="61">
        <v>322</v>
      </c>
      <c r="B582" s="63">
        <v>43481</v>
      </c>
      <c r="C582" s="61" t="s">
        <v>597</v>
      </c>
      <c r="D582" s="62">
        <v>87</v>
      </c>
      <c r="E582" s="61" t="s">
        <v>417</v>
      </c>
      <c r="F582" s="57">
        <v>3</v>
      </c>
      <c r="G582" s="61">
        <v>468</v>
      </c>
    </row>
    <row r="583" spans="1:7" ht="13.5" hidden="1" thickBot="1">
      <c r="A583" s="61">
        <v>335</v>
      </c>
      <c r="B583" s="63">
        <v>43482</v>
      </c>
      <c r="C583" s="61" t="s">
        <v>596</v>
      </c>
      <c r="D583" s="62">
        <v>87</v>
      </c>
      <c r="E583" s="61" t="s">
        <v>417</v>
      </c>
      <c r="F583" s="57">
        <v>6</v>
      </c>
      <c r="G583" s="61">
        <v>481</v>
      </c>
    </row>
    <row r="584" spans="1:7" ht="13.5" hidden="1" thickBot="1">
      <c r="A584" s="61">
        <v>341</v>
      </c>
      <c r="B584" s="63">
        <v>43482</v>
      </c>
      <c r="C584" s="61" t="s">
        <v>547</v>
      </c>
      <c r="D584" s="62">
        <v>87</v>
      </c>
      <c r="E584" s="61" t="s">
        <v>417</v>
      </c>
      <c r="F584" s="57">
        <v>2</v>
      </c>
      <c r="G584" s="61">
        <v>487</v>
      </c>
    </row>
    <row r="585" spans="1:7" ht="13.5" hidden="1" thickBot="1">
      <c r="A585" s="61">
        <v>367</v>
      </c>
      <c r="B585" s="63">
        <v>43483</v>
      </c>
      <c r="C585" s="61" t="s">
        <v>595</v>
      </c>
      <c r="D585" s="62">
        <v>87</v>
      </c>
      <c r="E585" s="61" t="s">
        <v>417</v>
      </c>
      <c r="F585" s="57">
        <v>6</v>
      </c>
      <c r="G585" s="61">
        <v>513</v>
      </c>
    </row>
    <row r="586" spans="1:7" ht="13.5" hidden="1" thickBot="1">
      <c r="A586" s="61">
        <v>371</v>
      </c>
      <c r="B586" s="63">
        <v>43483</v>
      </c>
      <c r="C586" s="61" t="s">
        <v>592</v>
      </c>
      <c r="D586" s="62">
        <v>87</v>
      </c>
      <c r="E586" s="61" t="s">
        <v>417</v>
      </c>
      <c r="F586" s="57">
        <v>18</v>
      </c>
      <c r="G586" s="61">
        <v>517</v>
      </c>
    </row>
    <row r="587" spans="1:7" ht="13.5" hidden="1" thickBot="1">
      <c r="A587" s="61">
        <v>399</v>
      </c>
      <c r="B587" s="63">
        <v>43484</v>
      </c>
      <c r="C587" s="61" t="s">
        <v>594</v>
      </c>
      <c r="D587" s="62">
        <v>87</v>
      </c>
      <c r="E587" s="61" t="s">
        <v>417</v>
      </c>
      <c r="F587" s="57">
        <v>10</v>
      </c>
      <c r="G587" s="61">
        <v>545</v>
      </c>
    </row>
    <row r="588" spans="1:7" ht="13.5" hidden="1" thickBot="1">
      <c r="A588" s="61">
        <v>405</v>
      </c>
      <c r="B588" s="63">
        <v>43484</v>
      </c>
      <c r="C588" s="61" t="s">
        <v>552</v>
      </c>
      <c r="D588" s="62">
        <v>87</v>
      </c>
      <c r="E588" s="61" t="s">
        <v>417</v>
      </c>
      <c r="F588" s="57">
        <v>35</v>
      </c>
      <c r="G588" s="61">
        <v>551</v>
      </c>
    </row>
    <row r="589" spans="1:7" ht="13.5" hidden="1" thickBot="1">
      <c r="A589" s="61">
        <v>477</v>
      </c>
      <c r="B589" s="63">
        <v>43487</v>
      </c>
      <c r="C589" s="61" t="s">
        <v>593</v>
      </c>
      <c r="D589" s="62">
        <v>87</v>
      </c>
      <c r="E589" s="61" t="s">
        <v>417</v>
      </c>
      <c r="F589" s="57">
        <v>8</v>
      </c>
      <c r="G589" s="61">
        <v>623</v>
      </c>
    </row>
    <row r="590" spans="1:7" ht="13.5" hidden="1" thickBot="1">
      <c r="A590" s="61">
        <v>480</v>
      </c>
      <c r="B590" s="63">
        <v>43487</v>
      </c>
      <c r="C590" s="61" t="s">
        <v>592</v>
      </c>
      <c r="D590" s="62">
        <v>87</v>
      </c>
      <c r="E590" s="61" t="s">
        <v>417</v>
      </c>
      <c r="F590" s="57">
        <v>7</v>
      </c>
      <c r="G590" s="61">
        <v>626</v>
      </c>
    </row>
    <row r="591" spans="1:7" ht="13.5" hidden="1" thickBot="1">
      <c r="A591" s="61">
        <v>493</v>
      </c>
      <c r="B591" s="63">
        <v>43488</v>
      </c>
      <c r="C591" s="61" t="s">
        <v>588</v>
      </c>
      <c r="D591" s="62">
        <v>87</v>
      </c>
      <c r="E591" s="61" t="s">
        <v>417</v>
      </c>
      <c r="F591" s="57">
        <v>15</v>
      </c>
      <c r="G591" s="61">
        <v>639</v>
      </c>
    </row>
    <row r="592" spans="1:7" ht="13.5" hidden="1" thickBot="1">
      <c r="A592" s="61">
        <v>498</v>
      </c>
      <c r="B592" s="63">
        <v>43488</v>
      </c>
      <c r="C592" s="61" t="s">
        <v>544</v>
      </c>
      <c r="D592" s="62">
        <v>87</v>
      </c>
      <c r="E592" s="61" t="s">
        <v>417</v>
      </c>
      <c r="F592" s="57">
        <v>2</v>
      </c>
      <c r="G592" s="61">
        <v>644</v>
      </c>
    </row>
    <row r="593" spans="1:7" ht="13.5" hidden="1" thickBot="1">
      <c r="A593" s="61">
        <v>509</v>
      </c>
      <c r="B593" s="63">
        <v>43489</v>
      </c>
      <c r="C593" s="61" t="s">
        <v>591</v>
      </c>
      <c r="D593" s="62">
        <v>87</v>
      </c>
      <c r="E593" s="61" t="s">
        <v>417</v>
      </c>
      <c r="F593" s="57">
        <v>22</v>
      </c>
      <c r="G593" s="61">
        <v>658</v>
      </c>
    </row>
    <row r="594" spans="1:7" ht="13.5" hidden="1" thickBot="1">
      <c r="A594" s="61">
        <v>534</v>
      </c>
      <c r="B594" s="63">
        <v>43490</v>
      </c>
      <c r="C594" s="61" t="s">
        <v>563</v>
      </c>
      <c r="D594" s="62">
        <v>87</v>
      </c>
      <c r="E594" s="61" t="s">
        <v>417</v>
      </c>
      <c r="F594" s="57">
        <v>37</v>
      </c>
      <c r="G594" s="61">
        <v>683</v>
      </c>
    </row>
    <row r="595" spans="1:7" ht="13.5" hidden="1" thickBot="1">
      <c r="A595" s="61">
        <v>537</v>
      </c>
      <c r="B595" s="63">
        <v>43490</v>
      </c>
      <c r="C595" s="61" t="s">
        <v>590</v>
      </c>
      <c r="D595" s="62">
        <v>87</v>
      </c>
      <c r="E595" s="61" t="s">
        <v>417</v>
      </c>
      <c r="F595" s="57">
        <v>11</v>
      </c>
      <c r="G595" s="61">
        <v>686</v>
      </c>
    </row>
    <row r="596" spans="1:7" ht="13.5" hidden="1" thickBot="1">
      <c r="A596" s="64">
        <v>586</v>
      </c>
      <c r="B596" s="65">
        <v>43491</v>
      </c>
      <c r="C596" s="64" t="s">
        <v>589</v>
      </c>
      <c r="D596" s="66">
        <v>87</v>
      </c>
      <c r="E596" s="64" t="s">
        <v>417</v>
      </c>
      <c r="F596" s="58">
        <v>33</v>
      </c>
      <c r="G596" s="64">
        <v>0</v>
      </c>
    </row>
    <row r="597" spans="1:7" ht="13.5" hidden="1" thickBot="1">
      <c r="A597" s="64">
        <v>629</v>
      </c>
      <c r="B597" s="65">
        <v>43491</v>
      </c>
      <c r="C597" s="64" t="s">
        <v>530</v>
      </c>
      <c r="D597" s="66">
        <v>87</v>
      </c>
      <c r="E597" s="64" t="s">
        <v>417</v>
      </c>
      <c r="F597" s="58">
        <v>15</v>
      </c>
      <c r="G597" s="64">
        <v>0</v>
      </c>
    </row>
    <row r="598" spans="1:7" ht="13.5" hidden="1" thickBot="1">
      <c r="A598" s="67">
        <v>563</v>
      </c>
      <c r="B598" s="68">
        <v>43494</v>
      </c>
      <c r="C598" s="67" t="s">
        <v>588</v>
      </c>
      <c r="D598" s="69">
        <v>87</v>
      </c>
      <c r="E598" s="67" t="s">
        <v>417</v>
      </c>
      <c r="F598" s="59">
        <v>6</v>
      </c>
      <c r="G598" s="67">
        <v>799</v>
      </c>
    </row>
    <row r="599" spans="1:7" ht="13.5" hidden="1" thickBot="1">
      <c r="A599" s="67">
        <v>646</v>
      </c>
      <c r="B599" s="68">
        <v>43494</v>
      </c>
      <c r="C599" s="67" t="s">
        <v>587</v>
      </c>
      <c r="D599" s="69">
        <v>87</v>
      </c>
      <c r="E599" s="67" t="s">
        <v>417</v>
      </c>
      <c r="F599" s="59">
        <v>13</v>
      </c>
      <c r="G599" s="67">
        <v>803</v>
      </c>
    </row>
    <row r="600" spans="1:7" ht="13.5" hidden="1" thickBot="1">
      <c r="A600" s="67">
        <v>654</v>
      </c>
      <c r="B600" s="68">
        <v>43495</v>
      </c>
      <c r="C600" s="67" t="s">
        <v>561</v>
      </c>
      <c r="D600" s="69">
        <v>87</v>
      </c>
      <c r="E600" s="67" t="s">
        <v>417</v>
      </c>
      <c r="F600" s="59">
        <v>5</v>
      </c>
      <c r="G600" s="67">
        <v>811</v>
      </c>
    </row>
    <row r="601" spans="1:7" ht="13.5" hidden="1" thickBot="1">
      <c r="A601" s="67">
        <v>662</v>
      </c>
      <c r="B601" s="68">
        <v>43495</v>
      </c>
      <c r="C601" s="67" t="s">
        <v>586</v>
      </c>
      <c r="D601" s="69">
        <v>87</v>
      </c>
      <c r="E601" s="67" t="s">
        <v>417</v>
      </c>
      <c r="F601" s="59">
        <v>2</v>
      </c>
      <c r="G601" s="67">
        <v>819</v>
      </c>
    </row>
    <row r="602" spans="1:7" ht="13.5" hidden="1" thickBot="1">
      <c r="A602" s="70">
        <v>680</v>
      </c>
      <c r="B602" s="71">
        <v>43496</v>
      </c>
      <c r="C602" s="70" t="s">
        <v>585</v>
      </c>
      <c r="D602" s="72">
        <v>87</v>
      </c>
      <c r="E602" s="67" t="s">
        <v>417</v>
      </c>
      <c r="F602" s="60">
        <v>11</v>
      </c>
      <c r="G602" s="70">
        <v>837</v>
      </c>
    </row>
    <row r="603" spans="1:7" ht="13.5" hidden="1" thickBot="1">
      <c r="A603" s="61">
        <v>77</v>
      </c>
      <c r="B603" s="63">
        <v>43470</v>
      </c>
      <c r="C603" s="61" t="s">
        <v>578</v>
      </c>
      <c r="D603" s="62">
        <v>88</v>
      </c>
      <c r="E603" s="61" t="s">
        <v>421</v>
      </c>
      <c r="F603" s="57">
        <v>12</v>
      </c>
      <c r="G603" s="61">
        <v>211</v>
      </c>
    </row>
    <row r="604" spans="1:7" ht="13.5" hidden="1" thickBot="1">
      <c r="A604" s="61">
        <v>110</v>
      </c>
      <c r="B604" s="63">
        <v>43471</v>
      </c>
      <c r="C604" s="61" t="s">
        <v>584</v>
      </c>
      <c r="D604" s="62">
        <v>88</v>
      </c>
      <c r="E604" s="61" t="s">
        <v>421</v>
      </c>
      <c r="F604" s="57">
        <v>7</v>
      </c>
      <c r="G604" s="61">
        <v>245</v>
      </c>
    </row>
    <row r="605" spans="1:7" ht="13.5" hidden="1" thickBot="1">
      <c r="A605" s="61">
        <v>295</v>
      </c>
      <c r="B605" s="63">
        <v>43478</v>
      </c>
      <c r="C605" s="61" t="s">
        <v>583</v>
      </c>
      <c r="D605" s="62">
        <v>88</v>
      </c>
      <c r="E605" s="61" t="s">
        <v>421</v>
      </c>
      <c r="F605" s="57">
        <v>11</v>
      </c>
      <c r="G605" s="61">
        <v>433</v>
      </c>
    </row>
    <row r="606" spans="1:7" ht="13.5" hidden="1" thickBot="1">
      <c r="A606" s="61">
        <v>380</v>
      </c>
      <c r="B606" s="63">
        <v>43483</v>
      </c>
      <c r="C606" s="61" t="s">
        <v>582</v>
      </c>
      <c r="D606" s="62">
        <v>88</v>
      </c>
      <c r="E606" s="61" t="s">
        <v>421</v>
      </c>
      <c r="F606" s="57">
        <v>6</v>
      </c>
      <c r="G606" s="61">
        <v>526</v>
      </c>
    </row>
    <row r="607" spans="1:7" ht="13.5" hidden="1" thickBot="1">
      <c r="A607" s="61">
        <v>424</v>
      </c>
      <c r="B607" s="63">
        <v>43484</v>
      </c>
      <c r="C607" s="61" t="s">
        <v>579</v>
      </c>
      <c r="D607" s="62">
        <v>88</v>
      </c>
      <c r="E607" s="61" t="s">
        <v>421</v>
      </c>
      <c r="F607" s="57">
        <v>13</v>
      </c>
      <c r="G607" s="61">
        <v>570</v>
      </c>
    </row>
    <row r="608" spans="1:7" ht="13.5" hidden="1" thickBot="1">
      <c r="A608" s="61">
        <v>461</v>
      </c>
      <c r="B608" s="63">
        <v>43485</v>
      </c>
      <c r="C608" s="61" t="s">
        <v>581</v>
      </c>
      <c r="D608" s="62">
        <v>88</v>
      </c>
      <c r="E608" s="61" t="s">
        <v>421</v>
      </c>
      <c r="F608" s="57">
        <v>38</v>
      </c>
      <c r="G608" s="61">
        <v>607</v>
      </c>
    </row>
    <row r="609" spans="1:7" ht="13.5" hidden="1" thickBot="1">
      <c r="A609" s="64">
        <v>593</v>
      </c>
      <c r="B609" s="65">
        <v>43491</v>
      </c>
      <c r="C609" s="64" t="s">
        <v>580</v>
      </c>
      <c r="D609" s="66">
        <v>88</v>
      </c>
      <c r="E609" s="64" t="s">
        <v>421</v>
      </c>
      <c r="F609" s="58">
        <v>13</v>
      </c>
      <c r="G609" s="64">
        <v>0</v>
      </c>
    </row>
    <row r="610" spans="1:7" ht="13.5" hidden="1" thickBot="1">
      <c r="A610" s="61">
        <v>104</v>
      </c>
      <c r="B610" s="63">
        <v>43471</v>
      </c>
      <c r="C610" s="61" t="s">
        <v>579</v>
      </c>
      <c r="D610" s="62">
        <v>110</v>
      </c>
      <c r="E610" s="61" t="s">
        <v>574</v>
      </c>
      <c r="F610" s="57">
        <v>25</v>
      </c>
      <c r="G610" s="61">
        <v>238</v>
      </c>
    </row>
    <row r="611" spans="1:7" ht="13.5" hidden="1" thickBot="1">
      <c r="A611" s="61">
        <v>247</v>
      </c>
      <c r="B611" s="63">
        <v>43477</v>
      </c>
      <c r="C611" s="61" t="s">
        <v>578</v>
      </c>
      <c r="D611" s="62">
        <v>110</v>
      </c>
      <c r="E611" s="61" t="s">
        <v>574</v>
      </c>
      <c r="F611" s="57">
        <v>12</v>
      </c>
      <c r="G611" s="61">
        <v>383</v>
      </c>
    </row>
    <row r="612" spans="1:7" ht="13.5" hidden="1" thickBot="1">
      <c r="A612" s="61">
        <v>277</v>
      </c>
      <c r="B612" s="63">
        <v>43478</v>
      </c>
      <c r="C612" s="61" t="s">
        <v>577</v>
      </c>
      <c r="D612" s="62">
        <v>110</v>
      </c>
      <c r="E612" s="61" t="s">
        <v>574</v>
      </c>
      <c r="F612" s="57">
        <v>20</v>
      </c>
      <c r="G612" s="61">
        <v>415</v>
      </c>
    </row>
    <row r="613" spans="1:7" ht="13.5" hidden="1" thickBot="1">
      <c r="A613" s="61">
        <v>279</v>
      </c>
      <c r="B613" s="63">
        <v>43478</v>
      </c>
      <c r="C613" s="61" t="s">
        <v>576</v>
      </c>
      <c r="D613" s="62">
        <v>110</v>
      </c>
      <c r="E613" s="61" t="s">
        <v>574</v>
      </c>
      <c r="F613" s="57">
        <v>8</v>
      </c>
      <c r="G613" s="61">
        <v>417</v>
      </c>
    </row>
    <row r="614" spans="1:7" ht="13.5" hidden="1" thickBot="1">
      <c r="A614" s="64">
        <v>591</v>
      </c>
      <c r="B614" s="65">
        <v>43491</v>
      </c>
      <c r="C614" s="64" t="s">
        <v>575</v>
      </c>
      <c r="D614" s="66">
        <v>110</v>
      </c>
      <c r="E614" s="64" t="s">
        <v>574</v>
      </c>
      <c r="F614" s="58">
        <v>15</v>
      </c>
      <c r="G614" s="64">
        <v>0</v>
      </c>
    </row>
    <row r="615" spans="1:7" s="34" customFormat="1" ht="13.5" hidden="1" thickBot="1">
      <c r="A615" s="61">
        <v>142</v>
      </c>
      <c r="B615" s="63">
        <v>43474</v>
      </c>
      <c r="C615" s="61" t="s">
        <v>573</v>
      </c>
      <c r="D615" s="62">
        <v>94</v>
      </c>
      <c r="E615" s="61" t="s">
        <v>447</v>
      </c>
      <c r="F615" s="57">
        <v>9</v>
      </c>
      <c r="G615" s="61">
        <v>277</v>
      </c>
    </row>
    <row r="616" spans="1:7" s="34" customFormat="1" ht="13.5" hidden="1" thickBot="1">
      <c r="A616" s="61">
        <v>176</v>
      </c>
      <c r="B616" s="63">
        <v>43475</v>
      </c>
      <c r="C616" s="61" t="s">
        <v>565</v>
      </c>
      <c r="D616" s="62">
        <v>94</v>
      </c>
      <c r="E616" s="61" t="s">
        <v>447</v>
      </c>
      <c r="F616" s="57">
        <v>28</v>
      </c>
      <c r="G616" s="61">
        <v>312</v>
      </c>
    </row>
    <row r="617" spans="1:7" s="34" customFormat="1" ht="13.5" hidden="1" thickBot="1">
      <c r="A617" s="61">
        <v>191</v>
      </c>
      <c r="B617" s="63">
        <v>43476</v>
      </c>
      <c r="C617" s="61" t="s">
        <v>572</v>
      </c>
      <c r="D617" s="62">
        <v>94</v>
      </c>
      <c r="E617" s="61" t="s">
        <v>447</v>
      </c>
      <c r="F617" s="57">
        <v>7</v>
      </c>
      <c r="G617" s="61">
        <v>327</v>
      </c>
    </row>
    <row r="618" spans="1:7" s="34" customFormat="1" ht="13.5" hidden="1" thickBot="1">
      <c r="A618" s="61">
        <v>204</v>
      </c>
      <c r="B618" s="63">
        <v>43476</v>
      </c>
      <c r="C618" s="61" t="s">
        <v>540</v>
      </c>
      <c r="D618" s="62">
        <v>94</v>
      </c>
      <c r="E618" s="61" t="s">
        <v>447</v>
      </c>
      <c r="F618" s="57">
        <v>28</v>
      </c>
      <c r="G618" s="61">
        <v>340</v>
      </c>
    </row>
    <row r="619" spans="1:7" s="34" customFormat="1" ht="13.5" hidden="1" thickBot="1">
      <c r="A619" s="61">
        <v>231</v>
      </c>
      <c r="B619" s="63">
        <v>43477</v>
      </c>
      <c r="C619" s="61" t="s">
        <v>571</v>
      </c>
      <c r="D619" s="62">
        <v>94</v>
      </c>
      <c r="E619" s="61" t="s">
        <v>447</v>
      </c>
      <c r="F619" s="57">
        <v>51</v>
      </c>
      <c r="G619" s="61">
        <v>367</v>
      </c>
    </row>
    <row r="620" spans="1:7" s="34" customFormat="1" ht="13.5" hidden="1" thickBot="1">
      <c r="A620" s="61">
        <v>274</v>
      </c>
      <c r="B620" s="63">
        <v>43478</v>
      </c>
      <c r="C620" s="61" t="s">
        <v>570</v>
      </c>
      <c r="D620" s="62">
        <v>94</v>
      </c>
      <c r="E620" s="61" t="s">
        <v>447</v>
      </c>
      <c r="F620" s="57">
        <v>22</v>
      </c>
      <c r="G620" s="61">
        <v>412</v>
      </c>
    </row>
    <row r="621" spans="1:7" s="34" customFormat="1" ht="13.5" hidden="1" thickBot="1">
      <c r="A621" s="61">
        <v>316</v>
      </c>
      <c r="B621" s="63">
        <v>43481</v>
      </c>
      <c r="C621" s="61" t="s">
        <v>569</v>
      </c>
      <c r="D621" s="62">
        <v>94</v>
      </c>
      <c r="E621" s="61" t="s">
        <v>447</v>
      </c>
      <c r="F621" s="57">
        <v>10</v>
      </c>
      <c r="G621" s="61">
        <v>462</v>
      </c>
    </row>
    <row r="622" spans="1:7" s="34" customFormat="1" ht="13.5" hidden="1" thickBot="1">
      <c r="A622" s="61">
        <v>346</v>
      </c>
      <c r="B622" s="63">
        <v>43482</v>
      </c>
      <c r="C622" s="61" t="s">
        <v>568</v>
      </c>
      <c r="D622" s="62">
        <v>94</v>
      </c>
      <c r="E622" s="61" t="s">
        <v>447</v>
      </c>
      <c r="F622" s="57">
        <v>24</v>
      </c>
      <c r="G622" s="61">
        <v>492</v>
      </c>
    </row>
    <row r="623" spans="1:7" s="34" customFormat="1" ht="13.5" hidden="1" thickBot="1">
      <c r="A623" s="61">
        <v>365</v>
      </c>
      <c r="B623" s="63">
        <v>43483</v>
      </c>
      <c r="C623" s="61" t="s">
        <v>567</v>
      </c>
      <c r="D623" s="62">
        <v>94</v>
      </c>
      <c r="E623" s="61" t="s">
        <v>447</v>
      </c>
      <c r="F623" s="57">
        <v>11</v>
      </c>
      <c r="G623" s="61">
        <v>511</v>
      </c>
    </row>
    <row r="624" spans="1:7" s="34" customFormat="1" ht="13.5" hidden="1" thickBot="1">
      <c r="A624" s="61">
        <v>374</v>
      </c>
      <c r="B624" s="63">
        <v>43483</v>
      </c>
      <c r="C624" s="61" t="s">
        <v>566</v>
      </c>
      <c r="D624" s="62">
        <v>94</v>
      </c>
      <c r="E624" s="61" t="s">
        <v>447</v>
      </c>
      <c r="F624" s="57">
        <v>28</v>
      </c>
      <c r="G624" s="61">
        <v>520</v>
      </c>
    </row>
    <row r="625" spans="1:7" s="34" customFormat="1" ht="13.5" hidden="1" thickBot="1">
      <c r="A625" s="61">
        <v>404</v>
      </c>
      <c r="B625" s="63">
        <v>43484</v>
      </c>
      <c r="C625" s="61" t="s">
        <v>565</v>
      </c>
      <c r="D625" s="62">
        <v>94</v>
      </c>
      <c r="E625" s="61" t="s">
        <v>447</v>
      </c>
      <c r="F625" s="57">
        <v>56</v>
      </c>
      <c r="G625" s="61">
        <v>550</v>
      </c>
    </row>
    <row r="626" spans="1:7" s="34" customFormat="1" ht="13.5" hidden="1" thickBot="1">
      <c r="A626" s="61">
        <v>457</v>
      </c>
      <c r="B626" s="63">
        <v>43485</v>
      </c>
      <c r="C626" s="61" t="s">
        <v>564</v>
      </c>
      <c r="D626" s="62">
        <v>94</v>
      </c>
      <c r="E626" s="61" t="s">
        <v>447</v>
      </c>
      <c r="F626" s="57">
        <v>24</v>
      </c>
      <c r="G626" s="61">
        <v>603</v>
      </c>
    </row>
    <row r="627" spans="1:7" s="34" customFormat="1" ht="13.5" hidden="1" thickBot="1">
      <c r="A627" s="61">
        <v>492</v>
      </c>
      <c r="B627" s="63">
        <v>43488</v>
      </c>
      <c r="C627" s="61" t="s">
        <v>563</v>
      </c>
      <c r="D627" s="62">
        <v>94</v>
      </c>
      <c r="E627" s="61" t="s">
        <v>447</v>
      </c>
      <c r="F627" s="57">
        <v>12</v>
      </c>
      <c r="G627" s="61">
        <v>638</v>
      </c>
    </row>
    <row r="628" spans="1:7" s="34" customFormat="1" ht="13.5" hidden="1" thickBot="1">
      <c r="A628" s="61">
        <v>513</v>
      </c>
      <c r="B628" s="63">
        <v>43489</v>
      </c>
      <c r="C628" s="61" t="s">
        <v>562</v>
      </c>
      <c r="D628" s="62">
        <v>94</v>
      </c>
      <c r="E628" s="61" t="s">
        <v>447</v>
      </c>
      <c r="F628" s="57">
        <v>25</v>
      </c>
      <c r="G628" s="61">
        <v>662</v>
      </c>
    </row>
    <row r="629" spans="1:7" s="34" customFormat="1" ht="13.5" hidden="1" thickBot="1">
      <c r="A629" s="61">
        <v>532</v>
      </c>
      <c r="B629" s="63">
        <v>43490</v>
      </c>
      <c r="C629" s="61" t="s">
        <v>561</v>
      </c>
      <c r="D629" s="62">
        <v>94</v>
      </c>
      <c r="E629" s="61" t="s">
        <v>447</v>
      </c>
      <c r="F629" s="57">
        <v>3</v>
      </c>
      <c r="G629" s="61">
        <v>681</v>
      </c>
    </row>
    <row r="630" spans="1:7" s="34" customFormat="1" ht="13.5" hidden="1" thickBot="1">
      <c r="A630" s="61">
        <v>539</v>
      </c>
      <c r="B630" s="63">
        <v>43490</v>
      </c>
      <c r="C630" s="61" t="s">
        <v>560</v>
      </c>
      <c r="D630" s="62">
        <v>94</v>
      </c>
      <c r="E630" s="61" t="s">
        <v>447</v>
      </c>
      <c r="F630" s="57">
        <v>32</v>
      </c>
      <c r="G630" s="61">
        <v>688</v>
      </c>
    </row>
    <row r="631" spans="1:7" s="34" customFormat="1" ht="13.5" hidden="1" thickBot="1">
      <c r="A631" s="64">
        <v>631</v>
      </c>
      <c r="B631" s="65">
        <v>43492</v>
      </c>
      <c r="C631" s="64" t="s">
        <v>522</v>
      </c>
      <c r="D631" s="66">
        <v>94</v>
      </c>
      <c r="E631" s="64" t="s">
        <v>447</v>
      </c>
      <c r="F631" s="58">
        <v>27</v>
      </c>
      <c r="G631" s="64">
        <v>0</v>
      </c>
    </row>
    <row r="632" spans="1:7" s="34" customFormat="1" ht="13.5" hidden="1" thickBot="1">
      <c r="A632" s="67">
        <v>657</v>
      </c>
      <c r="B632" s="68">
        <v>43495</v>
      </c>
      <c r="C632" s="67" t="s">
        <v>559</v>
      </c>
      <c r="D632" s="69">
        <v>94</v>
      </c>
      <c r="E632" s="64" t="s">
        <v>447</v>
      </c>
      <c r="F632" s="59">
        <v>6</v>
      </c>
      <c r="G632" s="67">
        <v>814</v>
      </c>
    </row>
    <row r="633" spans="1:7" s="34" customFormat="1" ht="13.5" hidden="1" thickBot="1">
      <c r="A633" s="67">
        <v>664</v>
      </c>
      <c r="B633" s="68">
        <v>43495</v>
      </c>
      <c r="C633" s="67" t="s">
        <v>558</v>
      </c>
      <c r="D633" s="69">
        <v>94</v>
      </c>
      <c r="E633" s="64" t="s">
        <v>447</v>
      </c>
      <c r="F633" s="59">
        <v>20</v>
      </c>
      <c r="G633" s="67">
        <v>821</v>
      </c>
    </row>
    <row r="634" spans="1:7" s="34" customFormat="1" ht="13.5" hidden="1" thickBot="1">
      <c r="A634" s="70">
        <v>686</v>
      </c>
      <c r="B634" s="71">
        <v>43496</v>
      </c>
      <c r="C634" s="70" t="s">
        <v>557</v>
      </c>
      <c r="D634" s="72">
        <v>94</v>
      </c>
      <c r="E634" s="64" t="s">
        <v>447</v>
      </c>
      <c r="F634" s="60">
        <v>1</v>
      </c>
      <c r="G634" s="70">
        <v>843</v>
      </c>
    </row>
    <row r="635" spans="1:7" s="34" customFormat="1" ht="13.5" hidden="1" thickBot="1">
      <c r="A635" s="61">
        <v>54</v>
      </c>
      <c r="B635" s="63">
        <v>43470</v>
      </c>
      <c r="C635" s="61" t="s">
        <v>556</v>
      </c>
      <c r="D635" s="62">
        <v>95</v>
      </c>
      <c r="E635" s="61" t="s">
        <v>453</v>
      </c>
      <c r="F635" s="57">
        <v>3</v>
      </c>
      <c r="G635" s="61">
        <v>188</v>
      </c>
    </row>
    <row r="636" spans="1:7" s="34" customFormat="1" ht="13.5" hidden="1" thickBot="1">
      <c r="A636" s="61">
        <v>64</v>
      </c>
      <c r="B636" s="63">
        <v>43470</v>
      </c>
      <c r="C636" s="61" t="s">
        <v>555</v>
      </c>
      <c r="D636" s="62">
        <v>95</v>
      </c>
      <c r="E636" s="61" t="s">
        <v>453</v>
      </c>
      <c r="F636" s="57">
        <v>9</v>
      </c>
      <c r="G636" s="61">
        <v>198</v>
      </c>
    </row>
    <row r="637" spans="1:7" ht="13.5" hidden="1" thickBot="1">
      <c r="A637" s="61">
        <v>96</v>
      </c>
      <c r="B637" s="63">
        <v>43471</v>
      </c>
      <c r="C637" s="61" t="s">
        <v>554</v>
      </c>
      <c r="D637" s="62">
        <v>95</v>
      </c>
      <c r="E637" s="61" t="s">
        <v>453</v>
      </c>
      <c r="F637" s="57">
        <v>6</v>
      </c>
      <c r="G637" s="61">
        <v>230</v>
      </c>
    </row>
    <row r="638" spans="1:7" ht="13.5" hidden="1" thickBot="1">
      <c r="A638" s="61">
        <v>201</v>
      </c>
      <c r="B638" s="63">
        <v>43476</v>
      </c>
      <c r="C638" s="61" t="s">
        <v>553</v>
      </c>
      <c r="D638" s="62">
        <v>95</v>
      </c>
      <c r="E638" s="61" t="s">
        <v>453</v>
      </c>
      <c r="F638" s="57">
        <v>4</v>
      </c>
      <c r="G638" s="61">
        <v>337</v>
      </c>
    </row>
    <row r="639" spans="1:7" s="34" customFormat="1" ht="13.5" hidden="1" thickBot="1">
      <c r="A639" s="61">
        <v>232</v>
      </c>
      <c r="B639" s="63">
        <v>43477</v>
      </c>
      <c r="C639" s="61" t="s">
        <v>552</v>
      </c>
      <c r="D639" s="62">
        <v>95</v>
      </c>
      <c r="E639" s="61" t="s">
        <v>453</v>
      </c>
      <c r="F639" s="57">
        <v>10</v>
      </c>
      <c r="G639" s="61">
        <v>368</v>
      </c>
    </row>
    <row r="640" spans="1:7" s="34" customFormat="1" ht="13.5" hidden="1" thickBot="1">
      <c r="A640" s="61">
        <v>268</v>
      </c>
      <c r="B640" s="63">
        <v>43478</v>
      </c>
      <c r="C640" s="61" t="s">
        <v>552</v>
      </c>
      <c r="D640" s="62">
        <v>95</v>
      </c>
      <c r="E640" s="61" t="s">
        <v>453</v>
      </c>
      <c r="F640" s="57">
        <v>8</v>
      </c>
      <c r="G640" s="61">
        <v>406</v>
      </c>
    </row>
    <row r="641" spans="1:7" s="34" customFormat="1" ht="13.5" hidden="1" thickBot="1">
      <c r="A641" s="61">
        <v>401</v>
      </c>
      <c r="B641" s="63">
        <v>43484</v>
      </c>
      <c r="C641" s="61" t="s">
        <v>551</v>
      </c>
      <c r="D641" s="62">
        <v>95</v>
      </c>
      <c r="E641" s="61" t="s">
        <v>453</v>
      </c>
      <c r="F641" s="57">
        <v>6</v>
      </c>
      <c r="G641" s="61">
        <v>547</v>
      </c>
    </row>
    <row r="642" spans="1:7" s="34" customFormat="1" ht="13.5" hidden="1" thickBot="1">
      <c r="A642" s="61">
        <v>403</v>
      </c>
      <c r="B642" s="63">
        <v>43484</v>
      </c>
      <c r="C642" s="61" t="s">
        <v>550</v>
      </c>
      <c r="D642" s="62">
        <v>95</v>
      </c>
      <c r="E642" s="61" t="s">
        <v>453</v>
      </c>
      <c r="F642" s="57">
        <v>9</v>
      </c>
      <c r="G642" s="61">
        <v>549</v>
      </c>
    </row>
    <row r="643" spans="1:7" s="34" customFormat="1" ht="13.5" hidden="1" thickBot="1">
      <c r="A643" s="61">
        <v>450</v>
      </c>
      <c r="B643" s="63">
        <v>43485</v>
      </c>
      <c r="C643" s="61" t="s">
        <v>549</v>
      </c>
      <c r="D643" s="62">
        <v>95</v>
      </c>
      <c r="E643" s="61" t="s">
        <v>453</v>
      </c>
      <c r="F643" s="57">
        <v>5</v>
      </c>
      <c r="G643" s="61">
        <v>596</v>
      </c>
    </row>
    <row r="644" spans="1:7" s="34" customFormat="1" ht="13.5" hidden="1" thickBot="1">
      <c r="A644" s="61">
        <v>510</v>
      </c>
      <c r="B644" s="63">
        <v>43489</v>
      </c>
      <c r="C644" s="61" t="s">
        <v>548</v>
      </c>
      <c r="D644" s="62">
        <v>95</v>
      </c>
      <c r="E644" s="61" t="s">
        <v>453</v>
      </c>
      <c r="F644" s="57">
        <v>17</v>
      </c>
      <c r="G644" s="61">
        <v>659</v>
      </c>
    </row>
    <row r="645" spans="1:7" s="34" customFormat="1" ht="13.5" hidden="1" thickBot="1">
      <c r="A645" s="61">
        <v>536</v>
      </c>
      <c r="B645" s="63">
        <v>43490</v>
      </c>
      <c r="C645" s="61" t="s">
        <v>547</v>
      </c>
      <c r="D645" s="62">
        <v>95</v>
      </c>
      <c r="E645" s="61" t="s">
        <v>453</v>
      </c>
      <c r="F645" s="57">
        <v>3</v>
      </c>
      <c r="G645" s="61">
        <v>685</v>
      </c>
    </row>
    <row r="646" spans="1:7" s="34" customFormat="1" ht="13.5" hidden="1" thickBot="1">
      <c r="A646" s="64">
        <v>584</v>
      </c>
      <c r="B646" s="65">
        <v>43491</v>
      </c>
      <c r="C646" s="64" t="s">
        <v>546</v>
      </c>
      <c r="D646" s="66">
        <v>95</v>
      </c>
      <c r="E646" s="64" t="s">
        <v>453</v>
      </c>
      <c r="F646" s="58">
        <v>9</v>
      </c>
      <c r="G646" s="64">
        <v>0</v>
      </c>
    </row>
    <row r="647" spans="1:7" ht="13.5" hidden="1" thickBot="1">
      <c r="A647" s="64">
        <v>622</v>
      </c>
      <c r="B647" s="65">
        <v>43492</v>
      </c>
      <c r="C647" s="64" t="s">
        <v>545</v>
      </c>
      <c r="D647" s="66">
        <v>95</v>
      </c>
      <c r="E647" s="64" t="s">
        <v>453</v>
      </c>
      <c r="F647" s="58">
        <v>4</v>
      </c>
      <c r="G647" s="64">
        <v>0</v>
      </c>
    </row>
    <row r="648" spans="1:7" ht="13.5" hidden="1" thickBot="1">
      <c r="A648" s="67">
        <v>681</v>
      </c>
      <c r="B648" s="68">
        <v>43496</v>
      </c>
      <c r="C648" s="67" t="s">
        <v>544</v>
      </c>
      <c r="D648" s="69">
        <v>95</v>
      </c>
      <c r="E648" s="67" t="s">
        <v>453</v>
      </c>
      <c r="F648" s="59">
        <v>2</v>
      </c>
      <c r="G648" s="67">
        <v>838</v>
      </c>
    </row>
    <row r="649" spans="1:7" ht="13.5" hidden="1" thickBot="1">
      <c r="A649" s="61">
        <v>452</v>
      </c>
      <c r="B649" s="63">
        <v>43485</v>
      </c>
      <c r="C649" s="61" t="s">
        <v>543</v>
      </c>
      <c r="D649" s="62">
        <v>96</v>
      </c>
      <c r="E649" s="61" t="s">
        <v>457</v>
      </c>
      <c r="F649" s="57">
        <v>3</v>
      </c>
      <c r="G649" s="61">
        <v>598</v>
      </c>
    </row>
    <row r="650" spans="1:7" ht="13.5" hidden="1" thickBot="1">
      <c r="A650" s="64">
        <v>634</v>
      </c>
      <c r="B650" s="65">
        <v>43492</v>
      </c>
      <c r="C650" s="64" t="s">
        <v>522</v>
      </c>
      <c r="D650" s="66">
        <v>96</v>
      </c>
      <c r="E650" s="64" t="s">
        <v>457</v>
      </c>
      <c r="F650" s="58">
        <v>1</v>
      </c>
      <c r="G650" s="64">
        <v>0</v>
      </c>
    </row>
    <row r="651" spans="1:7" ht="13.5" thickBot="1">
      <c r="A651" s="61">
        <v>18</v>
      </c>
      <c r="B651" s="63">
        <v>43467</v>
      </c>
      <c r="C651" s="61" t="s">
        <v>542</v>
      </c>
      <c r="D651" s="62">
        <v>98</v>
      </c>
      <c r="E651" s="61" t="s">
        <v>20</v>
      </c>
      <c r="F651" s="57">
        <v>9</v>
      </c>
      <c r="G651" s="61">
        <v>138</v>
      </c>
    </row>
    <row r="652" spans="1:7" ht="13.5" thickBot="1">
      <c r="A652" s="61">
        <v>52</v>
      </c>
      <c r="B652" s="63">
        <v>43470</v>
      </c>
      <c r="C652" s="61" t="s">
        <v>541</v>
      </c>
      <c r="D652" s="62">
        <v>98</v>
      </c>
      <c r="E652" s="61" t="s">
        <v>20</v>
      </c>
      <c r="F652" s="57">
        <v>16</v>
      </c>
      <c r="G652" s="61">
        <v>186</v>
      </c>
    </row>
    <row r="653" spans="1:7" ht="13.5" thickBot="1">
      <c r="A653" s="61">
        <v>63</v>
      </c>
      <c r="B653" s="63">
        <v>43470</v>
      </c>
      <c r="C653" s="61" t="s">
        <v>540</v>
      </c>
      <c r="D653" s="62">
        <v>98</v>
      </c>
      <c r="E653" s="61" t="s">
        <v>20</v>
      </c>
      <c r="F653" s="57">
        <v>13</v>
      </c>
      <c r="G653" s="61">
        <v>197</v>
      </c>
    </row>
    <row r="654" spans="1:7" ht="13.5" thickBot="1">
      <c r="A654" s="61">
        <v>94</v>
      </c>
      <c r="B654" s="63">
        <v>43471</v>
      </c>
      <c r="C654" s="61" t="s">
        <v>539</v>
      </c>
      <c r="D654" s="62">
        <v>98</v>
      </c>
      <c r="E654" s="61" t="s">
        <v>20</v>
      </c>
      <c r="F654" s="57">
        <v>5</v>
      </c>
      <c r="G654" s="61">
        <v>228</v>
      </c>
    </row>
    <row r="655" spans="1:7" ht="13.5" thickBot="1">
      <c r="A655" s="61">
        <v>138</v>
      </c>
      <c r="B655" s="63">
        <v>43474</v>
      </c>
      <c r="C655" s="61" t="s">
        <v>538</v>
      </c>
      <c r="D655" s="62">
        <v>98</v>
      </c>
      <c r="E655" s="61" t="s">
        <v>20</v>
      </c>
      <c r="F655" s="57">
        <v>7</v>
      </c>
      <c r="G655" s="61">
        <v>273</v>
      </c>
    </row>
    <row r="656" spans="1:7" ht="13.5" thickBot="1">
      <c r="A656" s="61">
        <v>157</v>
      </c>
      <c r="B656" s="63">
        <v>43475</v>
      </c>
      <c r="C656" s="61" t="s">
        <v>537</v>
      </c>
      <c r="D656" s="62">
        <v>98</v>
      </c>
      <c r="E656" s="61" t="s">
        <v>20</v>
      </c>
      <c r="F656" s="57">
        <v>11</v>
      </c>
      <c r="G656" s="61">
        <v>293</v>
      </c>
    </row>
    <row r="657" spans="1:7" ht="13.5" thickBot="1">
      <c r="A657" s="61">
        <v>186</v>
      </c>
      <c r="B657" s="63">
        <v>43476</v>
      </c>
      <c r="C657" s="61" t="s">
        <v>536</v>
      </c>
      <c r="D657" s="62">
        <v>98</v>
      </c>
      <c r="E657" s="61" t="s">
        <v>20</v>
      </c>
      <c r="F657" s="57">
        <v>16</v>
      </c>
      <c r="G657" s="61">
        <v>322</v>
      </c>
    </row>
    <row r="658" spans="1:7" ht="13.5" thickBot="1">
      <c r="A658" s="61">
        <v>217</v>
      </c>
      <c r="B658" s="63">
        <v>43477</v>
      </c>
      <c r="C658" s="61" t="s">
        <v>535</v>
      </c>
      <c r="D658" s="62">
        <v>98</v>
      </c>
      <c r="E658" s="61" t="s">
        <v>20</v>
      </c>
      <c r="F658" s="57">
        <v>21</v>
      </c>
      <c r="G658" s="61">
        <v>353</v>
      </c>
    </row>
    <row r="659" spans="1:7" ht="13.5" thickBot="1">
      <c r="A659" s="61">
        <v>233</v>
      </c>
      <c r="B659" s="63">
        <v>43477</v>
      </c>
      <c r="C659" s="61" t="s">
        <v>534</v>
      </c>
      <c r="D659" s="62">
        <v>98</v>
      </c>
      <c r="E659" s="61" t="s">
        <v>20</v>
      </c>
      <c r="F659" s="57">
        <v>14</v>
      </c>
      <c r="G659" s="61">
        <v>369</v>
      </c>
    </row>
    <row r="660" spans="1:7" ht="13.5" thickBot="1">
      <c r="A660" s="61">
        <v>272</v>
      </c>
      <c r="B660" s="63">
        <v>43478</v>
      </c>
      <c r="C660" s="61" t="s">
        <v>533</v>
      </c>
      <c r="D660" s="62">
        <v>98</v>
      </c>
      <c r="E660" s="61" t="s">
        <v>20</v>
      </c>
      <c r="F660" s="57">
        <v>9</v>
      </c>
      <c r="G660" s="61">
        <v>410</v>
      </c>
    </row>
    <row r="661" spans="1:7" ht="13.5" thickBot="1">
      <c r="A661" s="61">
        <v>315</v>
      </c>
      <c r="B661" s="63">
        <v>43481</v>
      </c>
      <c r="C661" s="61" t="s">
        <v>532</v>
      </c>
      <c r="D661" s="62">
        <v>98</v>
      </c>
      <c r="E661" s="61" t="s">
        <v>20</v>
      </c>
      <c r="F661" s="57">
        <v>10</v>
      </c>
      <c r="G661" s="61">
        <v>461</v>
      </c>
    </row>
    <row r="662" spans="1:7" ht="13.5" thickBot="1">
      <c r="A662" s="61">
        <v>343</v>
      </c>
      <c r="B662" s="63">
        <v>43482</v>
      </c>
      <c r="C662" s="61" t="s">
        <v>531</v>
      </c>
      <c r="D662" s="62">
        <v>98</v>
      </c>
      <c r="E662" s="61" t="s">
        <v>20</v>
      </c>
      <c r="F662" s="57">
        <v>8</v>
      </c>
      <c r="G662" s="61">
        <v>489</v>
      </c>
    </row>
    <row r="663" spans="1:7" ht="13.5" thickBot="1">
      <c r="A663" s="61">
        <v>360</v>
      </c>
      <c r="B663" s="63">
        <v>43483</v>
      </c>
      <c r="C663" s="61" t="s">
        <v>530</v>
      </c>
      <c r="D663" s="62">
        <v>98</v>
      </c>
      <c r="E663" s="61" t="s">
        <v>20</v>
      </c>
      <c r="F663" s="57">
        <v>9</v>
      </c>
      <c r="G663" s="61">
        <v>506</v>
      </c>
    </row>
    <row r="664" spans="1:7" ht="13.5" thickBot="1">
      <c r="A664" s="61">
        <v>391</v>
      </c>
      <c r="B664" s="63">
        <v>43484</v>
      </c>
      <c r="C664" s="61" t="s">
        <v>529</v>
      </c>
      <c r="D664" s="62">
        <v>98</v>
      </c>
      <c r="E664" s="61" t="s">
        <v>20</v>
      </c>
      <c r="F664" s="57">
        <v>19</v>
      </c>
      <c r="G664" s="61">
        <v>537</v>
      </c>
    </row>
    <row r="665" spans="1:7" ht="13.5" thickBot="1">
      <c r="A665" s="61">
        <v>406</v>
      </c>
      <c r="B665" s="63">
        <v>43484</v>
      </c>
      <c r="C665" s="61" t="s">
        <v>528</v>
      </c>
      <c r="D665" s="62">
        <v>98</v>
      </c>
      <c r="E665" s="61" t="s">
        <v>20</v>
      </c>
      <c r="F665" s="57">
        <v>12</v>
      </c>
      <c r="G665" s="61">
        <v>552</v>
      </c>
    </row>
    <row r="666" spans="1:7" ht="13.5" thickBot="1">
      <c r="A666" s="61">
        <v>444</v>
      </c>
      <c r="B666" s="63">
        <v>43485</v>
      </c>
      <c r="C666" s="61" t="s">
        <v>527</v>
      </c>
      <c r="D666" s="62">
        <v>98</v>
      </c>
      <c r="E666" s="61" t="s">
        <v>20</v>
      </c>
      <c r="F666" s="57">
        <v>4</v>
      </c>
      <c r="G666" s="61">
        <v>590</v>
      </c>
    </row>
    <row r="667" spans="1:7" ht="13.5" thickBot="1">
      <c r="A667" s="61">
        <v>475</v>
      </c>
      <c r="B667" s="63">
        <v>43487</v>
      </c>
      <c r="C667" s="61" t="s">
        <v>526</v>
      </c>
      <c r="D667" s="62">
        <v>98</v>
      </c>
      <c r="E667" s="61" t="s">
        <v>20</v>
      </c>
      <c r="F667" s="57">
        <v>13</v>
      </c>
      <c r="G667" s="61">
        <v>621</v>
      </c>
    </row>
    <row r="668" spans="1:7" ht="13.5" thickBot="1">
      <c r="A668" s="61">
        <v>488</v>
      </c>
      <c r="B668" s="63">
        <v>43488</v>
      </c>
      <c r="C668" s="61" t="s">
        <v>525</v>
      </c>
      <c r="D668" s="62">
        <v>98</v>
      </c>
      <c r="E668" s="61" t="s">
        <v>20</v>
      </c>
      <c r="F668" s="57">
        <v>6</v>
      </c>
      <c r="G668" s="61">
        <v>634</v>
      </c>
    </row>
    <row r="669" spans="1:7" ht="13.5" thickBot="1">
      <c r="A669" s="61">
        <v>526</v>
      </c>
      <c r="B669" s="63">
        <v>43490</v>
      </c>
      <c r="C669" s="61" t="s">
        <v>524</v>
      </c>
      <c r="D669" s="62">
        <v>98</v>
      </c>
      <c r="E669" s="61" t="s">
        <v>20</v>
      </c>
      <c r="F669" s="57">
        <v>14</v>
      </c>
      <c r="G669" s="61">
        <v>675</v>
      </c>
    </row>
    <row r="670" spans="1:7" ht="13.5" thickBot="1">
      <c r="A670" s="64">
        <v>585</v>
      </c>
      <c r="B670" s="65">
        <v>43491</v>
      </c>
      <c r="C670" s="64" t="s">
        <v>523</v>
      </c>
      <c r="D670" s="66">
        <v>98</v>
      </c>
      <c r="E670" s="64" t="s">
        <v>20</v>
      </c>
      <c r="F670" s="58">
        <v>10</v>
      </c>
      <c r="G670" s="64">
        <v>0</v>
      </c>
    </row>
    <row r="671" spans="1:7" ht="13.5" thickBot="1">
      <c r="A671" s="64">
        <v>623</v>
      </c>
      <c r="B671" s="65">
        <v>43492</v>
      </c>
      <c r="C671" s="64" t="s">
        <v>522</v>
      </c>
      <c r="D671" s="66">
        <v>98</v>
      </c>
      <c r="E671" s="64" t="s">
        <v>20</v>
      </c>
      <c r="F671" s="58">
        <v>5</v>
      </c>
      <c r="G671" s="64">
        <v>0</v>
      </c>
    </row>
    <row r="672" spans="1:7" ht="13.5" thickBot="1">
      <c r="A672" s="67">
        <v>559</v>
      </c>
      <c r="B672" s="68">
        <v>43494</v>
      </c>
      <c r="C672" s="67" t="s">
        <v>521</v>
      </c>
      <c r="D672" s="69">
        <v>98</v>
      </c>
      <c r="E672" s="67" t="s">
        <v>20</v>
      </c>
      <c r="F672" s="59">
        <v>11</v>
      </c>
      <c r="G672" s="67">
        <v>795</v>
      </c>
    </row>
    <row r="673" spans="1:7" ht="13.5" thickBot="1">
      <c r="A673" s="67">
        <v>672</v>
      </c>
      <c r="B673" s="68">
        <v>43496</v>
      </c>
      <c r="C673" s="67" t="s">
        <v>520</v>
      </c>
      <c r="D673" s="69">
        <v>98</v>
      </c>
      <c r="E673" s="67" t="s">
        <v>20</v>
      </c>
      <c r="F673" s="59">
        <v>7</v>
      </c>
      <c r="G673" s="67">
        <v>829</v>
      </c>
    </row>
    <row r="674" spans="1:7" ht="13.5" thickBot="1">
      <c r="A674" s="67">
        <v>652</v>
      </c>
      <c r="B674" s="68">
        <v>43495</v>
      </c>
      <c r="C674" s="67" t="s">
        <v>519</v>
      </c>
      <c r="D674" s="69">
        <v>98</v>
      </c>
      <c r="E674" s="67" t="s">
        <v>20</v>
      </c>
      <c r="F674" s="59">
        <v>5</v>
      </c>
      <c r="G674" s="67">
        <v>809</v>
      </c>
    </row>
    <row r="675" spans="1:7" hidden="1">
      <c r="F675" s="33">
        <f>SUM(F2:F674)</f>
        <v>9258</v>
      </c>
    </row>
  </sheetData>
  <autoFilter ref="A1:G675" xr:uid="{F4DD3F38-14BB-4A26-9707-F03FCA8FDD24}">
    <filterColumn colId="4">
      <filters>
        <filter val="TROMPILLE"/>
      </filters>
    </filterColumn>
  </autoFilter>
  <pageMargins left="0.78740157499999996" right="0.78740157499999996" top="0.984251969" bottom="0.984251969" header="0.5" footer="0.5"/>
  <pageSetup paperSize="9" scale="91" orientation="portrait" horizontalDpi="4294967293" verticalDpi="0" r:id="rId1"/>
  <headerFooter alignWithMargins="0">
    <oddHeader>&amp;A</oddHeader>
    <oddFooter>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04C813-25CA-478B-B289-832E2A9AE443}">
  <sheetPr codeName="Feuil2"/>
  <dimension ref="A1:H109"/>
  <sheetViews>
    <sheetView workbookViewId="0">
      <pane ySplit="1" topLeftCell="A59" activePane="bottomLeft" state="frozen"/>
      <selection pane="bottomLeft" activeCell="A88" sqref="A88"/>
    </sheetView>
  </sheetViews>
  <sheetFormatPr baseColWidth="10" defaultRowHeight="12.75"/>
  <cols>
    <col min="1" max="1" width="29.42578125" style="3" bestFit="1" customWidth="1"/>
    <col min="2" max="2" width="8" style="3" bestFit="1" customWidth="1"/>
    <col min="3" max="3" width="22" style="3" bestFit="1" customWidth="1"/>
    <col min="4" max="4" width="14" style="3" bestFit="1" customWidth="1"/>
    <col min="5" max="5" width="13.7109375" style="3" bestFit="1" customWidth="1"/>
    <col min="6" max="6" width="23.5703125" style="3" bestFit="1" customWidth="1"/>
    <col min="7" max="7" width="38.140625" style="3" bestFit="1" customWidth="1"/>
    <col min="8" max="8" width="35.5703125" style="3" bestFit="1" customWidth="1"/>
    <col min="9" max="256" width="11.42578125" style="3"/>
    <col min="257" max="257" width="29.42578125" style="3" bestFit="1" customWidth="1"/>
    <col min="258" max="258" width="8" style="3" bestFit="1" customWidth="1"/>
    <col min="259" max="259" width="22" style="3" bestFit="1" customWidth="1"/>
    <col min="260" max="260" width="14" style="3" bestFit="1" customWidth="1"/>
    <col min="261" max="261" width="13.7109375" style="3" bestFit="1" customWidth="1"/>
    <col min="262" max="262" width="23.5703125" style="3" bestFit="1" customWidth="1"/>
    <col min="263" max="263" width="38.140625" style="3" bestFit="1" customWidth="1"/>
    <col min="264" max="264" width="35.5703125" style="3" bestFit="1" customWidth="1"/>
    <col min="265" max="512" width="11.42578125" style="3"/>
    <col min="513" max="513" width="29.42578125" style="3" bestFit="1" customWidth="1"/>
    <col min="514" max="514" width="8" style="3" bestFit="1" customWidth="1"/>
    <col min="515" max="515" width="22" style="3" bestFit="1" customWidth="1"/>
    <col min="516" max="516" width="14" style="3" bestFit="1" customWidth="1"/>
    <col min="517" max="517" width="13.7109375" style="3" bestFit="1" customWidth="1"/>
    <col min="518" max="518" width="23.5703125" style="3" bestFit="1" customWidth="1"/>
    <col min="519" max="519" width="38.140625" style="3" bestFit="1" customWidth="1"/>
    <col min="520" max="520" width="35.5703125" style="3" bestFit="1" customWidth="1"/>
    <col min="521" max="768" width="11.42578125" style="3"/>
    <col min="769" max="769" width="29.42578125" style="3" bestFit="1" customWidth="1"/>
    <col min="770" max="770" width="8" style="3" bestFit="1" customWidth="1"/>
    <col min="771" max="771" width="22" style="3" bestFit="1" customWidth="1"/>
    <col min="772" max="772" width="14" style="3" bestFit="1" customWidth="1"/>
    <col min="773" max="773" width="13.7109375" style="3" bestFit="1" customWidth="1"/>
    <col min="774" max="774" width="23.5703125" style="3" bestFit="1" customWidth="1"/>
    <col min="775" max="775" width="38.140625" style="3" bestFit="1" customWidth="1"/>
    <col min="776" max="776" width="35.5703125" style="3" bestFit="1" customWidth="1"/>
    <col min="777" max="1024" width="11.42578125" style="3"/>
    <col min="1025" max="1025" width="29.42578125" style="3" bestFit="1" customWidth="1"/>
    <col min="1026" max="1026" width="8" style="3" bestFit="1" customWidth="1"/>
    <col min="1027" max="1027" width="22" style="3" bestFit="1" customWidth="1"/>
    <col min="1028" max="1028" width="14" style="3" bestFit="1" customWidth="1"/>
    <col min="1029" max="1029" width="13.7109375" style="3" bestFit="1" customWidth="1"/>
    <col min="1030" max="1030" width="23.5703125" style="3" bestFit="1" customWidth="1"/>
    <col min="1031" max="1031" width="38.140625" style="3" bestFit="1" customWidth="1"/>
    <col min="1032" max="1032" width="35.5703125" style="3" bestFit="1" customWidth="1"/>
    <col min="1033" max="1280" width="11.42578125" style="3"/>
    <col min="1281" max="1281" width="29.42578125" style="3" bestFit="1" customWidth="1"/>
    <col min="1282" max="1282" width="8" style="3" bestFit="1" customWidth="1"/>
    <col min="1283" max="1283" width="22" style="3" bestFit="1" customWidth="1"/>
    <col min="1284" max="1284" width="14" style="3" bestFit="1" customWidth="1"/>
    <col min="1285" max="1285" width="13.7109375" style="3" bestFit="1" customWidth="1"/>
    <col min="1286" max="1286" width="23.5703125" style="3" bestFit="1" customWidth="1"/>
    <col min="1287" max="1287" width="38.140625" style="3" bestFit="1" customWidth="1"/>
    <col min="1288" max="1288" width="35.5703125" style="3" bestFit="1" customWidth="1"/>
    <col min="1289" max="1536" width="11.42578125" style="3"/>
    <col min="1537" max="1537" width="29.42578125" style="3" bestFit="1" customWidth="1"/>
    <col min="1538" max="1538" width="8" style="3" bestFit="1" customWidth="1"/>
    <col min="1539" max="1539" width="22" style="3" bestFit="1" customWidth="1"/>
    <col min="1540" max="1540" width="14" style="3" bestFit="1" customWidth="1"/>
    <col min="1541" max="1541" width="13.7109375" style="3" bestFit="1" customWidth="1"/>
    <col min="1542" max="1542" width="23.5703125" style="3" bestFit="1" customWidth="1"/>
    <col min="1543" max="1543" width="38.140625" style="3" bestFit="1" customWidth="1"/>
    <col min="1544" max="1544" width="35.5703125" style="3" bestFit="1" customWidth="1"/>
    <col min="1545" max="1792" width="11.42578125" style="3"/>
    <col min="1793" max="1793" width="29.42578125" style="3" bestFit="1" customWidth="1"/>
    <col min="1794" max="1794" width="8" style="3" bestFit="1" customWidth="1"/>
    <col min="1795" max="1795" width="22" style="3" bestFit="1" customWidth="1"/>
    <col min="1796" max="1796" width="14" style="3" bestFit="1" customWidth="1"/>
    <col min="1797" max="1797" width="13.7109375" style="3" bestFit="1" customWidth="1"/>
    <col min="1798" max="1798" width="23.5703125" style="3" bestFit="1" customWidth="1"/>
    <col min="1799" max="1799" width="38.140625" style="3" bestFit="1" customWidth="1"/>
    <col min="1800" max="1800" width="35.5703125" style="3" bestFit="1" customWidth="1"/>
    <col min="1801" max="2048" width="11.42578125" style="3"/>
    <col min="2049" max="2049" width="29.42578125" style="3" bestFit="1" customWidth="1"/>
    <col min="2050" max="2050" width="8" style="3" bestFit="1" customWidth="1"/>
    <col min="2051" max="2051" width="22" style="3" bestFit="1" customWidth="1"/>
    <col min="2052" max="2052" width="14" style="3" bestFit="1" customWidth="1"/>
    <col min="2053" max="2053" width="13.7109375" style="3" bestFit="1" customWidth="1"/>
    <col min="2054" max="2054" width="23.5703125" style="3" bestFit="1" customWidth="1"/>
    <col min="2055" max="2055" width="38.140625" style="3" bestFit="1" customWidth="1"/>
    <col min="2056" max="2056" width="35.5703125" style="3" bestFit="1" customWidth="1"/>
    <col min="2057" max="2304" width="11.42578125" style="3"/>
    <col min="2305" max="2305" width="29.42578125" style="3" bestFit="1" customWidth="1"/>
    <col min="2306" max="2306" width="8" style="3" bestFit="1" customWidth="1"/>
    <col min="2307" max="2307" width="22" style="3" bestFit="1" customWidth="1"/>
    <col min="2308" max="2308" width="14" style="3" bestFit="1" customWidth="1"/>
    <col min="2309" max="2309" width="13.7109375" style="3" bestFit="1" customWidth="1"/>
    <col min="2310" max="2310" width="23.5703125" style="3" bestFit="1" customWidth="1"/>
    <col min="2311" max="2311" width="38.140625" style="3" bestFit="1" customWidth="1"/>
    <col min="2312" max="2312" width="35.5703125" style="3" bestFit="1" customWidth="1"/>
    <col min="2313" max="2560" width="11.42578125" style="3"/>
    <col min="2561" max="2561" width="29.42578125" style="3" bestFit="1" customWidth="1"/>
    <col min="2562" max="2562" width="8" style="3" bestFit="1" customWidth="1"/>
    <col min="2563" max="2563" width="22" style="3" bestFit="1" customWidth="1"/>
    <col min="2564" max="2564" width="14" style="3" bestFit="1" customWidth="1"/>
    <col min="2565" max="2565" width="13.7109375" style="3" bestFit="1" customWidth="1"/>
    <col min="2566" max="2566" width="23.5703125" style="3" bestFit="1" customWidth="1"/>
    <col min="2567" max="2567" width="38.140625" style="3" bestFit="1" customWidth="1"/>
    <col min="2568" max="2568" width="35.5703125" style="3" bestFit="1" customWidth="1"/>
    <col min="2569" max="2816" width="11.42578125" style="3"/>
    <col min="2817" max="2817" width="29.42578125" style="3" bestFit="1" customWidth="1"/>
    <col min="2818" max="2818" width="8" style="3" bestFit="1" customWidth="1"/>
    <col min="2819" max="2819" width="22" style="3" bestFit="1" customWidth="1"/>
    <col min="2820" max="2820" width="14" style="3" bestFit="1" customWidth="1"/>
    <col min="2821" max="2821" width="13.7109375" style="3" bestFit="1" customWidth="1"/>
    <col min="2822" max="2822" width="23.5703125" style="3" bestFit="1" customWidth="1"/>
    <col min="2823" max="2823" width="38.140625" style="3" bestFit="1" customWidth="1"/>
    <col min="2824" max="2824" width="35.5703125" style="3" bestFit="1" customWidth="1"/>
    <col min="2825" max="3072" width="11.42578125" style="3"/>
    <col min="3073" max="3073" width="29.42578125" style="3" bestFit="1" customWidth="1"/>
    <col min="3074" max="3074" width="8" style="3" bestFit="1" customWidth="1"/>
    <col min="3075" max="3075" width="22" style="3" bestFit="1" customWidth="1"/>
    <col min="3076" max="3076" width="14" style="3" bestFit="1" customWidth="1"/>
    <col min="3077" max="3077" width="13.7109375" style="3" bestFit="1" customWidth="1"/>
    <col min="3078" max="3078" width="23.5703125" style="3" bestFit="1" customWidth="1"/>
    <col min="3079" max="3079" width="38.140625" style="3" bestFit="1" customWidth="1"/>
    <col min="3080" max="3080" width="35.5703125" style="3" bestFit="1" customWidth="1"/>
    <col min="3081" max="3328" width="11.42578125" style="3"/>
    <col min="3329" max="3329" width="29.42578125" style="3" bestFit="1" customWidth="1"/>
    <col min="3330" max="3330" width="8" style="3" bestFit="1" customWidth="1"/>
    <col min="3331" max="3331" width="22" style="3" bestFit="1" customWidth="1"/>
    <col min="3332" max="3332" width="14" style="3" bestFit="1" customWidth="1"/>
    <col min="3333" max="3333" width="13.7109375" style="3" bestFit="1" customWidth="1"/>
    <col min="3334" max="3334" width="23.5703125" style="3" bestFit="1" customWidth="1"/>
    <col min="3335" max="3335" width="38.140625" style="3" bestFit="1" customWidth="1"/>
    <col min="3336" max="3336" width="35.5703125" style="3" bestFit="1" customWidth="1"/>
    <col min="3337" max="3584" width="11.42578125" style="3"/>
    <col min="3585" max="3585" width="29.42578125" style="3" bestFit="1" customWidth="1"/>
    <col min="3586" max="3586" width="8" style="3" bestFit="1" customWidth="1"/>
    <col min="3587" max="3587" width="22" style="3" bestFit="1" customWidth="1"/>
    <col min="3588" max="3588" width="14" style="3" bestFit="1" customWidth="1"/>
    <col min="3589" max="3589" width="13.7109375" style="3" bestFit="1" customWidth="1"/>
    <col min="3590" max="3590" width="23.5703125" style="3" bestFit="1" customWidth="1"/>
    <col min="3591" max="3591" width="38.140625" style="3" bestFit="1" customWidth="1"/>
    <col min="3592" max="3592" width="35.5703125" style="3" bestFit="1" customWidth="1"/>
    <col min="3593" max="3840" width="11.42578125" style="3"/>
    <col min="3841" max="3841" width="29.42578125" style="3" bestFit="1" customWidth="1"/>
    <col min="3842" max="3842" width="8" style="3" bestFit="1" customWidth="1"/>
    <col min="3843" max="3843" width="22" style="3" bestFit="1" customWidth="1"/>
    <col min="3844" max="3844" width="14" style="3" bestFit="1" customWidth="1"/>
    <col min="3845" max="3845" width="13.7109375" style="3" bestFit="1" customWidth="1"/>
    <col min="3846" max="3846" width="23.5703125" style="3" bestFit="1" customWidth="1"/>
    <col min="3847" max="3847" width="38.140625" style="3" bestFit="1" customWidth="1"/>
    <col min="3848" max="3848" width="35.5703125" style="3" bestFit="1" customWidth="1"/>
    <col min="3849" max="4096" width="11.42578125" style="3"/>
    <col min="4097" max="4097" width="29.42578125" style="3" bestFit="1" customWidth="1"/>
    <col min="4098" max="4098" width="8" style="3" bestFit="1" customWidth="1"/>
    <col min="4099" max="4099" width="22" style="3" bestFit="1" customWidth="1"/>
    <col min="4100" max="4100" width="14" style="3" bestFit="1" customWidth="1"/>
    <col min="4101" max="4101" width="13.7109375" style="3" bestFit="1" customWidth="1"/>
    <col min="4102" max="4102" width="23.5703125" style="3" bestFit="1" customWidth="1"/>
    <col min="4103" max="4103" width="38.140625" style="3" bestFit="1" customWidth="1"/>
    <col min="4104" max="4104" width="35.5703125" style="3" bestFit="1" customWidth="1"/>
    <col min="4105" max="4352" width="11.42578125" style="3"/>
    <col min="4353" max="4353" width="29.42578125" style="3" bestFit="1" customWidth="1"/>
    <col min="4354" max="4354" width="8" style="3" bestFit="1" customWidth="1"/>
    <col min="4355" max="4355" width="22" style="3" bestFit="1" customWidth="1"/>
    <col min="4356" max="4356" width="14" style="3" bestFit="1" customWidth="1"/>
    <col min="4357" max="4357" width="13.7109375" style="3" bestFit="1" customWidth="1"/>
    <col min="4358" max="4358" width="23.5703125" style="3" bestFit="1" customWidth="1"/>
    <col min="4359" max="4359" width="38.140625" style="3" bestFit="1" customWidth="1"/>
    <col min="4360" max="4360" width="35.5703125" style="3" bestFit="1" customWidth="1"/>
    <col min="4361" max="4608" width="11.42578125" style="3"/>
    <col min="4609" max="4609" width="29.42578125" style="3" bestFit="1" customWidth="1"/>
    <col min="4610" max="4610" width="8" style="3" bestFit="1" customWidth="1"/>
    <col min="4611" max="4611" width="22" style="3" bestFit="1" customWidth="1"/>
    <col min="4612" max="4612" width="14" style="3" bestFit="1" customWidth="1"/>
    <col min="4613" max="4613" width="13.7109375" style="3" bestFit="1" customWidth="1"/>
    <col min="4614" max="4614" width="23.5703125" style="3" bestFit="1" customWidth="1"/>
    <col min="4615" max="4615" width="38.140625" style="3" bestFit="1" customWidth="1"/>
    <col min="4616" max="4616" width="35.5703125" style="3" bestFit="1" customWidth="1"/>
    <col min="4617" max="4864" width="11.42578125" style="3"/>
    <col min="4865" max="4865" width="29.42578125" style="3" bestFit="1" customWidth="1"/>
    <col min="4866" max="4866" width="8" style="3" bestFit="1" customWidth="1"/>
    <col min="4867" max="4867" width="22" style="3" bestFit="1" customWidth="1"/>
    <col min="4868" max="4868" width="14" style="3" bestFit="1" customWidth="1"/>
    <col min="4869" max="4869" width="13.7109375" style="3" bestFit="1" customWidth="1"/>
    <col min="4870" max="4870" width="23.5703125" style="3" bestFit="1" customWidth="1"/>
    <col min="4871" max="4871" width="38.140625" style="3" bestFit="1" customWidth="1"/>
    <col min="4872" max="4872" width="35.5703125" style="3" bestFit="1" customWidth="1"/>
    <col min="4873" max="5120" width="11.42578125" style="3"/>
    <col min="5121" max="5121" width="29.42578125" style="3" bestFit="1" customWidth="1"/>
    <col min="5122" max="5122" width="8" style="3" bestFit="1" customWidth="1"/>
    <col min="5123" max="5123" width="22" style="3" bestFit="1" customWidth="1"/>
    <col min="5124" max="5124" width="14" style="3" bestFit="1" customWidth="1"/>
    <col min="5125" max="5125" width="13.7109375" style="3" bestFit="1" customWidth="1"/>
    <col min="5126" max="5126" width="23.5703125" style="3" bestFit="1" customWidth="1"/>
    <col min="5127" max="5127" width="38.140625" style="3" bestFit="1" customWidth="1"/>
    <col min="5128" max="5128" width="35.5703125" style="3" bestFit="1" customWidth="1"/>
    <col min="5129" max="5376" width="11.42578125" style="3"/>
    <col min="5377" max="5377" width="29.42578125" style="3" bestFit="1" customWidth="1"/>
    <col min="5378" max="5378" width="8" style="3" bestFit="1" customWidth="1"/>
    <col min="5379" max="5379" width="22" style="3" bestFit="1" customWidth="1"/>
    <col min="5380" max="5380" width="14" style="3" bestFit="1" customWidth="1"/>
    <col min="5381" max="5381" width="13.7109375" style="3" bestFit="1" customWidth="1"/>
    <col min="5382" max="5382" width="23.5703125" style="3" bestFit="1" customWidth="1"/>
    <col min="5383" max="5383" width="38.140625" style="3" bestFit="1" customWidth="1"/>
    <col min="5384" max="5384" width="35.5703125" style="3" bestFit="1" customWidth="1"/>
    <col min="5385" max="5632" width="11.42578125" style="3"/>
    <col min="5633" max="5633" width="29.42578125" style="3" bestFit="1" customWidth="1"/>
    <col min="5634" max="5634" width="8" style="3" bestFit="1" customWidth="1"/>
    <col min="5635" max="5635" width="22" style="3" bestFit="1" customWidth="1"/>
    <col min="5636" max="5636" width="14" style="3" bestFit="1" customWidth="1"/>
    <col min="5637" max="5637" width="13.7109375" style="3" bestFit="1" customWidth="1"/>
    <col min="5638" max="5638" width="23.5703125" style="3" bestFit="1" customWidth="1"/>
    <col min="5639" max="5639" width="38.140625" style="3" bestFit="1" customWidth="1"/>
    <col min="5640" max="5640" width="35.5703125" style="3" bestFit="1" customWidth="1"/>
    <col min="5641" max="5888" width="11.42578125" style="3"/>
    <col min="5889" max="5889" width="29.42578125" style="3" bestFit="1" customWidth="1"/>
    <col min="5890" max="5890" width="8" style="3" bestFit="1" customWidth="1"/>
    <col min="5891" max="5891" width="22" style="3" bestFit="1" customWidth="1"/>
    <col min="5892" max="5892" width="14" style="3" bestFit="1" customWidth="1"/>
    <col min="5893" max="5893" width="13.7109375" style="3" bestFit="1" customWidth="1"/>
    <col min="5894" max="5894" width="23.5703125" style="3" bestFit="1" customWidth="1"/>
    <col min="5895" max="5895" width="38.140625" style="3" bestFit="1" customWidth="1"/>
    <col min="5896" max="5896" width="35.5703125" style="3" bestFit="1" customWidth="1"/>
    <col min="5897" max="6144" width="11.42578125" style="3"/>
    <col min="6145" max="6145" width="29.42578125" style="3" bestFit="1" customWidth="1"/>
    <col min="6146" max="6146" width="8" style="3" bestFit="1" customWidth="1"/>
    <col min="6147" max="6147" width="22" style="3" bestFit="1" customWidth="1"/>
    <col min="6148" max="6148" width="14" style="3" bestFit="1" customWidth="1"/>
    <col min="6149" max="6149" width="13.7109375" style="3" bestFit="1" customWidth="1"/>
    <col min="6150" max="6150" width="23.5703125" style="3" bestFit="1" customWidth="1"/>
    <col min="6151" max="6151" width="38.140625" style="3" bestFit="1" customWidth="1"/>
    <col min="6152" max="6152" width="35.5703125" style="3" bestFit="1" customWidth="1"/>
    <col min="6153" max="6400" width="11.42578125" style="3"/>
    <col min="6401" max="6401" width="29.42578125" style="3" bestFit="1" customWidth="1"/>
    <col min="6402" max="6402" width="8" style="3" bestFit="1" customWidth="1"/>
    <col min="6403" max="6403" width="22" style="3" bestFit="1" customWidth="1"/>
    <col min="6404" max="6404" width="14" style="3" bestFit="1" customWidth="1"/>
    <col min="6405" max="6405" width="13.7109375" style="3" bestFit="1" customWidth="1"/>
    <col min="6406" max="6406" width="23.5703125" style="3" bestFit="1" customWidth="1"/>
    <col min="6407" max="6407" width="38.140625" style="3" bestFit="1" customWidth="1"/>
    <col min="6408" max="6408" width="35.5703125" style="3" bestFit="1" customWidth="1"/>
    <col min="6409" max="6656" width="11.42578125" style="3"/>
    <col min="6657" max="6657" width="29.42578125" style="3" bestFit="1" customWidth="1"/>
    <col min="6658" max="6658" width="8" style="3" bestFit="1" customWidth="1"/>
    <col min="6659" max="6659" width="22" style="3" bestFit="1" customWidth="1"/>
    <col min="6660" max="6660" width="14" style="3" bestFit="1" customWidth="1"/>
    <col min="6661" max="6661" width="13.7109375" style="3" bestFit="1" customWidth="1"/>
    <col min="6662" max="6662" width="23.5703125" style="3" bestFit="1" customWidth="1"/>
    <col min="6663" max="6663" width="38.140625" style="3" bestFit="1" customWidth="1"/>
    <col min="6664" max="6664" width="35.5703125" style="3" bestFit="1" customWidth="1"/>
    <col min="6665" max="6912" width="11.42578125" style="3"/>
    <col min="6913" max="6913" width="29.42578125" style="3" bestFit="1" customWidth="1"/>
    <col min="6914" max="6914" width="8" style="3" bestFit="1" customWidth="1"/>
    <col min="6915" max="6915" width="22" style="3" bestFit="1" customWidth="1"/>
    <col min="6916" max="6916" width="14" style="3" bestFit="1" customWidth="1"/>
    <col min="6917" max="6917" width="13.7109375" style="3" bestFit="1" customWidth="1"/>
    <col min="6918" max="6918" width="23.5703125" style="3" bestFit="1" customWidth="1"/>
    <col min="6919" max="6919" width="38.140625" style="3" bestFit="1" customWidth="1"/>
    <col min="6920" max="6920" width="35.5703125" style="3" bestFit="1" customWidth="1"/>
    <col min="6921" max="7168" width="11.42578125" style="3"/>
    <col min="7169" max="7169" width="29.42578125" style="3" bestFit="1" customWidth="1"/>
    <col min="7170" max="7170" width="8" style="3" bestFit="1" customWidth="1"/>
    <col min="7171" max="7171" width="22" style="3" bestFit="1" customWidth="1"/>
    <col min="7172" max="7172" width="14" style="3" bestFit="1" customWidth="1"/>
    <col min="7173" max="7173" width="13.7109375" style="3" bestFit="1" customWidth="1"/>
    <col min="7174" max="7174" width="23.5703125" style="3" bestFit="1" customWidth="1"/>
    <col min="7175" max="7175" width="38.140625" style="3" bestFit="1" customWidth="1"/>
    <col min="7176" max="7176" width="35.5703125" style="3" bestFit="1" customWidth="1"/>
    <col min="7177" max="7424" width="11.42578125" style="3"/>
    <col min="7425" max="7425" width="29.42578125" style="3" bestFit="1" customWidth="1"/>
    <col min="7426" max="7426" width="8" style="3" bestFit="1" customWidth="1"/>
    <col min="7427" max="7427" width="22" style="3" bestFit="1" customWidth="1"/>
    <col min="7428" max="7428" width="14" style="3" bestFit="1" customWidth="1"/>
    <col min="7429" max="7429" width="13.7109375" style="3" bestFit="1" customWidth="1"/>
    <col min="7430" max="7430" width="23.5703125" style="3" bestFit="1" customWidth="1"/>
    <col min="7431" max="7431" width="38.140625" style="3" bestFit="1" customWidth="1"/>
    <col min="7432" max="7432" width="35.5703125" style="3" bestFit="1" customWidth="1"/>
    <col min="7433" max="7680" width="11.42578125" style="3"/>
    <col min="7681" max="7681" width="29.42578125" style="3" bestFit="1" customWidth="1"/>
    <col min="7682" max="7682" width="8" style="3" bestFit="1" customWidth="1"/>
    <col min="7683" max="7683" width="22" style="3" bestFit="1" customWidth="1"/>
    <col min="7684" max="7684" width="14" style="3" bestFit="1" customWidth="1"/>
    <col min="7685" max="7685" width="13.7109375" style="3" bestFit="1" customWidth="1"/>
    <col min="7686" max="7686" width="23.5703125" style="3" bestFit="1" customWidth="1"/>
    <col min="7687" max="7687" width="38.140625" style="3" bestFit="1" customWidth="1"/>
    <col min="7688" max="7688" width="35.5703125" style="3" bestFit="1" customWidth="1"/>
    <col min="7689" max="7936" width="11.42578125" style="3"/>
    <col min="7937" max="7937" width="29.42578125" style="3" bestFit="1" customWidth="1"/>
    <col min="7938" max="7938" width="8" style="3" bestFit="1" customWidth="1"/>
    <col min="7939" max="7939" width="22" style="3" bestFit="1" customWidth="1"/>
    <col min="7940" max="7940" width="14" style="3" bestFit="1" customWidth="1"/>
    <col min="7941" max="7941" width="13.7109375" style="3" bestFit="1" customWidth="1"/>
    <col min="7942" max="7942" width="23.5703125" style="3" bestFit="1" customWidth="1"/>
    <col min="7943" max="7943" width="38.140625" style="3" bestFit="1" customWidth="1"/>
    <col min="7944" max="7944" width="35.5703125" style="3" bestFit="1" customWidth="1"/>
    <col min="7945" max="8192" width="11.42578125" style="3"/>
    <col min="8193" max="8193" width="29.42578125" style="3" bestFit="1" customWidth="1"/>
    <col min="8194" max="8194" width="8" style="3" bestFit="1" customWidth="1"/>
    <col min="8195" max="8195" width="22" style="3" bestFit="1" customWidth="1"/>
    <col min="8196" max="8196" width="14" style="3" bestFit="1" customWidth="1"/>
    <col min="8197" max="8197" width="13.7109375" style="3" bestFit="1" customWidth="1"/>
    <col min="8198" max="8198" width="23.5703125" style="3" bestFit="1" customWidth="1"/>
    <col min="8199" max="8199" width="38.140625" style="3" bestFit="1" customWidth="1"/>
    <col min="8200" max="8200" width="35.5703125" style="3" bestFit="1" customWidth="1"/>
    <col min="8201" max="8448" width="11.42578125" style="3"/>
    <col min="8449" max="8449" width="29.42578125" style="3" bestFit="1" customWidth="1"/>
    <col min="8450" max="8450" width="8" style="3" bestFit="1" customWidth="1"/>
    <col min="8451" max="8451" width="22" style="3" bestFit="1" customWidth="1"/>
    <col min="8452" max="8452" width="14" style="3" bestFit="1" customWidth="1"/>
    <col min="8453" max="8453" width="13.7109375" style="3" bestFit="1" customWidth="1"/>
    <col min="8454" max="8454" width="23.5703125" style="3" bestFit="1" customWidth="1"/>
    <col min="8455" max="8455" width="38.140625" style="3" bestFit="1" customWidth="1"/>
    <col min="8456" max="8456" width="35.5703125" style="3" bestFit="1" customWidth="1"/>
    <col min="8457" max="8704" width="11.42578125" style="3"/>
    <col min="8705" max="8705" width="29.42578125" style="3" bestFit="1" customWidth="1"/>
    <col min="8706" max="8706" width="8" style="3" bestFit="1" customWidth="1"/>
    <col min="8707" max="8707" width="22" style="3" bestFit="1" customWidth="1"/>
    <col min="8708" max="8708" width="14" style="3" bestFit="1" customWidth="1"/>
    <col min="8709" max="8709" width="13.7109375" style="3" bestFit="1" customWidth="1"/>
    <col min="8710" max="8710" width="23.5703125" style="3" bestFit="1" customWidth="1"/>
    <col min="8711" max="8711" width="38.140625" style="3" bestFit="1" customWidth="1"/>
    <col min="8712" max="8712" width="35.5703125" style="3" bestFit="1" customWidth="1"/>
    <col min="8713" max="8960" width="11.42578125" style="3"/>
    <col min="8961" max="8961" width="29.42578125" style="3" bestFit="1" customWidth="1"/>
    <col min="8962" max="8962" width="8" style="3" bestFit="1" customWidth="1"/>
    <col min="8963" max="8963" width="22" style="3" bestFit="1" customWidth="1"/>
    <col min="8964" max="8964" width="14" style="3" bestFit="1" customWidth="1"/>
    <col min="8965" max="8965" width="13.7109375" style="3" bestFit="1" customWidth="1"/>
    <col min="8966" max="8966" width="23.5703125" style="3" bestFit="1" customWidth="1"/>
    <col min="8967" max="8967" width="38.140625" style="3" bestFit="1" customWidth="1"/>
    <col min="8968" max="8968" width="35.5703125" style="3" bestFit="1" customWidth="1"/>
    <col min="8969" max="9216" width="11.42578125" style="3"/>
    <col min="9217" max="9217" width="29.42578125" style="3" bestFit="1" customWidth="1"/>
    <col min="9218" max="9218" width="8" style="3" bestFit="1" customWidth="1"/>
    <col min="9219" max="9219" width="22" style="3" bestFit="1" customWidth="1"/>
    <col min="9220" max="9220" width="14" style="3" bestFit="1" customWidth="1"/>
    <col min="9221" max="9221" width="13.7109375" style="3" bestFit="1" customWidth="1"/>
    <col min="9222" max="9222" width="23.5703125" style="3" bestFit="1" customWidth="1"/>
    <col min="9223" max="9223" width="38.140625" style="3" bestFit="1" customWidth="1"/>
    <col min="9224" max="9224" width="35.5703125" style="3" bestFit="1" customWidth="1"/>
    <col min="9225" max="9472" width="11.42578125" style="3"/>
    <col min="9473" max="9473" width="29.42578125" style="3" bestFit="1" customWidth="1"/>
    <col min="9474" max="9474" width="8" style="3" bestFit="1" customWidth="1"/>
    <col min="9475" max="9475" width="22" style="3" bestFit="1" customWidth="1"/>
    <col min="9476" max="9476" width="14" style="3" bestFit="1" customWidth="1"/>
    <col min="9477" max="9477" width="13.7109375" style="3" bestFit="1" customWidth="1"/>
    <col min="9478" max="9478" width="23.5703125" style="3" bestFit="1" customWidth="1"/>
    <col min="9479" max="9479" width="38.140625" style="3" bestFit="1" customWidth="1"/>
    <col min="9480" max="9480" width="35.5703125" style="3" bestFit="1" customWidth="1"/>
    <col min="9481" max="9728" width="11.42578125" style="3"/>
    <col min="9729" max="9729" width="29.42578125" style="3" bestFit="1" customWidth="1"/>
    <col min="9730" max="9730" width="8" style="3" bestFit="1" customWidth="1"/>
    <col min="9731" max="9731" width="22" style="3" bestFit="1" customWidth="1"/>
    <col min="9732" max="9732" width="14" style="3" bestFit="1" customWidth="1"/>
    <col min="9733" max="9733" width="13.7109375" style="3" bestFit="1" customWidth="1"/>
    <col min="9734" max="9734" width="23.5703125" style="3" bestFit="1" customWidth="1"/>
    <col min="9735" max="9735" width="38.140625" style="3" bestFit="1" customWidth="1"/>
    <col min="9736" max="9736" width="35.5703125" style="3" bestFit="1" customWidth="1"/>
    <col min="9737" max="9984" width="11.42578125" style="3"/>
    <col min="9985" max="9985" width="29.42578125" style="3" bestFit="1" customWidth="1"/>
    <col min="9986" max="9986" width="8" style="3" bestFit="1" customWidth="1"/>
    <col min="9987" max="9987" width="22" style="3" bestFit="1" customWidth="1"/>
    <col min="9988" max="9988" width="14" style="3" bestFit="1" customWidth="1"/>
    <col min="9989" max="9989" width="13.7109375" style="3" bestFit="1" customWidth="1"/>
    <col min="9990" max="9990" width="23.5703125" style="3" bestFit="1" customWidth="1"/>
    <col min="9991" max="9991" width="38.140625" style="3" bestFit="1" customWidth="1"/>
    <col min="9992" max="9992" width="35.5703125" style="3" bestFit="1" customWidth="1"/>
    <col min="9993" max="10240" width="11.42578125" style="3"/>
    <col min="10241" max="10241" width="29.42578125" style="3" bestFit="1" customWidth="1"/>
    <col min="10242" max="10242" width="8" style="3" bestFit="1" customWidth="1"/>
    <col min="10243" max="10243" width="22" style="3" bestFit="1" customWidth="1"/>
    <col min="10244" max="10244" width="14" style="3" bestFit="1" customWidth="1"/>
    <col min="10245" max="10245" width="13.7109375" style="3" bestFit="1" customWidth="1"/>
    <col min="10246" max="10246" width="23.5703125" style="3" bestFit="1" customWidth="1"/>
    <col min="10247" max="10247" width="38.140625" style="3" bestFit="1" customWidth="1"/>
    <col min="10248" max="10248" width="35.5703125" style="3" bestFit="1" customWidth="1"/>
    <col min="10249" max="10496" width="11.42578125" style="3"/>
    <col min="10497" max="10497" width="29.42578125" style="3" bestFit="1" customWidth="1"/>
    <col min="10498" max="10498" width="8" style="3" bestFit="1" customWidth="1"/>
    <col min="10499" max="10499" width="22" style="3" bestFit="1" customWidth="1"/>
    <col min="10500" max="10500" width="14" style="3" bestFit="1" customWidth="1"/>
    <col min="10501" max="10501" width="13.7109375" style="3" bestFit="1" customWidth="1"/>
    <col min="10502" max="10502" width="23.5703125" style="3" bestFit="1" customWidth="1"/>
    <col min="10503" max="10503" width="38.140625" style="3" bestFit="1" customWidth="1"/>
    <col min="10504" max="10504" width="35.5703125" style="3" bestFit="1" customWidth="1"/>
    <col min="10505" max="10752" width="11.42578125" style="3"/>
    <col min="10753" max="10753" width="29.42578125" style="3" bestFit="1" customWidth="1"/>
    <col min="10754" max="10754" width="8" style="3" bestFit="1" customWidth="1"/>
    <col min="10755" max="10755" width="22" style="3" bestFit="1" customWidth="1"/>
    <col min="10756" max="10756" width="14" style="3" bestFit="1" customWidth="1"/>
    <col min="10757" max="10757" width="13.7109375" style="3" bestFit="1" customWidth="1"/>
    <col min="10758" max="10758" width="23.5703125" style="3" bestFit="1" customWidth="1"/>
    <col min="10759" max="10759" width="38.140625" style="3" bestFit="1" customWidth="1"/>
    <col min="10760" max="10760" width="35.5703125" style="3" bestFit="1" customWidth="1"/>
    <col min="10761" max="11008" width="11.42578125" style="3"/>
    <col min="11009" max="11009" width="29.42578125" style="3" bestFit="1" customWidth="1"/>
    <col min="11010" max="11010" width="8" style="3" bestFit="1" customWidth="1"/>
    <col min="11011" max="11011" width="22" style="3" bestFit="1" customWidth="1"/>
    <col min="11012" max="11012" width="14" style="3" bestFit="1" customWidth="1"/>
    <col min="11013" max="11013" width="13.7109375" style="3" bestFit="1" customWidth="1"/>
    <col min="11014" max="11014" width="23.5703125" style="3" bestFit="1" customWidth="1"/>
    <col min="11015" max="11015" width="38.140625" style="3" bestFit="1" customWidth="1"/>
    <col min="11016" max="11016" width="35.5703125" style="3" bestFit="1" customWidth="1"/>
    <col min="11017" max="11264" width="11.42578125" style="3"/>
    <col min="11265" max="11265" width="29.42578125" style="3" bestFit="1" customWidth="1"/>
    <col min="11266" max="11266" width="8" style="3" bestFit="1" customWidth="1"/>
    <col min="11267" max="11267" width="22" style="3" bestFit="1" customWidth="1"/>
    <col min="11268" max="11268" width="14" style="3" bestFit="1" customWidth="1"/>
    <col min="11269" max="11269" width="13.7109375" style="3" bestFit="1" customWidth="1"/>
    <col min="11270" max="11270" width="23.5703125" style="3" bestFit="1" customWidth="1"/>
    <col min="11271" max="11271" width="38.140625" style="3" bestFit="1" customWidth="1"/>
    <col min="11272" max="11272" width="35.5703125" style="3" bestFit="1" customWidth="1"/>
    <col min="11273" max="11520" width="11.42578125" style="3"/>
    <col min="11521" max="11521" width="29.42578125" style="3" bestFit="1" customWidth="1"/>
    <col min="11522" max="11522" width="8" style="3" bestFit="1" customWidth="1"/>
    <col min="11523" max="11523" width="22" style="3" bestFit="1" customWidth="1"/>
    <col min="11524" max="11524" width="14" style="3" bestFit="1" customWidth="1"/>
    <col min="11525" max="11525" width="13.7109375" style="3" bestFit="1" customWidth="1"/>
    <col min="11526" max="11526" width="23.5703125" style="3" bestFit="1" customWidth="1"/>
    <col min="11527" max="11527" width="38.140625" style="3" bestFit="1" customWidth="1"/>
    <col min="11528" max="11528" width="35.5703125" style="3" bestFit="1" customWidth="1"/>
    <col min="11529" max="11776" width="11.42578125" style="3"/>
    <col min="11777" max="11777" width="29.42578125" style="3" bestFit="1" customWidth="1"/>
    <col min="11778" max="11778" width="8" style="3" bestFit="1" customWidth="1"/>
    <col min="11779" max="11779" width="22" style="3" bestFit="1" customWidth="1"/>
    <col min="11780" max="11780" width="14" style="3" bestFit="1" customWidth="1"/>
    <col min="11781" max="11781" width="13.7109375" style="3" bestFit="1" customWidth="1"/>
    <col min="11782" max="11782" width="23.5703125" style="3" bestFit="1" customWidth="1"/>
    <col min="11783" max="11783" width="38.140625" style="3" bestFit="1" customWidth="1"/>
    <col min="11784" max="11784" width="35.5703125" style="3" bestFit="1" customWidth="1"/>
    <col min="11785" max="12032" width="11.42578125" style="3"/>
    <col min="12033" max="12033" width="29.42578125" style="3" bestFit="1" customWidth="1"/>
    <col min="12034" max="12034" width="8" style="3" bestFit="1" customWidth="1"/>
    <col min="12035" max="12035" width="22" style="3" bestFit="1" customWidth="1"/>
    <col min="12036" max="12036" width="14" style="3" bestFit="1" customWidth="1"/>
    <col min="12037" max="12037" width="13.7109375" style="3" bestFit="1" customWidth="1"/>
    <col min="12038" max="12038" width="23.5703125" style="3" bestFit="1" customWidth="1"/>
    <col min="12039" max="12039" width="38.140625" style="3" bestFit="1" customWidth="1"/>
    <col min="12040" max="12040" width="35.5703125" style="3" bestFit="1" customWidth="1"/>
    <col min="12041" max="12288" width="11.42578125" style="3"/>
    <col min="12289" max="12289" width="29.42578125" style="3" bestFit="1" customWidth="1"/>
    <col min="12290" max="12290" width="8" style="3" bestFit="1" customWidth="1"/>
    <col min="12291" max="12291" width="22" style="3" bestFit="1" customWidth="1"/>
    <col min="12292" max="12292" width="14" style="3" bestFit="1" customWidth="1"/>
    <col min="12293" max="12293" width="13.7109375" style="3" bestFit="1" customWidth="1"/>
    <col min="12294" max="12294" width="23.5703125" style="3" bestFit="1" customWidth="1"/>
    <col min="12295" max="12295" width="38.140625" style="3" bestFit="1" customWidth="1"/>
    <col min="12296" max="12296" width="35.5703125" style="3" bestFit="1" customWidth="1"/>
    <col min="12297" max="12544" width="11.42578125" style="3"/>
    <col min="12545" max="12545" width="29.42578125" style="3" bestFit="1" customWidth="1"/>
    <col min="12546" max="12546" width="8" style="3" bestFit="1" customWidth="1"/>
    <col min="12547" max="12547" width="22" style="3" bestFit="1" customWidth="1"/>
    <col min="12548" max="12548" width="14" style="3" bestFit="1" customWidth="1"/>
    <col min="12549" max="12549" width="13.7109375" style="3" bestFit="1" customWidth="1"/>
    <col min="12550" max="12550" width="23.5703125" style="3" bestFit="1" customWidth="1"/>
    <col min="12551" max="12551" width="38.140625" style="3" bestFit="1" customWidth="1"/>
    <col min="12552" max="12552" width="35.5703125" style="3" bestFit="1" customWidth="1"/>
    <col min="12553" max="12800" width="11.42578125" style="3"/>
    <col min="12801" max="12801" width="29.42578125" style="3" bestFit="1" customWidth="1"/>
    <col min="12802" max="12802" width="8" style="3" bestFit="1" customWidth="1"/>
    <col min="12803" max="12803" width="22" style="3" bestFit="1" customWidth="1"/>
    <col min="12804" max="12804" width="14" style="3" bestFit="1" customWidth="1"/>
    <col min="12805" max="12805" width="13.7109375" style="3" bestFit="1" customWidth="1"/>
    <col min="12806" max="12806" width="23.5703125" style="3" bestFit="1" customWidth="1"/>
    <col min="12807" max="12807" width="38.140625" style="3" bestFit="1" customWidth="1"/>
    <col min="12808" max="12808" width="35.5703125" style="3" bestFit="1" customWidth="1"/>
    <col min="12809" max="13056" width="11.42578125" style="3"/>
    <col min="13057" max="13057" width="29.42578125" style="3" bestFit="1" customWidth="1"/>
    <col min="13058" max="13058" width="8" style="3" bestFit="1" customWidth="1"/>
    <col min="13059" max="13059" width="22" style="3" bestFit="1" customWidth="1"/>
    <col min="13060" max="13060" width="14" style="3" bestFit="1" customWidth="1"/>
    <col min="13061" max="13061" width="13.7109375" style="3" bestFit="1" customWidth="1"/>
    <col min="13062" max="13062" width="23.5703125" style="3" bestFit="1" customWidth="1"/>
    <col min="13063" max="13063" width="38.140625" style="3" bestFit="1" customWidth="1"/>
    <col min="13064" max="13064" width="35.5703125" style="3" bestFit="1" customWidth="1"/>
    <col min="13065" max="13312" width="11.42578125" style="3"/>
    <col min="13313" max="13313" width="29.42578125" style="3" bestFit="1" customWidth="1"/>
    <col min="13314" max="13314" width="8" style="3" bestFit="1" customWidth="1"/>
    <col min="13315" max="13315" width="22" style="3" bestFit="1" customWidth="1"/>
    <col min="13316" max="13316" width="14" style="3" bestFit="1" customWidth="1"/>
    <col min="13317" max="13317" width="13.7109375" style="3" bestFit="1" customWidth="1"/>
    <col min="13318" max="13318" width="23.5703125" style="3" bestFit="1" customWidth="1"/>
    <col min="13319" max="13319" width="38.140625" style="3" bestFit="1" customWidth="1"/>
    <col min="13320" max="13320" width="35.5703125" style="3" bestFit="1" customWidth="1"/>
    <col min="13321" max="13568" width="11.42578125" style="3"/>
    <col min="13569" max="13569" width="29.42578125" style="3" bestFit="1" customWidth="1"/>
    <col min="13570" max="13570" width="8" style="3" bestFit="1" customWidth="1"/>
    <col min="13571" max="13571" width="22" style="3" bestFit="1" customWidth="1"/>
    <col min="13572" max="13572" width="14" style="3" bestFit="1" customWidth="1"/>
    <col min="13573" max="13573" width="13.7109375" style="3" bestFit="1" customWidth="1"/>
    <col min="13574" max="13574" width="23.5703125" style="3" bestFit="1" customWidth="1"/>
    <col min="13575" max="13575" width="38.140625" style="3" bestFit="1" customWidth="1"/>
    <col min="13576" max="13576" width="35.5703125" style="3" bestFit="1" customWidth="1"/>
    <col min="13577" max="13824" width="11.42578125" style="3"/>
    <col min="13825" max="13825" width="29.42578125" style="3" bestFit="1" customWidth="1"/>
    <col min="13826" max="13826" width="8" style="3" bestFit="1" customWidth="1"/>
    <col min="13827" max="13827" width="22" style="3" bestFit="1" customWidth="1"/>
    <col min="13828" max="13828" width="14" style="3" bestFit="1" customWidth="1"/>
    <col min="13829" max="13829" width="13.7109375" style="3" bestFit="1" customWidth="1"/>
    <col min="13830" max="13830" width="23.5703125" style="3" bestFit="1" customWidth="1"/>
    <col min="13831" max="13831" width="38.140625" style="3" bestFit="1" customWidth="1"/>
    <col min="13832" max="13832" width="35.5703125" style="3" bestFit="1" customWidth="1"/>
    <col min="13833" max="14080" width="11.42578125" style="3"/>
    <col min="14081" max="14081" width="29.42578125" style="3" bestFit="1" customWidth="1"/>
    <col min="14082" max="14082" width="8" style="3" bestFit="1" customWidth="1"/>
    <col min="14083" max="14083" width="22" style="3" bestFit="1" customWidth="1"/>
    <col min="14084" max="14084" width="14" style="3" bestFit="1" customWidth="1"/>
    <col min="14085" max="14085" width="13.7109375" style="3" bestFit="1" customWidth="1"/>
    <col min="14086" max="14086" width="23.5703125" style="3" bestFit="1" customWidth="1"/>
    <col min="14087" max="14087" width="38.140625" style="3" bestFit="1" customWidth="1"/>
    <col min="14088" max="14088" width="35.5703125" style="3" bestFit="1" customWidth="1"/>
    <col min="14089" max="14336" width="11.42578125" style="3"/>
    <col min="14337" max="14337" width="29.42578125" style="3" bestFit="1" customWidth="1"/>
    <col min="14338" max="14338" width="8" style="3" bestFit="1" customWidth="1"/>
    <col min="14339" max="14339" width="22" style="3" bestFit="1" customWidth="1"/>
    <col min="14340" max="14340" width="14" style="3" bestFit="1" customWidth="1"/>
    <col min="14341" max="14341" width="13.7109375" style="3" bestFit="1" customWidth="1"/>
    <col min="14342" max="14342" width="23.5703125" style="3" bestFit="1" customWidth="1"/>
    <col min="14343" max="14343" width="38.140625" style="3" bestFit="1" customWidth="1"/>
    <col min="14344" max="14344" width="35.5703125" style="3" bestFit="1" customWidth="1"/>
    <col min="14345" max="14592" width="11.42578125" style="3"/>
    <col min="14593" max="14593" width="29.42578125" style="3" bestFit="1" customWidth="1"/>
    <col min="14594" max="14594" width="8" style="3" bestFit="1" customWidth="1"/>
    <col min="14595" max="14595" width="22" style="3" bestFit="1" customWidth="1"/>
    <col min="14596" max="14596" width="14" style="3" bestFit="1" customWidth="1"/>
    <col min="14597" max="14597" width="13.7109375" style="3" bestFit="1" customWidth="1"/>
    <col min="14598" max="14598" width="23.5703125" style="3" bestFit="1" customWidth="1"/>
    <col min="14599" max="14599" width="38.140625" style="3" bestFit="1" customWidth="1"/>
    <col min="14600" max="14600" width="35.5703125" style="3" bestFit="1" customWidth="1"/>
    <col min="14601" max="14848" width="11.42578125" style="3"/>
    <col min="14849" max="14849" width="29.42578125" style="3" bestFit="1" customWidth="1"/>
    <col min="14850" max="14850" width="8" style="3" bestFit="1" customWidth="1"/>
    <col min="14851" max="14851" width="22" style="3" bestFit="1" customWidth="1"/>
    <col min="14852" max="14852" width="14" style="3" bestFit="1" customWidth="1"/>
    <col min="14853" max="14853" width="13.7109375" style="3" bestFit="1" customWidth="1"/>
    <col min="14854" max="14854" width="23.5703125" style="3" bestFit="1" customWidth="1"/>
    <col min="14855" max="14855" width="38.140625" style="3" bestFit="1" customWidth="1"/>
    <col min="14856" max="14856" width="35.5703125" style="3" bestFit="1" customWidth="1"/>
    <col min="14857" max="15104" width="11.42578125" style="3"/>
    <col min="15105" max="15105" width="29.42578125" style="3" bestFit="1" customWidth="1"/>
    <col min="15106" max="15106" width="8" style="3" bestFit="1" customWidth="1"/>
    <col min="15107" max="15107" width="22" style="3" bestFit="1" customWidth="1"/>
    <col min="15108" max="15108" width="14" style="3" bestFit="1" customWidth="1"/>
    <col min="15109" max="15109" width="13.7109375" style="3" bestFit="1" customWidth="1"/>
    <col min="15110" max="15110" width="23.5703125" style="3" bestFit="1" customWidth="1"/>
    <col min="15111" max="15111" width="38.140625" style="3" bestFit="1" customWidth="1"/>
    <col min="15112" max="15112" width="35.5703125" style="3" bestFit="1" customWidth="1"/>
    <col min="15113" max="15360" width="11.42578125" style="3"/>
    <col min="15361" max="15361" width="29.42578125" style="3" bestFit="1" customWidth="1"/>
    <col min="15362" max="15362" width="8" style="3" bestFit="1" customWidth="1"/>
    <col min="15363" max="15363" width="22" style="3" bestFit="1" customWidth="1"/>
    <col min="15364" max="15364" width="14" style="3" bestFit="1" customWidth="1"/>
    <col min="15365" max="15365" width="13.7109375" style="3" bestFit="1" customWidth="1"/>
    <col min="15366" max="15366" width="23.5703125" style="3" bestFit="1" customWidth="1"/>
    <col min="15367" max="15367" width="38.140625" style="3" bestFit="1" customWidth="1"/>
    <col min="15368" max="15368" width="35.5703125" style="3" bestFit="1" customWidth="1"/>
    <col min="15369" max="15616" width="11.42578125" style="3"/>
    <col min="15617" max="15617" width="29.42578125" style="3" bestFit="1" customWidth="1"/>
    <col min="15618" max="15618" width="8" style="3" bestFit="1" customWidth="1"/>
    <col min="15619" max="15619" width="22" style="3" bestFit="1" customWidth="1"/>
    <col min="15620" max="15620" width="14" style="3" bestFit="1" customWidth="1"/>
    <col min="15621" max="15621" width="13.7109375" style="3" bestFit="1" customWidth="1"/>
    <col min="15622" max="15622" width="23.5703125" style="3" bestFit="1" customWidth="1"/>
    <col min="15623" max="15623" width="38.140625" style="3" bestFit="1" customWidth="1"/>
    <col min="15624" max="15624" width="35.5703125" style="3" bestFit="1" customWidth="1"/>
    <col min="15625" max="15872" width="11.42578125" style="3"/>
    <col min="15873" max="15873" width="29.42578125" style="3" bestFit="1" customWidth="1"/>
    <col min="15874" max="15874" width="8" style="3" bestFit="1" customWidth="1"/>
    <col min="15875" max="15875" width="22" style="3" bestFit="1" customWidth="1"/>
    <col min="15876" max="15876" width="14" style="3" bestFit="1" customWidth="1"/>
    <col min="15877" max="15877" width="13.7109375" style="3" bestFit="1" customWidth="1"/>
    <col min="15878" max="15878" width="23.5703125" style="3" bestFit="1" customWidth="1"/>
    <col min="15879" max="15879" width="38.140625" style="3" bestFit="1" customWidth="1"/>
    <col min="15880" max="15880" width="35.5703125" style="3" bestFit="1" customWidth="1"/>
    <col min="15881" max="16128" width="11.42578125" style="3"/>
    <col min="16129" max="16129" width="29.42578125" style="3" bestFit="1" customWidth="1"/>
    <col min="16130" max="16130" width="8" style="3" bestFit="1" customWidth="1"/>
    <col min="16131" max="16131" width="22" style="3" bestFit="1" customWidth="1"/>
    <col min="16132" max="16132" width="14" style="3" bestFit="1" customWidth="1"/>
    <col min="16133" max="16133" width="13.7109375" style="3" bestFit="1" customWidth="1"/>
    <col min="16134" max="16134" width="23.5703125" style="3" bestFit="1" customWidth="1"/>
    <col min="16135" max="16135" width="38.140625" style="3" bestFit="1" customWidth="1"/>
    <col min="16136" max="16136" width="35.5703125" style="3" bestFit="1" customWidth="1"/>
    <col min="16137" max="16384" width="11.42578125" style="3"/>
  </cols>
  <sheetData>
    <row r="1" spans="1:8" ht="1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>
      <c r="A2" s="3" t="str">
        <f>_xlfn.CONCAT(B2," ",C2," ",D2)</f>
        <v>Mme AIT EL MOKHTAR Bouchra</v>
      </c>
      <c r="B2" s="4" t="s">
        <v>8</v>
      </c>
      <c r="C2" s="5" t="s">
        <v>9</v>
      </c>
      <c r="D2" s="5" t="s">
        <v>10</v>
      </c>
      <c r="E2" s="6" t="s">
        <v>11</v>
      </c>
      <c r="F2" s="7"/>
      <c r="G2" s="5" t="s">
        <v>12</v>
      </c>
      <c r="H2" s="5" t="s">
        <v>13</v>
      </c>
    </row>
    <row r="3" spans="1:8">
      <c r="A3" s="3" t="str">
        <f t="shared" ref="A3:A66" si="0">_xlfn.CONCAT(B3," ",C3," ",D3)</f>
        <v>M. AUGIER  Erick</v>
      </c>
      <c r="B3" s="4" t="s">
        <v>14</v>
      </c>
      <c r="C3" s="5" t="s">
        <v>15</v>
      </c>
      <c r="D3" s="5" t="s">
        <v>16</v>
      </c>
      <c r="E3" s="6" t="s">
        <v>17</v>
      </c>
      <c r="F3" s="7"/>
      <c r="G3" s="5" t="s">
        <v>18</v>
      </c>
      <c r="H3" s="5" t="s">
        <v>19</v>
      </c>
    </row>
    <row r="4" spans="1:8">
      <c r="A4" s="3" t="str">
        <f t="shared" si="0"/>
        <v>Mme TROMPILLE Anne Marie</v>
      </c>
      <c r="B4" s="4" t="s">
        <v>8</v>
      </c>
      <c r="C4" s="5" t="s">
        <v>20</v>
      </c>
      <c r="D4" s="5" t="s">
        <v>21</v>
      </c>
      <c r="E4" s="6" t="s">
        <v>22</v>
      </c>
      <c r="F4" s="7" t="s">
        <v>23</v>
      </c>
      <c r="G4" s="5" t="s">
        <v>24</v>
      </c>
      <c r="H4" s="5" t="s">
        <v>25</v>
      </c>
    </row>
    <row r="5" spans="1:8">
      <c r="A5" s="3" t="str">
        <f t="shared" si="0"/>
        <v>M. BAILLY Romain</v>
      </c>
      <c r="B5" s="4" t="s">
        <v>14</v>
      </c>
      <c r="C5" s="5" t="s">
        <v>26</v>
      </c>
      <c r="D5" s="5" t="s">
        <v>27</v>
      </c>
      <c r="E5" s="6" t="s">
        <v>28</v>
      </c>
      <c r="F5" s="7" t="s">
        <v>29</v>
      </c>
      <c r="G5" s="5" t="s">
        <v>30</v>
      </c>
      <c r="H5" s="5" t="s">
        <v>31</v>
      </c>
    </row>
    <row r="6" spans="1:8">
      <c r="A6" s="3" t="str">
        <f t="shared" si="0"/>
        <v>Mme BARTHE Valérie</v>
      </c>
      <c r="B6" s="4" t="s">
        <v>8</v>
      </c>
      <c r="C6" s="5" t="s">
        <v>32</v>
      </c>
      <c r="D6" s="5" t="s">
        <v>33</v>
      </c>
      <c r="E6" s="6" t="s">
        <v>34</v>
      </c>
      <c r="F6" s="7" t="s">
        <v>35</v>
      </c>
      <c r="G6" s="5" t="s">
        <v>36</v>
      </c>
      <c r="H6" s="5" t="s">
        <v>37</v>
      </c>
    </row>
    <row r="7" spans="1:8">
      <c r="A7" s="3" t="str">
        <f t="shared" si="0"/>
        <v>M. BEAUVIEUX Thierry</v>
      </c>
      <c r="B7" s="4" t="s">
        <v>14</v>
      </c>
      <c r="C7" s="5" t="s">
        <v>38</v>
      </c>
      <c r="D7" s="5" t="s">
        <v>39</v>
      </c>
      <c r="E7" s="6" t="s">
        <v>40</v>
      </c>
      <c r="F7" s="7" t="s">
        <v>41</v>
      </c>
      <c r="G7" s="8" t="s">
        <v>42</v>
      </c>
      <c r="H7" s="8" t="s">
        <v>43</v>
      </c>
    </row>
    <row r="8" spans="1:8">
      <c r="A8" s="3" t="str">
        <f t="shared" si="0"/>
        <v>M. BECOYE Patrick</v>
      </c>
      <c r="B8" s="4" t="s">
        <v>14</v>
      </c>
      <c r="C8" s="5" t="s">
        <v>44</v>
      </c>
      <c r="D8" s="5" t="s">
        <v>45</v>
      </c>
      <c r="E8" s="6" t="s">
        <v>46</v>
      </c>
      <c r="F8" s="7" t="s">
        <v>47</v>
      </c>
      <c r="G8" s="8"/>
      <c r="H8" s="8" t="s">
        <v>48</v>
      </c>
    </row>
    <row r="9" spans="1:8">
      <c r="A9" s="3" t="str">
        <f t="shared" si="0"/>
        <v>M. BERTAU Annie</v>
      </c>
      <c r="B9" s="4" t="s">
        <v>14</v>
      </c>
      <c r="C9" s="5" t="s">
        <v>49</v>
      </c>
      <c r="D9" s="5" t="s">
        <v>50</v>
      </c>
      <c r="E9" s="6">
        <v>26</v>
      </c>
      <c r="F9" s="7" t="s">
        <v>51</v>
      </c>
      <c r="G9" s="5" t="s">
        <v>52</v>
      </c>
      <c r="H9" s="5" t="s">
        <v>25</v>
      </c>
    </row>
    <row r="10" spans="1:8">
      <c r="A10" s="3" t="str">
        <f t="shared" si="0"/>
        <v>M. BITAUD Yannick</v>
      </c>
      <c r="B10" s="4" t="s">
        <v>14</v>
      </c>
      <c r="C10" s="5" t="s">
        <v>53</v>
      </c>
      <c r="D10" s="5" t="s">
        <v>54</v>
      </c>
      <c r="E10" s="6" t="s">
        <v>55</v>
      </c>
      <c r="F10" s="7" t="s">
        <v>56</v>
      </c>
      <c r="G10" s="5" t="s">
        <v>57</v>
      </c>
      <c r="H10" s="5" t="s">
        <v>58</v>
      </c>
    </row>
    <row r="11" spans="1:8">
      <c r="A11" s="3" t="str">
        <f t="shared" si="0"/>
        <v>M. BOS  Philippe</v>
      </c>
      <c r="B11" s="4" t="s">
        <v>14</v>
      </c>
      <c r="C11" s="5" t="s">
        <v>59</v>
      </c>
      <c r="D11" s="5" t="s">
        <v>60</v>
      </c>
      <c r="E11" s="6">
        <v>40</v>
      </c>
      <c r="F11" s="7"/>
      <c r="G11" s="5" t="s">
        <v>61</v>
      </c>
      <c r="H11" s="5" t="s">
        <v>62</v>
      </c>
    </row>
    <row r="12" spans="1:8">
      <c r="A12" s="3" t="str">
        <f t="shared" si="0"/>
        <v>M. BOUCHAMA  Omar</v>
      </c>
      <c r="B12" s="4" t="s">
        <v>14</v>
      </c>
      <c r="C12" s="5" t="s">
        <v>63</v>
      </c>
      <c r="D12" s="5" t="s">
        <v>64</v>
      </c>
      <c r="E12" s="6" t="s">
        <v>65</v>
      </c>
      <c r="F12" s="7" t="s">
        <v>66</v>
      </c>
      <c r="G12" s="5" t="s">
        <v>67</v>
      </c>
      <c r="H12" s="5" t="s">
        <v>68</v>
      </c>
    </row>
    <row r="13" spans="1:8">
      <c r="A13" s="3" t="str">
        <f t="shared" si="0"/>
        <v>Mme BROCA Isabelle</v>
      </c>
      <c r="B13" s="4" t="s">
        <v>8</v>
      </c>
      <c r="C13" s="5" t="s">
        <v>69</v>
      </c>
      <c r="D13" s="5" t="s">
        <v>70</v>
      </c>
      <c r="E13" s="6" t="s">
        <v>71</v>
      </c>
      <c r="F13" s="7"/>
      <c r="G13" s="5" t="s">
        <v>72</v>
      </c>
      <c r="H13" s="5" t="s">
        <v>73</v>
      </c>
    </row>
    <row r="14" spans="1:8">
      <c r="A14" s="3" t="str">
        <f t="shared" si="0"/>
        <v>Mme BRUZAUD Valérie</v>
      </c>
      <c r="B14" s="4" t="s">
        <v>8</v>
      </c>
      <c r="C14" s="5" t="s">
        <v>74</v>
      </c>
      <c r="D14" s="5" t="s">
        <v>33</v>
      </c>
      <c r="E14" s="6" t="s">
        <v>75</v>
      </c>
      <c r="F14" s="7" t="s">
        <v>76</v>
      </c>
      <c r="G14" s="5" t="s">
        <v>77</v>
      </c>
      <c r="H14" s="5" t="s">
        <v>25</v>
      </c>
    </row>
    <row r="15" spans="1:8">
      <c r="A15" s="3" t="str">
        <f t="shared" si="0"/>
        <v>M. CAILLE Yannick</v>
      </c>
      <c r="B15" s="4" t="s">
        <v>14</v>
      </c>
      <c r="C15" s="5" t="s">
        <v>78</v>
      </c>
      <c r="D15" s="5" t="s">
        <v>54</v>
      </c>
      <c r="E15" s="6" t="s">
        <v>79</v>
      </c>
      <c r="F15" s="7"/>
      <c r="G15" s="5" t="s">
        <v>80</v>
      </c>
      <c r="H15" s="5" t="s">
        <v>81</v>
      </c>
    </row>
    <row r="16" spans="1:8">
      <c r="A16" s="3" t="str">
        <f t="shared" si="0"/>
        <v>M. CAPIELLO  Guy</v>
      </c>
      <c r="B16" s="4" t="s">
        <v>14</v>
      </c>
      <c r="C16" s="5" t="s">
        <v>82</v>
      </c>
      <c r="D16" s="5" t="s">
        <v>83</v>
      </c>
      <c r="E16" s="6" t="s">
        <v>65</v>
      </c>
      <c r="F16" s="7"/>
      <c r="G16" s="5" t="s">
        <v>84</v>
      </c>
      <c r="H16" s="5" t="s">
        <v>85</v>
      </c>
    </row>
    <row r="17" spans="1:8">
      <c r="A17" s="3" t="str">
        <f t="shared" si="0"/>
        <v>M. CASSASSUS Jean Michel</v>
      </c>
      <c r="B17" s="4" t="s">
        <v>14</v>
      </c>
      <c r="C17" s="5" t="s">
        <v>86</v>
      </c>
      <c r="D17" s="5" t="s">
        <v>87</v>
      </c>
      <c r="E17" s="6" t="s">
        <v>88</v>
      </c>
      <c r="F17" s="7" t="s">
        <v>89</v>
      </c>
      <c r="G17" s="5" t="s">
        <v>90</v>
      </c>
      <c r="H17" s="5" t="s">
        <v>91</v>
      </c>
    </row>
    <row r="18" spans="1:8">
      <c r="A18" s="3" t="str">
        <f t="shared" si="0"/>
        <v>M. CHASTANET Didier</v>
      </c>
      <c r="B18" s="4" t="s">
        <v>14</v>
      </c>
      <c r="C18" s="5" t="s">
        <v>92</v>
      </c>
      <c r="D18" s="5" t="s">
        <v>93</v>
      </c>
      <c r="E18" s="6" t="s">
        <v>94</v>
      </c>
      <c r="F18" s="7"/>
      <c r="G18" s="5" t="s">
        <v>95</v>
      </c>
      <c r="H18" s="5" t="s">
        <v>96</v>
      </c>
    </row>
    <row r="19" spans="1:8">
      <c r="A19" s="3" t="str">
        <f t="shared" si="0"/>
        <v>M. CHEHAIRI  M'hamed</v>
      </c>
      <c r="B19" s="4" t="s">
        <v>14</v>
      </c>
      <c r="C19" s="5" t="s">
        <v>97</v>
      </c>
      <c r="D19" s="5" t="s">
        <v>98</v>
      </c>
      <c r="E19" s="6" t="s">
        <v>99</v>
      </c>
      <c r="F19" s="7" t="s">
        <v>100</v>
      </c>
      <c r="G19" s="5" t="s">
        <v>101</v>
      </c>
      <c r="H19" s="5" t="s">
        <v>102</v>
      </c>
    </row>
    <row r="20" spans="1:8">
      <c r="A20" s="3" t="str">
        <f t="shared" si="0"/>
        <v>M. CHRIST Damien</v>
      </c>
      <c r="B20" s="4" t="s">
        <v>14</v>
      </c>
      <c r="C20" s="5" t="s">
        <v>103</v>
      </c>
      <c r="D20" s="5" t="s">
        <v>104</v>
      </c>
      <c r="E20" s="6">
        <v>44</v>
      </c>
      <c r="F20" s="7" t="s">
        <v>105</v>
      </c>
      <c r="G20" s="5" t="s">
        <v>106</v>
      </c>
      <c r="H20" s="5" t="s">
        <v>107</v>
      </c>
    </row>
    <row r="21" spans="1:8">
      <c r="A21" s="3" t="str">
        <f t="shared" si="0"/>
        <v>M. COLETTE Jean Marie</v>
      </c>
      <c r="B21" s="4" t="s">
        <v>14</v>
      </c>
      <c r="C21" s="5" t="s">
        <v>108</v>
      </c>
      <c r="D21" s="5" t="s">
        <v>109</v>
      </c>
      <c r="E21" s="6" t="s">
        <v>110</v>
      </c>
      <c r="F21" s="7"/>
      <c r="G21" s="5" t="s">
        <v>111</v>
      </c>
      <c r="H21" s="5" t="s">
        <v>112</v>
      </c>
    </row>
    <row r="22" spans="1:8">
      <c r="A22" s="3" t="str">
        <f t="shared" si="0"/>
        <v>M. DANIEL Jean Jacques</v>
      </c>
      <c r="B22" s="4" t="s">
        <v>14</v>
      </c>
      <c r="C22" s="5" t="s">
        <v>113</v>
      </c>
      <c r="D22" s="5" t="s">
        <v>114</v>
      </c>
      <c r="E22" s="6" t="s">
        <v>115</v>
      </c>
      <c r="F22" s="7"/>
      <c r="G22" s="5" t="s">
        <v>116</v>
      </c>
      <c r="H22" s="5" t="s">
        <v>117</v>
      </c>
    </row>
    <row r="23" spans="1:8">
      <c r="A23" s="3" t="str">
        <f t="shared" si="0"/>
        <v>M. DARTOUT Nicolas</v>
      </c>
      <c r="B23" s="4" t="s">
        <v>14</v>
      </c>
      <c r="C23" s="5" t="s">
        <v>118</v>
      </c>
      <c r="D23" s="5" t="s">
        <v>119</v>
      </c>
      <c r="E23" s="6" t="s">
        <v>120</v>
      </c>
      <c r="F23" s="7" t="s">
        <v>121</v>
      </c>
      <c r="G23" s="5" t="s">
        <v>122</v>
      </c>
      <c r="H23" s="5" t="s">
        <v>25</v>
      </c>
    </row>
    <row r="24" spans="1:8">
      <c r="A24" s="3" t="str">
        <f t="shared" si="0"/>
        <v>M. DECROTY Denis</v>
      </c>
      <c r="B24" s="4" t="s">
        <v>14</v>
      </c>
      <c r="C24" s="5" t="s">
        <v>123</v>
      </c>
      <c r="D24" s="5" t="s">
        <v>124</v>
      </c>
      <c r="E24" s="6" t="s">
        <v>125</v>
      </c>
      <c r="F24" s="7"/>
      <c r="G24" s="5" t="s">
        <v>126</v>
      </c>
      <c r="H24" s="5" t="s">
        <v>127</v>
      </c>
    </row>
    <row r="25" spans="1:8">
      <c r="A25" s="3" t="str">
        <f t="shared" si="0"/>
        <v>M. DELAS Didier</v>
      </c>
      <c r="B25" s="4" t="s">
        <v>14</v>
      </c>
      <c r="C25" s="5" t="s">
        <v>128</v>
      </c>
      <c r="D25" s="5" t="s">
        <v>93</v>
      </c>
      <c r="E25" s="6" t="s">
        <v>129</v>
      </c>
      <c r="F25" s="7"/>
      <c r="G25" s="5" t="s">
        <v>130</v>
      </c>
      <c r="H25" s="5" t="s">
        <v>131</v>
      </c>
    </row>
    <row r="26" spans="1:8">
      <c r="A26" s="3" t="str">
        <f t="shared" si="0"/>
        <v xml:space="preserve">M. DE WILDE </v>
      </c>
      <c r="B26" s="4" t="s">
        <v>14</v>
      </c>
      <c r="C26" s="5" t="s">
        <v>132</v>
      </c>
      <c r="D26" s="5"/>
      <c r="E26" s="6" t="s">
        <v>133</v>
      </c>
      <c r="F26" s="7" t="s">
        <v>134</v>
      </c>
      <c r="G26" s="5" t="s">
        <v>135</v>
      </c>
      <c r="H26" s="5" t="s">
        <v>136</v>
      </c>
    </row>
    <row r="27" spans="1:8">
      <c r="A27" s="3" t="str">
        <f t="shared" si="0"/>
        <v>M. DEWELLE Jean Michel</v>
      </c>
      <c r="B27" s="4" t="s">
        <v>14</v>
      </c>
      <c r="C27" s="5" t="s">
        <v>137</v>
      </c>
      <c r="D27" s="5" t="s">
        <v>87</v>
      </c>
      <c r="E27" s="6">
        <v>30</v>
      </c>
      <c r="F27" s="7" t="s">
        <v>138</v>
      </c>
      <c r="G27" s="5" t="s">
        <v>139</v>
      </c>
      <c r="H27" s="5" t="s">
        <v>13</v>
      </c>
    </row>
    <row r="28" spans="1:8">
      <c r="A28" s="3" t="str">
        <f t="shared" si="0"/>
        <v>Mme DIALLO Aissatou</v>
      </c>
      <c r="B28" s="4" t="s">
        <v>8</v>
      </c>
      <c r="C28" s="5" t="s">
        <v>140</v>
      </c>
      <c r="D28" s="5" t="s">
        <v>141</v>
      </c>
      <c r="E28" s="9" t="s">
        <v>142</v>
      </c>
      <c r="F28" s="7" t="s">
        <v>143</v>
      </c>
      <c r="G28" s="5" t="s">
        <v>144</v>
      </c>
      <c r="H28" s="5" t="s">
        <v>25</v>
      </c>
    </row>
    <row r="29" spans="1:8">
      <c r="A29" s="3" t="str">
        <f t="shared" si="0"/>
        <v>Mme DUCOURNEAU Pierrette</v>
      </c>
      <c r="B29" s="4" t="s">
        <v>8</v>
      </c>
      <c r="C29" s="5" t="s">
        <v>145</v>
      </c>
      <c r="D29" s="5" t="s">
        <v>146</v>
      </c>
      <c r="E29" s="6" t="s">
        <v>147</v>
      </c>
      <c r="F29" s="7" t="s">
        <v>148</v>
      </c>
      <c r="G29" s="5" t="s">
        <v>149</v>
      </c>
      <c r="H29" s="5" t="s">
        <v>150</v>
      </c>
    </row>
    <row r="30" spans="1:8">
      <c r="A30" s="3" t="str">
        <f t="shared" si="0"/>
        <v>M. DU FAYET DE LA TOUR Xavier</v>
      </c>
      <c r="B30" s="4" t="s">
        <v>14</v>
      </c>
      <c r="C30" s="5" t="s">
        <v>151</v>
      </c>
      <c r="D30" s="5" t="s">
        <v>152</v>
      </c>
      <c r="E30" s="6" t="s">
        <v>153</v>
      </c>
      <c r="F30" s="7" t="s">
        <v>154</v>
      </c>
      <c r="G30" s="5" t="s">
        <v>155</v>
      </c>
      <c r="H30" s="5" t="s">
        <v>156</v>
      </c>
    </row>
    <row r="31" spans="1:8">
      <c r="A31" s="3" t="str">
        <f t="shared" si="0"/>
        <v>M. DUPART Xavier</v>
      </c>
      <c r="B31" s="4" t="s">
        <v>14</v>
      </c>
      <c r="C31" s="5" t="s">
        <v>157</v>
      </c>
      <c r="D31" s="5" t="s">
        <v>152</v>
      </c>
      <c r="E31" s="6">
        <v>53</v>
      </c>
      <c r="F31" s="7"/>
      <c r="G31" s="5" t="s">
        <v>158</v>
      </c>
      <c r="H31" s="5" t="s">
        <v>159</v>
      </c>
    </row>
    <row r="32" spans="1:8">
      <c r="A32" s="3" t="str">
        <f t="shared" si="0"/>
        <v>M. DUPAS  Dominique</v>
      </c>
      <c r="B32" s="4" t="s">
        <v>14</v>
      </c>
      <c r="C32" s="5" t="s">
        <v>160</v>
      </c>
      <c r="D32" s="5" t="s">
        <v>161</v>
      </c>
      <c r="E32" s="6" t="s">
        <v>65</v>
      </c>
      <c r="F32" s="7"/>
      <c r="G32" s="5" t="s">
        <v>162</v>
      </c>
      <c r="H32" s="5" t="s">
        <v>163</v>
      </c>
    </row>
    <row r="33" spans="1:8">
      <c r="A33" s="3" t="str">
        <f t="shared" si="0"/>
        <v>Mme DUPUY Patricia</v>
      </c>
      <c r="B33" s="4" t="s">
        <v>8</v>
      </c>
      <c r="C33" s="5" t="s">
        <v>164</v>
      </c>
      <c r="D33" s="5" t="s">
        <v>165</v>
      </c>
      <c r="E33" s="6" t="s">
        <v>166</v>
      </c>
      <c r="F33" s="7" t="s">
        <v>167</v>
      </c>
      <c r="G33" s="5" t="s">
        <v>168</v>
      </c>
      <c r="H33" s="5" t="s">
        <v>169</v>
      </c>
    </row>
    <row r="34" spans="1:8">
      <c r="A34" s="3" t="str">
        <f t="shared" si="0"/>
        <v>M. DUROUSSEAU Henri</v>
      </c>
      <c r="B34" s="4" t="s">
        <v>14</v>
      </c>
      <c r="C34" s="5" t="s">
        <v>170</v>
      </c>
      <c r="D34" s="5" t="s">
        <v>171</v>
      </c>
      <c r="E34" s="6" t="s">
        <v>172</v>
      </c>
      <c r="F34" s="7"/>
      <c r="G34" s="5" t="s">
        <v>173</v>
      </c>
      <c r="H34" s="5" t="s">
        <v>159</v>
      </c>
    </row>
    <row r="35" spans="1:8">
      <c r="A35" s="3" t="str">
        <f t="shared" si="0"/>
        <v>M. ECHAUZIER Martial</v>
      </c>
      <c r="B35" s="4" t="s">
        <v>14</v>
      </c>
      <c r="C35" s="5" t="s">
        <v>174</v>
      </c>
      <c r="D35" s="5" t="s">
        <v>175</v>
      </c>
      <c r="E35" s="6" t="s">
        <v>176</v>
      </c>
      <c r="F35" s="7" t="s">
        <v>177</v>
      </c>
      <c r="G35" s="5" t="s">
        <v>178</v>
      </c>
      <c r="H35" s="5" t="s">
        <v>179</v>
      </c>
    </row>
    <row r="36" spans="1:8">
      <c r="A36" s="3" t="str">
        <f t="shared" si="0"/>
        <v>M. EL KHLIFI Mohamed</v>
      </c>
      <c r="B36" s="4" t="s">
        <v>14</v>
      </c>
      <c r="C36" s="5" t="s">
        <v>180</v>
      </c>
      <c r="D36" s="5" t="s">
        <v>181</v>
      </c>
      <c r="E36" s="6" t="s">
        <v>182</v>
      </c>
      <c r="F36" s="7"/>
      <c r="G36" s="5" t="s">
        <v>183</v>
      </c>
      <c r="H36" s="5" t="s">
        <v>184</v>
      </c>
    </row>
    <row r="37" spans="1:8">
      <c r="A37" s="3" t="str">
        <f t="shared" si="0"/>
        <v>M. EL MARRAKI Abdelhalim</v>
      </c>
      <c r="B37" s="4" t="s">
        <v>14</v>
      </c>
      <c r="C37" s="5" t="s">
        <v>185</v>
      </c>
      <c r="D37" s="5" t="s">
        <v>186</v>
      </c>
      <c r="E37" s="6" t="s">
        <v>187</v>
      </c>
      <c r="F37" s="7" t="s">
        <v>188</v>
      </c>
      <c r="G37" s="5" t="s">
        <v>189</v>
      </c>
      <c r="H37" s="5" t="s">
        <v>190</v>
      </c>
    </row>
    <row r="38" spans="1:8">
      <c r="A38" s="3" t="str">
        <f t="shared" si="0"/>
        <v>Mme ESTRADER  Lidia</v>
      </c>
      <c r="B38" s="4" t="s">
        <v>8</v>
      </c>
      <c r="C38" s="5" t="s">
        <v>191</v>
      </c>
      <c r="D38" s="5" t="s">
        <v>192</v>
      </c>
      <c r="E38" s="6" t="s">
        <v>193</v>
      </c>
      <c r="F38" s="7"/>
      <c r="G38" s="5" t="s">
        <v>194</v>
      </c>
      <c r="H38" s="5" t="s">
        <v>195</v>
      </c>
    </row>
    <row r="39" spans="1:8">
      <c r="A39" s="3" t="str">
        <f t="shared" si="0"/>
        <v>Mme ETIVAL  Marianne</v>
      </c>
      <c r="B39" s="4" t="s">
        <v>8</v>
      </c>
      <c r="C39" s="5" t="s">
        <v>196</v>
      </c>
      <c r="D39" s="5" t="s">
        <v>197</v>
      </c>
      <c r="E39" s="6" t="s">
        <v>65</v>
      </c>
      <c r="F39" s="7" t="s">
        <v>198</v>
      </c>
      <c r="G39" s="5" t="s">
        <v>199</v>
      </c>
      <c r="H39" s="5" t="s">
        <v>200</v>
      </c>
    </row>
    <row r="40" spans="1:8">
      <c r="A40" s="3" t="str">
        <f t="shared" si="0"/>
        <v>M. FORTIN François</v>
      </c>
      <c r="B40" s="4" t="s">
        <v>14</v>
      </c>
      <c r="C40" s="5" t="s">
        <v>201</v>
      </c>
      <c r="D40" s="5" t="s">
        <v>202</v>
      </c>
      <c r="E40" s="6" t="s">
        <v>203</v>
      </c>
      <c r="F40" s="7" t="s">
        <v>204</v>
      </c>
      <c r="G40" s="5" t="s">
        <v>205</v>
      </c>
      <c r="H40" s="5" t="s">
        <v>102</v>
      </c>
    </row>
    <row r="41" spans="1:8">
      <c r="A41" s="3" t="str">
        <f t="shared" si="0"/>
        <v>M. GADY Didier</v>
      </c>
      <c r="B41" s="4" t="s">
        <v>14</v>
      </c>
      <c r="C41" s="5" t="s">
        <v>206</v>
      </c>
      <c r="D41" s="5" t="s">
        <v>93</v>
      </c>
      <c r="E41" s="6" t="s">
        <v>207</v>
      </c>
      <c r="F41" s="7"/>
      <c r="G41" s="5" t="s">
        <v>208</v>
      </c>
      <c r="H41" s="5" t="s">
        <v>209</v>
      </c>
    </row>
    <row r="42" spans="1:8">
      <c r="A42" s="3" t="str">
        <f t="shared" si="0"/>
        <v>M. GALVAO Jean Fabrice</v>
      </c>
      <c r="B42" s="4" t="s">
        <v>14</v>
      </c>
      <c r="C42" s="5" t="s">
        <v>210</v>
      </c>
      <c r="D42" s="5" t="s">
        <v>211</v>
      </c>
      <c r="E42" s="6" t="s">
        <v>212</v>
      </c>
      <c r="F42" s="7"/>
      <c r="G42" s="5" t="s">
        <v>213</v>
      </c>
      <c r="H42" s="5" t="s">
        <v>214</v>
      </c>
    </row>
    <row r="43" spans="1:8">
      <c r="A43" s="3" t="str">
        <f t="shared" si="0"/>
        <v>Mme GARCIA Mélanie</v>
      </c>
      <c r="B43" s="4" t="s">
        <v>8</v>
      </c>
      <c r="C43" s="5" t="s">
        <v>215</v>
      </c>
      <c r="D43" s="5" t="s">
        <v>216</v>
      </c>
      <c r="E43" s="6" t="s">
        <v>217</v>
      </c>
      <c r="F43" s="7" t="s">
        <v>218</v>
      </c>
      <c r="G43" s="5" t="s">
        <v>219</v>
      </c>
      <c r="H43" s="5" t="s">
        <v>220</v>
      </c>
    </row>
    <row r="44" spans="1:8">
      <c r="A44" s="3" t="str">
        <f t="shared" si="0"/>
        <v>M. GAUTIER Jean Luc</v>
      </c>
      <c r="B44" s="4" t="s">
        <v>14</v>
      </c>
      <c r="C44" s="5" t="s">
        <v>221</v>
      </c>
      <c r="D44" s="5" t="s">
        <v>222</v>
      </c>
      <c r="E44" s="6" t="s">
        <v>223</v>
      </c>
      <c r="F44" s="7"/>
      <c r="G44" s="5" t="s">
        <v>224</v>
      </c>
      <c r="H44" s="5" t="s">
        <v>225</v>
      </c>
    </row>
    <row r="45" spans="1:8">
      <c r="A45" s="3" t="str">
        <f t="shared" si="0"/>
        <v>M. GAZEAU  Christophe</v>
      </c>
      <c r="B45" s="4" t="s">
        <v>14</v>
      </c>
      <c r="C45" s="5" t="s">
        <v>226</v>
      </c>
      <c r="D45" s="5" t="s">
        <v>227</v>
      </c>
      <c r="E45" s="6" t="s">
        <v>228</v>
      </c>
      <c r="F45" s="7" t="s">
        <v>229</v>
      </c>
      <c r="G45" s="5" t="s">
        <v>162</v>
      </c>
      <c r="H45" s="5" t="s">
        <v>230</v>
      </c>
    </row>
    <row r="46" spans="1:8">
      <c r="A46" s="3" t="str">
        <f t="shared" si="0"/>
        <v>M. GILBERT Pierre</v>
      </c>
      <c r="B46" s="4" t="s">
        <v>14</v>
      </c>
      <c r="C46" s="5" t="s">
        <v>231</v>
      </c>
      <c r="D46" s="5" t="s">
        <v>232</v>
      </c>
      <c r="E46" s="6" t="s">
        <v>233</v>
      </c>
      <c r="F46" s="7" t="s">
        <v>234</v>
      </c>
      <c r="G46" s="5" t="s">
        <v>235</v>
      </c>
      <c r="H46" s="5" t="s">
        <v>25</v>
      </c>
    </row>
    <row r="47" spans="1:8">
      <c r="A47" s="3" t="str">
        <f t="shared" si="0"/>
        <v>M. GONZALEZ Stéphane</v>
      </c>
      <c r="B47" s="4" t="s">
        <v>14</v>
      </c>
      <c r="C47" s="5" t="s">
        <v>236</v>
      </c>
      <c r="D47" s="5" t="s">
        <v>237</v>
      </c>
      <c r="E47" s="6" t="s">
        <v>238</v>
      </c>
      <c r="F47" s="7" t="s">
        <v>239</v>
      </c>
      <c r="G47" s="5" t="s">
        <v>240</v>
      </c>
      <c r="H47" s="5" t="s">
        <v>241</v>
      </c>
    </row>
    <row r="48" spans="1:8">
      <c r="A48" s="3" t="str">
        <f t="shared" si="0"/>
        <v>Mme GUENON Brigitte</v>
      </c>
      <c r="B48" s="4" t="s">
        <v>8</v>
      </c>
      <c r="C48" s="5" t="s">
        <v>242</v>
      </c>
      <c r="D48" s="5" t="s">
        <v>243</v>
      </c>
      <c r="E48" s="6" t="s">
        <v>244</v>
      </c>
      <c r="F48" s="7"/>
      <c r="G48" s="5" t="s">
        <v>245</v>
      </c>
      <c r="H48" s="5" t="s">
        <v>246</v>
      </c>
    </row>
    <row r="49" spans="1:8">
      <c r="A49" s="3" t="str">
        <f t="shared" si="0"/>
        <v>Mme GUEYE Caroline</v>
      </c>
      <c r="B49" s="4" t="s">
        <v>8</v>
      </c>
      <c r="C49" s="5" t="s">
        <v>247</v>
      </c>
      <c r="D49" s="5" t="s">
        <v>248</v>
      </c>
      <c r="E49" s="6">
        <v>27</v>
      </c>
      <c r="F49" s="7" t="s">
        <v>249</v>
      </c>
      <c r="G49" s="5" t="s">
        <v>250</v>
      </c>
      <c r="H49" s="5" t="s">
        <v>251</v>
      </c>
    </row>
    <row r="50" spans="1:8">
      <c r="A50" s="3" t="str">
        <f t="shared" si="0"/>
        <v>Mme GUILLAUME Jocelyne</v>
      </c>
      <c r="B50" s="4" t="s">
        <v>8</v>
      </c>
      <c r="C50" s="5" t="s">
        <v>252</v>
      </c>
      <c r="D50" s="5" t="s">
        <v>253</v>
      </c>
      <c r="E50" s="6" t="s">
        <v>254</v>
      </c>
      <c r="F50" s="7"/>
      <c r="G50" s="5" t="s">
        <v>255</v>
      </c>
      <c r="H50" s="5" t="s">
        <v>256</v>
      </c>
    </row>
    <row r="51" spans="1:8">
      <c r="A51" s="3" t="str">
        <f t="shared" si="0"/>
        <v>Mme HAURY Karine</v>
      </c>
      <c r="B51" s="4" t="s">
        <v>8</v>
      </c>
      <c r="C51" s="5" t="s">
        <v>257</v>
      </c>
      <c r="D51" s="5" t="s">
        <v>258</v>
      </c>
      <c r="E51" s="6" t="s">
        <v>259</v>
      </c>
      <c r="F51" s="7" t="s">
        <v>260</v>
      </c>
      <c r="G51" s="5" t="s">
        <v>261</v>
      </c>
      <c r="H51" s="5" t="s">
        <v>25</v>
      </c>
    </row>
    <row r="52" spans="1:8">
      <c r="A52" s="3" t="str">
        <f t="shared" si="0"/>
        <v>M. HERAUD Claude</v>
      </c>
      <c r="B52" s="4" t="s">
        <v>14</v>
      </c>
      <c r="C52" s="5" t="s">
        <v>262</v>
      </c>
      <c r="D52" s="5" t="s">
        <v>263</v>
      </c>
      <c r="E52" s="6" t="s">
        <v>264</v>
      </c>
      <c r="F52" s="7"/>
      <c r="G52" s="5" t="s">
        <v>265</v>
      </c>
      <c r="H52" s="5" t="s">
        <v>266</v>
      </c>
    </row>
    <row r="53" spans="1:8">
      <c r="A53" s="3" t="str">
        <f t="shared" si="0"/>
        <v>Mme HOUZELLE Karine</v>
      </c>
      <c r="B53" s="4" t="s">
        <v>8</v>
      </c>
      <c r="C53" s="5" t="s">
        <v>267</v>
      </c>
      <c r="D53" s="5" t="s">
        <v>258</v>
      </c>
      <c r="E53" s="6" t="s">
        <v>268</v>
      </c>
      <c r="F53" s="7" t="s">
        <v>269</v>
      </c>
      <c r="G53" s="5" t="s">
        <v>270</v>
      </c>
      <c r="H53" s="5" t="s">
        <v>25</v>
      </c>
    </row>
    <row r="54" spans="1:8">
      <c r="A54" s="3" t="str">
        <f t="shared" si="0"/>
        <v>M. JIMENEZ  Juan José</v>
      </c>
      <c r="B54" s="4" t="s">
        <v>14</v>
      </c>
      <c r="C54" s="5" t="s">
        <v>271</v>
      </c>
      <c r="D54" s="5" t="s">
        <v>272</v>
      </c>
      <c r="E54" s="6" t="s">
        <v>273</v>
      </c>
      <c r="F54" s="7"/>
      <c r="G54" s="5" t="s">
        <v>274</v>
      </c>
      <c r="H54" s="5" t="s">
        <v>25</v>
      </c>
    </row>
    <row r="55" spans="1:8">
      <c r="A55" s="3" t="str">
        <f t="shared" si="0"/>
        <v>M. JNAHI Mohamed</v>
      </c>
      <c r="B55" s="4" t="s">
        <v>14</v>
      </c>
      <c r="C55" s="5" t="s">
        <v>275</v>
      </c>
      <c r="D55" s="5" t="s">
        <v>181</v>
      </c>
      <c r="E55" s="6">
        <v>32</v>
      </c>
      <c r="F55" s="7" t="s">
        <v>276</v>
      </c>
      <c r="G55" s="5" t="s">
        <v>277</v>
      </c>
      <c r="H55" s="5" t="s">
        <v>31</v>
      </c>
    </row>
    <row r="56" spans="1:8">
      <c r="A56" s="3" t="str">
        <f t="shared" si="0"/>
        <v xml:space="preserve">M. JOCAL </v>
      </c>
      <c r="B56" s="4" t="s">
        <v>14</v>
      </c>
      <c r="C56" s="5" t="s">
        <v>278</v>
      </c>
      <c r="D56" s="5"/>
      <c r="E56" s="6" t="s">
        <v>279</v>
      </c>
      <c r="F56" s="7" t="s">
        <v>280</v>
      </c>
      <c r="G56" s="5" t="s">
        <v>281</v>
      </c>
      <c r="H56" s="5" t="s">
        <v>282</v>
      </c>
    </row>
    <row r="57" spans="1:8">
      <c r="A57" s="3" t="str">
        <f t="shared" si="0"/>
        <v>M. KIAN  Arash</v>
      </c>
      <c r="B57" s="4" t="s">
        <v>14</v>
      </c>
      <c r="C57" s="5" t="s">
        <v>283</v>
      </c>
      <c r="D57" s="5" t="s">
        <v>284</v>
      </c>
      <c r="E57" s="6" t="s">
        <v>285</v>
      </c>
      <c r="F57" s="7"/>
      <c r="G57" s="5" t="s">
        <v>199</v>
      </c>
      <c r="H57" s="5" t="s">
        <v>286</v>
      </c>
    </row>
    <row r="58" spans="1:8">
      <c r="A58" s="3" t="str">
        <f t="shared" si="0"/>
        <v>M. KOWALSKI Johan</v>
      </c>
      <c r="B58" s="4" t="s">
        <v>14</v>
      </c>
      <c r="C58" s="5" t="s">
        <v>287</v>
      </c>
      <c r="D58" s="5" t="s">
        <v>288</v>
      </c>
      <c r="E58" s="6">
        <v>36</v>
      </c>
      <c r="F58" s="7" t="s">
        <v>289</v>
      </c>
      <c r="G58" s="5" t="s">
        <v>290</v>
      </c>
      <c r="H58" s="5" t="s">
        <v>291</v>
      </c>
    </row>
    <row r="59" spans="1:8">
      <c r="A59" s="3" t="str">
        <f t="shared" si="0"/>
        <v>M. LAFOND Jean Yves</v>
      </c>
      <c r="B59" s="4" t="s">
        <v>14</v>
      </c>
      <c r="C59" s="5" t="s">
        <v>292</v>
      </c>
      <c r="D59" s="5" t="s">
        <v>293</v>
      </c>
      <c r="E59" s="6" t="s">
        <v>294</v>
      </c>
      <c r="F59" s="7"/>
      <c r="G59" s="5" t="s">
        <v>295</v>
      </c>
      <c r="H59" s="5" t="s">
        <v>296</v>
      </c>
    </row>
    <row r="60" spans="1:8">
      <c r="A60" s="3" t="str">
        <f t="shared" si="0"/>
        <v>M. LAMBERT Guy</v>
      </c>
      <c r="B60" s="4" t="s">
        <v>14</v>
      </c>
      <c r="C60" s="5" t="s">
        <v>297</v>
      </c>
      <c r="D60" s="5" t="s">
        <v>83</v>
      </c>
      <c r="E60" s="6" t="s">
        <v>298</v>
      </c>
      <c r="F60" s="7"/>
      <c r="G60" s="5" t="s">
        <v>299</v>
      </c>
      <c r="H60" s="5" t="s">
        <v>159</v>
      </c>
    </row>
    <row r="61" spans="1:8">
      <c r="A61" s="3" t="str">
        <f t="shared" si="0"/>
        <v>M. LE LAN Franck</v>
      </c>
      <c r="B61" s="4" t="s">
        <v>14</v>
      </c>
      <c r="C61" s="5" t="s">
        <v>300</v>
      </c>
      <c r="D61" s="5" t="s">
        <v>301</v>
      </c>
      <c r="E61" s="6" t="s">
        <v>302</v>
      </c>
      <c r="F61" s="7"/>
      <c r="G61" s="5" t="s">
        <v>303</v>
      </c>
      <c r="H61" s="5" t="s">
        <v>31</v>
      </c>
    </row>
    <row r="62" spans="1:8">
      <c r="A62" s="3" t="str">
        <f t="shared" si="0"/>
        <v>M. LHERME Henri</v>
      </c>
      <c r="B62" s="4" t="s">
        <v>14</v>
      </c>
      <c r="C62" s="5" t="s">
        <v>304</v>
      </c>
      <c r="D62" s="5" t="s">
        <v>171</v>
      </c>
      <c r="E62" s="6" t="s">
        <v>305</v>
      </c>
      <c r="F62" s="7"/>
      <c r="G62" s="5" t="s">
        <v>306</v>
      </c>
      <c r="H62" s="5" t="s">
        <v>307</v>
      </c>
    </row>
    <row r="63" spans="1:8">
      <c r="A63" s="3" t="str">
        <f t="shared" si="0"/>
        <v>Mme L'HOSPITAL Catherine</v>
      </c>
      <c r="B63" s="4" t="s">
        <v>8</v>
      </c>
      <c r="C63" s="5" t="s">
        <v>308</v>
      </c>
      <c r="D63" s="5" t="s">
        <v>309</v>
      </c>
      <c r="E63" s="6">
        <v>35</v>
      </c>
      <c r="F63" s="7"/>
      <c r="G63" s="5" t="s">
        <v>310</v>
      </c>
      <c r="H63" s="5" t="s">
        <v>31</v>
      </c>
    </row>
    <row r="64" spans="1:8">
      <c r="A64" s="3" t="str">
        <f t="shared" si="0"/>
        <v>Mme LIANO Anne Marie</v>
      </c>
      <c r="B64" s="4" t="s">
        <v>8</v>
      </c>
      <c r="C64" s="5" t="s">
        <v>311</v>
      </c>
      <c r="D64" s="5" t="s">
        <v>21</v>
      </c>
      <c r="E64" s="6" t="s">
        <v>312</v>
      </c>
      <c r="F64" s="7"/>
      <c r="G64" s="5" t="s">
        <v>313</v>
      </c>
      <c r="H64" s="5" t="s">
        <v>13</v>
      </c>
    </row>
    <row r="65" spans="1:8">
      <c r="A65" s="3" t="str">
        <f t="shared" si="0"/>
        <v>M. LIM Koung</v>
      </c>
      <c r="B65" s="4" t="s">
        <v>14</v>
      </c>
      <c r="C65" s="5" t="s">
        <v>314</v>
      </c>
      <c r="D65" s="5" t="s">
        <v>315</v>
      </c>
      <c r="E65" s="6" t="s">
        <v>316</v>
      </c>
      <c r="F65" s="7" t="s">
        <v>317</v>
      </c>
      <c r="G65" s="5" t="s">
        <v>318</v>
      </c>
      <c r="H65" s="5" t="s">
        <v>319</v>
      </c>
    </row>
    <row r="66" spans="1:8">
      <c r="A66" s="3" t="str">
        <f t="shared" si="0"/>
        <v>M. LONGUECHAUD Etienne</v>
      </c>
      <c r="B66" s="4" t="s">
        <v>14</v>
      </c>
      <c r="C66" s="5" t="s">
        <v>320</v>
      </c>
      <c r="D66" s="5" t="s">
        <v>321</v>
      </c>
      <c r="E66" s="6" t="s">
        <v>322</v>
      </c>
      <c r="F66" s="7"/>
      <c r="G66" s="5" t="s">
        <v>323</v>
      </c>
      <c r="H66" s="5" t="s">
        <v>324</v>
      </c>
    </row>
    <row r="67" spans="1:8">
      <c r="A67" s="3" t="str">
        <f t="shared" ref="A67:A109" si="1">_xlfn.CONCAT(B67," ",C67," ",D67)</f>
        <v>M. LUCARONI Jean paul</v>
      </c>
      <c r="B67" s="4" t="s">
        <v>14</v>
      </c>
      <c r="C67" s="5" t="s">
        <v>325</v>
      </c>
      <c r="D67" s="5" t="s">
        <v>326</v>
      </c>
      <c r="E67" s="6" t="s">
        <v>327</v>
      </c>
      <c r="F67" s="7"/>
      <c r="G67" s="5" t="s">
        <v>328</v>
      </c>
      <c r="H67" s="5" t="s">
        <v>329</v>
      </c>
    </row>
    <row r="68" spans="1:8">
      <c r="A68" s="3" t="str">
        <f t="shared" si="1"/>
        <v>M. LY KASO Pao</v>
      </c>
      <c r="B68" s="4" t="s">
        <v>14</v>
      </c>
      <c r="C68" s="5" t="s">
        <v>330</v>
      </c>
      <c r="D68" s="5" t="s">
        <v>331</v>
      </c>
      <c r="E68" s="6" t="s">
        <v>332</v>
      </c>
      <c r="F68" s="7"/>
      <c r="G68" s="5" t="s">
        <v>333</v>
      </c>
      <c r="H68" s="5" t="s">
        <v>159</v>
      </c>
    </row>
    <row r="69" spans="1:8">
      <c r="A69" s="3" t="str">
        <f t="shared" si="1"/>
        <v>M. MACHEBOEUF Alain</v>
      </c>
      <c r="B69" s="4" t="s">
        <v>14</v>
      </c>
      <c r="C69" s="5" t="s">
        <v>334</v>
      </c>
      <c r="D69" s="5" t="s">
        <v>335</v>
      </c>
      <c r="E69" s="6" t="s">
        <v>65</v>
      </c>
      <c r="F69" s="7"/>
      <c r="G69" s="5" t="s">
        <v>336</v>
      </c>
      <c r="H69" s="5" t="s">
        <v>337</v>
      </c>
    </row>
    <row r="70" spans="1:8">
      <c r="A70" s="3" t="str">
        <f t="shared" si="1"/>
        <v>M. MALLO Thierry</v>
      </c>
      <c r="B70" s="4" t="s">
        <v>14</v>
      </c>
      <c r="C70" s="5" t="s">
        <v>338</v>
      </c>
      <c r="D70" s="5" t="s">
        <v>39</v>
      </c>
      <c r="E70" s="6">
        <v>24</v>
      </c>
      <c r="F70" s="7"/>
      <c r="G70" s="5" t="s">
        <v>339</v>
      </c>
      <c r="H70" s="5" t="s">
        <v>25</v>
      </c>
    </row>
    <row r="71" spans="1:8">
      <c r="A71" s="3" t="str">
        <f t="shared" si="1"/>
        <v>M. MARTINEZ MORENO Antonio</v>
      </c>
      <c r="B71" s="4" t="s">
        <v>14</v>
      </c>
      <c r="C71" s="5" t="s">
        <v>340</v>
      </c>
      <c r="D71" s="5" t="s">
        <v>341</v>
      </c>
      <c r="E71" s="6" t="s">
        <v>342</v>
      </c>
      <c r="F71" s="7"/>
      <c r="G71" s="5" t="s">
        <v>343</v>
      </c>
      <c r="H71" s="5" t="s">
        <v>344</v>
      </c>
    </row>
    <row r="72" spans="1:8">
      <c r="A72" s="3" t="str">
        <f t="shared" si="1"/>
        <v>M. MASSE Michel</v>
      </c>
      <c r="B72" s="4" t="s">
        <v>14</v>
      </c>
      <c r="C72" s="5" t="s">
        <v>345</v>
      </c>
      <c r="D72" s="5" t="s">
        <v>346</v>
      </c>
      <c r="E72" s="6" t="s">
        <v>347</v>
      </c>
      <c r="F72" s="7"/>
      <c r="G72" s="5" t="s">
        <v>348</v>
      </c>
      <c r="H72" s="5" t="s">
        <v>349</v>
      </c>
    </row>
    <row r="73" spans="1:8">
      <c r="A73" s="3" t="str">
        <f t="shared" si="1"/>
        <v>M. MAULIN Claude</v>
      </c>
      <c r="B73" s="4" t="s">
        <v>14</v>
      </c>
      <c r="C73" s="5" t="s">
        <v>350</v>
      </c>
      <c r="D73" s="5" t="s">
        <v>263</v>
      </c>
      <c r="E73" s="6" t="s">
        <v>351</v>
      </c>
      <c r="F73" s="7"/>
      <c r="G73" s="5" t="s">
        <v>352</v>
      </c>
      <c r="H73" s="5" t="s">
        <v>68</v>
      </c>
    </row>
    <row r="74" spans="1:8">
      <c r="A74" s="3" t="str">
        <f t="shared" si="1"/>
        <v>M. NEAGU Adrian</v>
      </c>
      <c r="B74" s="4" t="s">
        <v>14</v>
      </c>
      <c r="C74" s="5" t="s">
        <v>353</v>
      </c>
      <c r="D74" s="5" t="s">
        <v>354</v>
      </c>
      <c r="E74" s="6" t="s">
        <v>65</v>
      </c>
      <c r="F74" s="7"/>
      <c r="G74" s="5" t="s">
        <v>355</v>
      </c>
      <c r="H74" s="5" t="s">
        <v>31</v>
      </c>
    </row>
    <row r="75" spans="1:8">
      <c r="A75" s="3" t="str">
        <f t="shared" si="1"/>
        <v>Mme MENAGER Blandine</v>
      </c>
      <c r="B75" s="4" t="s">
        <v>8</v>
      </c>
      <c r="C75" s="5" t="s">
        <v>356</v>
      </c>
      <c r="D75" s="5" t="s">
        <v>357</v>
      </c>
      <c r="E75" s="6" t="s">
        <v>65</v>
      </c>
      <c r="F75" s="7"/>
      <c r="G75" s="5" t="s">
        <v>358</v>
      </c>
      <c r="H75" s="5" t="s">
        <v>112</v>
      </c>
    </row>
    <row r="76" spans="1:8">
      <c r="A76" s="3" t="str">
        <f t="shared" si="1"/>
        <v>M. MENDIETA Fernando</v>
      </c>
      <c r="B76" s="4" t="s">
        <v>14</v>
      </c>
      <c r="C76" s="5" t="s">
        <v>359</v>
      </c>
      <c r="D76" s="5" t="s">
        <v>360</v>
      </c>
      <c r="E76" s="6" t="s">
        <v>361</v>
      </c>
      <c r="F76" s="7"/>
      <c r="G76" s="5" t="s">
        <v>362</v>
      </c>
      <c r="H76" s="5" t="s">
        <v>85</v>
      </c>
    </row>
    <row r="77" spans="1:8">
      <c r="A77" s="3" t="str">
        <f t="shared" si="1"/>
        <v>Mme MERCADIE Sylvie</v>
      </c>
      <c r="B77" s="4" t="s">
        <v>8</v>
      </c>
      <c r="C77" s="5" t="s">
        <v>363</v>
      </c>
      <c r="D77" s="5" t="s">
        <v>364</v>
      </c>
      <c r="E77" s="6" t="s">
        <v>365</v>
      </c>
      <c r="F77" s="7"/>
      <c r="G77" s="5" t="s">
        <v>366</v>
      </c>
      <c r="H77" s="5" t="s">
        <v>367</v>
      </c>
    </row>
    <row r="78" spans="1:8">
      <c r="A78" s="3" t="str">
        <f t="shared" si="1"/>
        <v>M. LAUGERI Nadir</v>
      </c>
      <c r="B78" s="4" t="s">
        <v>14</v>
      </c>
      <c r="C78" s="5" t="s">
        <v>368</v>
      </c>
      <c r="D78" s="5" t="s">
        <v>369</v>
      </c>
      <c r="E78" s="6" t="s">
        <v>370</v>
      </c>
      <c r="F78" s="7"/>
      <c r="G78" s="5" t="s">
        <v>371</v>
      </c>
      <c r="H78" s="5" t="s">
        <v>190</v>
      </c>
    </row>
    <row r="79" spans="1:8">
      <c r="A79" s="3" t="str">
        <f t="shared" si="1"/>
        <v>Mme NADUR Gaële</v>
      </c>
      <c r="B79" s="4" t="s">
        <v>8</v>
      </c>
      <c r="C79" s="5" t="s">
        <v>372</v>
      </c>
      <c r="D79" s="5" t="s">
        <v>373</v>
      </c>
      <c r="E79" s="6" t="s">
        <v>374</v>
      </c>
      <c r="F79" s="7"/>
      <c r="G79" s="5" t="s">
        <v>375</v>
      </c>
      <c r="H79" s="5" t="s">
        <v>25</v>
      </c>
    </row>
    <row r="80" spans="1:8">
      <c r="A80" s="3" t="str">
        <f t="shared" si="1"/>
        <v>Mme NICOLET  Isabelle</v>
      </c>
      <c r="B80" s="4" t="s">
        <v>8</v>
      </c>
      <c r="C80" s="5" t="s">
        <v>376</v>
      </c>
      <c r="D80" s="5" t="s">
        <v>70</v>
      </c>
      <c r="E80" s="6" t="s">
        <v>65</v>
      </c>
      <c r="F80" s="7" t="s">
        <v>377</v>
      </c>
      <c r="G80" s="5" t="s">
        <v>378</v>
      </c>
      <c r="H80" s="5" t="s">
        <v>379</v>
      </c>
    </row>
    <row r="81" spans="1:8">
      <c r="A81" s="3" t="str">
        <f t="shared" si="1"/>
        <v>Mme PAPANDONIOU Uriana</v>
      </c>
      <c r="B81" s="4" t="s">
        <v>8</v>
      </c>
      <c r="C81" s="5" t="s">
        <v>380</v>
      </c>
      <c r="D81" s="5" t="s">
        <v>381</v>
      </c>
      <c r="E81" s="6" t="s">
        <v>382</v>
      </c>
      <c r="F81" s="7"/>
      <c r="G81" s="5" t="s">
        <v>383</v>
      </c>
      <c r="H81" s="5" t="s">
        <v>25</v>
      </c>
    </row>
    <row r="82" spans="1:8">
      <c r="A82" s="3" t="str">
        <f t="shared" si="1"/>
        <v>M. PATRI Valéry</v>
      </c>
      <c r="B82" s="4" t="s">
        <v>14</v>
      </c>
      <c r="C82" s="5" t="s">
        <v>384</v>
      </c>
      <c r="D82" s="5" t="s">
        <v>385</v>
      </c>
      <c r="E82" s="6">
        <v>22</v>
      </c>
      <c r="F82" s="7" t="s">
        <v>386</v>
      </c>
      <c r="G82" s="5" t="s">
        <v>387</v>
      </c>
      <c r="H82" s="5" t="s">
        <v>388</v>
      </c>
    </row>
    <row r="83" spans="1:8" ht="25.5">
      <c r="A83" s="3" t="str">
        <f t="shared" si="1"/>
        <v>M. PERRICHON Erick</v>
      </c>
      <c r="B83" s="4" t="s">
        <v>14</v>
      </c>
      <c r="C83" s="5" t="s">
        <v>389</v>
      </c>
      <c r="D83" s="5" t="s">
        <v>16</v>
      </c>
      <c r="E83" s="6" t="s">
        <v>390</v>
      </c>
      <c r="F83" s="7" t="s">
        <v>391</v>
      </c>
      <c r="G83" s="10" t="s">
        <v>392</v>
      </c>
      <c r="H83" s="5" t="s">
        <v>25</v>
      </c>
    </row>
    <row r="84" spans="1:8">
      <c r="A84" s="3" t="str">
        <f t="shared" si="1"/>
        <v>M. PERROCHON Bruno</v>
      </c>
      <c r="B84" s="4" t="s">
        <v>14</v>
      </c>
      <c r="C84" s="5" t="s">
        <v>393</v>
      </c>
      <c r="D84" s="5" t="s">
        <v>394</v>
      </c>
      <c r="E84" s="6" t="s">
        <v>395</v>
      </c>
      <c r="F84" s="7"/>
      <c r="G84" s="5" t="s">
        <v>396</v>
      </c>
      <c r="H84" s="5" t="s">
        <v>397</v>
      </c>
    </row>
    <row r="85" spans="1:8">
      <c r="A85" s="3" t="str">
        <f t="shared" si="1"/>
        <v>Mme PINTOU Laurence</v>
      </c>
      <c r="B85" s="4" t="s">
        <v>8</v>
      </c>
      <c r="C85" s="5" t="s">
        <v>398</v>
      </c>
      <c r="D85" s="5" t="s">
        <v>399</v>
      </c>
      <c r="E85" s="6" t="s">
        <v>400</v>
      </c>
      <c r="F85" s="7"/>
      <c r="G85" s="5" t="s">
        <v>401</v>
      </c>
      <c r="H85" s="5" t="s">
        <v>402</v>
      </c>
    </row>
    <row r="86" spans="1:8">
      <c r="A86" s="3" t="str">
        <f t="shared" si="1"/>
        <v>M. PODSIEDLIK Christophe</v>
      </c>
      <c r="B86" s="4" t="s">
        <v>14</v>
      </c>
      <c r="C86" s="5" t="s">
        <v>403</v>
      </c>
      <c r="D86" s="5" t="s">
        <v>227</v>
      </c>
      <c r="E86" s="6">
        <v>42</v>
      </c>
      <c r="F86" s="7" t="s">
        <v>404</v>
      </c>
      <c r="G86" s="5" t="s">
        <v>405</v>
      </c>
      <c r="H86" s="5" t="s">
        <v>406</v>
      </c>
    </row>
    <row r="87" spans="1:8">
      <c r="A87" s="3" t="str">
        <f t="shared" si="1"/>
        <v>M. POLLO Sylvain</v>
      </c>
      <c r="B87" s="4" t="s">
        <v>14</v>
      </c>
      <c r="C87" s="5" t="s">
        <v>407</v>
      </c>
      <c r="D87" s="5" t="s">
        <v>408</v>
      </c>
      <c r="E87" s="6" t="s">
        <v>409</v>
      </c>
      <c r="F87" s="7"/>
      <c r="G87" s="5" t="s">
        <v>410</v>
      </c>
      <c r="H87" s="5" t="s">
        <v>411</v>
      </c>
    </row>
    <row r="88" spans="1:8">
      <c r="A88" s="3" t="str">
        <f t="shared" si="1"/>
        <v>M. RAMY SEPOU Georges</v>
      </c>
      <c r="B88" s="4" t="s">
        <v>14</v>
      </c>
      <c r="C88" s="5" t="s">
        <v>412</v>
      </c>
      <c r="D88" s="5" t="s">
        <v>413</v>
      </c>
      <c r="E88" s="6" t="s">
        <v>414</v>
      </c>
      <c r="F88" s="7"/>
      <c r="G88" s="5" t="s">
        <v>415</v>
      </c>
      <c r="H88" s="5" t="s">
        <v>416</v>
      </c>
    </row>
    <row r="89" spans="1:8">
      <c r="A89" s="3" t="str">
        <f t="shared" si="1"/>
        <v>M. RIBEIRO Joacquim</v>
      </c>
      <c r="B89" s="4" t="s">
        <v>14</v>
      </c>
      <c r="C89" s="5" t="s">
        <v>417</v>
      </c>
      <c r="D89" s="5" t="s">
        <v>418</v>
      </c>
      <c r="E89" s="6">
        <v>43</v>
      </c>
      <c r="F89" s="7"/>
      <c r="G89" s="11" t="s">
        <v>419</v>
      </c>
      <c r="H89" s="5" t="s">
        <v>420</v>
      </c>
    </row>
    <row r="90" spans="1:8">
      <c r="A90" s="3" t="str">
        <f t="shared" si="1"/>
        <v>M. RIEU Philippe</v>
      </c>
      <c r="B90" s="4" t="s">
        <v>14</v>
      </c>
      <c r="C90" s="5" t="s">
        <v>421</v>
      </c>
      <c r="D90" s="5" t="s">
        <v>60</v>
      </c>
      <c r="E90" s="6" t="s">
        <v>422</v>
      </c>
      <c r="F90" s="7"/>
      <c r="G90" s="5" t="s">
        <v>423</v>
      </c>
      <c r="H90" s="5" t="s">
        <v>424</v>
      </c>
    </row>
    <row r="91" spans="1:8">
      <c r="A91" s="3" t="str">
        <f t="shared" si="1"/>
        <v>M. ROUFFINEAU Matthieu</v>
      </c>
      <c r="B91" s="4" t="s">
        <v>14</v>
      </c>
      <c r="C91" s="5" t="s">
        <v>425</v>
      </c>
      <c r="D91" s="5" t="s">
        <v>426</v>
      </c>
      <c r="E91" s="6" t="s">
        <v>427</v>
      </c>
      <c r="F91" s="7"/>
      <c r="G91" s="5" t="s">
        <v>428</v>
      </c>
      <c r="H91" s="5" t="s">
        <v>429</v>
      </c>
    </row>
    <row r="92" spans="1:8">
      <c r="A92" s="3" t="str">
        <f t="shared" si="1"/>
        <v>M. SADDIK Mohammed</v>
      </c>
      <c r="B92" s="4" t="s">
        <v>14</v>
      </c>
      <c r="C92" s="12" t="s">
        <v>430</v>
      </c>
      <c r="D92" s="12" t="s">
        <v>431</v>
      </c>
      <c r="E92" s="6">
        <v>33</v>
      </c>
      <c r="F92" s="13"/>
      <c r="G92" s="12" t="s">
        <v>432</v>
      </c>
      <c r="H92" s="12" t="s">
        <v>433</v>
      </c>
    </row>
    <row r="93" spans="1:8">
      <c r="A93" s="3" t="str">
        <f t="shared" si="1"/>
        <v>Mme SAINT-JAMES Laëtitia</v>
      </c>
      <c r="B93" s="4" t="s">
        <v>8</v>
      </c>
      <c r="C93" s="12" t="s">
        <v>434</v>
      </c>
      <c r="D93" s="12" t="s">
        <v>435</v>
      </c>
      <c r="E93" s="6" t="s">
        <v>436</v>
      </c>
      <c r="F93" s="13" t="s">
        <v>437</v>
      </c>
      <c r="G93" s="12" t="s">
        <v>438</v>
      </c>
      <c r="H93" s="12" t="s">
        <v>25</v>
      </c>
    </row>
    <row r="94" spans="1:8">
      <c r="A94" s="3" t="str">
        <f t="shared" si="1"/>
        <v>Mme SEGRESTAN Laurence</v>
      </c>
      <c r="B94" s="4" t="s">
        <v>8</v>
      </c>
      <c r="C94" s="5" t="s">
        <v>439</v>
      </c>
      <c r="D94" s="5" t="s">
        <v>399</v>
      </c>
      <c r="E94" s="6" t="s">
        <v>440</v>
      </c>
      <c r="F94" s="7"/>
      <c r="G94" s="5" t="s">
        <v>441</v>
      </c>
      <c r="H94" s="5" t="s">
        <v>25</v>
      </c>
    </row>
    <row r="95" spans="1:8">
      <c r="A95" s="3" t="str">
        <f t="shared" si="1"/>
        <v>M. SEPHAN Mouang Oudien</v>
      </c>
      <c r="B95" s="4" t="s">
        <v>14</v>
      </c>
      <c r="C95" s="5" t="s">
        <v>442</v>
      </c>
      <c r="D95" s="5" t="s">
        <v>443</v>
      </c>
      <c r="E95" s="6" t="s">
        <v>444</v>
      </c>
      <c r="F95" s="7"/>
      <c r="G95" s="5" t="s">
        <v>445</v>
      </c>
      <c r="H95" s="5" t="s">
        <v>446</v>
      </c>
    </row>
    <row r="96" spans="1:8">
      <c r="A96" s="3" t="str">
        <f t="shared" si="1"/>
        <v>Mme SMITH Véronique</v>
      </c>
      <c r="B96" s="4" t="s">
        <v>8</v>
      </c>
      <c r="C96" s="5" t="s">
        <v>447</v>
      </c>
      <c r="D96" s="5" t="s">
        <v>448</v>
      </c>
      <c r="E96" s="6" t="s">
        <v>449</v>
      </c>
      <c r="F96" s="7" t="s">
        <v>450</v>
      </c>
      <c r="G96" s="5" t="s">
        <v>451</v>
      </c>
      <c r="H96" s="5" t="s">
        <v>452</v>
      </c>
    </row>
    <row r="97" spans="1:8">
      <c r="A97" s="3" t="str">
        <f t="shared" si="1"/>
        <v>M. SOKOLOVITCH Stephan</v>
      </c>
      <c r="B97" s="4" t="s">
        <v>14</v>
      </c>
      <c r="C97" s="5" t="s">
        <v>453</v>
      </c>
      <c r="D97" s="5" t="s">
        <v>454</v>
      </c>
      <c r="E97" s="6" t="s">
        <v>455</v>
      </c>
      <c r="F97" s="7"/>
      <c r="G97" s="5" t="s">
        <v>456</v>
      </c>
      <c r="H97" s="5" t="s">
        <v>25</v>
      </c>
    </row>
    <row r="98" spans="1:8">
      <c r="A98" s="3" t="str">
        <f t="shared" si="1"/>
        <v>Mme TAOUFIQ Sanaa</v>
      </c>
      <c r="B98" s="4" t="s">
        <v>8</v>
      </c>
      <c r="C98" s="5" t="s">
        <v>457</v>
      </c>
      <c r="D98" s="5" t="s">
        <v>458</v>
      </c>
      <c r="E98" s="6" t="s">
        <v>459</v>
      </c>
      <c r="F98" s="7"/>
      <c r="G98" s="5" t="s">
        <v>460</v>
      </c>
      <c r="H98" s="5" t="s">
        <v>416</v>
      </c>
    </row>
    <row r="99" spans="1:8">
      <c r="A99" s="3" t="str">
        <f t="shared" si="1"/>
        <v>M. TALIGOT J.François</v>
      </c>
      <c r="B99" s="4" t="s">
        <v>14</v>
      </c>
      <c r="C99" s="5" t="s">
        <v>461</v>
      </c>
      <c r="D99" s="5" t="s">
        <v>462</v>
      </c>
      <c r="E99" s="6" t="s">
        <v>463</v>
      </c>
      <c r="F99" s="7"/>
      <c r="G99" s="5" t="s">
        <v>464</v>
      </c>
      <c r="H99" s="5" t="s">
        <v>402</v>
      </c>
    </row>
    <row r="100" spans="1:8">
      <c r="A100" s="3" t="str">
        <f t="shared" si="1"/>
        <v>M. TRITAH  Abdeslam</v>
      </c>
      <c r="B100" s="4" t="s">
        <v>14</v>
      </c>
      <c r="C100" s="5" t="s">
        <v>465</v>
      </c>
      <c r="D100" s="5" t="s">
        <v>466</v>
      </c>
      <c r="E100" s="6" t="s">
        <v>65</v>
      </c>
      <c r="F100" s="7"/>
      <c r="G100" s="5" t="s">
        <v>467</v>
      </c>
      <c r="H100" s="5" t="s">
        <v>468</v>
      </c>
    </row>
    <row r="101" spans="1:8">
      <c r="A101" s="3" t="str">
        <f t="shared" si="1"/>
        <v>M. VALLETON Sylvain</v>
      </c>
      <c r="B101" s="4" t="s">
        <v>14</v>
      </c>
      <c r="C101" s="5" t="s">
        <v>469</v>
      </c>
      <c r="D101" s="5" t="s">
        <v>408</v>
      </c>
      <c r="E101" s="6" t="s">
        <v>470</v>
      </c>
      <c r="F101" s="7"/>
      <c r="G101" s="5" t="s">
        <v>471</v>
      </c>
      <c r="H101" s="5" t="s">
        <v>411</v>
      </c>
    </row>
    <row r="102" spans="1:8">
      <c r="A102" s="3" t="str">
        <f t="shared" si="1"/>
        <v>Mme YON Madeleine</v>
      </c>
      <c r="B102" s="4" t="s">
        <v>8</v>
      </c>
      <c r="C102" s="5" t="s">
        <v>472</v>
      </c>
      <c r="D102" s="5" t="s">
        <v>473</v>
      </c>
      <c r="E102" s="6" t="s">
        <v>474</v>
      </c>
      <c r="F102" s="7"/>
      <c r="G102" s="5" t="s">
        <v>475</v>
      </c>
      <c r="H102" s="5" t="s">
        <v>476</v>
      </c>
    </row>
    <row r="103" spans="1:8">
      <c r="A103" s="3" t="str">
        <f t="shared" si="1"/>
        <v>Mme BARDY Jacqueline</v>
      </c>
      <c r="B103" s="4" t="s">
        <v>8</v>
      </c>
      <c r="C103" s="5" t="s">
        <v>477</v>
      </c>
      <c r="D103" s="5" t="s">
        <v>478</v>
      </c>
      <c r="E103" s="6">
        <v>231</v>
      </c>
      <c r="F103" s="7"/>
      <c r="G103" s="5" t="s">
        <v>479</v>
      </c>
      <c r="H103" s="5" t="s">
        <v>480</v>
      </c>
    </row>
    <row r="104" spans="1:8">
      <c r="A104" s="3" t="str">
        <f t="shared" si="1"/>
        <v>Mme DESMAISONS Claudine</v>
      </c>
      <c r="B104" s="4" t="s">
        <v>8</v>
      </c>
      <c r="C104" s="5" t="s">
        <v>481</v>
      </c>
      <c r="D104" s="5" t="s">
        <v>482</v>
      </c>
      <c r="E104" s="6">
        <v>108</v>
      </c>
      <c r="F104" s="7"/>
      <c r="G104" s="5" t="s">
        <v>483</v>
      </c>
      <c r="H104" s="5" t="s">
        <v>25</v>
      </c>
    </row>
    <row r="105" spans="1:8">
      <c r="A105" s="3" t="str">
        <f t="shared" si="1"/>
        <v>M. DESTRAC Frédéric</v>
      </c>
      <c r="B105" s="4" t="s">
        <v>14</v>
      </c>
      <c r="C105" s="5" t="s">
        <v>484</v>
      </c>
      <c r="D105" s="5" t="s">
        <v>485</v>
      </c>
      <c r="E105" s="6">
        <v>303</v>
      </c>
      <c r="F105" s="7"/>
      <c r="G105" s="5" t="s">
        <v>486</v>
      </c>
      <c r="H105" s="5" t="s">
        <v>85</v>
      </c>
    </row>
    <row r="106" spans="1:8">
      <c r="A106" s="3" t="str">
        <f t="shared" si="1"/>
        <v>M. FENJERO Mohamed</v>
      </c>
      <c r="B106" s="4" t="s">
        <v>14</v>
      </c>
      <c r="C106" s="5" t="s">
        <v>487</v>
      </c>
      <c r="D106" s="5" t="s">
        <v>181</v>
      </c>
      <c r="E106" s="6">
        <v>74</v>
      </c>
      <c r="F106" s="7"/>
      <c r="G106" s="5" t="s">
        <v>488</v>
      </c>
      <c r="H106" s="5" t="s">
        <v>489</v>
      </c>
    </row>
    <row r="107" spans="1:8">
      <c r="A107" s="3" t="str">
        <f t="shared" si="1"/>
        <v>M. CONNANGLE Philippe</v>
      </c>
      <c r="B107" s="4" t="s">
        <v>14</v>
      </c>
      <c r="C107" s="5" t="s">
        <v>490</v>
      </c>
      <c r="D107" s="5" t="s">
        <v>60</v>
      </c>
      <c r="E107" s="6">
        <v>202</v>
      </c>
      <c r="F107" s="7"/>
      <c r="G107" s="5" t="s">
        <v>491</v>
      </c>
      <c r="H107" s="5" t="s">
        <v>480</v>
      </c>
    </row>
    <row r="108" spans="1:8">
      <c r="A108" s="3" t="str">
        <f t="shared" si="1"/>
        <v>M. MATHIEU Jérôme</v>
      </c>
      <c r="B108" s="4" t="s">
        <v>14</v>
      </c>
      <c r="C108" s="5" t="s">
        <v>492</v>
      </c>
      <c r="D108" s="5" t="s">
        <v>493</v>
      </c>
      <c r="E108" s="6">
        <v>73</v>
      </c>
      <c r="F108" s="7" t="s">
        <v>494</v>
      </c>
      <c r="G108" s="5" t="s">
        <v>495</v>
      </c>
      <c r="H108" s="5" t="s">
        <v>25</v>
      </c>
    </row>
    <row r="109" spans="1:8">
      <c r="A109" s="3" t="str">
        <f t="shared" si="1"/>
        <v>M. MONNIER Fabien</v>
      </c>
      <c r="B109" s="4" t="s">
        <v>14</v>
      </c>
      <c r="C109" s="5" t="s">
        <v>496</v>
      </c>
      <c r="D109" s="5" t="s">
        <v>497</v>
      </c>
      <c r="E109" s="6">
        <v>204</v>
      </c>
      <c r="F109" s="7"/>
      <c r="G109" s="5" t="s">
        <v>498</v>
      </c>
      <c r="H109" s="5" t="s">
        <v>31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866A7-BDEC-4965-8AE5-49629F464B76}">
  <sheetPr codeName="Feuil4"/>
  <dimension ref="A1:H34"/>
  <sheetViews>
    <sheetView workbookViewId="0">
      <selection activeCell="B21" sqref="B21"/>
    </sheetView>
  </sheetViews>
  <sheetFormatPr baseColWidth="10" defaultRowHeight="15"/>
  <cols>
    <col min="1" max="1" width="17.85546875" bestFit="1" customWidth="1"/>
    <col min="2" max="2" width="28.28515625" customWidth="1"/>
    <col min="5" max="5" width="11.85546875" style="50" bestFit="1" customWidth="1"/>
    <col min="6" max="6" width="11.42578125" style="52"/>
    <col min="7" max="7" width="11.42578125" style="54"/>
  </cols>
  <sheetData>
    <row r="1" spans="1:8">
      <c r="A1" s="2" t="s">
        <v>838</v>
      </c>
      <c r="B1" s="2" t="s">
        <v>2</v>
      </c>
      <c r="C1" s="2" t="s">
        <v>4</v>
      </c>
      <c r="D1" s="2" t="s">
        <v>837</v>
      </c>
      <c r="E1" s="49" t="s">
        <v>839</v>
      </c>
      <c r="F1" s="51" t="s">
        <v>840</v>
      </c>
      <c r="G1" s="53" t="s">
        <v>842</v>
      </c>
      <c r="H1" s="73" t="s">
        <v>846</v>
      </c>
    </row>
    <row r="2" spans="1:8">
      <c r="A2">
        <v>1801263</v>
      </c>
      <c r="B2" t="s">
        <v>843</v>
      </c>
      <c r="C2" t="s">
        <v>40</v>
      </c>
      <c r="D2" s="48">
        <v>43475</v>
      </c>
      <c r="E2" s="50">
        <v>41.400000000000006</v>
      </c>
      <c r="F2" s="52">
        <v>49.680000000000007</v>
      </c>
      <c r="G2" s="54">
        <v>207</v>
      </c>
      <c r="H2">
        <v>1</v>
      </c>
    </row>
    <row r="3" spans="1:8">
      <c r="A3">
        <v>1801264</v>
      </c>
      <c r="B3" t="s">
        <v>844</v>
      </c>
      <c r="C3" t="s">
        <v>34</v>
      </c>
      <c r="D3" s="48">
        <v>43504</v>
      </c>
      <c r="E3" s="50">
        <v>53.199999999999996</v>
      </c>
      <c r="F3" s="52">
        <v>63.839999999999996</v>
      </c>
      <c r="G3" s="54">
        <v>266</v>
      </c>
      <c r="H3">
        <v>2</v>
      </c>
    </row>
    <row r="4" spans="1:8">
      <c r="A4">
        <v>1801265</v>
      </c>
      <c r="B4" t="s">
        <v>844</v>
      </c>
      <c r="C4" t="s">
        <v>34</v>
      </c>
      <c r="D4" s="48">
        <v>43593</v>
      </c>
      <c r="E4" s="50">
        <v>53.199999999999996</v>
      </c>
      <c r="F4" s="52">
        <v>63.839999999999996</v>
      </c>
      <c r="G4" s="54">
        <v>266</v>
      </c>
      <c r="H4">
        <v>5</v>
      </c>
    </row>
    <row r="5" spans="1:8">
      <c r="A5">
        <v>1801266</v>
      </c>
      <c r="B5" t="s">
        <v>844</v>
      </c>
      <c r="C5" t="s">
        <v>34</v>
      </c>
      <c r="D5" s="48">
        <v>43544</v>
      </c>
      <c r="E5" s="50">
        <v>53.199999999999996</v>
      </c>
      <c r="F5" s="52">
        <v>63.839999999999996</v>
      </c>
      <c r="G5" s="54">
        <v>266</v>
      </c>
      <c r="H5">
        <v>3</v>
      </c>
    </row>
    <row r="6" spans="1:8">
      <c r="A6">
        <v>1801267</v>
      </c>
      <c r="B6" t="s">
        <v>859</v>
      </c>
      <c r="C6" t="s">
        <v>46</v>
      </c>
      <c r="D6" s="48">
        <v>43563</v>
      </c>
      <c r="E6" s="50">
        <v>21.4</v>
      </c>
      <c r="F6" s="52">
        <v>25.68</v>
      </c>
      <c r="G6" s="54">
        <v>107</v>
      </c>
      <c r="H6">
        <v>4</v>
      </c>
    </row>
    <row r="7" spans="1:8">
      <c r="A7">
        <v>1801268</v>
      </c>
      <c r="B7" t="s">
        <v>861</v>
      </c>
      <c r="C7" t="s">
        <v>75</v>
      </c>
      <c r="D7" s="48">
        <v>43504</v>
      </c>
      <c r="E7" s="50">
        <v>130.99999999999997</v>
      </c>
      <c r="F7" s="52">
        <v>157.19999999999996</v>
      </c>
      <c r="G7" s="54">
        <v>655</v>
      </c>
      <c r="H7">
        <v>2</v>
      </c>
    </row>
    <row r="8" spans="1:8">
      <c r="A8">
        <v>1801269</v>
      </c>
      <c r="B8" t="s">
        <v>864</v>
      </c>
      <c r="C8" t="s">
        <v>28</v>
      </c>
      <c r="D8" s="48">
        <v>43525</v>
      </c>
      <c r="E8" s="50">
        <v>77.40000000000002</v>
      </c>
      <c r="F8" s="52">
        <v>92.880000000000024</v>
      </c>
      <c r="G8" s="54">
        <v>387</v>
      </c>
      <c r="H8">
        <v>3</v>
      </c>
    </row>
    <row r="9" spans="1:8">
      <c r="A9">
        <v>1801270</v>
      </c>
      <c r="B9" t="s">
        <v>865</v>
      </c>
      <c r="C9" t="s">
        <v>17</v>
      </c>
      <c r="D9" s="48">
        <v>43525</v>
      </c>
      <c r="E9" s="50">
        <v>0.4</v>
      </c>
      <c r="F9" s="52">
        <v>0.48000000000000004</v>
      </c>
      <c r="G9" s="54">
        <v>2</v>
      </c>
      <c r="H9">
        <v>3</v>
      </c>
    </row>
    <row r="10" spans="1:8">
      <c r="A10">
        <v>1801271</v>
      </c>
      <c r="B10" t="s">
        <v>864</v>
      </c>
      <c r="C10" t="s">
        <v>28</v>
      </c>
      <c r="D10" s="48">
        <v>43525</v>
      </c>
      <c r="E10" s="50">
        <v>77.40000000000002</v>
      </c>
      <c r="F10" s="52">
        <v>92.880000000000024</v>
      </c>
      <c r="G10" s="54">
        <v>387</v>
      </c>
      <c r="H10">
        <v>3</v>
      </c>
    </row>
    <row r="11" spans="1:8">
      <c r="A11">
        <v>1801272</v>
      </c>
      <c r="B11" t="s">
        <v>866</v>
      </c>
      <c r="C11">
        <v>44</v>
      </c>
      <c r="D11" s="48">
        <v>43529</v>
      </c>
      <c r="E11" s="50">
        <v>15.200000000000005</v>
      </c>
      <c r="F11" s="52">
        <v>18.240000000000006</v>
      </c>
      <c r="G11" s="54">
        <v>76</v>
      </c>
      <c r="H11">
        <v>3</v>
      </c>
    </row>
    <row r="12" spans="1:8">
      <c r="A12">
        <v>1801272</v>
      </c>
      <c r="B12" t="s">
        <v>866</v>
      </c>
      <c r="C12">
        <v>44</v>
      </c>
      <c r="D12" s="48">
        <v>43529</v>
      </c>
      <c r="E12" s="50">
        <v>15.200000000000005</v>
      </c>
      <c r="F12" s="52">
        <v>18.240000000000006</v>
      </c>
      <c r="G12" s="54">
        <v>76</v>
      </c>
      <c r="H12">
        <v>3</v>
      </c>
    </row>
    <row r="13" spans="1:8">
      <c r="A13">
        <v>1801273</v>
      </c>
      <c r="B13" t="s">
        <v>865</v>
      </c>
      <c r="C13" t="s">
        <v>17</v>
      </c>
      <c r="D13" s="48">
        <v>43529</v>
      </c>
      <c r="E13" s="50">
        <v>0.4</v>
      </c>
      <c r="F13" s="52">
        <v>0.48000000000000004</v>
      </c>
      <c r="G13" s="54">
        <v>2</v>
      </c>
      <c r="H13">
        <v>3</v>
      </c>
    </row>
    <row r="14" spans="1:8">
      <c r="A14">
        <v>1801273</v>
      </c>
      <c r="B14" t="s">
        <v>865</v>
      </c>
      <c r="C14" t="s">
        <v>17</v>
      </c>
      <c r="D14" s="48">
        <v>43529</v>
      </c>
      <c r="E14" s="50">
        <v>0.4</v>
      </c>
      <c r="F14" s="52">
        <v>0.48000000000000004</v>
      </c>
      <c r="G14" s="54">
        <v>2</v>
      </c>
      <c r="H14">
        <v>3</v>
      </c>
    </row>
    <row r="15" spans="1:8">
      <c r="A15">
        <v>1801274</v>
      </c>
      <c r="B15" t="s">
        <v>867</v>
      </c>
      <c r="C15" t="s">
        <v>22</v>
      </c>
      <c r="D15" s="48">
        <v>43529</v>
      </c>
      <c r="E15" s="50">
        <v>50.8</v>
      </c>
      <c r="F15" s="52">
        <v>60.959999999999994</v>
      </c>
      <c r="G15" s="54">
        <v>254</v>
      </c>
      <c r="H15">
        <v>3</v>
      </c>
    </row>
    <row r="16" spans="1:8">
      <c r="A16">
        <v>1801274</v>
      </c>
      <c r="B16" t="s">
        <v>867</v>
      </c>
      <c r="C16" t="s">
        <v>22</v>
      </c>
      <c r="D16" s="48">
        <v>43529</v>
      </c>
      <c r="E16" s="50">
        <v>50.8</v>
      </c>
      <c r="F16" s="52">
        <v>60.959999999999994</v>
      </c>
      <c r="G16" s="54">
        <v>254</v>
      </c>
      <c r="H16">
        <v>3</v>
      </c>
    </row>
    <row r="17" spans="1:8">
      <c r="A17">
        <v>1801274</v>
      </c>
      <c r="B17" t="s">
        <v>867</v>
      </c>
      <c r="C17" t="s">
        <v>22</v>
      </c>
      <c r="D17" s="48">
        <v>43529</v>
      </c>
      <c r="E17" s="50">
        <v>50.8</v>
      </c>
      <c r="F17" s="52">
        <v>60.959999999999994</v>
      </c>
      <c r="G17" s="54">
        <v>254</v>
      </c>
      <c r="H17">
        <v>3</v>
      </c>
    </row>
    <row r="18" spans="1:8">
      <c r="A18">
        <v>1801274</v>
      </c>
      <c r="B18" t="s">
        <v>867</v>
      </c>
      <c r="C18" t="s">
        <v>22</v>
      </c>
      <c r="D18" s="48">
        <v>43529</v>
      </c>
      <c r="E18" s="50">
        <v>50.8</v>
      </c>
      <c r="F18" s="52">
        <v>60.959999999999994</v>
      </c>
      <c r="G18" s="54">
        <v>254</v>
      </c>
      <c r="H18">
        <v>3</v>
      </c>
    </row>
    <row r="19" spans="1:8">
      <c r="A19">
        <v>1801274</v>
      </c>
      <c r="B19" t="s">
        <v>867</v>
      </c>
      <c r="C19" t="s">
        <v>22</v>
      </c>
      <c r="D19" s="48">
        <v>43529</v>
      </c>
      <c r="E19" s="50">
        <v>50.8</v>
      </c>
      <c r="F19" s="52">
        <v>60.959999999999994</v>
      </c>
      <c r="G19" s="54">
        <v>254</v>
      </c>
      <c r="H19">
        <v>3</v>
      </c>
    </row>
    <row r="20" spans="1:8">
      <c r="A20">
        <v>1801274</v>
      </c>
      <c r="B20" t="s">
        <v>867</v>
      </c>
      <c r="C20" t="s">
        <v>22</v>
      </c>
      <c r="D20" s="48">
        <v>43529</v>
      </c>
      <c r="E20" s="50">
        <v>50.8</v>
      </c>
      <c r="F20" s="52">
        <v>60.959999999999994</v>
      </c>
      <c r="G20" s="54">
        <v>254</v>
      </c>
      <c r="H20">
        <v>3</v>
      </c>
    </row>
    <row r="21" spans="1:8">
      <c r="A21">
        <v>1801274</v>
      </c>
      <c r="B21" t="s">
        <v>867</v>
      </c>
      <c r="C21" t="s">
        <v>22</v>
      </c>
      <c r="D21" s="48">
        <v>43529</v>
      </c>
      <c r="E21" s="50">
        <v>50.8</v>
      </c>
      <c r="F21" s="52">
        <v>60.959999999999994</v>
      </c>
      <c r="G21" s="54">
        <v>254</v>
      </c>
      <c r="H21">
        <v>3</v>
      </c>
    </row>
    <row r="22" spans="1:8">
      <c r="A22">
        <v>1801274</v>
      </c>
      <c r="B22" t="s">
        <v>867</v>
      </c>
      <c r="C22" t="s">
        <v>22</v>
      </c>
      <c r="D22" s="48">
        <v>43529</v>
      </c>
      <c r="E22" s="50">
        <v>50.8</v>
      </c>
      <c r="F22" s="52">
        <v>60.959999999999994</v>
      </c>
      <c r="G22" s="54">
        <v>254</v>
      </c>
      <c r="H22">
        <v>3</v>
      </c>
    </row>
    <row r="23" spans="1:8">
      <c r="A23">
        <v>1801274</v>
      </c>
      <c r="B23" t="s">
        <v>867</v>
      </c>
      <c r="C23" t="s">
        <v>22</v>
      </c>
      <c r="D23" s="48">
        <v>43529</v>
      </c>
      <c r="E23" s="50">
        <v>50.8</v>
      </c>
      <c r="F23" s="52">
        <v>60.959999999999994</v>
      </c>
      <c r="G23" s="54">
        <v>254</v>
      </c>
      <c r="H23">
        <v>3</v>
      </c>
    </row>
    <row r="24" spans="1:8">
      <c r="A24">
        <v>1801274</v>
      </c>
      <c r="B24" t="s">
        <v>867</v>
      </c>
      <c r="C24" t="s">
        <v>22</v>
      </c>
      <c r="D24" s="48">
        <v>43529</v>
      </c>
      <c r="E24" s="50">
        <v>50.8</v>
      </c>
      <c r="F24" s="52">
        <v>60.959999999999994</v>
      </c>
      <c r="G24" s="54">
        <v>254</v>
      </c>
      <c r="H24">
        <v>3</v>
      </c>
    </row>
    <row r="25" spans="1:8">
      <c r="A25">
        <v>1801275</v>
      </c>
      <c r="B25" t="s">
        <v>867</v>
      </c>
      <c r="C25" t="s">
        <v>22</v>
      </c>
      <c r="D25" s="48">
        <v>43529</v>
      </c>
      <c r="E25" s="50">
        <v>50.8</v>
      </c>
      <c r="F25" s="52">
        <v>60.959999999999994</v>
      </c>
      <c r="G25" s="54">
        <v>254</v>
      </c>
      <c r="H25">
        <v>3</v>
      </c>
    </row>
    <row r="26" spans="1:8">
      <c r="A26">
        <v>1801276</v>
      </c>
      <c r="B26" t="s">
        <v>867</v>
      </c>
      <c r="C26" t="s">
        <v>22</v>
      </c>
      <c r="D26" s="48">
        <v>43529</v>
      </c>
      <c r="E26" s="50">
        <v>50.8</v>
      </c>
      <c r="F26" s="52">
        <v>60.959999999999994</v>
      </c>
      <c r="G26" s="54">
        <v>254</v>
      </c>
      <c r="H26">
        <v>3</v>
      </c>
    </row>
    <row r="27" spans="1:8">
      <c r="A27">
        <v>1801277</v>
      </c>
      <c r="B27" t="s">
        <v>867</v>
      </c>
      <c r="C27" t="s">
        <v>22</v>
      </c>
      <c r="D27" s="48">
        <v>43529</v>
      </c>
      <c r="E27" s="50">
        <v>50.8</v>
      </c>
      <c r="F27" s="52">
        <v>60.959999999999994</v>
      </c>
      <c r="G27" s="54">
        <v>254</v>
      </c>
      <c r="H27">
        <v>3</v>
      </c>
    </row>
    <row r="28" spans="1:8">
      <c r="A28">
        <v>1801278</v>
      </c>
      <c r="B28" t="s">
        <v>867</v>
      </c>
      <c r="C28" t="s">
        <v>22</v>
      </c>
      <c r="D28" s="48">
        <v>43529</v>
      </c>
      <c r="E28" s="50">
        <v>50.8</v>
      </c>
      <c r="F28" s="52">
        <v>60.959999999999994</v>
      </c>
      <c r="G28" s="54">
        <v>254</v>
      </c>
      <c r="H28">
        <v>3</v>
      </c>
    </row>
    <row r="29" spans="1:8">
      <c r="A29">
        <v>1801279</v>
      </c>
      <c r="B29" t="s">
        <v>867</v>
      </c>
      <c r="C29" t="s">
        <v>22</v>
      </c>
      <c r="D29" s="48">
        <v>43529</v>
      </c>
      <c r="E29" s="50">
        <v>50.8</v>
      </c>
      <c r="F29" s="52">
        <v>60.959999999999994</v>
      </c>
      <c r="G29" s="54">
        <v>254</v>
      </c>
      <c r="H29">
        <v>3</v>
      </c>
    </row>
    <row r="30" spans="1:8">
      <c r="A30">
        <v>1801280</v>
      </c>
      <c r="B30" t="s">
        <v>867</v>
      </c>
      <c r="C30" t="s">
        <v>22</v>
      </c>
      <c r="D30" s="48">
        <v>43529</v>
      </c>
      <c r="E30" s="50">
        <v>50.8</v>
      </c>
      <c r="F30" s="52">
        <v>60.959999999999994</v>
      </c>
      <c r="G30" s="54">
        <v>254</v>
      </c>
      <c r="H30">
        <v>3</v>
      </c>
    </row>
    <row r="31" spans="1:8">
      <c r="A31">
        <v>1801281</v>
      </c>
      <c r="B31" t="s">
        <v>867</v>
      </c>
      <c r="C31" t="s">
        <v>22</v>
      </c>
      <c r="D31" s="48">
        <v>43529</v>
      </c>
      <c r="E31" s="50">
        <v>50.8</v>
      </c>
      <c r="F31" s="52">
        <v>60.959999999999994</v>
      </c>
      <c r="G31" s="54">
        <v>254</v>
      </c>
      <c r="H31">
        <v>3</v>
      </c>
    </row>
    <row r="32" spans="1:8">
      <c r="A32">
        <v>1801282</v>
      </c>
      <c r="B32" t="s">
        <v>867</v>
      </c>
      <c r="C32" t="s">
        <v>22</v>
      </c>
      <c r="D32" s="48">
        <v>43529</v>
      </c>
      <c r="E32" s="50">
        <v>50.8</v>
      </c>
      <c r="F32" s="52">
        <v>60.959999999999994</v>
      </c>
      <c r="G32" s="54">
        <v>254</v>
      </c>
      <c r="H32">
        <v>3</v>
      </c>
    </row>
    <row r="33" spans="1:8">
      <c r="A33">
        <v>1801282</v>
      </c>
      <c r="B33" t="s">
        <v>867</v>
      </c>
      <c r="C33" t="s">
        <v>22</v>
      </c>
      <c r="D33" s="48">
        <v>43529</v>
      </c>
      <c r="E33" s="50">
        <v>50.8</v>
      </c>
      <c r="F33" s="52">
        <v>60.959999999999994</v>
      </c>
      <c r="G33" s="54">
        <v>254</v>
      </c>
      <c r="H33">
        <v>3</v>
      </c>
    </row>
    <row r="34" spans="1:8">
      <c r="A34">
        <v>1801282</v>
      </c>
      <c r="B34" t="s">
        <v>867</v>
      </c>
      <c r="C34" t="s">
        <v>22</v>
      </c>
      <c r="D34" s="48">
        <v>43529</v>
      </c>
      <c r="E34" s="50">
        <v>50.8</v>
      </c>
      <c r="F34" s="52">
        <v>60.959999999999994</v>
      </c>
      <c r="G34" s="54">
        <v>254</v>
      </c>
      <c r="H34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70035-F04D-4F84-8B03-551B869EF237}">
  <sheetPr codeName="Feuil5"/>
  <dimension ref="A1:M3"/>
  <sheetViews>
    <sheetView topLeftCell="B1" workbookViewId="0">
      <selection activeCell="E29" sqref="A26:E29"/>
    </sheetView>
  </sheetViews>
  <sheetFormatPr baseColWidth="10" defaultRowHeight="15"/>
  <cols>
    <col min="1" max="1" width="12.28515625" bestFit="1" customWidth="1"/>
  </cols>
  <sheetData>
    <row r="1" spans="1:13" s="79" customFormat="1" ht="15.75" thickBot="1">
      <c r="B1" s="79">
        <v>1</v>
      </c>
      <c r="C1" s="79">
        <v>2</v>
      </c>
      <c r="D1" s="79">
        <v>3</v>
      </c>
      <c r="E1" s="79">
        <v>4</v>
      </c>
      <c r="F1" s="79">
        <v>5</v>
      </c>
      <c r="G1" s="79">
        <v>6</v>
      </c>
      <c r="H1" s="79">
        <v>7</v>
      </c>
      <c r="I1" s="79">
        <v>8</v>
      </c>
      <c r="J1" s="79">
        <v>9</v>
      </c>
      <c r="K1" s="79">
        <v>10</v>
      </c>
      <c r="L1" s="79">
        <v>11</v>
      </c>
      <c r="M1" s="79">
        <v>12</v>
      </c>
    </row>
    <row r="2" spans="1:13" ht="15.75" thickBot="1">
      <c r="B2" s="74" t="s">
        <v>847</v>
      </c>
      <c r="C2" s="75" t="s">
        <v>848</v>
      </c>
      <c r="D2" s="75" t="s">
        <v>849</v>
      </c>
      <c r="E2" s="75" t="s">
        <v>850</v>
      </c>
      <c r="F2" s="75" t="s">
        <v>851</v>
      </c>
      <c r="G2" s="75" t="s">
        <v>852</v>
      </c>
      <c r="H2" s="75" t="s">
        <v>853</v>
      </c>
      <c r="I2" s="75" t="s">
        <v>854</v>
      </c>
      <c r="J2" s="75" t="s">
        <v>855</v>
      </c>
      <c r="K2" s="75" t="s">
        <v>856</v>
      </c>
      <c r="L2" s="75" t="s">
        <v>857</v>
      </c>
      <c r="M2" s="76" t="s">
        <v>858</v>
      </c>
    </row>
    <row r="3" spans="1:13" ht="15.75" thickBot="1">
      <c r="A3" s="77" t="s">
        <v>860</v>
      </c>
      <c r="B3" s="78">
        <f>SUMIF(Historique_factures!$H:$H,B1,Historique_factures!$F:$F)</f>
        <v>49.680000000000007</v>
      </c>
      <c r="C3" s="78">
        <f>SUMIF(Historique_factures!$H:$H,C1,Historique_factures!$F:$F)</f>
        <v>221.03999999999996</v>
      </c>
      <c r="D3" s="78">
        <f>SUMIF(Historique_factures!$H:$H,D1,Historique_factures!$F:$F)</f>
        <v>1506.7200000000005</v>
      </c>
      <c r="E3" s="78">
        <f>SUMIF(Historique_factures!$H:$H,E1,Historique_factures!$F:$F)</f>
        <v>25.68</v>
      </c>
      <c r="F3" s="78">
        <f>SUMIF(Historique_factures!$H:$H,F1,Historique_factures!$F:$F)</f>
        <v>63.839999999999996</v>
      </c>
      <c r="G3" s="78">
        <f>SUMIF(Historique_factures!$H:$H,G1,Historique_factures!$F:$F)</f>
        <v>0</v>
      </c>
      <c r="H3" s="78">
        <f>SUMIF(Historique_factures!$H:$H,H1,Historique_factures!$F:$F)</f>
        <v>0</v>
      </c>
      <c r="I3" s="78">
        <f>SUMIF(Historique_factures!$H:$H,I1,Historique_factures!$F:$F)</f>
        <v>0</v>
      </c>
      <c r="J3" s="78">
        <f>SUMIF(Historique_factures!$H:$H,J1,Historique_factures!$F:$F)</f>
        <v>0</v>
      </c>
      <c r="K3" s="78">
        <f>SUMIF(Historique_factures!$H:$H,K1,Historique_factures!$F:$F)</f>
        <v>0</v>
      </c>
      <c r="L3" s="78">
        <f>SUMIF(Historique_factures!$H:$H,L1,Historique_factures!$F:$F)</f>
        <v>0</v>
      </c>
      <c r="M3" s="78">
        <f>SUMIF(Historique_factures!$H:$H,M1,Historique_factures!$F:$F)</f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Facture</vt:lpstr>
      <vt:lpstr>Données globlales</vt:lpstr>
      <vt:lpstr>Liste commerçants</vt:lpstr>
      <vt:lpstr>Historique_factures</vt:lpstr>
      <vt:lpstr>Recapitulatif mois des factures</vt:lpstr>
      <vt:lpstr>Adresse</vt:lpstr>
      <vt:lpstr>Civilite</vt:lpstr>
      <vt:lpstr>CP_ville</vt:lpstr>
      <vt:lpstr>Date_sortie</vt:lpstr>
      <vt:lpstr>DonneesFacture</vt:lpstr>
      <vt:lpstr>Identifiant</vt:lpstr>
      <vt:lpstr>Identifiant_cts</vt:lpstr>
      <vt:lpstr>Libelle_client</vt:lpstr>
      <vt:lpstr>Libellé_client</vt:lpstr>
      <vt:lpstr>Nom_commercant</vt:lpstr>
      <vt:lpstr>Num_sortie</vt:lpstr>
      <vt:lpstr>Numero_stand</vt:lpstr>
      <vt:lpstr>'Données globlales'!pesee.xls</vt:lpstr>
      <vt:lpstr>Poids_net</vt:lpstr>
      <vt:lpstr>Prenom_commercant</vt:lpstr>
      <vt:lpstr>Societe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Facture</dc:title>
  <dc:subject>Facture</dc:subject>
  <dc:creator>Utilisateur</dc:creator>
  <cp:lastModifiedBy>ric</cp:lastModifiedBy>
  <cp:lastPrinted>2019-03-01T16:45:30Z</cp:lastPrinted>
  <dcterms:created xsi:type="dcterms:W3CDTF">2019-02-06T13:16:52Z</dcterms:created>
  <dcterms:modified xsi:type="dcterms:W3CDTF">2019-03-05T15:53:35Z</dcterms:modified>
</cp:coreProperties>
</file>