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2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drawings/drawing3.xml" ContentType="application/vnd.openxmlformats-officedocument.drawing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drawings/drawing4.xml" ContentType="application/vnd.openxmlformats-officedocument.drawing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drawings/drawing5.xml" ContentType="application/vnd.openxmlformats-officedocument.drawing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drawings/drawing6.xml" ContentType="application/vnd.openxmlformats-officedocument.drawing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drawings/drawing7.xml" ContentType="application/vnd.openxmlformats-officedocument.drawing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drawings/drawing8.xml" ContentType="application/vnd.openxmlformats-officedocument.drawing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drawings/drawing9.xml" ContentType="application/vnd.openxmlformats-officedocument.drawing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omments1.xml" ContentType="application/vnd.openxmlformats-officedocument.spreadsheetml.comments+xml"/>
  <Override PartName="/xl/drawings/drawing10.xml" ContentType="application/vnd.openxmlformats-officedocument.drawing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omments2.xml" ContentType="application/vnd.openxmlformats-officedocument.spreadsheetml.comments+xml"/>
  <Override PartName="/xl/drawings/drawing11.xml" ContentType="application/vnd.openxmlformats-officedocument.drawing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omments3.xml" ContentType="application/vnd.openxmlformats-officedocument.spreadsheetml.comments+xml"/>
  <Override PartName="/xl/drawings/drawing12.xml" ContentType="application/vnd.openxmlformats-officedocument.drawing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4500E416-7A89-47F0-9025-CAC581BB49D3}" xr6:coauthVersionLast="45" xr6:coauthVersionMax="45" xr10:uidLastSave="{00000000-0000-0000-0000-000000000000}"/>
  <bookViews>
    <workbookView xWindow="-24120" yWindow="-120" windowWidth="24240" windowHeight="13140" firstSheet="9" activeTab="11" xr2:uid="{00000000-000D-0000-FFFF-FFFF00000000}"/>
  </bookViews>
  <sheets>
    <sheet name="Janvier" sheetId="15" state="hidden" r:id="rId1"/>
    <sheet name="Février" sheetId="17" state="hidden" r:id="rId2"/>
    <sheet name="Mars" sheetId="19" state="hidden" r:id="rId3"/>
    <sheet name="Avril" sheetId="20" state="hidden" r:id="rId4"/>
    <sheet name="Mai" sheetId="21" state="hidden" r:id="rId5"/>
    <sheet name="Juin" sheetId="22" state="hidden" r:id="rId6"/>
    <sheet name="Juillet" sheetId="23" state="hidden" r:id="rId7"/>
    <sheet name="Août" sheetId="24" state="hidden" r:id="rId8"/>
    <sheet name="Septembre" sheetId="25" r:id="rId9"/>
    <sheet name="Octobre" sheetId="26" r:id="rId10"/>
    <sheet name="Novembre" sheetId="27" r:id="rId11"/>
    <sheet name="Décembre" sheetId="28" r:id="rId12"/>
    <sheet name="JOURS NON TRAVAILLES" sheetId="3" state="hidden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5" i="23" l="1"/>
  <c r="E15" i="28" l="1"/>
  <c r="E15" i="27"/>
  <c r="E15" i="26"/>
  <c r="E15" i="25"/>
  <c r="E15" i="24"/>
  <c r="E15" i="22"/>
  <c r="E15" i="21"/>
  <c r="E15" i="20"/>
  <c r="E15" i="19"/>
  <c r="E15" i="17" l="1"/>
  <c r="E15" i="15"/>
  <c r="L2" i="3" l="1"/>
  <c r="B3" i="15" l="1"/>
  <c r="B3" i="23" s="1"/>
  <c r="F17" i="23" s="1"/>
  <c r="G17" i="23" s="1"/>
  <c r="H17" i="23" s="1"/>
  <c r="I17" i="23" s="1"/>
  <c r="J17" i="23" s="1"/>
  <c r="K17" i="23" s="1"/>
  <c r="L17" i="23" s="1"/>
  <c r="M17" i="23" s="1"/>
  <c r="N17" i="23" s="1"/>
  <c r="O17" i="23" s="1"/>
  <c r="P17" i="23" s="1"/>
  <c r="Q17" i="23" s="1"/>
  <c r="R17" i="23" s="1"/>
  <c r="S17" i="23" s="1"/>
  <c r="T17" i="23" s="1"/>
  <c r="U17" i="23" s="1"/>
  <c r="V17" i="23" s="1"/>
  <c r="W17" i="23" s="1"/>
  <c r="X17" i="23" s="1"/>
  <c r="Y17" i="23" s="1"/>
  <c r="Z17" i="23" s="1"/>
  <c r="AA17" i="23" s="1"/>
  <c r="AB17" i="23" s="1"/>
  <c r="AC17" i="23" s="1"/>
  <c r="AD17" i="23" s="1"/>
  <c r="AE17" i="23" s="1"/>
  <c r="AF17" i="23" s="1"/>
  <c r="AG17" i="23" s="1"/>
  <c r="AH17" i="23" s="1"/>
  <c r="AI17" i="23" s="1"/>
  <c r="AJ17" i="23" s="1"/>
  <c r="B3" i="19" l="1"/>
  <c r="F17" i="19" s="1"/>
  <c r="G17" i="19" s="1"/>
  <c r="H17" i="19" s="1"/>
  <c r="I17" i="19" s="1"/>
  <c r="J17" i="19" s="1"/>
  <c r="K17" i="19" s="1"/>
  <c r="L17" i="19" s="1"/>
  <c r="M17" i="19" s="1"/>
  <c r="N17" i="19" s="1"/>
  <c r="O17" i="19" s="1"/>
  <c r="P17" i="19" s="1"/>
  <c r="Q17" i="19" s="1"/>
  <c r="R17" i="19" s="1"/>
  <c r="S17" i="19" s="1"/>
  <c r="T17" i="19" s="1"/>
  <c r="U17" i="19" s="1"/>
  <c r="V17" i="19" s="1"/>
  <c r="W17" i="19" s="1"/>
  <c r="X17" i="19" s="1"/>
  <c r="Y17" i="19" s="1"/>
  <c r="Z17" i="19" s="1"/>
  <c r="AA17" i="19" s="1"/>
  <c r="AB17" i="19" s="1"/>
  <c r="AC17" i="19" s="1"/>
  <c r="AD17" i="19" s="1"/>
  <c r="AE17" i="19" s="1"/>
  <c r="AF17" i="19" s="1"/>
  <c r="AG17" i="19" s="1"/>
  <c r="AH17" i="19" s="1"/>
  <c r="AI17" i="19" s="1"/>
  <c r="AJ17" i="19" s="1"/>
  <c r="B3" i="28"/>
  <c r="F17" i="28" s="1"/>
  <c r="G17" i="28" s="1"/>
  <c r="H17" i="28" s="1"/>
  <c r="I17" i="28" s="1"/>
  <c r="J17" i="28" s="1"/>
  <c r="K17" i="28" s="1"/>
  <c r="L17" i="28" s="1"/>
  <c r="M17" i="28" s="1"/>
  <c r="N17" i="28" s="1"/>
  <c r="O17" i="28" s="1"/>
  <c r="P17" i="28" s="1"/>
  <c r="Q17" i="28" s="1"/>
  <c r="R17" i="28" s="1"/>
  <c r="S17" i="28" s="1"/>
  <c r="T17" i="28" s="1"/>
  <c r="U17" i="28" s="1"/>
  <c r="V17" i="28" s="1"/>
  <c r="W17" i="28" s="1"/>
  <c r="X17" i="28" s="1"/>
  <c r="Y17" i="28" s="1"/>
  <c r="Z17" i="28" s="1"/>
  <c r="AA17" i="28" s="1"/>
  <c r="AB17" i="28" s="1"/>
  <c r="AC17" i="28" s="1"/>
  <c r="AD17" i="28" s="1"/>
  <c r="AE17" i="28" s="1"/>
  <c r="AF17" i="28" s="1"/>
  <c r="AG17" i="28" s="1"/>
  <c r="AH17" i="28" s="1"/>
  <c r="AI17" i="28" s="1"/>
  <c r="AJ17" i="28" s="1"/>
  <c r="B3" i="24"/>
  <c r="F17" i="24" s="1"/>
  <c r="G17" i="24" s="1"/>
  <c r="H17" i="24" s="1"/>
  <c r="I17" i="24" s="1"/>
  <c r="J17" i="24" s="1"/>
  <c r="K17" i="24" s="1"/>
  <c r="L17" i="24" s="1"/>
  <c r="M17" i="24" s="1"/>
  <c r="N17" i="24" s="1"/>
  <c r="O17" i="24" s="1"/>
  <c r="P17" i="24" s="1"/>
  <c r="Q17" i="24" s="1"/>
  <c r="R17" i="24" s="1"/>
  <c r="S17" i="24" s="1"/>
  <c r="T17" i="24" s="1"/>
  <c r="U17" i="24" s="1"/>
  <c r="V17" i="24" s="1"/>
  <c r="W17" i="24" s="1"/>
  <c r="X17" i="24" s="1"/>
  <c r="Y17" i="24" s="1"/>
  <c r="Z17" i="24" s="1"/>
  <c r="AA17" i="24" s="1"/>
  <c r="AB17" i="24" s="1"/>
  <c r="AC17" i="24" s="1"/>
  <c r="AD17" i="24" s="1"/>
  <c r="AE17" i="24" s="1"/>
  <c r="AF17" i="24" s="1"/>
  <c r="AG17" i="24" s="1"/>
  <c r="AH17" i="24" s="1"/>
  <c r="AI17" i="24" s="1"/>
  <c r="AJ17" i="24" s="1"/>
  <c r="B3" i="20"/>
  <c r="F17" i="20" s="1"/>
  <c r="G17" i="20" s="1"/>
  <c r="H17" i="20" s="1"/>
  <c r="I17" i="20" s="1"/>
  <c r="J17" i="20" s="1"/>
  <c r="K17" i="20" s="1"/>
  <c r="L17" i="20" s="1"/>
  <c r="M17" i="20" s="1"/>
  <c r="N17" i="20" s="1"/>
  <c r="O17" i="20" s="1"/>
  <c r="P17" i="20" s="1"/>
  <c r="Q17" i="20" s="1"/>
  <c r="R17" i="20" s="1"/>
  <c r="S17" i="20" s="1"/>
  <c r="T17" i="20" s="1"/>
  <c r="U17" i="20" s="1"/>
  <c r="V17" i="20" s="1"/>
  <c r="W17" i="20" s="1"/>
  <c r="X17" i="20" s="1"/>
  <c r="Y17" i="20" s="1"/>
  <c r="Z17" i="20" s="1"/>
  <c r="AA17" i="20" s="1"/>
  <c r="AB17" i="20" s="1"/>
  <c r="AC17" i="20" s="1"/>
  <c r="AD17" i="20" s="1"/>
  <c r="AE17" i="20" s="1"/>
  <c r="AF17" i="20" s="1"/>
  <c r="AG17" i="20" s="1"/>
  <c r="AH17" i="20" s="1"/>
  <c r="AI17" i="20" s="1"/>
  <c r="B3" i="27"/>
  <c r="F17" i="27" s="1"/>
  <c r="G17" i="27" s="1"/>
  <c r="H17" i="27" s="1"/>
  <c r="I17" i="27" s="1"/>
  <c r="J17" i="27" s="1"/>
  <c r="K17" i="27" s="1"/>
  <c r="L17" i="27" s="1"/>
  <c r="M17" i="27" s="1"/>
  <c r="N17" i="27" s="1"/>
  <c r="O17" i="27" s="1"/>
  <c r="P17" i="27" s="1"/>
  <c r="Q17" i="27" s="1"/>
  <c r="R17" i="27" s="1"/>
  <c r="S17" i="27" s="1"/>
  <c r="T17" i="27" s="1"/>
  <c r="U17" i="27" s="1"/>
  <c r="V17" i="27" s="1"/>
  <c r="W17" i="27" s="1"/>
  <c r="X17" i="27" s="1"/>
  <c r="Y17" i="27" s="1"/>
  <c r="Z17" i="27" s="1"/>
  <c r="AA17" i="27" s="1"/>
  <c r="AB17" i="27" s="1"/>
  <c r="AC17" i="27" s="1"/>
  <c r="AD17" i="27" s="1"/>
  <c r="AE17" i="27" s="1"/>
  <c r="AF17" i="27" s="1"/>
  <c r="AG17" i="27" s="1"/>
  <c r="AH17" i="27" s="1"/>
  <c r="AI17" i="27" s="1"/>
  <c r="B3" i="21"/>
  <c r="F17" i="21" s="1"/>
  <c r="G17" i="21" s="1"/>
  <c r="H17" i="21" s="1"/>
  <c r="I17" i="21" s="1"/>
  <c r="J17" i="21" s="1"/>
  <c r="K17" i="21" s="1"/>
  <c r="L17" i="21" s="1"/>
  <c r="M17" i="21" s="1"/>
  <c r="N17" i="21" s="1"/>
  <c r="O17" i="21" s="1"/>
  <c r="P17" i="21" s="1"/>
  <c r="Q17" i="21" s="1"/>
  <c r="R17" i="21" s="1"/>
  <c r="S17" i="21" s="1"/>
  <c r="T17" i="21" s="1"/>
  <c r="U17" i="21" s="1"/>
  <c r="V17" i="21" s="1"/>
  <c r="W17" i="21" s="1"/>
  <c r="X17" i="21" s="1"/>
  <c r="Y17" i="21" s="1"/>
  <c r="Z17" i="21" s="1"/>
  <c r="AA17" i="21" s="1"/>
  <c r="AB17" i="21" s="1"/>
  <c r="AC17" i="21" s="1"/>
  <c r="AD17" i="21" s="1"/>
  <c r="AE17" i="21" s="1"/>
  <c r="AF17" i="21" s="1"/>
  <c r="AG17" i="21" s="1"/>
  <c r="AH17" i="21" s="1"/>
  <c r="AI17" i="21" s="1"/>
  <c r="AJ17" i="21" s="1"/>
  <c r="B3" i="26"/>
  <c r="F17" i="26" s="1"/>
  <c r="G17" i="26" s="1"/>
  <c r="H17" i="26" s="1"/>
  <c r="I17" i="26" s="1"/>
  <c r="J17" i="26" s="1"/>
  <c r="K17" i="26" s="1"/>
  <c r="L17" i="26" s="1"/>
  <c r="M17" i="26" s="1"/>
  <c r="N17" i="26" s="1"/>
  <c r="O17" i="26" s="1"/>
  <c r="P17" i="26" s="1"/>
  <c r="Q17" i="26" s="1"/>
  <c r="R17" i="26" s="1"/>
  <c r="S17" i="26" s="1"/>
  <c r="T17" i="26" s="1"/>
  <c r="U17" i="26" s="1"/>
  <c r="V17" i="26" s="1"/>
  <c r="W17" i="26" s="1"/>
  <c r="X17" i="26" s="1"/>
  <c r="Y17" i="26" s="1"/>
  <c r="Z17" i="26" s="1"/>
  <c r="AA17" i="26" s="1"/>
  <c r="AB17" i="26" s="1"/>
  <c r="AC17" i="26" s="1"/>
  <c r="AD17" i="26" s="1"/>
  <c r="AE17" i="26" s="1"/>
  <c r="AF17" i="26" s="1"/>
  <c r="AG17" i="26" s="1"/>
  <c r="AH17" i="26" s="1"/>
  <c r="AI17" i="26" s="1"/>
  <c r="AJ17" i="26" s="1"/>
  <c r="B3" i="22"/>
  <c r="F17" i="22" s="1"/>
  <c r="G17" i="22" s="1"/>
  <c r="H17" i="22" s="1"/>
  <c r="I17" i="22" s="1"/>
  <c r="J17" i="22" s="1"/>
  <c r="K17" i="22" s="1"/>
  <c r="L17" i="22" s="1"/>
  <c r="M17" i="22" s="1"/>
  <c r="N17" i="22" s="1"/>
  <c r="O17" i="22" s="1"/>
  <c r="P17" i="22" s="1"/>
  <c r="Q17" i="22" s="1"/>
  <c r="R17" i="22" s="1"/>
  <c r="S17" i="22" s="1"/>
  <c r="T17" i="22" s="1"/>
  <c r="U17" i="22" s="1"/>
  <c r="V17" i="22" s="1"/>
  <c r="W17" i="22" s="1"/>
  <c r="X17" i="22" s="1"/>
  <c r="Y17" i="22" s="1"/>
  <c r="Z17" i="22" s="1"/>
  <c r="AA17" i="22" s="1"/>
  <c r="AB17" i="22" s="1"/>
  <c r="AC17" i="22" s="1"/>
  <c r="AD17" i="22" s="1"/>
  <c r="AE17" i="22" s="1"/>
  <c r="AF17" i="22" s="1"/>
  <c r="AG17" i="22" s="1"/>
  <c r="AH17" i="22" s="1"/>
  <c r="AI17" i="22" s="1"/>
  <c r="B3" i="25"/>
  <c r="F17" i="25" s="1"/>
  <c r="G17" i="25" s="1"/>
  <c r="H17" i="25" s="1"/>
  <c r="I17" i="25" s="1"/>
  <c r="J17" i="25" s="1"/>
  <c r="K17" i="25" s="1"/>
  <c r="L17" i="25" s="1"/>
  <c r="M17" i="25" s="1"/>
  <c r="N17" i="25" s="1"/>
  <c r="O17" i="25" s="1"/>
  <c r="P17" i="25" s="1"/>
  <c r="Q17" i="25" s="1"/>
  <c r="R17" i="25" s="1"/>
  <c r="S17" i="25" s="1"/>
  <c r="T17" i="25" s="1"/>
  <c r="U17" i="25" s="1"/>
  <c r="V17" i="25" s="1"/>
  <c r="W17" i="25" s="1"/>
  <c r="X17" i="25" s="1"/>
  <c r="Y17" i="25" s="1"/>
  <c r="Z17" i="25" s="1"/>
  <c r="AA17" i="25" s="1"/>
  <c r="AB17" i="25" s="1"/>
  <c r="AC17" i="25" s="1"/>
  <c r="AD17" i="25" s="1"/>
  <c r="AE17" i="25" s="1"/>
  <c r="AF17" i="25" s="1"/>
  <c r="AG17" i="25" s="1"/>
  <c r="AH17" i="25" s="1"/>
  <c r="AI17" i="25" s="1"/>
  <c r="B3" i="17"/>
  <c r="AP4" i="15"/>
  <c r="F17" i="17" l="1"/>
  <c r="G17" i="17" s="1"/>
  <c r="H17" i="17" s="1"/>
  <c r="I17" i="17" s="1"/>
  <c r="J17" i="17" s="1"/>
  <c r="K17" i="17" s="1"/>
  <c r="L17" i="17" s="1"/>
  <c r="M17" i="17" s="1"/>
  <c r="N17" i="17" s="1"/>
  <c r="O17" i="17" s="1"/>
  <c r="P17" i="17" s="1"/>
  <c r="Q17" i="17" s="1"/>
  <c r="R17" i="17" s="1"/>
  <c r="S17" i="17" s="1"/>
  <c r="T17" i="17" s="1"/>
  <c r="U17" i="17" s="1"/>
  <c r="V17" i="17" s="1"/>
  <c r="W17" i="17" s="1"/>
  <c r="X17" i="17" s="1"/>
  <c r="Y17" i="17" s="1"/>
  <c r="Z17" i="17" s="1"/>
  <c r="AA17" i="17" s="1"/>
  <c r="AB17" i="17" s="1"/>
  <c r="AC17" i="17" s="1"/>
  <c r="AD17" i="17" s="1"/>
  <c r="AE17" i="17" s="1"/>
  <c r="AF17" i="17" s="1"/>
  <c r="AG17" i="17" s="1"/>
  <c r="AH17" i="17" s="1"/>
  <c r="F17" i="15" l="1"/>
  <c r="G17" i="15" l="1"/>
  <c r="H17" i="15" s="1"/>
  <c r="I17" i="15" s="1"/>
  <c r="J17" i="15" s="1"/>
  <c r="K17" i="15" s="1"/>
  <c r="L17" i="15" s="1"/>
  <c r="M17" i="15" s="1"/>
  <c r="N17" i="15" s="1"/>
  <c r="O17" i="15" s="1"/>
  <c r="P17" i="15" s="1"/>
  <c r="Q17" i="15" s="1"/>
  <c r="R17" i="15" s="1"/>
  <c r="S17" i="15" s="1"/>
  <c r="T17" i="15" s="1"/>
  <c r="U17" i="15" s="1"/>
  <c r="V17" i="15" s="1"/>
  <c r="W17" i="15" s="1"/>
  <c r="X17" i="15" s="1"/>
  <c r="Y17" i="15" s="1"/>
  <c r="Z17" i="15" s="1"/>
  <c r="AA17" i="15" s="1"/>
  <c r="AB17" i="15" s="1"/>
  <c r="AC17" i="15" s="1"/>
  <c r="AD17" i="15" s="1"/>
  <c r="AE17" i="15" s="1"/>
  <c r="AF17" i="15" s="1"/>
  <c r="AG17" i="15" s="1"/>
  <c r="AH17" i="15" s="1"/>
  <c r="AI17" i="15" s="1"/>
  <c r="AJ17" i="15" s="1"/>
  <c r="B18" i="3" l="1"/>
  <c r="B17" i="3"/>
  <c r="B16" i="3"/>
  <c r="B15" i="3"/>
  <c r="B14" i="3"/>
  <c r="B13" i="3"/>
  <c r="B6" i="3"/>
  <c r="B5" i="3" s="1"/>
  <c r="B8" i="3"/>
  <c r="B9" i="3"/>
  <c r="B4" i="3"/>
  <c r="B12" i="3" l="1"/>
  <c r="B11" i="3"/>
  <c r="B7" i="3"/>
  <c r="B10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KUNSTLE Catherine ADJ ADM PAL 1CL AE</author>
    <author>SCHNEIDER Marc ADJ ADM PAL 1CL AE</author>
    <author>POUGEAUD Sébastien PM</author>
    <author>GOSLIN Aurelie ADJT ADM AE</author>
  </authors>
  <commentList>
    <comment ref="O23" authorId="0" shapeId="0" xr:uid="{00000000-0006-0000-0800-000001000000}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SELESTAT</t>
        </r>
      </text>
    </comment>
    <comment ref="P23" authorId="0" shapeId="0" xr:uid="{00000000-0006-0000-0800-000002000000}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RMT</t>
        </r>
      </text>
    </comment>
    <comment ref="W23" authorId="0" shapeId="0" xr:uid="{00000000-0006-0000-0800-000003000000}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RMT</t>
        </r>
      </text>
    </comment>
    <comment ref="AD23" authorId="0" shapeId="0" xr:uid="{00000000-0006-0000-0800-000004000000}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EPIDE</t>
        </r>
      </text>
    </comment>
    <comment ref="O24" authorId="1" shapeId="0" xr:uid="{00000000-0006-0000-0800-000005000000}">
      <text>
        <r>
          <rPr>
            <b/>
            <sz val="9"/>
            <color indexed="81"/>
            <rFont val="Tahoma"/>
            <family val="2"/>
          </rPr>
          <t>7H15</t>
        </r>
      </text>
    </comment>
    <comment ref="P24" authorId="1" shapeId="0" xr:uid="{00000000-0006-0000-0800-000006000000}">
      <text>
        <r>
          <rPr>
            <b/>
            <sz val="9"/>
            <color indexed="81"/>
            <rFont val="Tahoma"/>
            <family val="2"/>
          </rPr>
          <t>RMT
CS</t>
        </r>
      </text>
    </comment>
    <comment ref="Q24" authorId="1" shapeId="0" xr:uid="{00000000-0006-0000-0800-000007000000}">
      <text>
        <r>
          <rPr>
            <b/>
            <sz val="9"/>
            <color indexed="81"/>
            <rFont val="Tahoma"/>
            <family val="2"/>
          </rPr>
          <t>ILLKIRCH</t>
        </r>
        <r>
          <rPr>
            <sz val="9"/>
            <color indexed="81"/>
            <rFont val="Tahoma"/>
            <family val="2"/>
          </rPr>
          <t xml:space="preserve">
CS</t>
        </r>
      </text>
    </comment>
    <comment ref="V24" authorId="1" shapeId="0" xr:uid="{00000000-0006-0000-0800-000008000000}">
      <text>
        <r>
          <rPr>
            <b/>
            <sz val="9"/>
            <color indexed="81"/>
            <rFont val="Tahoma"/>
            <family val="2"/>
          </rPr>
          <t>ILLKIRCH
CS</t>
        </r>
      </text>
    </comment>
    <comment ref="X24" authorId="1" shapeId="0" xr:uid="{00000000-0006-0000-0800-000009000000}">
      <text>
        <r>
          <rPr>
            <b/>
            <sz val="9"/>
            <color indexed="81"/>
            <rFont val="Tahoma"/>
            <family val="2"/>
          </rPr>
          <t>54°RT OBERHOFFEN
CS</t>
        </r>
      </text>
    </comment>
    <comment ref="AE24" authorId="1" shapeId="0" xr:uid="{00000000-0006-0000-0800-00000A000000}">
      <text>
        <r>
          <rPr>
            <b/>
            <sz val="9"/>
            <color indexed="81"/>
            <rFont val="Tahoma"/>
            <family val="2"/>
          </rPr>
          <t>réunion SSI à Nancy</t>
        </r>
      </text>
    </comment>
    <comment ref="G26" authorId="2" shapeId="0" xr:uid="{00000000-0006-0000-0800-00000B000000}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RV 10h40 - Médecine du travail</t>
        </r>
      </text>
    </comment>
    <comment ref="Q26" authorId="2" shapeId="0" xr:uid="{00000000-0006-0000-0800-00000C000000}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54RT</t>
        </r>
      </text>
    </comment>
    <comment ref="V26" authorId="2" shapeId="0" xr:uid="{00000000-0006-0000-0800-00000D000000}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JDC EXEPTIONNELLE ISL ST LOUIS - ANIMATEUR</t>
        </r>
      </text>
    </comment>
    <comment ref="W26" authorId="2" shapeId="0" xr:uid="{00000000-0006-0000-0800-00000E000000}">
      <text>
        <r>
          <rPr>
            <b/>
            <sz val="9"/>
            <color indexed="81"/>
            <rFont val="Tahoma"/>
            <family val="2"/>
          </rPr>
          <t>POUGEAUD Sébastien PM: RMT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26" authorId="2" shapeId="0" xr:uid="{00000000-0006-0000-0800-00000F000000}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AF26" authorId="2" shapeId="0" xr:uid="{00000000-0006-0000-0800-000010000000}">
      <text>
        <r>
          <rPr>
            <b/>
            <sz val="9"/>
            <color indexed="81"/>
            <rFont val="Tahoma"/>
            <family val="2"/>
          </rPr>
          <t xml:space="preserve">POUGEAUD Sébastien PM: </t>
        </r>
        <r>
          <rPr>
            <sz val="9"/>
            <color indexed="81"/>
            <rFont val="Tahoma"/>
            <family val="2"/>
          </rPr>
          <t>Instruction incendie - Stirn - 09h00</t>
        </r>
      </text>
    </comment>
    <comment ref="P41" authorId="3" shapeId="0" xr:uid="{00000000-0006-0000-0800-000011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RMT</t>
        </r>
      </text>
    </comment>
    <comment ref="Q41" authorId="3" shapeId="0" xr:uid="{00000000-0006-0000-0800-000012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C/S SELESTAT</t>
        </r>
      </text>
    </comment>
    <comment ref="V41" authorId="3" shapeId="0" xr:uid="{00000000-0006-0000-0800-000013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C/S 152RI</t>
        </r>
      </text>
    </comment>
    <comment ref="X41" authorId="3" shapeId="0" xr:uid="{00000000-0006-0000-0800-000014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54RT</t>
        </r>
      </text>
    </comment>
    <comment ref="AC41" authorId="3" shapeId="0" xr:uid="{00000000-0006-0000-0800-000015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C/S ILLKIRCH</t>
        </r>
      </text>
    </comment>
    <comment ref="O43" authorId="3" shapeId="0" xr:uid="{00000000-0006-0000-0800-000016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Q43" authorId="3" shapeId="0" xr:uid="{00000000-0006-0000-0800-000017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SELESTAT</t>
        </r>
      </text>
    </comment>
    <comment ref="AC43" authorId="3" shapeId="0" xr:uid="{00000000-0006-0000-0800-000018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SELESTAT</t>
        </r>
      </text>
    </comment>
    <comment ref="AE43" authorId="3" shapeId="0" xr:uid="{00000000-0006-0000-0800-000019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AE45" authorId="3" shapeId="0" xr:uid="{00000000-0006-0000-0800-00001A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54 RT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SCHNEIDER Marc ADJ ADM PAL 1CL AE</author>
    <author>KUNSTLE Catherine ADJ ADM PAL 1CL AE</author>
    <author>POUGEAUD Sébastien PM</author>
    <author>GRASS Christine ADJ ADM PPAL 2CL</author>
    <author>GOSLIN Aurelie ADJT ADM AE</author>
  </authors>
  <commentList>
    <comment ref="S19" authorId="0" shapeId="0" xr:uid="{00000000-0006-0000-0900-000001000000}">
      <text>
        <r>
          <rPr>
            <b/>
            <sz val="9"/>
            <color indexed="81"/>
            <rFont val="Tahoma"/>
            <family val="2"/>
          </rPr>
          <t>SSI ESNNE</t>
        </r>
        <r>
          <rPr>
            <sz val="9"/>
            <color indexed="81"/>
            <rFont val="Tahoma"/>
            <family val="2"/>
          </rPr>
          <t xml:space="preserve">
Monsieur MEYER</t>
        </r>
      </text>
    </comment>
    <comment ref="S20" authorId="0" shapeId="0" xr:uid="{00000000-0006-0000-0900-000002000000}">
      <text>
        <r>
          <rPr>
            <b/>
            <sz val="9"/>
            <color indexed="81"/>
            <rFont val="Tahoma"/>
            <family val="2"/>
          </rPr>
          <t>SSI ESNNE</t>
        </r>
        <r>
          <rPr>
            <sz val="9"/>
            <color indexed="81"/>
            <rFont val="Tahoma"/>
            <family val="2"/>
          </rPr>
          <t xml:space="preserve">
Monsieur MEYER</t>
        </r>
      </text>
    </comment>
    <comment ref="S21" authorId="0" shapeId="0" xr:uid="{00000000-0006-0000-0900-000003000000}">
      <text>
        <r>
          <rPr>
            <b/>
            <sz val="9"/>
            <color indexed="81"/>
            <rFont val="Tahoma"/>
            <family val="2"/>
          </rPr>
          <t>SSI ESNNE</t>
        </r>
        <r>
          <rPr>
            <sz val="9"/>
            <color indexed="81"/>
            <rFont val="Tahoma"/>
            <family val="2"/>
          </rPr>
          <t xml:space="preserve">
Monsieur MEYER</t>
        </r>
      </text>
    </comment>
    <comment ref="S22" authorId="0" shapeId="0" xr:uid="{00000000-0006-0000-0900-000004000000}">
      <text>
        <r>
          <rPr>
            <b/>
            <sz val="9"/>
            <color indexed="81"/>
            <rFont val="Tahoma"/>
            <family val="2"/>
          </rPr>
          <t>SSI ESNNE</t>
        </r>
        <r>
          <rPr>
            <sz val="9"/>
            <color indexed="81"/>
            <rFont val="Tahoma"/>
            <family val="2"/>
          </rPr>
          <t xml:space="preserve">
Monsieur MEYER</t>
        </r>
      </text>
    </comment>
    <comment ref="G23" authorId="1" shapeId="0" xr:uid="{00000000-0006-0000-0900-000005000000}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RMT</t>
        </r>
      </text>
    </comment>
    <comment ref="M23" authorId="1" shapeId="0" xr:uid="{00000000-0006-0000-0900-000006000000}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EXCEPTIONNELLE STRUTHOF</t>
        </r>
      </text>
    </comment>
    <comment ref="O23" authorId="1" shapeId="0" xr:uid="{00000000-0006-0000-0900-000007000000}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COLMAR</t>
        </r>
      </text>
    </comment>
    <comment ref="S23" authorId="0" shapeId="0" xr:uid="{00000000-0006-0000-0900-000008000000}">
      <text>
        <r>
          <rPr>
            <b/>
            <sz val="9"/>
            <color indexed="81"/>
            <rFont val="Tahoma"/>
            <family val="2"/>
          </rPr>
          <t>SSI ESNNE</t>
        </r>
        <r>
          <rPr>
            <sz val="9"/>
            <color indexed="81"/>
            <rFont val="Tahoma"/>
            <family val="2"/>
          </rPr>
          <t xml:space="preserve">
Monsieur MEYER</t>
        </r>
      </text>
    </comment>
    <comment ref="V23" authorId="1" shapeId="0" xr:uid="{00000000-0006-0000-0900-000009000000}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AA23" authorId="1" shapeId="0" xr:uid="{00000000-0006-0000-0900-00000A000000}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COLMAR</t>
        </r>
      </text>
    </comment>
    <comment ref="G24" authorId="0" shapeId="0" xr:uid="{00000000-0006-0000-0900-00000B000000}">
      <text>
        <r>
          <rPr>
            <b/>
            <sz val="9"/>
            <color indexed="81"/>
            <rFont val="Tahoma"/>
            <family val="2"/>
          </rPr>
          <t>7h00</t>
        </r>
      </text>
    </comment>
    <comment ref="H24" authorId="0" shapeId="0" xr:uid="{00000000-0006-0000-0900-00000C000000}">
      <text>
        <r>
          <rPr>
            <b/>
            <sz val="9"/>
            <color indexed="81"/>
            <rFont val="Tahoma"/>
            <family val="2"/>
          </rPr>
          <t>ILLKIRCH
CS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4" authorId="0" shapeId="0" xr:uid="{00000000-0006-0000-0900-00000D000000}">
      <text>
        <r>
          <rPr>
            <b/>
            <sz val="9"/>
            <color indexed="81"/>
            <rFont val="Tahoma"/>
            <family val="2"/>
          </rPr>
          <t>Sélestat
CS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4" authorId="0" shapeId="0" xr:uid="{00000000-0006-0000-0900-00000E000000}">
      <text>
        <r>
          <rPr>
            <b/>
            <sz val="9"/>
            <color indexed="81"/>
            <rFont val="Tahoma"/>
            <family val="2"/>
          </rPr>
          <t>EPIDE
CS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4" authorId="0" shapeId="0" xr:uid="{00000000-0006-0000-0900-00000F000000}">
      <text>
        <r>
          <rPr>
            <b/>
            <sz val="9"/>
            <color indexed="81"/>
            <rFont val="Tahoma"/>
            <family val="2"/>
          </rPr>
          <t>7H15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24" authorId="0" shapeId="0" xr:uid="{00000000-0006-0000-0900-000010000000}">
      <text>
        <r>
          <rPr>
            <b/>
            <sz val="9"/>
            <color indexed="81"/>
            <rFont val="Tahoma"/>
            <family val="2"/>
          </rPr>
          <t>SSI ESNNE</t>
        </r>
        <r>
          <rPr>
            <sz val="9"/>
            <color indexed="81"/>
            <rFont val="Tahoma"/>
            <family val="2"/>
          </rPr>
          <t xml:space="preserve">
Monsieur MEYER</t>
        </r>
      </text>
    </comment>
    <comment ref="T24" authorId="0" shapeId="0" xr:uid="{00000000-0006-0000-0900-000011000000}">
      <text>
        <r>
          <rPr>
            <b/>
            <sz val="9"/>
            <color indexed="81"/>
            <rFont val="Tahoma"/>
            <family val="2"/>
          </rPr>
          <t>RMT
E</t>
        </r>
      </text>
    </comment>
    <comment ref="V24" authorId="0" shapeId="0" xr:uid="{00000000-0006-0000-0900-000012000000}">
      <text>
        <r>
          <rPr>
            <b/>
            <sz val="9"/>
            <color indexed="81"/>
            <rFont val="Tahoma"/>
            <family val="2"/>
          </rPr>
          <t>152°RI COLMAR</t>
        </r>
        <r>
          <rPr>
            <sz val="9"/>
            <color indexed="81"/>
            <rFont val="Tahoma"/>
            <family val="2"/>
          </rPr>
          <t xml:space="preserve">
CS</t>
        </r>
      </text>
    </comment>
    <comment ref="AA24" authorId="0" shapeId="0" xr:uid="{00000000-0006-0000-0900-000013000000}">
      <text>
        <r>
          <rPr>
            <sz val="9"/>
            <color indexed="81"/>
            <rFont val="Tahoma"/>
            <family val="2"/>
          </rPr>
          <t xml:space="preserve">Sélestat
CS
</t>
        </r>
      </text>
    </comment>
    <comment ref="AC24" authorId="0" shapeId="0" xr:uid="{00000000-0006-0000-0900-000014000000}">
      <text>
        <r>
          <rPr>
            <sz val="9"/>
            <color indexed="81"/>
            <rFont val="Tahoma"/>
            <family val="2"/>
          </rPr>
          <t xml:space="preserve">ILLKIRCH
CS
</t>
        </r>
      </text>
    </comment>
    <comment ref="S25" authorId="0" shapeId="0" xr:uid="{00000000-0006-0000-0900-000015000000}">
      <text>
        <r>
          <rPr>
            <b/>
            <sz val="9"/>
            <color indexed="81"/>
            <rFont val="Tahoma"/>
            <family val="2"/>
          </rPr>
          <t>SSI ESNNE</t>
        </r>
        <r>
          <rPr>
            <sz val="9"/>
            <color indexed="81"/>
            <rFont val="Tahoma"/>
            <family val="2"/>
          </rPr>
          <t xml:space="preserve">
Monsieur MEYER</t>
        </r>
      </text>
    </comment>
    <comment ref="G26" authorId="2" shapeId="0" xr:uid="{00000000-0006-0000-0900-000016000000}">
      <text>
        <r>
          <rPr>
            <b/>
            <sz val="9"/>
            <color indexed="81"/>
            <rFont val="Tahoma"/>
            <family val="2"/>
          </rPr>
          <t>POUGEAUD Sébastien PM: RMT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6" authorId="2" shapeId="0" xr:uid="{00000000-0006-0000-0900-000017000000}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EGM SELESTAT</t>
        </r>
      </text>
    </comment>
    <comment ref="M26" authorId="2" shapeId="0" xr:uid="{00000000-0006-0000-0900-000018000000}">
      <text>
        <r>
          <rPr>
            <b/>
            <sz val="9"/>
            <color indexed="81"/>
            <rFont val="Tahoma"/>
            <family val="2"/>
          </rPr>
          <t>POUGEAUD Sébastien PM: NATZWILLER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6" authorId="2" shapeId="0" xr:uid="{00000000-0006-0000-0900-000019000000}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T26" authorId="2" shapeId="0" xr:uid="{00000000-0006-0000-0900-00001A000000}">
      <text>
        <r>
          <rPr>
            <b/>
            <sz val="9"/>
            <color indexed="81"/>
            <rFont val="Tahoma"/>
            <family val="2"/>
          </rPr>
          <t>POUGEAUD Sébastien PM: Formateur animateurs SNU - Nancy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26" authorId="2" shapeId="0" xr:uid="{00000000-0006-0000-0900-00001B000000}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réunion préparatoire visite de commandement</t>
        </r>
      </text>
    </comment>
    <comment ref="AB26" authorId="2" shapeId="0" xr:uid="{00000000-0006-0000-0900-00001C000000}">
      <text>
        <r>
          <rPr>
            <b/>
            <sz val="9"/>
            <color indexed="81"/>
            <rFont val="Tahoma"/>
            <family val="2"/>
          </rPr>
          <t>POUGEAUD Sébastien PM: Evaluation animateur - Illkirch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26" authorId="2" shapeId="0" xr:uid="{00000000-0006-0000-0900-00001D000000}">
      <text>
        <r>
          <rPr>
            <b/>
            <sz val="9"/>
            <color indexed="81"/>
            <rFont val="Tahoma"/>
            <family val="2"/>
          </rPr>
          <t>POUGEAUD Sébastien PM: visite de commandement</t>
        </r>
      </text>
    </comment>
    <comment ref="AH26" authorId="2" shapeId="0" xr:uid="{00000000-0006-0000-0900-00001E000000}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EGM SELESTAT</t>
        </r>
      </text>
    </comment>
    <comment ref="AI26" authorId="2" shapeId="0" xr:uid="{00000000-0006-0000-0900-00001F000000}">
      <text>
        <r>
          <rPr>
            <b/>
            <sz val="9"/>
            <color indexed="81"/>
            <rFont val="Tahoma"/>
            <family val="2"/>
          </rPr>
          <t>POUGEAUD Sébastien PM: animation Illkirch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27" authorId="0" shapeId="0" xr:uid="{00000000-0006-0000-0900-000020000000}">
      <text>
        <r>
          <rPr>
            <b/>
            <sz val="9"/>
            <color indexed="81"/>
            <rFont val="Tahoma"/>
            <family val="2"/>
          </rPr>
          <t>SSI ESNNE</t>
        </r>
        <r>
          <rPr>
            <sz val="9"/>
            <color indexed="81"/>
            <rFont val="Tahoma"/>
            <family val="2"/>
          </rPr>
          <t xml:space="preserve">
Monsieur MEYER</t>
        </r>
      </text>
    </comment>
    <comment ref="S28" authorId="0" shapeId="0" xr:uid="{00000000-0006-0000-0900-000021000000}">
      <text>
        <r>
          <rPr>
            <b/>
            <sz val="9"/>
            <color indexed="81"/>
            <rFont val="Tahoma"/>
            <family val="2"/>
          </rPr>
          <t>SSI ESNNE</t>
        </r>
        <r>
          <rPr>
            <sz val="9"/>
            <color indexed="81"/>
            <rFont val="Tahoma"/>
            <family val="2"/>
          </rPr>
          <t xml:space="preserve">
Monsieur MEYER</t>
        </r>
      </text>
    </comment>
    <comment ref="S29" authorId="0" shapeId="0" xr:uid="{00000000-0006-0000-0900-000022000000}">
      <text>
        <r>
          <rPr>
            <b/>
            <sz val="9"/>
            <color indexed="81"/>
            <rFont val="Tahoma"/>
            <family val="2"/>
          </rPr>
          <t>SSI ESNNE</t>
        </r>
        <r>
          <rPr>
            <sz val="9"/>
            <color indexed="81"/>
            <rFont val="Tahoma"/>
            <family val="2"/>
          </rPr>
          <t xml:space="preserve">
Monsieur MEYER</t>
        </r>
      </text>
    </comment>
    <comment ref="S30" authorId="0" shapeId="0" xr:uid="{00000000-0006-0000-0900-000023000000}">
      <text>
        <r>
          <rPr>
            <b/>
            <sz val="9"/>
            <color indexed="81"/>
            <rFont val="Tahoma"/>
            <family val="2"/>
          </rPr>
          <t>SSI ESNNE</t>
        </r>
        <r>
          <rPr>
            <sz val="9"/>
            <color indexed="81"/>
            <rFont val="Tahoma"/>
            <family val="2"/>
          </rPr>
          <t xml:space="preserve">
Monsieur MEYER</t>
        </r>
      </text>
    </comment>
    <comment ref="S31" authorId="0" shapeId="0" xr:uid="{00000000-0006-0000-0900-000024000000}">
      <text>
        <r>
          <rPr>
            <b/>
            <sz val="9"/>
            <color indexed="81"/>
            <rFont val="Tahoma"/>
            <family val="2"/>
          </rPr>
          <t>SSI ESNNE</t>
        </r>
        <r>
          <rPr>
            <sz val="9"/>
            <color indexed="81"/>
            <rFont val="Tahoma"/>
            <family val="2"/>
          </rPr>
          <t xml:space="preserve">
Monsieur MEYER</t>
        </r>
      </text>
    </comment>
    <comment ref="S32" authorId="0" shapeId="0" xr:uid="{00000000-0006-0000-0900-000025000000}">
      <text>
        <r>
          <rPr>
            <b/>
            <sz val="9"/>
            <color indexed="81"/>
            <rFont val="Tahoma"/>
            <family val="2"/>
          </rPr>
          <t>SSI ESNNE</t>
        </r>
        <r>
          <rPr>
            <sz val="9"/>
            <color indexed="81"/>
            <rFont val="Tahoma"/>
            <family val="2"/>
          </rPr>
          <t xml:space="preserve">
Monsieur MEYER</t>
        </r>
      </text>
    </comment>
    <comment ref="S33" authorId="0" shapeId="0" xr:uid="{00000000-0006-0000-0900-000026000000}">
      <text>
        <r>
          <rPr>
            <b/>
            <sz val="9"/>
            <color indexed="81"/>
            <rFont val="Tahoma"/>
            <family val="2"/>
          </rPr>
          <t>SSI ESNNE</t>
        </r>
        <r>
          <rPr>
            <sz val="9"/>
            <color indexed="81"/>
            <rFont val="Tahoma"/>
            <family val="2"/>
          </rPr>
          <t xml:space="preserve">
Monsieur MEYER</t>
        </r>
      </text>
    </comment>
    <comment ref="S34" authorId="0" shapeId="0" xr:uid="{00000000-0006-0000-0900-000027000000}">
      <text>
        <r>
          <rPr>
            <b/>
            <sz val="9"/>
            <color indexed="81"/>
            <rFont val="Tahoma"/>
            <family val="2"/>
          </rPr>
          <t>SSI ESNNE</t>
        </r>
        <r>
          <rPr>
            <sz val="9"/>
            <color indexed="81"/>
            <rFont val="Tahoma"/>
            <family val="2"/>
          </rPr>
          <t xml:space="preserve">
Monsieur MEYER</t>
        </r>
      </text>
    </comment>
    <comment ref="S35" authorId="0" shapeId="0" xr:uid="{00000000-0006-0000-0900-000028000000}">
      <text>
        <r>
          <rPr>
            <b/>
            <sz val="9"/>
            <color indexed="81"/>
            <rFont val="Tahoma"/>
            <family val="2"/>
          </rPr>
          <t>SSI ESNNE</t>
        </r>
        <r>
          <rPr>
            <sz val="9"/>
            <color indexed="81"/>
            <rFont val="Tahoma"/>
            <family val="2"/>
          </rPr>
          <t xml:space="preserve">
Monsieur MEYER</t>
        </r>
      </text>
    </comment>
    <comment ref="S36" authorId="0" shapeId="0" xr:uid="{00000000-0006-0000-0900-000029000000}">
      <text>
        <r>
          <rPr>
            <b/>
            <sz val="9"/>
            <color indexed="81"/>
            <rFont val="Tahoma"/>
            <family val="2"/>
          </rPr>
          <t>SSI ESNNE</t>
        </r>
        <r>
          <rPr>
            <sz val="9"/>
            <color indexed="81"/>
            <rFont val="Tahoma"/>
            <family val="2"/>
          </rPr>
          <t xml:space="preserve">
Monsieur MEYER</t>
        </r>
      </text>
    </comment>
    <comment ref="S38" authorId="0" shapeId="0" xr:uid="{00000000-0006-0000-0900-00002A000000}">
      <text>
        <r>
          <rPr>
            <b/>
            <sz val="9"/>
            <color indexed="81"/>
            <rFont val="Tahoma"/>
            <family val="2"/>
          </rPr>
          <t>SSI ESNNE</t>
        </r>
        <r>
          <rPr>
            <sz val="9"/>
            <color indexed="81"/>
            <rFont val="Tahoma"/>
            <family val="2"/>
          </rPr>
          <t xml:space="preserve">
Monsieur MEYER</t>
        </r>
      </text>
    </comment>
    <comment ref="S39" authorId="0" shapeId="0" xr:uid="{00000000-0006-0000-0900-00002B000000}">
      <text>
        <r>
          <rPr>
            <b/>
            <sz val="9"/>
            <color indexed="81"/>
            <rFont val="Tahoma"/>
            <family val="2"/>
          </rPr>
          <t>SSI ESNNE</t>
        </r>
        <r>
          <rPr>
            <sz val="9"/>
            <color indexed="81"/>
            <rFont val="Tahoma"/>
            <family val="2"/>
          </rPr>
          <t xml:space="preserve">
Monsieur MEYER</t>
        </r>
      </text>
    </comment>
    <comment ref="S40" authorId="0" shapeId="0" xr:uid="{00000000-0006-0000-0900-00002C000000}">
      <text>
        <r>
          <rPr>
            <b/>
            <sz val="9"/>
            <color indexed="81"/>
            <rFont val="Tahoma"/>
            <family val="2"/>
          </rPr>
          <t>SSI ESNNE</t>
        </r>
        <r>
          <rPr>
            <sz val="9"/>
            <color indexed="81"/>
            <rFont val="Tahoma"/>
            <family val="2"/>
          </rPr>
          <t xml:space="preserve">
Monsieur MEYER</t>
        </r>
      </text>
    </comment>
    <comment ref="M41" authorId="3" shapeId="0" xr:uid="{00000000-0006-0000-0900-00002D000000}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ILLKIRCH C/S</t>
        </r>
      </text>
    </comment>
    <comment ref="O41" authorId="4" shapeId="0" xr:uid="{00000000-0006-0000-0900-00002E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SELESTAT</t>
        </r>
      </text>
    </comment>
    <comment ref="S41" authorId="0" shapeId="0" xr:uid="{00000000-0006-0000-0900-00002F000000}">
      <text>
        <r>
          <rPr>
            <b/>
            <sz val="9"/>
            <color indexed="81"/>
            <rFont val="Tahoma"/>
            <family val="2"/>
          </rPr>
          <t>SSI ESNNE</t>
        </r>
        <r>
          <rPr>
            <sz val="9"/>
            <color indexed="81"/>
            <rFont val="Tahoma"/>
            <family val="2"/>
          </rPr>
          <t xml:space="preserve">
Monsieur MEYER</t>
        </r>
      </text>
    </comment>
    <comment ref="U41" authorId="3" shapeId="0" xr:uid="{00000000-0006-0000-0900-000030000000}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EPIDE C/S</t>
        </r>
      </text>
    </comment>
    <comment ref="V41" authorId="4" shapeId="0" xr:uid="{00000000-0006-0000-0900-000031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152 RI</t>
        </r>
      </text>
    </comment>
    <comment ref="AB41" authorId="4" shapeId="0" xr:uid="{00000000-0006-0000-0900-000032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C/S ILLKIRCH</t>
        </r>
      </text>
    </comment>
    <comment ref="G43" authorId="4" shapeId="0" xr:uid="{00000000-0006-0000-0900-000033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O43" authorId="4" shapeId="0" xr:uid="{00000000-0006-0000-0900-000034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54 RT</t>
        </r>
      </text>
    </comment>
    <comment ref="S43" authorId="0" shapeId="0" xr:uid="{00000000-0006-0000-0900-000035000000}">
      <text>
        <r>
          <rPr>
            <b/>
            <sz val="9"/>
            <color indexed="81"/>
            <rFont val="Tahoma"/>
            <family val="2"/>
          </rPr>
          <t>SSI ESNNE</t>
        </r>
        <r>
          <rPr>
            <sz val="9"/>
            <color indexed="81"/>
            <rFont val="Tahoma"/>
            <family val="2"/>
          </rPr>
          <t xml:space="preserve">
Monsieur MEYER</t>
        </r>
      </text>
    </comment>
    <comment ref="T43" authorId="4" shapeId="0" xr:uid="{00000000-0006-0000-0900-000036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SELESTAT</t>
        </r>
      </text>
    </comment>
    <comment ref="V43" authorId="4" shapeId="0" xr:uid="{00000000-0006-0000-0900-000037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AC43" authorId="4" shapeId="0" xr:uid="{00000000-0006-0000-0900-000038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54RT</t>
        </r>
      </text>
    </comment>
    <comment ref="S44" authorId="0" shapeId="0" xr:uid="{00000000-0006-0000-0900-000039000000}">
      <text>
        <r>
          <rPr>
            <b/>
            <sz val="9"/>
            <color indexed="81"/>
            <rFont val="Tahoma"/>
            <family val="2"/>
          </rPr>
          <t>SSI ESNNE</t>
        </r>
        <r>
          <rPr>
            <sz val="9"/>
            <color indexed="81"/>
            <rFont val="Tahoma"/>
            <family val="2"/>
          </rPr>
          <t xml:space="preserve">
Monsieur MEYER</t>
        </r>
      </text>
    </comment>
    <comment ref="F45" authorId="4" shapeId="0" xr:uid="{00000000-0006-0000-0900-00003A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N45" authorId="4" shapeId="0" xr:uid="{00000000-0006-0000-0900-00003B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U45" authorId="4" shapeId="0" xr:uid="{00000000-0006-0000-0900-00003C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EPIDE</t>
        </r>
      </text>
    </comment>
    <comment ref="AA45" authorId="4" shapeId="0" xr:uid="{00000000-0006-0000-0900-00003D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AJ45" authorId="4" shapeId="0" xr:uid="{00000000-0006-0000-0900-00003E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54RT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SCHNEIDER Marc ADJ ADM PAL 1CL AE</author>
    <author>KUNSTLE Catherine ADJ ADM PAL 1CL AE</author>
    <author>POUGEAUD Sébastien PM</author>
    <author>GOSLIN Aurelie ADJT ADM AE</author>
    <author>GRASS Christine ADJ ADM PPAL 2CL</author>
  </authors>
  <commentList>
    <comment ref="W22" authorId="0" shapeId="0" xr:uid="{00000000-0006-0000-0A00-000001000000}">
      <text>
        <r>
          <rPr>
            <b/>
            <sz val="9"/>
            <color indexed="81"/>
            <rFont val="Tahoma"/>
            <family val="2"/>
          </rPr>
          <t>Animation sécurité routière GMF</t>
        </r>
      </text>
    </comment>
    <comment ref="J23" authorId="1" shapeId="0" xr:uid="{00000000-0006-0000-0A00-000002000000}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Q23" authorId="1" shapeId="0" xr:uid="{00000000-0006-0000-0A00-000003000000}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SELESTAT</t>
        </r>
      </text>
    </comment>
    <comment ref="X23" authorId="1" shapeId="0" xr:uid="{00000000-0006-0000-0A00-000004000000}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Z23" authorId="1" shapeId="0" xr:uid="{00000000-0006-0000-0A00-000005000000}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54 RT</t>
        </r>
      </text>
    </comment>
    <comment ref="AG23" authorId="1" shapeId="0" xr:uid="{00000000-0006-0000-0A00-000006000000}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J24" authorId="0" shapeId="0" xr:uid="{00000000-0006-0000-0A00-000007000000}">
      <text>
        <r>
          <rPr>
            <b/>
            <sz val="9"/>
            <color indexed="81"/>
            <rFont val="Tahoma"/>
            <family val="2"/>
          </rPr>
          <t>RMT
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4" authorId="0" shapeId="0" xr:uid="{00000000-0006-0000-0A00-000008000000}">
      <text>
        <r>
          <rPr>
            <sz val="9"/>
            <color indexed="81"/>
            <rFont val="Tahoma"/>
            <family val="2"/>
          </rPr>
          <t xml:space="preserve">54°RT OBERHOFFEN
E
</t>
        </r>
      </text>
    </comment>
    <comment ref="Q24" authorId="0" shapeId="0" xr:uid="{00000000-0006-0000-0A00-000009000000}">
      <text>
        <r>
          <rPr>
            <sz val="9"/>
            <color indexed="81"/>
            <rFont val="Tahoma"/>
            <family val="2"/>
          </rPr>
          <t xml:space="preserve">ILLKIRCH
E
</t>
        </r>
      </text>
    </comment>
    <comment ref="S24" authorId="0" shapeId="0" xr:uid="{00000000-0006-0000-0A00-00000A000000}">
      <text>
        <r>
          <rPr>
            <sz val="9"/>
            <color indexed="81"/>
            <rFont val="Tahoma"/>
            <family val="2"/>
          </rPr>
          <t xml:space="preserve">54°RT Oberhoffen
CS
</t>
        </r>
      </text>
    </comment>
    <comment ref="W24" authorId="0" shapeId="0" xr:uid="{00000000-0006-0000-0A00-00000B000000}">
      <text>
        <r>
          <rPr>
            <b/>
            <sz val="9"/>
            <color indexed="81"/>
            <rFont val="Tahoma"/>
            <family val="2"/>
          </rPr>
          <t>Animation sécurité routière GMF</t>
        </r>
      </text>
    </comment>
    <comment ref="X24" authorId="0" shapeId="0" xr:uid="{00000000-0006-0000-0A00-00000C000000}">
      <text>
        <r>
          <rPr>
            <b/>
            <sz val="9"/>
            <color indexed="81"/>
            <rFont val="Tahoma"/>
            <family val="2"/>
          </rPr>
          <t>152°RI COLMAR
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24" authorId="0" shapeId="0" xr:uid="{00000000-0006-0000-0A00-00000D000000}">
      <text>
        <r>
          <rPr>
            <b/>
            <sz val="9"/>
            <color indexed="81"/>
            <rFont val="Tahoma"/>
            <family val="2"/>
          </rPr>
          <t>réunion CORSIC à Châlons-en Champagne</t>
        </r>
      </text>
    </comment>
    <comment ref="AG24" authorId="0" shapeId="0" xr:uid="{00000000-0006-0000-0A00-00000E000000}">
      <text>
        <r>
          <rPr>
            <b/>
            <sz val="9"/>
            <color indexed="81"/>
            <rFont val="Tahoma"/>
            <family val="2"/>
          </rPr>
          <t>réunion CORSIC à Châlons-en Champagne</t>
        </r>
      </text>
    </comment>
    <comment ref="AH24" authorId="0" shapeId="0" xr:uid="{00000000-0006-0000-0A00-00000F000000}">
      <text>
        <r>
          <rPr>
            <b/>
            <sz val="9"/>
            <color indexed="81"/>
            <rFont val="Tahoma"/>
            <family val="2"/>
          </rPr>
          <t>BONUS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6" authorId="2" shapeId="0" xr:uid="{00000000-0006-0000-0A00-000010000000}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SSI - 9h00-11h30</t>
        </r>
      </text>
    </comment>
    <comment ref="J26" authorId="2" shapeId="0" xr:uid="{00000000-0006-0000-0A00-000011000000}">
      <text>
        <r>
          <rPr>
            <b/>
            <sz val="9"/>
            <color indexed="81"/>
            <rFont val="Tahoma"/>
            <family val="2"/>
          </rPr>
          <t>POUGEAUD Sébastien PM: RMT</t>
        </r>
      </text>
    </comment>
    <comment ref="K26" authorId="2" shapeId="0" xr:uid="{00000000-0006-0000-0A00-000012000000}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EPIDE STBG</t>
        </r>
      </text>
    </comment>
    <comment ref="Z26" authorId="2" shapeId="0" xr:uid="{00000000-0006-0000-0A00-000013000000}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Formation d'animateurs JDC - CSN</t>
        </r>
      </text>
    </comment>
    <comment ref="AE26" authorId="2" shapeId="0" xr:uid="{00000000-0006-0000-0A00-000014000000}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ANIMATEUR JDC - ILLKIRCH</t>
        </r>
      </text>
    </comment>
    <comment ref="AF26" authorId="0" shapeId="0" xr:uid="{00000000-0006-0000-0A00-000015000000}">
      <text>
        <r>
          <rPr>
            <b/>
            <sz val="9"/>
            <color indexed="81"/>
            <rFont val="Tahoma"/>
            <family val="2"/>
          </rPr>
          <t>réunion CORSIC à Châlons-en Champagne</t>
        </r>
      </text>
    </comment>
    <comment ref="AG26" authorId="0" shapeId="0" xr:uid="{00000000-0006-0000-0A00-000016000000}">
      <text>
        <r>
          <rPr>
            <b/>
            <sz val="9"/>
            <color indexed="81"/>
            <rFont val="Tahoma"/>
            <family val="2"/>
          </rPr>
          <t>réunion CORSIC à Châlons-en Champagne</t>
        </r>
      </text>
    </comment>
    <comment ref="L40" authorId="3" shapeId="0" xr:uid="{00000000-0006-0000-0A00-000017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Q40" authorId="3" shapeId="0" xr:uid="{00000000-0006-0000-0A00-000018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AE40" authorId="3" shapeId="0" xr:uid="{00000000-0006-0000-0A00-000019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152 RI</t>
        </r>
      </text>
    </comment>
    <comment ref="K41" authorId="3" shapeId="0" xr:uid="{00000000-0006-0000-0A00-00001A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RMT</t>
        </r>
      </text>
    </comment>
    <comment ref="L41" authorId="4" shapeId="0" xr:uid="{00000000-0006-0000-0A00-00001B000000}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54 RT</t>
        </r>
      </text>
    </comment>
    <comment ref="Q41" authorId="4" shapeId="0" xr:uid="{00000000-0006-0000-0A00-00001C000000}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SELESTAT C/S</t>
        </r>
      </text>
    </comment>
    <comment ref="R41" authorId="3" shapeId="0" xr:uid="{00000000-0006-0000-0A00-00001D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L43" authorId="3" shapeId="0" xr:uid="{00000000-0006-0000-0A00-00001E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54RT</t>
        </r>
      </text>
    </comment>
    <comment ref="S43" authorId="3" shapeId="0" xr:uid="{00000000-0006-0000-0A00-00001F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SELESTAT</t>
        </r>
      </text>
    </comment>
    <comment ref="J45" authorId="3" shapeId="0" xr:uid="{00000000-0006-0000-0A00-000020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S45" authorId="3" shapeId="0" xr:uid="{00000000-0006-0000-0A00-000021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X45" authorId="3" shapeId="0" xr:uid="{00000000-0006-0000-0A00-000022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Z45" authorId="3" shapeId="0" xr:uid="{00000000-0006-0000-0A00-000023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Congé AM</t>
        </r>
      </text>
    </comment>
    <comment ref="AG45" authorId="3" shapeId="0" xr:uid="{00000000-0006-0000-0A00-000024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54RT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BARBE Bernard CNE</author>
    <author>RISCH Jean-Marc OUV CE HG</author>
    <author>SCHNEIDER Marc ADJ ADM PAL 1CL AE</author>
    <author>POUGEAUD Sébastien PM</author>
    <author>GOSLIN Aurelie ADJT ADM AE</author>
    <author>GRASS Christine ADJ ADM PPAL 2CL</author>
  </authors>
  <commentList>
    <comment ref="H20" authorId="0" shapeId="0" xr:uid="{00000000-0006-0000-0B00-000001000000}">
      <text>
        <r>
          <rPr>
            <b/>
            <sz val="9"/>
            <color indexed="81"/>
            <rFont val="Tahoma"/>
            <family val="2"/>
          </rPr>
          <t>BARBE Bernard CNE:</t>
        </r>
        <r>
          <rPr>
            <sz val="9"/>
            <color indexed="81"/>
            <rFont val="Tahoma"/>
            <family val="2"/>
          </rPr>
          <t xml:space="preserve">
MATC</t>
        </r>
      </text>
    </comment>
    <comment ref="I20" authorId="0" shapeId="0" xr:uid="{00000000-0006-0000-0B00-000002000000}">
      <text>
        <r>
          <rPr>
            <b/>
            <sz val="9"/>
            <color indexed="81"/>
            <rFont val="Tahoma"/>
            <family val="2"/>
          </rPr>
          <t>BARBE Bernard CNE:</t>
        </r>
        <r>
          <rPr>
            <sz val="9"/>
            <color indexed="81"/>
            <rFont val="Tahoma"/>
            <family val="2"/>
          </rPr>
          <t xml:space="preserve">
MATC</t>
        </r>
      </text>
    </comment>
    <comment ref="X20" authorId="0" shapeId="0" xr:uid="{00000000-0006-0000-0B00-000003000000}">
      <text>
        <r>
          <rPr>
            <b/>
            <sz val="9"/>
            <color indexed="81"/>
            <rFont val="Tahoma"/>
            <family val="2"/>
          </rPr>
          <t>BARBE Bernard CNE:</t>
        </r>
        <r>
          <rPr>
            <sz val="9"/>
            <color indexed="81"/>
            <rFont val="Tahoma"/>
            <family val="2"/>
          </rPr>
          <t xml:space="preserve">
REUNION MAIRIES 17H EUROMETROPOLE</t>
        </r>
      </text>
    </comment>
    <comment ref="Q22" authorId="1" shapeId="0" xr:uid="{00000000-0006-0000-0B00-000004000000}">
      <text>
        <r>
          <rPr>
            <b/>
            <sz val="9"/>
            <color indexed="81"/>
            <rFont val="Tahoma"/>
            <family val="2"/>
          </rPr>
          <t>RISCH Jean-Marc OUV CE HG:</t>
        </r>
        <r>
          <rPr>
            <sz val="9"/>
            <color indexed="81"/>
            <rFont val="Tahoma"/>
            <family val="2"/>
          </rPr>
          <t xml:space="preserve">
CHSCT L191</t>
        </r>
      </text>
    </comment>
    <comment ref="H24" authorId="2" shapeId="0" xr:uid="{00000000-0006-0000-0B00-000005000000}">
      <text>
        <r>
          <rPr>
            <b/>
            <sz val="9"/>
            <color indexed="81"/>
            <rFont val="Tahoma"/>
            <family val="2"/>
          </rPr>
          <t>MATC</t>
        </r>
      </text>
    </comment>
    <comment ref="I24" authorId="2" shapeId="0" xr:uid="{00000000-0006-0000-0B00-000006000000}">
      <text>
        <r>
          <rPr>
            <b/>
            <sz val="9"/>
            <color indexed="81"/>
            <rFont val="Tahoma"/>
            <family val="2"/>
          </rPr>
          <t>MATC</t>
        </r>
      </text>
    </comment>
    <comment ref="Q24" authorId="2" shapeId="0" xr:uid="{00000000-0006-0000-0B00-000007000000}">
      <text>
        <r>
          <rPr>
            <sz val="9"/>
            <color indexed="81"/>
            <rFont val="Tahoma"/>
            <family val="2"/>
          </rPr>
          <t xml:space="preserve">Réunion SSI à Metz
</t>
        </r>
      </text>
    </comment>
    <comment ref="H26" authorId="3" shapeId="0" xr:uid="{00000000-0006-0000-0B00-000008000000}">
      <text>
        <r>
          <rPr>
            <b/>
            <sz val="9"/>
            <color indexed="81"/>
            <rFont val="Tahoma"/>
            <family val="2"/>
          </rPr>
          <t>POUGEAUD Sébastien PM: MATC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6" authorId="3" shapeId="0" xr:uid="{00000000-0006-0000-0B00-000009000000}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P26" authorId="3" shapeId="0" xr:uid="{00000000-0006-0000-0B00-00000A000000}">
      <text>
        <r>
          <rPr>
            <b/>
            <sz val="9"/>
            <color indexed="81"/>
            <rFont val="Tahoma"/>
            <family val="2"/>
          </rPr>
          <t>POUGEAUD Sébastien PM: EPIDE</t>
        </r>
      </text>
    </comment>
    <comment ref="Q26" authorId="2" shapeId="0" xr:uid="{00000000-0006-0000-0B00-00000B000000}">
      <text>
        <r>
          <rPr>
            <sz val="9"/>
            <color indexed="81"/>
            <rFont val="Tahoma"/>
            <family val="2"/>
          </rPr>
          <t xml:space="preserve">Réunion SSI à Metz
</t>
        </r>
      </text>
    </comment>
    <comment ref="I40" authorId="4" shapeId="0" xr:uid="{00000000-0006-0000-0B00-00000C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EPIDE</t>
        </r>
      </text>
    </comment>
    <comment ref="O41" authorId="5" shapeId="0" xr:uid="{00000000-0006-0000-0B00-00000D000000}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C/S ILLKIRCH</t>
        </r>
      </text>
    </comment>
    <comment ref="I43" authorId="4" shapeId="0" xr:uid="{00000000-0006-0000-0B00-00000E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EPIDE</t>
        </r>
      </text>
    </comment>
    <comment ref="I45" authorId="4" shapeId="0" xr:uid="{00000000-0006-0000-0B00-00000F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</commentList>
</comments>
</file>

<file path=xl/sharedStrings.xml><?xml version="1.0" encoding="utf-8"?>
<sst xmlns="http://schemas.openxmlformats.org/spreadsheetml/2006/main" count="2907" uniqueCount="154">
  <si>
    <t>NOM</t>
  </si>
  <si>
    <t>GRADE</t>
  </si>
  <si>
    <t>Matthieu</t>
  </si>
  <si>
    <t>PM</t>
  </si>
  <si>
    <t>GRASS</t>
  </si>
  <si>
    <t>Christine</t>
  </si>
  <si>
    <t>AAP1</t>
  </si>
  <si>
    <t>SEELWEGER</t>
  </si>
  <si>
    <t>Pascal</t>
  </si>
  <si>
    <t>HUBERT</t>
  </si>
  <si>
    <t>Béatrice</t>
  </si>
  <si>
    <t>AAP2</t>
  </si>
  <si>
    <t>Ludovic</t>
  </si>
  <si>
    <t>SCH</t>
  </si>
  <si>
    <t>GOSLIN</t>
  </si>
  <si>
    <t>Aurélie</t>
  </si>
  <si>
    <t>AA</t>
  </si>
  <si>
    <t>MERCIER</t>
  </si>
  <si>
    <t>Irène</t>
  </si>
  <si>
    <t>OE G6</t>
  </si>
  <si>
    <t>ANNEE</t>
  </si>
  <si>
    <t>Vendredi saint</t>
  </si>
  <si>
    <t>Pâques</t>
  </si>
  <si>
    <t>Lundi de Pâques</t>
  </si>
  <si>
    <t>1er mai</t>
  </si>
  <si>
    <t>1er janvier</t>
  </si>
  <si>
    <t>8 mai</t>
  </si>
  <si>
    <t>Ascension</t>
  </si>
  <si>
    <t>Pentecôte</t>
  </si>
  <si>
    <t>Lundi de Pentecôte</t>
  </si>
  <si>
    <t>14 juillet</t>
  </si>
  <si>
    <t>15 août</t>
  </si>
  <si>
    <t>1er novembre</t>
  </si>
  <si>
    <t>11 novembre</t>
  </si>
  <si>
    <t>25 décembre</t>
  </si>
  <si>
    <t>26 décembre</t>
  </si>
  <si>
    <t>MARS</t>
  </si>
  <si>
    <t>JOURS FERIES</t>
  </si>
  <si>
    <t>JOURS PCP</t>
  </si>
  <si>
    <t>2 janvier</t>
  </si>
  <si>
    <t>9 mai</t>
  </si>
  <si>
    <t>27 décembre</t>
  </si>
  <si>
    <t>10 mai</t>
  </si>
  <si>
    <t>30 décembre</t>
  </si>
  <si>
    <t>31 mai</t>
  </si>
  <si>
    <t>23 décembre</t>
  </si>
  <si>
    <t>24 décembre</t>
  </si>
  <si>
    <t>31 décembre</t>
  </si>
  <si>
    <t>JOURS RTT</t>
  </si>
  <si>
    <r>
      <rPr>
        <b/>
        <sz val="11"/>
        <color theme="4" tint="-0.249977111117893"/>
        <rFont val="Calibri"/>
        <family val="2"/>
        <scheme val="minor"/>
      </rPr>
      <t>ATTENTION</t>
    </r>
    <r>
      <rPr>
        <sz val="11"/>
        <color theme="4" tint="-0.249977111117893"/>
        <rFont val="Calibri"/>
        <family val="2"/>
        <scheme val="minor"/>
      </rPr>
      <t xml:space="preserve"> : Mise en forme conditionnelle pour les lignes des militaires (Jours PCP)</t>
    </r>
  </si>
  <si>
    <r>
      <rPr>
        <b/>
        <sz val="11"/>
        <color theme="4" tint="-0.249977111117893"/>
        <rFont val="Calibri"/>
        <family val="2"/>
        <scheme val="minor"/>
      </rPr>
      <t>ATTENTION</t>
    </r>
    <r>
      <rPr>
        <sz val="11"/>
        <color theme="4" tint="-0.249977111117893"/>
        <rFont val="Calibri"/>
        <family val="2"/>
        <scheme val="minor"/>
      </rPr>
      <t xml:space="preserve"> : Mise en forme conditionnelle pour les lignes des civils (Jours RTT)</t>
    </r>
  </si>
  <si>
    <r>
      <t>Pour chaque nouvelle année</t>
    </r>
    <r>
      <rPr>
        <sz val="11"/>
        <color rgb="FFFF0000"/>
        <rFont val="Calibri"/>
        <family val="2"/>
        <scheme val="minor"/>
      </rPr>
      <t xml:space="preserve"> :</t>
    </r>
  </si>
  <si>
    <r>
      <t xml:space="preserve">Mettre à jour </t>
    </r>
    <r>
      <rPr>
        <b/>
        <u/>
        <sz val="11"/>
        <color theme="4" tint="-0.249977111117893"/>
        <rFont val="Calibri"/>
        <family val="2"/>
        <scheme val="minor"/>
      </rPr>
      <t>uniquement</t>
    </r>
    <r>
      <rPr>
        <sz val="11"/>
        <color theme="4" tint="-0.249977111117893"/>
        <rFont val="Calibri"/>
        <family val="2"/>
        <scheme val="minor"/>
      </rPr>
      <t xml:space="preserve"> l'année dans la cellule B1 de cette feuille (JOURS NON TRAVAILLES)</t>
    </r>
  </si>
  <si>
    <r>
      <t xml:space="preserve">Mettre à jour les dates JOURS RTT et JOURS PCP </t>
    </r>
    <r>
      <rPr>
        <b/>
        <u/>
        <sz val="11"/>
        <color theme="4" tint="-0.249977111117893"/>
        <rFont val="Calibri"/>
        <family val="2"/>
        <scheme val="minor"/>
      </rPr>
      <t>chaque année</t>
    </r>
    <r>
      <rPr>
        <sz val="11"/>
        <color theme="4" tint="-0.249977111117893"/>
        <rFont val="Calibri"/>
        <family val="2"/>
        <scheme val="minor"/>
      </rPr>
      <t xml:space="preserve"> sur cette feuille (JOURS NON TRAVAILLES)</t>
    </r>
  </si>
  <si>
    <t>PRÉNOM</t>
  </si>
  <si>
    <t>SECTION</t>
  </si>
  <si>
    <t>APAE</t>
  </si>
  <si>
    <t>BERTIN</t>
  </si>
  <si>
    <t>Christophe</t>
  </si>
  <si>
    <t>DIRECTEUR</t>
  </si>
  <si>
    <t>CNE</t>
  </si>
  <si>
    <t>BARBÉ</t>
  </si>
  <si>
    <t>Bernard</t>
  </si>
  <si>
    <t>CHEF BJDC</t>
  </si>
  <si>
    <t>CHEF SECRETARIAT</t>
  </si>
  <si>
    <t>OE HG</t>
  </si>
  <si>
    <t>RISCH</t>
  </si>
  <si>
    <t>Jean-Marc</t>
  </si>
  <si>
    <t>SECRETARIAT</t>
  </si>
  <si>
    <t>KUNSTLE</t>
  </si>
  <si>
    <t>Catherine</t>
  </si>
  <si>
    <t>RH</t>
  </si>
  <si>
    <t>SCHNEIDER</t>
  </si>
  <si>
    <t>Marc</t>
  </si>
  <si>
    <t>CORSIC</t>
  </si>
  <si>
    <t>JAMBOU</t>
  </si>
  <si>
    <t>Fanny</t>
  </si>
  <si>
    <t>BUDGET</t>
  </si>
  <si>
    <t>POUGEAUD</t>
  </si>
  <si>
    <t>Sébastien</t>
  </si>
  <si>
    <t>REFERENT METIER</t>
  </si>
  <si>
    <t>SACS</t>
  </si>
  <si>
    <t>VALLADE</t>
  </si>
  <si>
    <t>Laurent</t>
  </si>
  <si>
    <t>CHEF COMMUNICATION</t>
  </si>
  <si>
    <t>AMRI</t>
  </si>
  <si>
    <t>Sabah</t>
  </si>
  <si>
    <t>COMMUNICATION</t>
  </si>
  <si>
    <t>SACN</t>
  </si>
  <si>
    <t>OBRECHT</t>
  </si>
  <si>
    <t>CHEF COORDINATION</t>
  </si>
  <si>
    <t>BALLAND</t>
  </si>
  <si>
    <t>Frédéric</t>
  </si>
  <si>
    <t>COORDINATION</t>
  </si>
  <si>
    <t>GUILLAUME</t>
  </si>
  <si>
    <t>Cathie</t>
  </si>
  <si>
    <t>MULLER</t>
  </si>
  <si>
    <t>Sylvie</t>
  </si>
  <si>
    <t>CHEF SECTION 67</t>
  </si>
  <si>
    <t>HESS</t>
  </si>
  <si>
    <t>Fabienne</t>
  </si>
  <si>
    <t>ADJOINTE SECTION 67</t>
  </si>
  <si>
    <t>TOSELLO</t>
  </si>
  <si>
    <t>Chantal</t>
  </si>
  <si>
    <t>SECTION 67</t>
  </si>
  <si>
    <t>BAEHR</t>
  </si>
  <si>
    <t>Mireille</t>
  </si>
  <si>
    <t>GUEDRA</t>
  </si>
  <si>
    <t>RECOULES</t>
  </si>
  <si>
    <t>Michèle</t>
  </si>
  <si>
    <t>CHALMANDRIER</t>
  </si>
  <si>
    <t>CHARBONNIER</t>
  </si>
  <si>
    <t>Brigitte</t>
  </si>
  <si>
    <t>CHEF SECTION 68</t>
  </si>
  <si>
    <t>ADJOINTE SECTION 68</t>
  </si>
  <si>
    <t>SECTION 68</t>
  </si>
  <si>
    <t>DURBAN</t>
  </si>
  <si>
    <t>JANVIER</t>
  </si>
  <si>
    <t>FEVRIER</t>
  </si>
  <si>
    <t>LERAUD</t>
  </si>
  <si>
    <t>MARQUE</t>
  </si>
  <si>
    <t>Angélique</t>
  </si>
  <si>
    <t>: mois en cours</t>
  </si>
  <si>
    <t>: formule pour années bissextiles</t>
  </si>
  <si>
    <t>: 1er jour de l'année</t>
  </si>
  <si>
    <t>M</t>
  </si>
  <si>
    <t>AM</t>
  </si>
  <si>
    <t>Jour férié</t>
  </si>
  <si>
    <t>Jour PCP</t>
  </si>
  <si>
    <t>Jour RTT</t>
  </si>
  <si>
    <t>Week-end</t>
  </si>
  <si>
    <t/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</si>
  <si>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</si>
  <si>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</si>
  <si>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</si>
  <si>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</si>
  <si>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</si>
  <si>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</si>
  <si>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</si>
  <si>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</si>
  <si>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DECEMBRE</t>
  </si>
  <si>
    <r>
      <rPr>
        <b/>
        <sz val="11"/>
        <color theme="4" tint="-0.249977111117893"/>
        <rFont val="Calibri"/>
        <family val="2"/>
        <scheme val="minor"/>
      </rPr>
      <t>ATTENTION</t>
    </r>
    <r>
      <rPr>
        <sz val="11"/>
        <color theme="4" tint="-0.249977111117893"/>
        <rFont val="Calibri"/>
        <family val="2"/>
        <scheme val="minor"/>
      </rPr>
      <t xml:space="preserve"> : Mise à jour automatique des jours fériés</t>
    </r>
  </si>
  <si>
    <r>
      <rPr>
        <b/>
        <sz val="11"/>
        <color theme="4" tint="-0.249977111117893"/>
        <rFont val="Calibri"/>
        <family val="2"/>
        <scheme val="minor"/>
      </rPr>
      <t>ATTENTION</t>
    </r>
    <r>
      <rPr>
        <sz val="11"/>
        <color theme="4" tint="-0.249977111117893"/>
        <rFont val="Calibri"/>
        <family val="2"/>
        <scheme val="minor"/>
      </rPr>
      <t xml:space="preserve"> : Mettre à jour les mises en forme conditionnelles concernant les </t>
    </r>
    <r>
      <rPr>
        <b/>
        <sz val="11"/>
        <color theme="4" tint="-0.249977111117893"/>
        <rFont val="Calibri"/>
        <family val="2"/>
        <scheme val="minor"/>
      </rPr>
      <t>RTT</t>
    </r>
    <r>
      <rPr>
        <sz val="11"/>
        <color theme="4" tint="-0.249977111117893"/>
        <rFont val="Calibri"/>
        <family val="2"/>
        <scheme val="minor"/>
      </rPr>
      <t xml:space="preserve"> et</t>
    </r>
    <r>
      <rPr>
        <b/>
        <sz val="11"/>
        <color theme="4" tint="-0.249977111117893"/>
        <rFont val="Calibri"/>
        <family val="2"/>
        <scheme val="minor"/>
      </rPr>
      <t xml:space="preserve"> PCP</t>
    </r>
    <r>
      <rPr>
        <sz val="11"/>
        <color theme="4" tint="-0.249977111117893"/>
        <rFont val="Calibri"/>
        <family val="2"/>
        <scheme val="minor"/>
      </rPr>
      <t xml:space="preserve"> lorsqu'il y a un ajout ou une suppression d'une ligne d'un personnel</t>
    </r>
  </si>
  <si>
    <t>Toutes les cellules sont verrouillées hormis celles de F19 à AJ46</t>
  </si>
  <si>
    <t xml:space="preserve"> CHEF BJDC</t>
  </si>
  <si>
    <t>SCHEF SECRETARIAT</t>
  </si>
  <si>
    <r>
      <t xml:space="preserve">Sur cette feuille, colonnes L et M masquées : </t>
    </r>
    <r>
      <rPr>
        <b/>
        <sz val="11"/>
        <color theme="4" tint="-0.249977111117893"/>
        <rFont val="Calibri"/>
        <family val="2"/>
        <scheme val="minor"/>
      </rPr>
      <t>ne pas y toucher</t>
    </r>
    <r>
      <rPr>
        <sz val="11"/>
        <color theme="4" tint="-0.249977111117893"/>
        <rFont val="Calibri"/>
        <family val="2"/>
        <scheme val="minor"/>
      </rPr>
      <t xml:space="preserve"> ; L2 permet de reconnaître une année bissextile ; L6 à L18 permet de connaître le dernier enregistrement</t>
    </r>
  </si>
  <si>
    <t>Toutes les feuilles sont verrouillées avec le même mot de passe</t>
  </si>
  <si>
    <r>
      <t>Quelques informations</t>
    </r>
    <r>
      <rPr>
        <sz val="11"/>
        <color rgb="FFFF0000"/>
        <rFont val="Calibri"/>
        <family val="2"/>
        <scheme val="minor"/>
      </rPr>
      <t xml:space="preserve"> :</t>
    </r>
  </si>
  <si>
    <r>
      <t xml:space="preserve">Les cellules concernant les jours fériés sont verrouillées car elles sont mises à jour </t>
    </r>
    <r>
      <rPr>
        <b/>
        <sz val="11"/>
        <color theme="8"/>
        <rFont val="Calibri"/>
        <family val="2"/>
        <scheme val="minor"/>
      </rPr>
      <t>automatiquement</t>
    </r>
  </si>
  <si>
    <r>
      <rPr>
        <b/>
        <u/>
        <sz val="11"/>
        <color theme="4" tint="-0.249977111117893"/>
        <rFont val="Calibri"/>
        <family val="2"/>
        <scheme val="minor"/>
      </rPr>
      <t>Faire une copie</t>
    </r>
    <r>
      <rPr>
        <sz val="11"/>
        <color theme="4" tint="-0.249977111117893"/>
        <rFont val="Calibri"/>
        <family val="2"/>
        <scheme val="minor"/>
      </rPr>
      <t xml:space="preserve"> de ce document afin de ne pas perdre les données de l'année écoulée</t>
    </r>
  </si>
  <si>
    <t>MCH</t>
  </si>
  <si>
    <t>CCPM</t>
  </si>
  <si>
    <t>Fichier mis à jour le  26/11/2019 11:13:35 par  s.chalmandrier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</si>
</sst>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\ dd"/>
    <numFmt numFmtId="165" formatCode="0#"/>
    <numFmt numFmtId="166" formatCode="00000"/>
    <numFmt numFmtId="167" formatCode="mmmm"/>
  </numFmts>
  <fonts count="2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u/>
      <sz val="11"/>
      <color theme="4" tint="-0.249977111117893"/>
      <name val="Calibri"/>
      <family val="2"/>
      <scheme val="minor"/>
    </font>
    <font>
      <u/>
      <sz val="11"/>
      <color rgb="FFFF0000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indexed="81"/>
      <name val="Tahoma"/>
      <family val="2"/>
    </font>
    <font>
      <sz val="11"/>
      <color theme="9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2D050"/>
      <name val="Calibri"/>
      <family val="2"/>
      <scheme val="minor"/>
    </font>
    <font>
      <sz val="6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2F61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6C30A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7F7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FBC86D"/>
        <bgColor indexed="64"/>
      </patternFill>
    </fill>
    <fill>
      <patternFill patternType="solid">
        <fgColor indexed="5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0" fillId="5" borderId="1" xfId="0" applyFill="1" applyBorder="1" applyAlignment="1" applyProtection="1">
      <protection locked="0"/>
    </xf>
    <xf numFmtId="0" fontId="0" fillId="5" borderId="1" xfId="0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protection locked="0"/>
    </xf>
    <xf numFmtId="0" fontId="0" fillId="21" borderId="1" xfId="0" applyFill="1" applyBorder="1" applyProtection="1">
      <protection locked="0"/>
    </xf>
    <xf numFmtId="0" fontId="0" fillId="0" borderId="0" xfId="0" applyProtection="1"/>
    <xf numFmtId="0" fontId="1" fillId="7" borderId="0" xfId="0" applyFont="1" applyFill="1" applyAlignment="1" applyProtection="1">
      <alignment horizontal="center" vertical="center"/>
    </xf>
    <xf numFmtId="0" fontId="1" fillId="9" borderId="0" xfId="0" applyFont="1" applyFill="1" applyAlignment="1" applyProtection="1">
      <alignment horizontal="center" vertical="center"/>
    </xf>
    <xf numFmtId="0" fontId="0" fillId="0" borderId="0" xfId="0" applyFill="1" applyProtection="1"/>
    <xf numFmtId="0" fontId="0" fillId="2" borderId="0" xfId="0" applyFill="1" applyProtection="1"/>
    <xf numFmtId="14" fontId="0" fillId="2" borderId="0" xfId="0" applyNumberFormat="1" applyFill="1" applyProtection="1"/>
    <xf numFmtId="0" fontId="1" fillId="10" borderId="0" xfId="0" applyFont="1" applyFill="1" applyProtection="1"/>
    <xf numFmtId="0" fontId="1" fillId="12" borderId="0" xfId="0" applyFont="1" applyFill="1" applyAlignment="1" applyProtection="1">
      <alignment horizontal="center" vertical="center"/>
    </xf>
    <xf numFmtId="0" fontId="1" fillId="14" borderId="0" xfId="0" applyFont="1" applyFill="1" applyAlignment="1" applyProtection="1">
      <alignment horizontal="center" vertical="center"/>
    </xf>
    <xf numFmtId="0" fontId="1" fillId="15" borderId="0" xfId="0" applyFont="1" applyFill="1" applyAlignment="1" applyProtection="1">
      <alignment horizontal="center" vertical="center"/>
    </xf>
    <xf numFmtId="0" fontId="1" fillId="10" borderId="0" xfId="0" applyFont="1" applyFill="1" applyAlignment="1" applyProtection="1">
      <alignment horizontal="center" vertical="center"/>
    </xf>
    <xf numFmtId="0" fontId="1" fillId="8" borderId="0" xfId="0" applyFont="1" applyFill="1" applyAlignment="1" applyProtection="1">
      <alignment horizontal="center" vertical="center"/>
    </xf>
    <xf numFmtId="0" fontId="1" fillId="11" borderId="0" xfId="0" applyFont="1" applyFill="1" applyAlignment="1" applyProtection="1">
      <alignment horizontal="center" vertical="center"/>
    </xf>
    <xf numFmtId="0" fontId="1" fillId="13" borderId="0" xfId="0" applyFont="1" applyFill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16" borderId="0" xfId="0" applyFont="1" applyFill="1" applyAlignment="1" applyProtection="1">
      <alignment horizontal="center" vertical="center"/>
    </xf>
    <xf numFmtId="0" fontId="1" fillId="17" borderId="0" xfId="0" applyFont="1" applyFill="1" applyAlignment="1" applyProtection="1">
      <alignment horizontal="center" vertical="center"/>
    </xf>
    <xf numFmtId="0" fontId="0" fillId="19" borderId="0" xfId="0" applyFill="1" applyBorder="1" applyProtection="1"/>
    <xf numFmtId="0" fontId="1" fillId="18" borderId="0" xfId="0" applyFont="1" applyFill="1" applyAlignment="1" applyProtection="1">
      <alignment horizontal="center" vertical="center"/>
    </xf>
    <xf numFmtId="0" fontId="8" fillId="0" borderId="0" xfId="0" applyFont="1" applyBorder="1" applyProtection="1"/>
    <xf numFmtId="166" fontId="10" fillId="4" borderId="1" xfId="0" applyNumberFormat="1" applyFont="1" applyFill="1" applyBorder="1" applyAlignment="1" applyProtection="1">
      <alignment horizontal="center" vertical="center"/>
    </xf>
    <xf numFmtId="166" fontId="11" fillId="4" borderId="1" xfId="0" applyNumberFormat="1" applyFont="1" applyFill="1" applyBorder="1" applyAlignment="1" applyProtection="1">
      <alignment horizontal="center" vertical="center"/>
    </xf>
    <xf numFmtId="166" fontId="10" fillId="5" borderId="3" xfId="0" applyNumberFormat="1" applyFont="1" applyFill="1" applyBorder="1" applyAlignment="1" applyProtection="1">
      <alignment horizontal="center" vertical="center"/>
    </xf>
    <xf numFmtId="166" fontId="10" fillId="6" borderId="3" xfId="0" applyNumberFormat="1" applyFont="1" applyFill="1" applyBorder="1" applyAlignment="1" applyProtection="1">
      <alignment horizontal="center" vertical="center"/>
    </xf>
    <xf numFmtId="166" fontId="10" fillId="5" borderId="1" xfId="0" applyNumberFormat="1" applyFont="1" applyFill="1" applyBorder="1" applyAlignment="1" applyProtection="1">
      <alignment horizontal="center" vertical="center"/>
    </xf>
    <xf numFmtId="166" fontId="11" fillId="5" borderId="1" xfId="0" applyNumberFormat="1" applyFont="1" applyFill="1" applyBorder="1" applyAlignment="1" applyProtection="1">
      <alignment horizontal="center" vertical="center"/>
    </xf>
    <xf numFmtId="14" fontId="0" fillId="0" borderId="0" xfId="0" applyNumberFormat="1" applyProtection="1"/>
    <xf numFmtId="0" fontId="1" fillId="15" borderId="0" xfId="0" applyFont="1" applyFill="1" applyAlignment="1" applyProtection="1">
      <alignment horizontal="center" vertical="center"/>
    </xf>
    <xf numFmtId="0" fontId="1" fillId="8" borderId="0" xfId="0" applyFont="1" applyFill="1" applyAlignment="1" applyProtection="1">
      <alignment horizontal="center" vertical="center"/>
    </xf>
    <xf numFmtId="0" fontId="1" fillId="12" borderId="0" xfId="0" applyFont="1" applyFill="1" applyAlignment="1" applyProtection="1">
      <alignment horizontal="center" vertical="center"/>
    </xf>
    <xf numFmtId="0" fontId="1" fillId="14" borderId="0" xfId="0" applyFont="1" applyFill="1" applyAlignment="1" applyProtection="1">
      <alignment horizontal="center" vertical="center"/>
    </xf>
    <xf numFmtId="0" fontId="0" fillId="0" borderId="1" xfId="0" applyFill="1" applyBorder="1" applyProtection="1"/>
    <xf numFmtId="0" fontId="0" fillId="0" borderId="1" xfId="0" applyBorder="1" applyProtection="1"/>
    <xf numFmtId="49" fontId="0" fillId="0" borderId="4" xfId="0" applyNumberFormat="1" applyBorder="1" applyProtection="1"/>
    <xf numFmtId="14" fontId="0" fillId="0" borderId="4" xfId="0" applyNumberFormat="1" applyBorder="1" applyProtection="1"/>
    <xf numFmtId="0" fontId="0" fillId="0" borderId="0" xfId="0" applyFill="1" applyBorder="1" applyProtection="1"/>
    <xf numFmtId="0" fontId="1" fillId="0" borderId="0" xfId="0" applyFont="1" applyProtection="1"/>
    <xf numFmtId="49" fontId="1" fillId="0" borderId="0" xfId="0" applyNumberFormat="1" applyFont="1" applyProtection="1"/>
    <xf numFmtId="49" fontId="0" fillId="0" borderId="0" xfId="0" applyNumberFormat="1" applyProtection="1"/>
    <xf numFmtId="0" fontId="7" fillId="0" borderId="0" xfId="0" applyFont="1" applyProtection="1"/>
    <xf numFmtId="0" fontId="3" fillId="0" borderId="0" xfId="0" applyFont="1" applyProtection="1"/>
    <xf numFmtId="0" fontId="3" fillId="0" borderId="0" xfId="0" applyFont="1" applyAlignment="1" applyProtection="1">
      <alignment horizontal="left"/>
    </xf>
    <xf numFmtId="0" fontId="0" fillId="0" borderId="0" xfId="0" applyProtection="1">
      <protection locked="0"/>
    </xf>
    <xf numFmtId="0" fontId="0" fillId="2" borderId="0" xfId="0" applyFill="1" applyProtection="1">
      <protection locked="0"/>
    </xf>
    <xf numFmtId="22" fontId="0" fillId="2" borderId="0" xfId="0" applyNumberFormat="1" applyFill="1" applyAlignment="1" applyProtection="1">
      <alignment horizontal="center" vertical="center"/>
      <protection locked="0"/>
    </xf>
    <xf numFmtId="0" fontId="2" fillId="0" borderId="0" xfId="0" applyFont="1" applyProtection="1"/>
    <xf numFmtId="49" fontId="1" fillId="0" borderId="4" xfId="0" applyNumberFormat="1" applyFont="1" applyBorder="1" applyProtection="1"/>
    <xf numFmtId="14" fontId="1" fillId="0" borderId="4" xfId="0" applyNumberFormat="1" applyFont="1" applyBorder="1" applyProtection="1"/>
    <xf numFmtId="0" fontId="0" fillId="22" borderId="1" xfId="0" applyFill="1" applyBorder="1" applyProtection="1">
      <protection locked="0"/>
    </xf>
    <xf numFmtId="0" fontId="0" fillId="20" borderId="1" xfId="0" applyFill="1" applyBorder="1" applyProtection="1">
      <protection locked="0"/>
    </xf>
    <xf numFmtId="0" fontId="0" fillId="23" borderId="1" xfId="0" applyFill="1" applyBorder="1" applyProtection="1">
      <protection locked="0"/>
    </xf>
    <xf numFmtId="0" fontId="0" fillId="24" borderId="1" xfId="0" applyFill="1" applyBorder="1" applyProtection="1">
      <protection locked="0"/>
    </xf>
    <xf numFmtId="0" fontId="0" fillId="25" borderId="1" xfId="0" applyFill="1" applyBorder="1" applyProtection="1">
      <protection locked="0"/>
    </xf>
    <xf numFmtId="0" fontId="0" fillId="26" borderId="1" xfId="0" applyFill="1" applyBorder="1" applyAlignment="1" applyProtection="1">
      <alignment horizontal="center" vertical="center"/>
      <protection locked="0"/>
    </xf>
    <xf numFmtId="0" fontId="0" fillId="26" borderId="1" xfId="0" applyFill="1" applyBorder="1" applyProtection="1">
      <protection locked="0"/>
    </xf>
    <xf numFmtId="0" fontId="0" fillId="21" borderId="1" xfId="0" applyFill="1" applyBorder="1" applyAlignment="1" applyProtection="1">
      <protection locked="0"/>
    </xf>
    <xf numFmtId="0" fontId="0" fillId="14" borderId="1" xfId="0" applyFill="1" applyBorder="1" applyProtection="1">
      <protection locked="0"/>
    </xf>
    <xf numFmtId="0" fontId="0" fillId="11" borderId="1" xfId="0" applyFill="1" applyBorder="1" applyProtection="1">
      <protection locked="0"/>
    </xf>
    <xf numFmtId="0" fontId="0" fillId="14" borderId="1" xfId="0" applyFill="1" applyBorder="1" applyAlignment="1" applyProtection="1">
      <alignment horizontal="center"/>
      <protection locked="0"/>
    </xf>
    <xf numFmtId="0" fontId="0" fillId="22" borderId="1" xfId="0" applyFill="1" applyBorder="1" applyAlignment="1" applyProtection="1">
      <protection locked="0"/>
    </xf>
    <xf numFmtId="0" fontId="19" fillId="27" borderId="1" xfId="0" applyFont="1" applyFill="1" applyBorder="1" applyProtection="1">
      <protection locked="0"/>
    </xf>
    <xf numFmtId="0" fontId="0" fillId="27" borderId="1" xfId="0" applyFill="1" applyBorder="1" applyProtection="1">
      <protection locked="0"/>
    </xf>
    <xf numFmtId="0" fontId="0" fillId="28" borderId="1" xfId="0" applyFill="1" applyBorder="1" applyProtection="1">
      <protection locked="0"/>
    </xf>
    <xf numFmtId="0" fontId="19" fillId="5" borderId="1" xfId="0" applyFont="1" applyFill="1" applyBorder="1" applyProtection="1">
      <protection locked="0"/>
    </xf>
    <xf numFmtId="0" fontId="0" fillId="20" borderId="1" xfId="0" applyFill="1" applyBorder="1" applyAlignment="1" applyProtection="1">
      <alignment horizontal="center" vertical="center"/>
      <protection locked="0"/>
    </xf>
    <xf numFmtId="0" fontId="0" fillId="29" borderId="1" xfId="0" applyFill="1" applyBorder="1" applyProtection="1">
      <protection locked="0"/>
    </xf>
    <xf numFmtId="0" fontId="20" fillId="20" borderId="1" xfId="0" applyFont="1" applyFill="1" applyBorder="1" applyProtection="1">
      <protection locked="0"/>
    </xf>
    <xf numFmtId="0" fontId="21" fillId="21" borderId="1" xfId="0" applyFont="1" applyFill="1" applyBorder="1" applyProtection="1">
      <protection locked="0"/>
    </xf>
    <xf numFmtId="0" fontId="0" fillId="26" borderId="1" xfId="0" applyFill="1" applyBorder="1" applyAlignment="1" applyProtection="1">
      <protection locked="0"/>
    </xf>
    <xf numFmtId="0" fontId="0" fillId="8" borderId="1" xfId="0" applyFill="1" applyBorder="1" applyProtection="1">
      <protection locked="0"/>
    </xf>
    <xf numFmtId="0" fontId="0" fillId="30" borderId="1" xfId="0" applyFill="1" applyBorder="1" applyProtection="1">
      <protection locked="0"/>
    </xf>
    <xf numFmtId="0" fontId="0" fillId="13" borderId="1" xfId="0" applyFill="1" applyBorder="1" applyProtection="1">
      <protection locked="0"/>
    </xf>
    <xf numFmtId="0" fontId="0" fillId="11" borderId="1" xfId="0" applyFill="1" applyBorder="1" applyAlignment="1" applyProtection="1">
      <protection locked="0"/>
    </xf>
    <xf numFmtId="0" fontId="22" fillId="0" borderId="1" xfId="0" applyFont="1" applyFill="1" applyBorder="1" applyAlignment="1" applyProtection="1">
      <protection locked="0"/>
    </xf>
    <xf numFmtId="0" fontId="0" fillId="25" borderId="1" xfId="0" applyFill="1" applyBorder="1" applyAlignment="1" applyProtection="1">
      <protection locked="0"/>
    </xf>
    <xf numFmtId="0" fontId="0" fillId="23" borderId="1" xfId="0" applyFill="1" applyBorder="1" applyAlignment="1" applyProtection="1">
      <protection locked="0"/>
    </xf>
    <xf numFmtId="0" fontId="0" fillId="25" borderId="1" xfId="0" applyFill="1" applyBorder="1" applyAlignment="1" applyProtection="1">
      <alignment horizontal="center" vertical="center"/>
      <protection locked="0"/>
    </xf>
    <xf numFmtId="0" fontId="0" fillId="29" borderId="1" xfId="0" applyFill="1" applyBorder="1" applyAlignment="1" applyProtection="1">
      <alignment horizontal="center" vertical="center"/>
      <protection locked="0"/>
    </xf>
    <xf numFmtId="0" fontId="0" fillId="20" borderId="0" xfId="0" applyFill="1" applyProtection="1">
      <protection locked="0"/>
    </xf>
    <xf numFmtId="0" fontId="0" fillId="5" borderId="1" xfId="0" applyFont="1" applyFill="1" applyBorder="1" applyProtection="1">
      <protection locked="0"/>
    </xf>
    <xf numFmtId="0" fontId="0" fillId="20" borderId="1" xfId="0" applyFill="1" applyBorder="1" applyAlignment="1" applyProtection="1">
      <protection locked="0"/>
    </xf>
    <xf numFmtId="0" fontId="4" fillId="25" borderId="1" xfId="0" applyFont="1" applyFill="1" applyBorder="1" applyProtection="1">
      <protection locked="0"/>
    </xf>
    <xf numFmtId="0" fontId="0" fillId="31" borderId="1" xfId="0" applyFill="1" applyBorder="1" applyProtection="1">
      <protection locked="0"/>
    </xf>
    <xf numFmtId="0" fontId="0" fillId="32" borderId="1" xfId="0" applyFill="1" applyBorder="1" applyProtection="1">
      <protection locked="0"/>
    </xf>
    <xf numFmtId="0" fontId="12" fillId="0" borderId="0" xfId="0" applyNumberFormat="1" applyFont="1" applyAlignment="1" applyProtection="1">
      <alignment horizontal="center" vertical="center" wrapText="1"/>
    </xf>
    <xf numFmtId="167" fontId="13" fillId="0" borderId="0" xfId="0" applyNumberFormat="1" applyFont="1" applyAlignment="1" applyProtection="1">
      <alignment horizontal="center" vertical="center"/>
    </xf>
    <xf numFmtId="0" fontId="8" fillId="3" borderId="0" xfId="0" applyFont="1" applyFill="1" applyAlignment="1" applyProtection="1">
      <alignment horizontal="center"/>
    </xf>
    <xf numFmtId="165" fontId="9" fillId="3" borderId="0" xfId="0" applyNumberFormat="1" applyFont="1" applyFill="1" applyAlignment="1" applyProtection="1">
      <alignment horizontal="center" vertical="center"/>
    </xf>
    <xf numFmtId="165" fontId="9" fillId="3" borderId="2" xfId="0" applyNumberFormat="1" applyFont="1" applyFill="1" applyBorder="1" applyAlignment="1" applyProtection="1">
      <alignment horizontal="center" vertical="center"/>
    </xf>
    <xf numFmtId="0" fontId="9" fillId="3" borderId="0" xfId="0" applyFont="1" applyFill="1" applyAlignment="1" applyProtection="1">
      <alignment horizontal="center" vertical="center"/>
    </xf>
    <xf numFmtId="0" fontId="9" fillId="3" borderId="2" xfId="0" applyFont="1" applyFill="1" applyBorder="1" applyAlignment="1" applyProtection="1">
      <alignment horizontal="center" vertical="center"/>
    </xf>
    <xf numFmtId="164" fontId="0" fillId="0" borderId="1" xfId="0" applyNumberFormat="1" applyFill="1" applyBorder="1" applyAlignment="1" applyProtection="1">
      <alignment horizontal="center" textRotation="90"/>
    </xf>
    <xf numFmtId="164" fontId="0" fillId="5" borderId="1" xfId="0" applyNumberFormat="1" applyFill="1" applyBorder="1" applyAlignment="1" applyProtection="1">
      <alignment horizontal="center" textRotation="90"/>
    </xf>
    <xf numFmtId="0" fontId="1" fillId="15" borderId="0" xfId="0" applyFont="1" applyFill="1" applyAlignment="1" applyProtection="1">
      <alignment horizontal="center" vertical="center"/>
    </xf>
    <xf numFmtId="0" fontId="1" fillId="8" borderId="0" xfId="0" applyFont="1" applyFill="1" applyAlignment="1" applyProtection="1">
      <alignment horizontal="center" vertical="center"/>
    </xf>
    <xf numFmtId="0" fontId="1" fillId="12" borderId="0" xfId="0" applyFont="1" applyFill="1" applyAlignment="1" applyProtection="1">
      <alignment horizontal="center" vertical="center"/>
    </xf>
    <xf numFmtId="0" fontId="1" fillId="14" borderId="0" xfId="0" applyFont="1" applyFill="1" applyAlignment="1" applyProtection="1">
      <alignment horizontal="center" vertical="center"/>
    </xf>
    <xf numFmtId="0" fontId="1" fillId="20" borderId="0" xfId="0" applyFont="1" applyFill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/>
    </xf>
  </cellXfs>
  <cellStyles count="1">
    <cellStyle name="Normal" xfId="0" builtinId="0"/>
  </cellStyles>
  <dxfs count="301"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rgb="FFFCB67C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rgb="FF80DAC5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rgb="FFFCB67C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rgb="FF80DAC5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rgb="FFFCB67C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rgb="FF80DAC5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rgb="FFFCB67C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rgb="FF80DAC5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rgb="FFFCB67C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rgb="FF80DAC5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rgb="FFFCB67C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rgb="FF80DAC5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rgb="FFFCB67C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rgb="FF80DAC5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rgb="FFFCB67C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rgb="FF80DAC5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rgb="FFFCB67C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rgb="FF80DAC5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rgb="FFFCB67C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rgb="FF80DAC5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  <vertical/>
        <horizontal/>
      </border>
    </dxf>
    <dxf>
      <fill>
        <patternFill>
          <bgColor rgb="FFFCB67C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rgb="FF80DAC5"/>
        </patternFill>
      </fill>
    </dxf>
    <dxf>
      <fill>
        <patternFill>
          <bgColor rgb="FFFCB67C"/>
        </patternFill>
      </fill>
    </dxf>
    <dxf>
      <fill>
        <patternFill>
          <bgColor theme="5" tint="0.59996337778862885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rgb="FFFCB67C"/>
        </patternFill>
      </fill>
    </dxf>
    <dxf>
      <fill>
        <patternFill>
          <bgColor theme="5" tint="0.59996337778862885"/>
        </patternFill>
      </fill>
    </dxf>
    <dxf>
      <fill>
        <patternFill>
          <bgColor rgb="FFFF7C8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rgb="FF80DAC5"/>
        </patternFill>
      </fill>
    </dxf>
  </dxfs>
  <tableStyles count="0" defaultTableStyle="TableStyleMedium2" defaultPivotStyle="PivotStyleLight16"/>
  <colors>
    <mruColors>
      <color rgb="FF3366FF"/>
      <color rgb="FFFBC86D"/>
      <color rgb="FFCC99FF"/>
      <color rgb="FFCCFFCC"/>
      <color rgb="FFFFCCCC"/>
      <color rgb="FFFF9999"/>
      <color rgb="FFFCB67C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Button" lockText="1"/>
</file>

<file path=xl/ctrlProps/ctrlProp106.xml><?xml version="1.0" encoding="utf-8"?>
<formControlPr xmlns="http://schemas.microsoft.com/office/spreadsheetml/2009/9/main" objectType="Button" lockText="1"/>
</file>

<file path=xl/ctrlProps/ctrlProp107.xml><?xml version="1.0" encoding="utf-8"?>
<formControlPr xmlns="http://schemas.microsoft.com/office/spreadsheetml/2009/9/main" objectType="Button" lockText="1"/>
</file>

<file path=xl/ctrlProps/ctrlProp108.xml><?xml version="1.0" encoding="utf-8"?>
<formControlPr xmlns="http://schemas.microsoft.com/office/spreadsheetml/2009/9/main" objectType="Button" lockText="1"/>
</file>

<file path=xl/ctrlProps/ctrlProp109.xml><?xml version="1.0" encoding="utf-8"?>
<formControlPr xmlns="http://schemas.microsoft.com/office/spreadsheetml/2009/9/main" objectType="Button" lockText="1"/>
</file>

<file path=xl/ctrlProps/ctrlProp110.xml><?xml version="1.0" encoding="utf-8"?>
<formControlPr xmlns="http://schemas.microsoft.com/office/spreadsheetml/2009/9/main" objectType="Button" lockText="1"/>
</file>

<file path=xl/ctrlProps/ctrlProp111.xml><?xml version="1.0" encoding="utf-8"?>
<formControlPr xmlns="http://schemas.microsoft.com/office/spreadsheetml/2009/9/main" objectType="Button" lockText="1"/>
</file>

<file path=xl/ctrlProps/ctrlProp112.xml><?xml version="1.0" encoding="utf-8"?>
<formControlPr xmlns="http://schemas.microsoft.com/office/spreadsheetml/2009/9/main" objectType="Button" lockText="1"/>
</file>

<file path=xl/ctrlProps/ctrlProp113.xml><?xml version="1.0" encoding="utf-8"?>
<formControlPr xmlns="http://schemas.microsoft.com/office/spreadsheetml/2009/9/main" objectType="Button" lockText="1"/>
</file>

<file path=xl/ctrlProps/ctrlProp114.xml><?xml version="1.0" encoding="utf-8"?>
<formControlPr xmlns="http://schemas.microsoft.com/office/spreadsheetml/2009/9/main" objectType="Button" lockText="1"/>
</file>

<file path=xl/ctrlProps/ctrlProp115.xml><?xml version="1.0" encoding="utf-8"?>
<formControlPr xmlns="http://schemas.microsoft.com/office/spreadsheetml/2009/9/main" objectType="Button" lockText="1"/>
</file>

<file path=xl/ctrlProps/ctrlProp116.xml><?xml version="1.0" encoding="utf-8"?>
<formControlPr xmlns="http://schemas.microsoft.com/office/spreadsheetml/2009/9/main" objectType="Button" lockText="1"/>
</file>

<file path=xl/ctrlProps/ctrlProp117.xml><?xml version="1.0" encoding="utf-8"?>
<formControlPr xmlns="http://schemas.microsoft.com/office/spreadsheetml/2009/9/main" objectType="Button" lockText="1"/>
</file>

<file path=xl/ctrlProps/ctrlProp118.xml><?xml version="1.0" encoding="utf-8"?>
<formControlPr xmlns="http://schemas.microsoft.com/office/spreadsheetml/2009/9/main" objectType="Button" lockText="1"/>
</file>

<file path=xl/ctrlProps/ctrlProp119.xml><?xml version="1.0" encoding="utf-8"?>
<formControlPr xmlns="http://schemas.microsoft.com/office/spreadsheetml/2009/9/main" objectType="Button" lockText="1"/>
</file>

<file path=xl/ctrlProps/ctrlProp120.xml><?xml version="1.0" encoding="utf-8"?>
<formControlPr xmlns="http://schemas.microsoft.com/office/spreadsheetml/2009/9/main" objectType="Button" lockText="1"/>
</file>

<file path=xl/ctrlProps/ctrlProp121.xml><?xml version="1.0" encoding="utf-8"?>
<formControlPr xmlns="http://schemas.microsoft.com/office/spreadsheetml/2009/9/main" objectType="Button" lockText="1"/>
</file>

<file path=xl/ctrlProps/ctrlProp122.xml><?xml version="1.0" encoding="utf-8"?>
<formControlPr xmlns="http://schemas.microsoft.com/office/spreadsheetml/2009/9/main" objectType="Button" lockText="1"/>
</file>

<file path=xl/ctrlProps/ctrlProp123.xml><?xml version="1.0" encoding="utf-8"?>
<formControlPr xmlns="http://schemas.microsoft.com/office/spreadsheetml/2009/9/main" objectType="Button" lockText="1"/>
</file>

<file path=xl/ctrlProps/ctrlProp124.xml><?xml version="1.0" encoding="utf-8"?>
<formControlPr xmlns="http://schemas.microsoft.com/office/spreadsheetml/2009/9/main" objectType="Button" lockText="1"/>
</file>

<file path=xl/ctrlProps/ctrlProp125.xml><?xml version="1.0" encoding="utf-8"?>
<formControlPr xmlns="http://schemas.microsoft.com/office/spreadsheetml/2009/9/main" objectType="Button" lockText="1"/>
</file>

<file path=xl/ctrlProps/ctrlProp126.xml><?xml version="1.0" encoding="utf-8"?>
<formControlPr xmlns="http://schemas.microsoft.com/office/spreadsheetml/2009/9/main" objectType="Button" lockText="1"/>
</file>

<file path=xl/ctrlProps/ctrlProp127.xml><?xml version="1.0" encoding="utf-8"?>
<formControlPr xmlns="http://schemas.microsoft.com/office/spreadsheetml/2009/9/main" objectType="Button" lockText="1"/>
</file>

<file path=xl/ctrlProps/ctrlProp128.xml><?xml version="1.0" encoding="utf-8"?>
<formControlPr xmlns="http://schemas.microsoft.com/office/spreadsheetml/2009/9/main" objectType="Button" lockText="1"/>
</file>

<file path=xl/ctrlProps/ctrlProp129.xml><?xml version="1.0" encoding="utf-8"?>
<formControlPr xmlns="http://schemas.microsoft.com/office/spreadsheetml/2009/9/main" objectType="Button" lockText="1"/>
</file>

<file path=xl/ctrlProps/ctrlProp130.xml><?xml version="1.0" encoding="utf-8"?>
<formControlPr xmlns="http://schemas.microsoft.com/office/spreadsheetml/2009/9/main" objectType="Button" lockText="1"/>
</file>

<file path=xl/ctrlProps/ctrlProp131.xml><?xml version="1.0" encoding="utf-8"?>
<formControlPr xmlns="http://schemas.microsoft.com/office/spreadsheetml/2009/9/main" objectType="Button" lockText="1"/>
</file>

<file path=xl/ctrlProps/ctrlProp132.xml><?xml version="1.0" encoding="utf-8"?>
<formControlPr xmlns="http://schemas.microsoft.com/office/spreadsheetml/2009/9/main" objectType="Button" lockText="1"/>
</file>

<file path=xl/ctrlProps/ctrlProp133.xml><?xml version="1.0" encoding="utf-8"?>
<formControlPr xmlns="http://schemas.microsoft.com/office/spreadsheetml/2009/9/main" objectType="Button" lockText="1"/>
</file>

<file path=xl/ctrlProps/ctrlProp134.xml><?xml version="1.0" encoding="utf-8"?>
<formControlPr xmlns="http://schemas.microsoft.com/office/spreadsheetml/2009/9/main" objectType="Button" lockText="1"/>
</file>

<file path=xl/ctrlProps/ctrlProp135.xml><?xml version="1.0" encoding="utf-8"?>
<formControlPr xmlns="http://schemas.microsoft.com/office/spreadsheetml/2009/9/main" objectType="Button" lockText="1"/>
</file>

<file path=xl/ctrlProps/ctrlProp136.xml><?xml version="1.0" encoding="utf-8"?>
<formControlPr xmlns="http://schemas.microsoft.com/office/spreadsheetml/2009/9/main" objectType="Button" lockText="1"/>
</file>

<file path=xl/ctrlProps/ctrlProp137.xml><?xml version="1.0" encoding="utf-8"?>
<formControlPr xmlns="http://schemas.microsoft.com/office/spreadsheetml/2009/9/main" objectType="Button" lockText="1"/>
</file>

<file path=xl/ctrlProps/ctrlProp138.xml><?xml version="1.0" encoding="utf-8"?>
<formControlPr xmlns="http://schemas.microsoft.com/office/spreadsheetml/2009/9/main" objectType="Button" lockText="1"/>
</file>

<file path=xl/ctrlProps/ctrlProp139.xml><?xml version="1.0" encoding="utf-8"?>
<formControlPr xmlns="http://schemas.microsoft.com/office/spreadsheetml/2009/9/main" objectType="Button" lockText="1"/>
</file>

<file path=xl/ctrlProps/ctrlProp140.xml><?xml version="1.0" encoding="utf-8"?>
<formControlPr xmlns="http://schemas.microsoft.com/office/spreadsheetml/2009/9/main" objectType="Button" lockText="1"/>
</file>

<file path=xl/ctrlProps/ctrlProp141.xml><?xml version="1.0" encoding="utf-8"?>
<formControlPr xmlns="http://schemas.microsoft.com/office/spreadsheetml/2009/9/main" objectType="Button" lockText="1"/>
</file>

<file path=xl/ctrlProps/ctrlProp142.xml><?xml version="1.0" encoding="utf-8"?>
<formControlPr xmlns="http://schemas.microsoft.com/office/spreadsheetml/2009/9/main" objectType="Button" lockText="1"/>
</file>

<file path=xl/ctrlProps/ctrlProp143.xml><?xml version="1.0" encoding="utf-8"?>
<formControlPr xmlns="http://schemas.microsoft.com/office/spreadsheetml/2009/9/main" objectType="Button" lockText="1"/>
</file>

<file path=xl/ctrlProps/ctrlProp144.xml><?xml version="1.0" encoding="utf-8"?>
<formControlPr xmlns="http://schemas.microsoft.com/office/spreadsheetml/2009/9/main" objectType="Button" lockText="1"/>
</file>

<file path=xl/ctrlProps/ctrlProp145.xml><?xml version="1.0" encoding="utf-8"?>
<formControlPr xmlns="http://schemas.microsoft.com/office/spreadsheetml/2009/9/main" objectType="Button" lockText="1"/>
</file>

<file path=xl/ctrlProps/ctrlProp146.xml><?xml version="1.0" encoding="utf-8"?>
<formControlPr xmlns="http://schemas.microsoft.com/office/spreadsheetml/2009/9/main" objectType="Button" lockText="1"/>
</file>

<file path=xl/ctrlProps/ctrlProp147.xml><?xml version="1.0" encoding="utf-8"?>
<formControlPr xmlns="http://schemas.microsoft.com/office/spreadsheetml/2009/9/main" objectType="Button" lockText="1"/>
</file>

<file path=xl/ctrlProps/ctrlProp148.xml><?xml version="1.0" encoding="utf-8"?>
<formControlPr xmlns="http://schemas.microsoft.com/office/spreadsheetml/2009/9/main" objectType="Button" lockText="1"/>
</file>

<file path=xl/ctrlProps/ctrlProp149.xml><?xml version="1.0" encoding="utf-8"?>
<formControlPr xmlns="http://schemas.microsoft.com/office/spreadsheetml/2009/9/main" objectType="Button" lockText="1"/>
</file>

<file path=xl/ctrlProps/ctrlProp150.xml><?xml version="1.0" encoding="utf-8"?>
<formControlPr xmlns="http://schemas.microsoft.com/office/spreadsheetml/2009/9/main" objectType="Button" lockText="1"/>
</file>

<file path=xl/ctrlProps/ctrlProp151.xml><?xml version="1.0" encoding="utf-8"?>
<formControlPr xmlns="http://schemas.microsoft.com/office/spreadsheetml/2009/9/main" objectType="Button" lockText="1"/>
</file>

<file path=xl/ctrlProps/ctrlProp152.xml><?xml version="1.0" encoding="utf-8"?>
<formControlPr xmlns="http://schemas.microsoft.com/office/spreadsheetml/2009/9/main" objectType="Button" lockText="1"/>
</file>

<file path=xl/ctrlProps/ctrlProp153.xml><?xml version="1.0" encoding="utf-8"?>
<formControlPr xmlns="http://schemas.microsoft.com/office/spreadsheetml/2009/9/main" objectType="Button" lockText="1"/>
</file>

<file path=xl/ctrlProps/ctrlProp154.xml><?xml version="1.0" encoding="utf-8"?>
<formControlPr xmlns="http://schemas.microsoft.com/office/spreadsheetml/2009/9/main" objectType="Button" lockText="1"/>
</file>

<file path=xl/ctrlProps/ctrlProp155.xml><?xml version="1.0" encoding="utf-8"?>
<formControlPr xmlns="http://schemas.microsoft.com/office/spreadsheetml/2009/9/main" objectType="Button" lockText="1"/>
</file>

<file path=xl/ctrlProps/ctrlProp156.xml><?xml version="1.0" encoding="utf-8"?>
<formControlPr xmlns="http://schemas.microsoft.com/office/spreadsheetml/2009/9/main" objectType="Button" lockText="1"/>
</file>

<file path=xl/ctrlProps/ctrlProp157.xml><?xml version="1.0" encoding="utf-8"?>
<formControlPr xmlns="http://schemas.microsoft.com/office/spreadsheetml/2009/9/main" objectType="Button" lockText="1"/>
</file>

<file path=xl/ctrlProps/ctrlProp158.xml><?xml version="1.0" encoding="utf-8"?>
<formControlPr xmlns="http://schemas.microsoft.com/office/spreadsheetml/2009/9/main" objectType="Button" lockText="1"/>
</file>

<file path=xl/ctrlProps/ctrlProp159.xml><?xml version="1.0" encoding="utf-8"?>
<formControlPr xmlns="http://schemas.microsoft.com/office/spreadsheetml/2009/9/main" objectType="Button" lockText="1"/>
</file>

<file path=xl/ctrlProps/ctrlProp160.xml><?xml version="1.0" encoding="utf-8"?>
<formControlPr xmlns="http://schemas.microsoft.com/office/spreadsheetml/2009/9/main" objectType="Button" lockText="1"/>
</file>

<file path=xl/ctrlProps/ctrlProp161.xml><?xml version="1.0" encoding="utf-8"?>
<formControlPr xmlns="http://schemas.microsoft.com/office/spreadsheetml/2009/9/main" objectType="Button" lockText="1"/>
</file>

<file path=xl/ctrlProps/ctrlProp162.xml><?xml version="1.0" encoding="utf-8"?>
<formControlPr xmlns="http://schemas.microsoft.com/office/spreadsheetml/2009/9/main" objectType="Button" lockText="1"/>
</file>

<file path=xl/ctrlProps/ctrlProp163.xml><?xml version="1.0" encoding="utf-8"?>
<formControlPr xmlns="http://schemas.microsoft.com/office/spreadsheetml/2009/9/main" objectType="Button" lockText="1"/>
</file>

<file path=xl/ctrlProps/ctrlProp164.xml><?xml version="1.0" encoding="utf-8"?>
<formControlPr xmlns="http://schemas.microsoft.com/office/spreadsheetml/2009/9/main" objectType="Button" lockText="1"/>
</file>

<file path=xl/ctrlProps/ctrlProp165.xml><?xml version="1.0" encoding="utf-8"?>
<formControlPr xmlns="http://schemas.microsoft.com/office/spreadsheetml/2009/9/main" objectType="Button" lockText="1"/>
</file>

<file path=xl/ctrlProps/ctrlProp166.xml><?xml version="1.0" encoding="utf-8"?>
<formControlPr xmlns="http://schemas.microsoft.com/office/spreadsheetml/2009/9/main" objectType="Button" lockText="1"/>
</file>

<file path=xl/ctrlProps/ctrlProp167.xml><?xml version="1.0" encoding="utf-8"?>
<formControlPr xmlns="http://schemas.microsoft.com/office/spreadsheetml/2009/9/main" objectType="Button" lockText="1"/>
</file>

<file path=xl/ctrlProps/ctrlProp168.xml><?xml version="1.0" encoding="utf-8"?>
<formControlPr xmlns="http://schemas.microsoft.com/office/spreadsheetml/2009/9/main" objectType="Button" lockText="1"/>
</file>

<file path=xl/ctrlProps/ctrlProp169.xml><?xml version="1.0" encoding="utf-8"?>
<formControlPr xmlns="http://schemas.microsoft.com/office/spreadsheetml/2009/9/main" objectType="Button" lockText="1"/>
</file>

<file path=xl/ctrlProps/ctrlProp170.xml><?xml version="1.0" encoding="utf-8"?>
<formControlPr xmlns="http://schemas.microsoft.com/office/spreadsheetml/2009/9/main" objectType="Button" lockText="1"/>
</file>

<file path=xl/ctrlProps/ctrlProp171.xml><?xml version="1.0" encoding="utf-8"?>
<formControlPr xmlns="http://schemas.microsoft.com/office/spreadsheetml/2009/9/main" objectType="Button" lockText="1"/>
</file>

<file path=xl/ctrlProps/ctrlProp172.xml><?xml version="1.0" encoding="utf-8"?>
<formControlPr xmlns="http://schemas.microsoft.com/office/spreadsheetml/2009/9/main" objectType="Button" lockText="1"/>
</file>

<file path=xl/ctrlProps/ctrlProp173.xml><?xml version="1.0" encoding="utf-8"?>
<formControlPr xmlns="http://schemas.microsoft.com/office/spreadsheetml/2009/9/main" objectType="Button" lockText="1"/>
</file>

<file path=xl/ctrlProps/ctrlProp174.xml><?xml version="1.0" encoding="utf-8"?>
<formControlPr xmlns="http://schemas.microsoft.com/office/spreadsheetml/2009/9/main" objectType="Button" lockText="1"/>
</file>

<file path=xl/ctrlProps/ctrlProp175.xml><?xml version="1.0" encoding="utf-8"?>
<formControlPr xmlns="http://schemas.microsoft.com/office/spreadsheetml/2009/9/main" objectType="Button" lockText="1"/>
</file>

<file path=xl/ctrlProps/ctrlProp176.xml><?xml version="1.0" encoding="utf-8"?>
<formControlPr xmlns="http://schemas.microsoft.com/office/spreadsheetml/2009/9/main" objectType="Button" lockText="1"/>
</file>

<file path=xl/ctrlProps/ctrlProp177.xml><?xml version="1.0" encoding="utf-8"?>
<formControlPr xmlns="http://schemas.microsoft.com/office/spreadsheetml/2009/9/main" objectType="Button" lockText="1"/>
</file>

<file path=xl/ctrlProps/ctrlProp178.xml><?xml version="1.0" encoding="utf-8"?>
<formControlPr xmlns="http://schemas.microsoft.com/office/spreadsheetml/2009/9/main" objectType="Button" lockText="1"/>
</file>

<file path=xl/ctrlProps/ctrlProp179.xml><?xml version="1.0" encoding="utf-8"?>
<formControlPr xmlns="http://schemas.microsoft.com/office/spreadsheetml/2009/9/main" objectType="Button" lockText="1"/>
</file>

<file path=xl/ctrlProps/ctrlProp180.xml><?xml version="1.0" encoding="utf-8"?>
<formControlPr xmlns="http://schemas.microsoft.com/office/spreadsheetml/2009/9/main" objectType="Button" lockText="1"/>
</file>

<file path=xl/ctrlProps/ctrlProp181.xml><?xml version="1.0" encoding="utf-8"?>
<formControlPr xmlns="http://schemas.microsoft.com/office/spreadsheetml/2009/9/main" objectType="Button" lockText="1"/>
</file>

<file path=xl/ctrlProps/ctrlProp182.xml><?xml version="1.0" encoding="utf-8"?>
<formControlPr xmlns="http://schemas.microsoft.com/office/spreadsheetml/2009/9/main" objectType="Button" lockText="1"/>
</file>

<file path=xl/ctrlProps/ctrlProp183.xml><?xml version="1.0" encoding="utf-8"?>
<formControlPr xmlns="http://schemas.microsoft.com/office/spreadsheetml/2009/9/main" objectType="Button" lockText="1"/>
</file>

<file path=xl/ctrlProps/ctrlProp184.xml><?xml version="1.0" encoding="utf-8"?>
<formControlPr xmlns="http://schemas.microsoft.com/office/spreadsheetml/2009/9/main" objectType="Button" lockText="1"/>
</file>

<file path=xl/ctrlProps/ctrlProp185.xml><?xml version="1.0" encoding="utf-8"?>
<formControlPr xmlns="http://schemas.microsoft.com/office/spreadsheetml/2009/9/main" objectType="Button" lockText="1"/>
</file>

<file path=xl/ctrlProps/ctrlProp186.xml><?xml version="1.0" encoding="utf-8"?>
<formControlPr xmlns="http://schemas.microsoft.com/office/spreadsheetml/2009/9/main" objectType="Button" lockText="1"/>
</file>

<file path=xl/ctrlProps/ctrlProp187.xml><?xml version="1.0" encoding="utf-8"?>
<formControlPr xmlns="http://schemas.microsoft.com/office/spreadsheetml/2009/9/main" objectType="Button" lockText="1"/>
</file>

<file path=xl/ctrlProps/ctrlProp188.xml><?xml version="1.0" encoding="utf-8"?>
<formControlPr xmlns="http://schemas.microsoft.com/office/spreadsheetml/2009/9/main" objectType="Button" lockText="1"/>
</file>

<file path=xl/ctrlProps/ctrlProp189.xml><?xml version="1.0" encoding="utf-8"?>
<formControlPr xmlns="http://schemas.microsoft.com/office/spreadsheetml/2009/9/main" objectType="Button" lockText="1"/>
</file>

<file path=xl/ctrlProps/ctrlProp190.xml><?xml version="1.0" encoding="utf-8"?>
<formControlPr xmlns="http://schemas.microsoft.com/office/spreadsheetml/2009/9/main" objectType="Button" lockText="1"/>
</file>

<file path=xl/ctrlProps/ctrlProp191.xml><?xml version="1.0" encoding="utf-8"?>
<formControlPr xmlns="http://schemas.microsoft.com/office/spreadsheetml/2009/9/main" objectType="Button" lockText="1"/>
</file>

<file path=xl/ctrlProps/ctrlProp192.xml><?xml version="1.0" encoding="utf-8"?>
<formControlPr xmlns="http://schemas.microsoft.com/office/spreadsheetml/2009/9/main" objectType="Button" lockText="1"/>
</file>

<file path=xl/ctrlProps/ctrlProp193.xml><?xml version="1.0" encoding="utf-8"?>
<formControlPr xmlns="http://schemas.microsoft.com/office/spreadsheetml/2009/9/main" objectType="Button" lockText="1"/>
</file>

<file path=xl/ctrlProps/ctrlProp194.xml><?xml version="1.0" encoding="utf-8"?>
<formControlPr xmlns="http://schemas.microsoft.com/office/spreadsheetml/2009/9/main" objectType="Button" lockText="1"/>
</file>

<file path=xl/ctrlProps/ctrlProp195.xml><?xml version="1.0" encoding="utf-8"?>
<formControlPr xmlns="http://schemas.microsoft.com/office/spreadsheetml/2009/9/main" objectType="Button" lockText="1"/>
</file>

<file path=xl/ctrlProps/ctrlProp196.xml><?xml version="1.0" encoding="utf-8"?>
<formControlPr xmlns="http://schemas.microsoft.com/office/spreadsheetml/2009/9/main" objectType="Button" lockText="1"/>
</file>

<file path=xl/ctrlProps/ctrlProp197.xml><?xml version="1.0" encoding="utf-8"?>
<formControlPr xmlns="http://schemas.microsoft.com/office/spreadsheetml/2009/9/main" objectType="Button" lockText="1"/>
</file>

<file path=xl/ctrlProps/ctrlProp198.xml><?xml version="1.0" encoding="utf-8"?>
<formControlPr xmlns="http://schemas.microsoft.com/office/spreadsheetml/2009/9/main" objectType="Button" lockText="1"/>
</file>

<file path=xl/ctrlProps/ctrlProp199.xml><?xml version="1.0" encoding="utf-8"?>
<formControlPr xmlns="http://schemas.microsoft.com/office/spreadsheetml/2009/9/main" objectType="Button" lockText="1"/>
</file>

<file path=xl/ctrlProps/ctrlProp200.xml><?xml version="1.0" encoding="utf-8"?>
<formControlPr xmlns="http://schemas.microsoft.com/office/spreadsheetml/2009/9/main" objectType="Button" lockText="1"/>
</file>

<file path=xl/ctrlProps/ctrlProp201.xml><?xml version="1.0" encoding="utf-8"?>
<formControlPr xmlns="http://schemas.microsoft.com/office/spreadsheetml/2009/9/main" objectType="Button" lockText="1"/>
</file>

<file path=xl/ctrlProps/ctrlProp202.xml><?xml version="1.0" encoding="utf-8"?>
<formControlPr xmlns="http://schemas.microsoft.com/office/spreadsheetml/2009/9/main" objectType="Button" lockText="1"/>
</file>

<file path=xl/ctrlProps/ctrlProp203.xml><?xml version="1.0" encoding="utf-8"?>
<formControlPr xmlns="http://schemas.microsoft.com/office/spreadsheetml/2009/9/main" objectType="Button" lockText="1"/>
</file>

<file path=xl/ctrlProps/ctrlProp204.xml><?xml version="1.0" encoding="utf-8"?>
<formControlPr xmlns="http://schemas.microsoft.com/office/spreadsheetml/2009/9/main" objectType="Button" lockText="1"/>
</file>

<file path=xl/ctrlProps/ctrlProp205.xml><?xml version="1.0" encoding="utf-8"?>
<formControlPr xmlns="http://schemas.microsoft.com/office/spreadsheetml/2009/9/main" objectType="Button" lockText="1"/>
</file>

<file path=xl/ctrlProps/ctrlProp206.xml><?xml version="1.0" encoding="utf-8"?>
<formControlPr xmlns="http://schemas.microsoft.com/office/spreadsheetml/2009/9/main" objectType="Button" lockText="1"/>
</file>

<file path=xl/ctrlProps/ctrlProp207.xml><?xml version="1.0" encoding="utf-8"?>
<formControlPr xmlns="http://schemas.microsoft.com/office/spreadsheetml/2009/9/main" objectType="Button" lockText="1"/>
</file>

<file path=xl/ctrlProps/ctrlProp208.xml><?xml version="1.0" encoding="utf-8"?>
<formControlPr xmlns="http://schemas.microsoft.com/office/spreadsheetml/2009/9/main" objectType="Button" lockText="1"/>
</file>

<file path=xl/ctrlProps/ctrlProp209.xml><?xml version="1.0" encoding="utf-8"?>
<formControlPr xmlns="http://schemas.microsoft.com/office/spreadsheetml/2009/9/main" objectType="Button" lockText="1"/>
</file>

<file path=xl/ctrlProps/ctrlProp210.xml><?xml version="1.0" encoding="utf-8"?>
<formControlPr xmlns="http://schemas.microsoft.com/office/spreadsheetml/2009/9/main" objectType="Button" lockText="1"/>
</file>

<file path=xl/ctrlProps/ctrlProp211.xml><?xml version="1.0" encoding="utf-8"?>
<formControlPr xmlns="http://schemas.microsoft.com/office/spreadsheetml/2009/9/main" objectType="Button" lockText="1"/>
</file>

<file path=xl/ctrlProps/ctrlProp212.xml><?xml version="1.0" encoding="utf-8"?>
<formControlPr xmlns="http://schemas.microsoft.com/office/spreadsheetml/2009/9/main" objectType="Button" lockText="1"/>
</file>

<file path=xl/ctrlProps/ctrlProp213.xml><?xml version="1.0" encoding="utf-8"?>
<formControlPr xmlns="http://schemas.microsoft.com/office/spreadsheetml/2009/9/main" objectType="Button" lockText="1"/>
</file>

<file path=xl/ctrlProps/ctrlProp214.xml><?xml version="1.0" encoding="utf-8"?>
<formControlPr xmlns="http://schemas.microsoft.com/office/spreadsheetml/2009/9/main" objectType="Button" lockText="1"/>
</file>

<file path=xl/ctrlProps/ctrlProp215.xml><?xml version="1.0" encoding="utf-8"?>
<formControlPr xmlns="http://schemas.microsoft.com/office/spreadsheetml/2009/9/main" objectType="Button" lockText="1"/>
</file>

<file path=xl/ctrlProps/ctrlProp21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4</xdr:row>
          <xdr:rowOff>9525</xdr:rowOff>
        </xdr:from>
        <xdr:to>
          <xdr:col>5</xdr:col>
          <xdr:colOff>0</xdr:colOff>
          <xdr:row>5</xdr:row>
          <xdr:rowOff>190500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0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acceptés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276225</xdr:colOff>
          <xdr:row>10</xdr:row>
          <xdr:rowOff>9525</xdr:rowOff>
        </xdr:from>
        <xdr:to>
          <xdr:col>18</xdr:col>
          <xdr:colOff>276225</xdr:colOff>
          <xdr:row>11</xdr:row>
          <xdr:rowOff>190500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:a16="http://schemas.microsoft.com/office/drawing/2014/main" id="{00000000-0008-0000-00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7</xdr:row>
          <xdr:rowOff>9525</xdr:rowOff>
        </xdr:from>
        <xdr:to>
          <xdr:col>5</xdr:col>
          <xdr:colOff>0</xdr:colOff>
          <xdr:row>8</xdr:row>
          <xdr:rowOff>190500</xdr:rowOff>
        </xdr:to>
        <xdr:sp macro="" textlink="">
          <xdr:nvSpPr>
            <xdr:cNvPr id="16387" name="Button 3" hidden="1">
              <a:extLst>
                <a:ext uri="{63B3BB69-23CF-44E3-9099-C40C66FF867C}">
                  <a14:compatExt spid="_x0000_s16387"/>
                </a:ext>
                <a:ext uri="{FF2B5EF4-FFF2-40B4-BE49-F238E27FC236}">
                  <a16:creationId xmlns:a16="http://schemas.microsoft.com/office/drawing/2014/main" id="{00000000-0008-0000-0000-000003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10</xdr:row>
          <xdr:rowOff>9525</xdr:rowOff>
        </xdr:from>
        <xdr:to>
          <xdr:col>5</xdr:col>
          <xdr:colOff>0</xdr:colOff>
          <xdr:row>11</xdr:row>
          <xdr:rowOff>190500</xdr:rowOff>
        </xdr:to>
        <xdr:sp macro="" textlink="">
          <xdr:nvSpPr>
            <xdr:cNvPr id="16388" name="Button 4" hidden="1">
              <a:extLst>
                <a:ext uri="{63B3BB69-23CF-44E3-9099-C40C66FF867C}">
                  <a14:compatExt spid="_x0000_s16388"/>
                </a:ext>
                <a:ext uri="{FF2B5EF4-FFF2-40B4-BE49-F238E27FC236}">
                  <a16:creationId xmlns:a16="http://schemas.microsoft.com/office/drawing/2014/main" id="{00000000-0008-0000-0000-000004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1</xdr:row>
          <xdr:rowOff>9525</xdr:rowOff>
        </xdr:from>
        <xdr:to>
          <xdr:col>4</xdr:col>
          <xdr:colOff>1476375</xdr:colOff>
          <xdr:row>2</xdr:row>
          <xdr:rowOff>190500</xdr:rowOff>
        </xdr:to>
        <xdr:sp macro="" textlink="">
          <xdr:nvSpPr>
            <xdr:cNvPr id="16389" name="Button 5" hidden="1">
              <a:extLst>
                <a:ext uri="{63B3BB69-23CF-44E3-9099-C40C66FF867C}">
                  <a14:compatExt spid="_x0000_s16389"/>
                </a:ext>
                <a:ext uri="{FF2B5EF4-FFF2-40B4-BE49-F238E27FC236}">
                  <a16:creationId xmlns:a16="http://schemas.microsoft.com/office/drawing/2014/main" id="{00000000-0008-0000-0000-000005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Prévisions congés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9525</xdr:rowOff>
        </xdr:from>
        <xdr:to>
          <xdr:col>12</xdr:col>
          <xdr:colOff>0</xdr:colOff>
          <xdr:row>2</xdr:row>
          <xdr:rowOff>190500</xdr:rowOff>
        </xdr:to>
        <xdr:sp macro="" textlink="">
          <xdr:nvSpPr>
            <xdr:cNvPr id="16390" name="Button 6" hidden="1">
              <a:extLst>
                <a:ext uri="{63B3BB69-23CF-44E3-9099-C40C66FF867C}">
                  <a14:compatExt spid="_x0000_s16390"/>
                </a:ext>
                <a:ext uri="{FF2B5EF4-FFF2-40B4-BE49-F238E27FC236}">
                  <a16:creationId xmlns:a16="http://schemas.microsoft.com/office/drawing/2014/main" id="{00000000-0008-0000-0000-000006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Arrêt maladie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4</xdr:row>
          <xdr:rowOff>9525</xdr:rowOff>
        </xdr:from>
        <xdr:to>
          <xdr:col>12</xdr:col>
          <xdr:colOff>0</xdr:colOff>
          <xdr:row>5</xdr:row>
          <xdr:rowOff>190500</xdr:rowOff>
        </xdr:to>
        <xdr:sp macro="" textlink="">
          <xdr:nvSpPr>
            <xdr:cNvPr id="16391" name="Button 7" hidden="1">
              <a:extLst>
                <a:ext uri="{63B3BB69-23CF-44E3-9099-C40C66FF867C}">
                  <a14:compatExt spid="_x0000_s16391"/>
                </a:ext>
                <a:ext uri="{FF2B5EF4-FFF2-40B4-BE49-F238E27FC236}">
                  <a16:creationId xmlns:a16="http://schemas.microsoft.com/office/drawing/2014/main" id="{00000000-0008-0000-0000-000007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Rendez-vous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276225</xdr:colOff>
          <xdr:row>1</xdr:row>
          <xdr:rowOff>9525</xdr:rowOff>
        </xdr:from>
        <xdr:to>
          <xdr:col>19</xdr:col>
          <xdr:colOff>0</xdr:colOff>
          <xdr:row>2</xdr:row>
          <xdr:rowOff>190500</xdr:rowOff>
        </xdr:to>
        <xdr:sp macro="" textlink="">
          <xdr:nvSpPr>
            <xdr:cNvPr id="16392" name="Button 8" hidden="1">
              <a:extLst>
                <a:ext uri="{63B3BB69-23CF-44E3-9099-C40C66FF867C}">
                  <a14:compatExt spid="_x0000_s16392"/>
                </a:ext>
                <a:ext uri="{FF2B5EF4-FFF2-40B4-BE49-F238E27FC236}">
                  <a16:creationId xmlns:a16="http://schemas.microsoft.com/office/drawing/2014/main" id="{00000000-0008-0000-0000-000008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4</xdr:row>
          <xdr:rowOff>9525</xdr:rowOff>
        </xdr:from>
        <xdr:to>
          <xdr:col>19</xdr:col>
          <xdr:colOff>0</xdr:colOff>
          <xdr:row>5</xdr:row>
          <xdr:rowOff>190500</xdr:rowOff>
        </xdr:to>
        <xdr:sp macro="" textlink="">
          <xdr:nvSpPr>
            <xdr:cNvPr id="16393" name="Button 9" hidden="1">
              <a:extLst>
                <a:ext uri="{63B3BB69-23CF-44E3-9099-C40C66FF867C}">
                  <a14:compatExt spid="_x0000_s16393"/>
                </a:ext>
                <a:ext uri="{FF2B5EF4-FFF2-40B4-BE49-F238E27FC236}">
                  <a16:creationId xmlns:a16="http://schemas.microsoft.com/office/drawing/2014/main" id="{00000000-0008-0000-0000-000009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7</xdr:row>
          <xdr:rowOff>9525</xdr:rowOff>
        </xdr:from>
        <xdr:to>
          <xdr:col>19</xdr:col>
          <xdr:colOff>0</xdr:colOff>
          <xdr:row>8</xdr:row>
          <xdr:rowOff>190500</xdr:rowOff>
        </xdr:to>
        <xdr:sp macro="" textlink="">
          <xdr:nvSpPr>
            <xdr:cNvPr id="16394" name="Button 10" hidden="1">
              <a:extLst>
                <a:ext uri="{63B3BB69-23CF-44E3-9099-C40C66FF867C}">
                  <a14:compatExt spid="_x0000_s16394"/>
                </a:ext>
                <a:ext uri="{FF2B5EF4-FFF2-40B4-BE49-F238E27FC236}">
                  <a16:creationId xmlns:a16="http://schemas.microsoft.com/office/drawing/2014/main" id="{00000000-0008-0000-0000-00000A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</xdr:row>
          <xdr:rowOff>9525</xdr:rowOff>
        </xdr:from>
        <xdr:to>
          <xdr:col>26</xdr:col>
          <xdr:colOff>0</xdr:colOff>
          <xdr:row>2</xdr:row>
          <xdr:rowOff>190500</xdr:rowOff>
        </xdr:to>
        <xdr:sp macro="" textlink="">
          <xdr:nvSpPr>
            <xdr:cNvPr id="16395" name="Button 11" hidden="1">
              <a:extLst>
                <a:ext uri="{63B3BB69-23CF-44E3-9099-C40C66FF867C}">
                  <a14:compatExt spid="_x0000_s16395"/>
                </a:ext>
                <a:ext uri="{FF2B5EF4-FFF2-40B4-BE49-F238E27FC236}">
                  <a16:creationId xmlns:a16="http://schemas.microsoft.com/office/drawing/2014/main" id="{00000000-0008-0000-0000-00000B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Stage/Formation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4</xdr:row>
          <xdr:rowOff>9525</xdr:rowOff>
        </xdr:from>
        <xdr:to>
          <xdr:col>26</xdr:col>
          <xdr:colOff>0</xdr:colOff>
          <xdr:row>5</xdr:row>
          <xdr:rowOff>190500</xdr:rowOff>
        </xdr:to>
        <xdr:sp macro="" textlink="">
          <xdr:nvSpPr>
            <xdr:cNvPr id="16396" name="Button 12" hidden="1">
              <a:extLst>
                <a:ext uri="{63B3BB69-23CF-44E3-9099-C40C66FF867C}">
                  <a14:compatExt spid="_x0000_s16396"/>
                </a:ext>
                <a:ext uri="{FF2B5EF4-FFF2-40B4-BE49-F238E27FC236}">
                  <a16:creationId xmlns:a16="http://schemas.microsoft.com/office/drawing/2014/main" id="{00000000-0008-0000-0000-00000C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276225</xdr:colOff>
          <xdr:row>7</xdr:row>
          <xdr:rowOff>9525</xdr:rowOff>
        </xdr:from>
        <xdr:to>
          <xdr:col>25</xdr:col>
          <xdr:colOff>276225</xdr:colOff>
          <xdr:row>8</xdr:row>
          <xdr:rowOff>190500</xdr:rowOff>
        </xdr:to>
        <xdr:sp macro="" textlink="">
          <xdr:nvSpPr>
            <xdr:cNvPr id="16397" name="Button 13" hidden="1">
              <a:extLst>
                <a:ext uri="{63B3BB69-23CF-44E3-9099-C40C66FF867C}">
                  <a14:compatExt spid="_x0000_s16397"/>
                </a:ext>
                <a:ext uri="{FF2B5EF4-FFF2-40B4-BE49-F238E27FC236}">
                  <a16:creationId xmlns:a16="http://schemas.microsoft.com/office/drawing/2014/main" id="{00000000-0008-0000-0000-00000D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1</xdr:row>
          <xdr:rowOff>9525</xdr:rowOff>
        </xdr:from>
        <xdr:to>
          <xdr:col>33</xdr:col>
          <xdr:colOff>0</xdr:colOff>
          <xdr:row>2</xdr:row>
          <xdr:rowOff>190500</xdr:rowOff>
        </xdr:to>
        <xdr:sp macro="" textlink="">
          <xdr:nvSpPr>
            <xdr:cNvPr id="16398" name="Button 14" hidden="1">
              <a:extLst>
                <a:ext uri="{63B3BB69-23CF-44E3-9099-C40C66FF867C}">
                  <a14:compatExt spid="_x0000_s16398"/>
                </a:ext>
                <a:ext uri="{FF2B5EF4-FFF2-40B4-BE49-F238E27FC236}">
                  <a16:creationId xmlns:a16="http://schemas.microsoft.com/office/drawing/2014/main" id="{00000000-0008-0000-0000-00000E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4</xdr:row>
          <xdr:rowOff>9525</xdr:rowOff>
        </xdr:from>
        <xdr:to>
          <xdr:col>33</xdr:col>
          <xdr:colOff>0</xdr:colOff>
          <xdr:row>5</xdr:row>
          <xdr:rowOff>190500</xdr:rowOff>
        </xdr:to>
        <xdr:sp macro="" textlink="">
          <xdr:nvSpPr>
            <xdr:cNvPr id="16399" name="Button 15" hidden="1">
              <a:extLst>
                <a:ext uri="{63B3BB69-23CF-44E3-9099-C40C66FF867C}">
                  <a14:compatExt spid="_x0000_s16399"/>
                </a:ext>
                <a:ext uri="{FF2B5EF4-FFF2-40B4-BE49-F238E27FC236}">
                  <a16:creationId xmlns:a16="http://schemas.microsoft.com/office/drawing/2014/main" id="{00000000-0008-0000-0000-00000F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7</xdr:row>
          <xdr:rowOff>9525</xdr:rowOff>
        </xdr:from>
        <xdr:to>
          <xdr:col>33</xdr:col>
          <xdr:colOff>0</xdr:colOff>
          <xdr:row>8</xdr:row>
          <xdr:rowOff>190500</xdr:rowOff>
        </xdr:to>
        <xdr:sp macro="" textlink="">
          <xdr:nvSpPr>
            <xdr:cNvPr id="16400" name="Button 16" hidden="1">
              <a:extLst>
                <a:ext uri="{63B3BB69-23CF-44E3-9099-C40C66FF867C}">
                  <a14:compatExt spid="_x0000_s16400"/>
                </a:ext>
                <a:ext uri="{FF2B5EF4-FFF2-40B4-BE49-F238E27FC236}">
                  <a16:creationId xmlns:a16="http://schemas.microsoft.com/office/drawing/2014/main" id="{00000000-0008-0000-0000-000010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10</xdr:row>
          <xdr:rowOff>0</xdr:rowOff>
        </xdr:from>
        <xdr:to>
          <xdr:col>12</xdr:col>
          <xdr:colOff>0</xdr:colOff>
          <xdr:row>11</xdr:row>
          <xdr:rowOff>180975</xdr:rowOff>
        </xdr:to>
        <xdr:sp macro="" textlink="">
          <xdr:nvSpPr>
            <xdr:cNvPr id="16401" name="Button 17" hidden="1">
              <a:extLst>
                <a:ext uri="{63B3BB69-23CF-44E3-9099-C40C66FF867C}">
                  <a14:compatExt spid="_x0000_s16401"/>
                </a:ext>
                <a:ext uri="{FF2B5EF4-FFF2-40B4-BE49-F238E27FC236}">
                  <a16:creationId xmlns:a16="http://schemas.microsoft.com/office/drawing/2014/main" id="{00000000-0008-0000-0000-00001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Astreinte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7</xdr:row>
          <xdr:rowOff>9525</xdr:rowOff>
        </xdr:from>
        <xdr:to>
          <xdr:col>12</xdr:col>
          <xdr:colOff>0</xdr:colOff>
          <xdr:row>8</xdr:row>
          <xdr:rowOff>190500</xdr:rowOff>
        </xdr:to>
        <xdr:sp macro="" textlink="">
          <xdr:nvSpPr>
            <xdr:cNvPr id="16402" name="Button 18" hidden="1">
              <a:extLst>
                <a:ext uri="{63B3BB69-23CF-44E3-9099-C40C66FF867C}">
                  <a14:compatExt spid="_x0000_s16402"/>
                </a:ext>
                <a:ext uri="{FF2B5EF4-FFF2-40B4-BE49-F238E27FC236}">
                  <a16:creationId xmlns:a16="http://schemas.microsoft.com/office/drawing/2014/main" id="{00000000-0008-0000-0000-00001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JDC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4</xdr:row>
          <xdr:rowOff>9525</xdr:rowOff>
        </xdr:from>
        <xdr:to>
          <xdr:col>5</xdr:col>
          <xdr:colOff>0</xdr:colOff>
          <xdr:row>6</xdr:row>
          <xdr:rowOff>9525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1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acceptés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9</xdr:row>
          <xdr:rowOff>180975</xdr:rowOff>
        </xdr:from>
        <xdr:to>
          <xdr:col>19</xdr:col>
          <xdr:colOff>0</xdr:colOff>
          <xdr:row>11</xdr:row>
          <xdr:rowOff>190500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  <a:ext uri="{FF2B5EF4-FFF2-40B4-BE49-F238E27FC236}">
                  <a16:creationId xmlns:a16="http://schemas.microsoft.com/office/drawing/2014/main" id="{00000000-0008-0000-0100-00000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7</xdr:row>
          <xdr:rowOff>9525</xdr:rowOff>
        </xdr:from>
        <xdr:to>
          <xdr:col>5</xdr:col>
          <xdr:colOff>0</xdr:colOff>
          <xdr:row>9</xdr:row>
          <xdr:rowOff>9525</xdr:rowOff>
        </xdr:to>
        <xdr:sp macro="" textlink="">
          <xdr:nvSpPr>
            <xdr:cNvPr id="17411" name="Button 3" hidden="1">
              <a:extLst>
                <a:ext uri="{63B3BB69-23CF-44E3-9099-C40C66FF867C}">
                  <a14:compatExt spid="_x0000_s17411"/>
                </a:ext>
                <a:ext uri="{FF2B5EF4-FFF2-40B4-BE49-F238E27FC236}">
                  <a16:creationId xmlns:a16="http://schemas.microsoft.com/office/drawing/2014/main" id="{00000000-0008-0000-0100-000003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10</xdr:row>
          <xdr:rowOff>9525</xdr:rowOff>
        </xdr:from>
        <xdr:to>
          <xdr:col>5</xdr:col>
          <xdr:colOff>0</xdr:colOff>
          <xdr:row>12</xdr:row>
          <xdr:rowOff>9525</xdr:rowOff>
        </xdr:to>
        <xdr:sp macro="" textlink="">
          <xdr:nvSpPr>
            <xdr:cNvPr id="17412" name="Button 4" hidden="1">
              <a:extLst>
                <a:ext uri="{63B3BB69-23CF-44E3-9099-C40C66FF867C}">
                  <a14:compatExt spid="_x0000_s17412"/>
                </a:ext>
                <a:ext uri="{FF2B5EF4-FFF2-40B4-BE49-F238E27FC236}">
                  <a16:creationId xmlns:a16="http://schemas.microsoft.com/office/drawing/2014/main" id="{00000000-0008-0000-0100-000004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1</xdr:row>
          <xdr:rowOff>9525</xdr:rowOff>
        </xdr:from>
        <xdr:to>
          <xdr:col>4</xdr:col>
          <xdr:colOff>1476375</xdr:colOff>
          <xdr:row>3</xdr:row>
          <xdr:rowOff>9525</xdr:rowOff>
        </xdr:to>
        <xdr:sp macro="" textlink="">
          <xdr:nvSpPr>
            <xdr:cNvPr id="17413" name="Button 5" hidden="1">
              <a:extLst>
                <a:ext uri="{63B3BB69-23CF-44E3-9099-C40C66FF867C}">
                  <a14:compatExt spid="_x0000_s17413"/>
                </a:ext>
                <a:ext uri="{FF2B5EF4-FFF2-40B4-BE49-F238E27FC236}">
                  <a16:creationId xmlns:a16="http://schemas.microsoft.com/office/drawing/2014/main" id="{00000000-0008-0000-0100-000005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Prévisions congés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276225</xdr:colOff>
          <xdr:row>1</xdr:row>
          <xdr:rowOff>0</xdr:rowOff>
        </xdr:from>
        <xdr:to>
          <xdr:col>11</xdr:col>
          <xdr:colOff>276225</xdr:colOff>
          <xdr:row>3</xdr:row>
          <xdr:rowOff>0</xdr:rowOff>
        </xdr:to>
        <xdr:sp macro="" textlink="">
          <xdr:nvSpPr>
            <xdr:cNvPr id="17414" name="Button 6" hidden="1">
              <a:extLst>
                <a:ext uri="{63B3BB69-23CF-44E3-9099-C40C66FF867C}">
                  <a14:compatExt spid="_x0000_s17414"/>
                </a:ext>
                <a:ext uri="{FF2B5EF4-FFF2-40B4-BE49-F238E27FC236}">
                  <a16:creationId xmlns:a16="http://schemas.microsoft.com/office/drawing/2014/main" id="{00000000-0008-0000-0100-00000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Arrêt maladie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276225</xdr:colOff>
          <xdr:row>4</xdr:row>
          <xdr:rowOff>19050</xdr:rowOff>
        </xdr:from>
        <xdr:to>
          <xdr:col>11</xdr:col>
          <xdr:colOff>276225</xdr:colOff>
          <xdr:row>6</xdr:row>
          <xdr:rowOff>19050</xdr:rowOff>
        </xdr:to>
        <xdr:sp macro="" textlink="">
          <xdr:nvSpPr>
            <xdr:cNvPr id="17415" name="Button 7" hidden="1">
              <a:extLst>
                <a:ext uri="{63B3BB69-23CF-44E3-9099-C40C66FF867C}">
                  <a14:compatExt spid="_x0000_s17415"/>
                </a:ext>
                <a:ext uri="{FF2B5EF4-FFF2-40B4-BE49-F238E27FC236}">
                  <a16:creationId xmlns:a16="http://schemas.microsoft.com/office/drawing/2014/main" id="{00000000-0008-0000-0100-000007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Rendez-vous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1</xdr:row>
          <xdr:rowOff>9525</xdr:rowOff>
        </xdr:from>
        <xdr:to>
          <xdr:col>19</xdr:col>
          <xdr:colOff>0</xdr:colOff>
          <xdr:row>3</xdr:row>
          <xdr:rowOff>9525</xdr:rowOff>
        </xdr:to>
        <xdr:sp macro="" textlink="">
          <xdr:nvSpPr>
            <xdr:cNvPr id="17416" name="Button 8" hidden="1">
              <a:extLst>
                <a:ext uri="{63B3BB69-23CF-44E3-9099-C40C66FF867C}">
                  <a14:compatExt spid="_x0000_s17416"/>
                </a:ext>
                <a:ext uri="{FF2B5EF4-FFF2-40B4-BE49-F238E27FC236}">
                  <a16:creationId xmlns:a16="http://schemas.microsoft.com/office/drawing/2014/main" id="{00000000-0008-0000-0100-00000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4</xdr:row>
          <xdr:rowOff>19050</xdr:rowOff>
        </xdr:from>
        <xdr:to>
          <xdr:col>19</xdr:col>
          <xdr:colOff>9525</xdr:colOff>
          <xdr:row>6</xdr:row>
          <xdr:rowOff>19050</xdr:rowOff>
        </xdr:to>
        <xdr:sp macro="" textlink="">
          <xdr:nvSpPr>
            <xdr:cNvPr id="17417" name="Button 9" hidden="1">
              <a:extLst>
                <a:ext uri="{63B3BB69-23CF-44E3-9099-C40C66FF867C}">
                  <a14:compatExt spid="_x0000_s17417"/>
                </a:ext>
                <a:ext uri="{FF2B5EF4-FFF2-40B4-BE49-F238E27FC236}">
                  <a16:creationId xmlns:a16="http://schemas.microsoft.com/office/drawing/2014/main" id="{00000000-0008-0000-0100-000009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7</xdr:row>
          <xdr:rowOff>9525</xdr:rowOff>
        </xdr:from>
        <xdr:to>
          <xdr:col>19</xdr:col>
          <xdr:colOff>9525</xdr:colOff>
          <xdr:row>9</xdr:row>
          <xdr:rowOff>9525</xdr:rowOff>
        </xdr:to>
        <xdr:sp macro="" textlink="">
          <xdr:nvSpPr>
            <xdr:cNvPr id="17418" name="Button 10" hidden="1">
              <a:extLst>
                <a:ext uri="{63B3BB69-23CF-44E3-9099-C40C66FF867C}">
                  <a14:compatExt spid="_x0000_s17418"/>
                </a:ext>
                <a:ext uri="{FF2B5EF4-FFF2-40B4-BE49-F238E27FC236}">
                  <a16:creationId xmlns:a16="http://schemas.microsoft.com/office/drawing/2014/main" id="{00000000-0008-0000-0100-00000A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1</xdr:row>
          <xdr:rowOff>0</xdr:rowOff>
        </xdr:from>
        <xdr:to>
          <xdr:col>26</xdr:col>
          <xdr:colOff>9525</xdr:colOff>
          <xdr:row>3</xdr:row>
          <xdr:rowOff>0</xdr:rowOff>
        </xdr:to>
        <xdr:sp macro="" textlink="">
          <xdr:nvSpPr>
            <xdr:cNvPr id="17419" name="Button 11" hidden="1">
              <a:extLst>
                <a:ext uri="{63B3BB69-23CF-44E3-9099-C40C66FF867C}">
                  <a14:compatExt spid="_x0000_s17419"/>
                </a:ext>
                <a:ext uri="{FF2B5EF4-FFF2-40B4-BE49-F238E27FC236}">
                  <a16:creationId xmlns:a16="http://schemas.microsoft.com/office/drawing/2014/main" id="{00000000-0008-0000-0100-00000B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Stage/Formation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4</xdr:row>
          <xdr:rowOff>9525</xdr:rowOff>
        </xdr:from>
        <xdr:to>
          <xdr:col>26</xdr:col>
          <xdr:colOff>9525</xdr:colOff>
          <xdr:row>6</xdr:row>
          <xdr:rowOff>9525</xdr:rowOff>
        </xdr:to>
        <xdr:sp macro="" textlink="">
          <xdr:nvSpPr>
            <xdr:cNvPr id="17420" name="Button 12" hidden="1">
              <a:extLst>
                <a:ext uri="{63B3BB69-23CF-44E3-9099-C40C66FF867C}">
                  <a14:compatExt spid="_x0000_s17420"/>
                </a:ext>
                <a:ext uri="{FF2B5EF4-FFF2-40B4-BE49-F238E27FC236}">
                  <a16:creationId xmlns:a16="http://schemas.microsoft.com/office/drawing/2014/main" id="{00000000-0008-0000-0100-00000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7</xdr:row>
          <xdr:rowOff>19050</xdr:rowOff>
        </xdr:from>
        <xdr:to>
          <xdr:col>26</xdr:col>
          <xdr:colOff>0</xdr:colOff>
          <xdr:row>9</xdr:row>
          <xdr:rowOff>19050</xdr:rowOff>
        </xdr:to>
        <xdr:sp macro="" textlink="">
          <xdr:nvSpPr>
            <xdr:cNvPr id="17421" name="Button 13" hidden="1">
              <a:extLst>
                <a:ext uri="{63B3BB69-23CF-44E3-9099-C40C66FF867C}">
                  <a14:compatExt spid="_x0000_s17421"/>
                </a:ext>
                <a:ext uri="{FF2B5EF4-FFF2-40B4-BE49-F238E27FC236}">
                  <a16:creationId xmlns:a16="http://schemas.microsoft.com/office/drawing/2014/main" id="{00000000-0008-0000-0100-00000D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1</xdr:row>
          <xdr:rowOff>0</xdr:rowOff>
        </xdr:from>
        <xdr:to>
          <xdr:col>33</xdr:col>
          <xdr:colOff>9525</xdr:colOff>
          <xdr:row>3</xdr:row>
          <xdr:rowOff>0</xdr:rowOff>
        </xdr:to>
        <xdr:sp macro="" textlink="">
          <xdr:nvSpPr>
            <xdr:cNvPr id="17422" name="Button 14" hidden="1">
              <a:extLst>
                <a:ext uri="{63B3BB69-23CF-44E3-9099-C40C66FF867C}">
                  <a14:compatExt spid="_x0000_s17422"/>
                </a:ext>
                <a:ext uri="{FF2B5EF4-FFF2-40B4-BE49-F238E27FC236}">
                  <a16:creationId xmlns:a16="http://schemas.microsoft.com/office/drawing/2014/main" id="{00000000-0008-0000-0100-00000E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4</xdr:row>
          <xdr:rowOff>9525</xdr:rowOff>
        </xdr:from>
        <xdr:to>
          <xdr:col>33</xdr:col>
          <xdr:colOff>9525</xdr:colOff>
          <xdr:row>6</xdr:row>
          <xdr:rowOff>9525</xdr:rowOff>
        </xdr:to>
        <xdr:sp macro="" textlink="">
          <xdr:nvSpPr>
            <xdr:cNvPr id="17423" name="Button 15" hidden="1">
              <a:extLst>
                <a:ext uri="{63B3BB69-23CF-44E3-9099-C40C66FF867C}">
                  <a14:compatExt spid="_x0000_s17423"/>
                </a:ext>
                <a:ext uri="{FF2B5EF4-FFF2-40B4-BE49-F238E27FC236}">
                  <a16:creationId xmlns:a16="http://schemas.microsoft.com/office/drawing/2014/main" id="{00000000-0008-0000-0100-00000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7</xdr:row>
          <xdr:rowOff>9525</xdr:rowOff>
        </xdr:from>
        <xdr:to>
          <xdr:col>33</xdr:col>
          <xdr:colOff>9525</xdr:colOff>
          <xdr:row>9</xdr:row>
          <xdr:rowOff>9525</xdr:rowOff>
        </xdr:to>
        <xdr:sp macro="" textlink="">
          <xdr:nvSpPr>
            <xdr:cNvPr id="17424" name="Button 16" hidden="1">
              <a:extLst>
                <a:ext uri="{63B3BB69-23CF-44E3-9099-C40C66FF867C}">
                  <a14:compatExt spid="_x0000_s17424"/>
                </a:ext>
                <a:ext uri="{FF2B5EF4-FFF2-40B4-BE49-F238E27FC236}">
                  <a16:creationId xmlns:a16="http://schemas.microsoft.com/office/drawing/2014/main" id="{00000000-0008-0000-0100-000010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10</xdr:row>
          <xdr:rowOff>0</xdr:rowOff>
        </xdr:from>
        <xdr:to>
          <xdr:col>12</xdr:col>
          <xdr:colOff>0</xdr:colOff>
          <xdr:row>12</xdr:row>
          <xdr:rowOff>0</xdr:rowOff>
        </xdr:to>
        <xdr:sp macro="" textlink="">
          <xdr:nvSpPr>
            <xdr:cNvPr id="17425" name="Button 17" hidden="1">
              <a:extLst>
                <a:ext uri="{63B3BB69-23CF-44E3-9099-C40C66FF867C}">
                  <a14:compatExt spid="_x0000_s17425"/>
                </a:ext>
                <a:ext uri="{FF2B5EF4-FFF2-40B4-BE49-F238E27FC236}">
                  <a16:creationId xmlns:a16="http://schemas.microsoft.com/office/drawing/2014/main" id="{00000000-0008-0000-0100-00001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Astreinte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7</xdr:row>
          <xdr:rowOff>0</xdr:rowOff>
        </xdr:from>
        <xdr:to>
          <xdr:col>12</xdr:col>
          <xdr:colOff>0</xdr:colOff>
          <xdr:row>9</xdr:row>
          <xdr:rowOff>19050</xdr:rowOff>
        </xdr:to>
        <xdr:sp macro="" textlink="">
          <xdr:nvSpPr>
            <xdr:cNvPr id="17426" name="Button 18" hidden="1">
              <a:extLst>
                <a:ext uri="{63B3BB69-23CF-44E3-9099-C40C66FF867C}">
                  <a14:compatExt spid="_x0000_s17426"/>
                </a:ext>
                <a:ext uri="{FF2B5EF4-FFF2-40B4-BE49-F238E27FC236}">
                  <a16:creationId xmlns:a16="http://schemas.microsoft.com/office/drawing/2014/main" id="{00000000-0008-0000-0100-00001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JDC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4</xdr:row>
          <xdr:rowOff>9525</xdr:rowOff>
        </xdr:from>
        <xdr:to>
          <xdr:col>5</xdr:col>
          <xdr:colOff>0</xdr:colOff>
          <xdr:row>6</xdr:row>
          <xdr:rowOff>28575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00000000-0008-0000-0200-00000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acceptés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7</xdr:row>
          <xdr:rowOff>9525</xdr:rowOff>
        </xdr:from>
        <xdr:to>
          <xdr:col>5</xdr:col>
          <xdr:colOff>0</xdr:colOff>
          <xdr:row>9</xdr:row>
          <xdr:rowOff>28575</xdr:rowOff>
        </xdr:to>
        <xdr:sp macro="" textlink="">
          <xdr:nvSpPr>
            <xdr:cNvPr id="20483" name="Button 3" hidden="1">
              <a:extLst>
                <a:ext uri="{63B3BB69-23CF-44E3-9099-C40C66FF867C}">
                  <a14:compatExt spid="_x0000_s20483"/>
                </a:ext>
                <a:ext uri="{FF2B5EF4-FFF2-40B4-BE49-F238E27FC236}">
                  <a16:creationId xmlns:a16="http://schemas.microsoft.com/office/drawing/2014/main" id="{00000000-0008-0000-0200-000003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10</xdr:row>
          <xdr:rowOff>9525</xdr:rowOff>
        </xdr:from>
        <xdr:to>
          <xdr:col>5</xdr:col>
          <xdr:colOff>0</xdr:colOff>
          <xdr:row>12</xdr:row>
          <xdr:rowOff>28575</xdr:rowOff>
        </xdr:to>
        <xdr:sp macro="" textlink="">
          <xdr:nvSpPr>
            <xdr:cNvPr id="20484" name="Button 4" hidden="1">
              <a:extLst>
                <a:ext uri="{63B3BB69-23CF-44E3-9099-C40C66FF867C}">
                  <a14:compatExt spid="_x0000_s20484"/>
                </a:ext>
                <a:ext uri="{FF2B5EF4-FFF2-40B4-BE49-F238E27FC236}">
                  <a16:creationId xmlns:a16="http://schemas.microsoft.com/office/drawing/2014/main" id="{00000000-0008-0000-0200-000004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1</xdr:row>
          <xdr:rowOff>9525</xdr:rowOff>
        </xdr:from>
        <xdr:to>
          <xdr:col>4</xdr:col>
          <xdr:colOff>1476375</xdr:colOff>
          <xdr:row>3</xdr:row>
          <xdr:rowOff>28575</xdr:rowOff>
        </xdr:to>
        <xdr:sp macro="" textlink="">
          <xdr:nvSpPr>
            <xdr:cNvPr id="20485" name="Button 5" hidden="1">
              <a:extLst>
                <a:ext uri="{63B3BB69-23CF-44E3-9099-C40C66FF867C}">
                  <a14:compatExt spid="_x0000_s20485"/>
                </a:ext>
                <a:ext uri="{FF2B5EF4-FFF2-40B4-BE49-F238E27FC236}">
                  <a16:creationId xmlns:a16="http://schemas.microsoft.com/office/drawing/2014/main" id="{00000000-0008-0000-0200-000005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Prévisions congés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10</xdr:row>
          <xdr:rowOff>9525</xdr:rowOff>
        </xdr:from>
        <xdr:to>
          <xdr:col>19</xdr:col>
          <xdr:colOff>9525</xdr:colOff>
          <xdr:row>12</xdr:row>
          <xdr:rowOff>28575</xdr:rowOff>
        </xdr:to>
        <xdr:sp macro="" textlink="">
          <xdr:nvSpPr>
            <xdr:cNvPr id="20499" name="Button 19" hidden="1">
              <a:extLst>
                <a:ext uri="{63B3BB69-23CF-44E3-9099-C40C66FF867C}">
                  <a14:compatExt spid="_x0000_s20499"/>
                </a:ext>
                <a:ext uri="{FF2B5EF4-FFF2-40B4-BE49-F238E27FC236}">
                  <a16:creationId xmlns:a16="http://schemas.microsoft.com/office/drawing/2014/main" id="{00000000-0008-0000-0200-000013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180975</xdr:rowOff>
        </xdr:from>
        <xdr:to>
          <xdr:col>12</xdr:col>
          <xdr:colOff>0</xdr:colOff>
          <xdr:row>3</xdr:row>
          <xdr:rowOff>9525</xdr:rowOff>
        </xdr:to>
        <xdr:sp macro="" textlink="">
          <xdr:nvSpPr>
            <xdr:cNvPr id="20500" name="Button 20" hidden="1">
              <a:extLst>
                <a:ext uri="{63B3BB69-23CF-44E3-9099-C40C66FF867C}">
                  <a14:compatExt spid="_x0000_s20500"/>
                </a:ext>
                <a:ext uri="{FF2B5EF4-FFF2-40B4-BE49-F238E27FC236}">
                  <a16:creationId xmlns:a16="http://schemas.microsoft.com/office/drawing/2014/main" id="{00000000-0008-0000-0200-000014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Arrêt maladie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4</xdr:row>
          <xdr:rowOff>9525</xdr:rowOff>
        </xdr:from>
        <xdr:to>
          <xdr:col>12</xdr:col>
          <xdr:colOff>0</xdr:colOff>
          <xdr:row>6</xdr:row>
          <xdr:rowOff>28575</xdr:rowOff>
        </xdr:to>
        <xdr:sp macro="" textlink="">
          <xdr:nvSpPr>
            <xdr:cNvPr id="20501" name="Button 21" hidden="1">
              <a:extLst>
                <a:ext uri="{63B3BB69-23CF-44E3-9099-C40C66FF867C}">
                  <a14:compatExt spid="_x0000_s20501"/>
                </a:ext>
                <a:ext uri="{FF2B5EF4-FFF2-40B4-BE49-F238E27FC236}">
                  <a16:creationId xmlns:a16="http://schemas.microsoft.com/office/drawing/2014/main" id="{00000000-0008-0000-0200-000015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Rendez-vous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1</xdr:row>
          <xdr:rowOff>0</xdr:rowOff>
        </xdr:from>
        <xdr:to>
          <xdr:col>19</xdr:col>
          <xdr:colOff>9525</xdr:colOff>
          <xdr:row>3</xdr:row>
          <xdr:rowOff>19050</xdr:rowOff>
        </xdr:to>
        <xdr:sp macro="" textlink="">
          <xdr:nvSpPr>
            <xdr:cNvPr id="20502" name="Button 22" hidden="1">
              <a:extLst>
                <a:ext uri="{63B3BB69-23CF-44E3-9099-C40C66FF867C}">
                  <a14:compatExt spid="_x0000_s20502"/>
                </a:ext>
                <a:ext uri="{FF2B5EF4-FFF2-40B4-BE49-F238E27FC236}">
                  <a16:creationId xmlns:a16="http://schemas.microsoft.com/office/drawing/2014/main" id="{00000000-0008-0000-0200-000016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4</xdr:row>
          <xdr:rowOff>9525</xdr:rowOff>
        </xdr:from>
        <xdr:to>
          <xdr:col>19</xdr:col>
          <xdr:colOff>9525</xdr:colOff>
          <xdr:row>6</xdr:row>
          <xdr:rowOff>28575</xdr:rowOff>
        </xdr:to>
        <xdr:sp macro="" textlink="">
          <xdr:nvSpPr>
            <xdr:cNvPr id="20503" name="Button 23" hidden="1">
              <a:extLst>
                <a:ext uri="{63B3BB69-23CF-44E3-9099-C40C66FF867C}">
                  <a14:compatExt spid="_x0000_s20503"/>
                </a:ext>
                <a:ext uri="{FF2B5EF4-FFF2-40B4-BE49-F238E27FC236}">
                  <a16:creationId xmlns:a16="http://schemas.microsoft.com/office/drawing/2014/main" id="{00000000-0008-0000-0200-000017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7</xdr:row>
          <xdr:rowOff>9525</xdr:rowOff>
        </xdr:from>
        <xdr:to>
          <xdr:col>19</xdr:col>
          <xdr:colOff>9525</xdr:colOff>
          <xdr:row>9</xdr:row>
          <xdr:rowOff>28575</xdr:rowOff>
        </xdr:to>
        <xdr:sp macro="" textlink="">
          <xdr:nvSpPr>
            <xdr:cNvPr id="20504" name="Button 24" hidden="1">
              <a:extLst>
                <a:ext uri="{63B3BB69-23CF-44E3-9099-C40C66FF867C}">
                  <a14:compatExt spid="_x0000_s20504"/>
                </a:ext>
                <a:ext uri="{FF2B5EF4-FFF2-40B4-BE49-F238E27FC236}">
                  <a16:creationId xmlns:a16="http://schemas.microsoft.com/office/drawing/2014/main" id="{00000000-0008-0000-0200-000018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0</xdr:row>
          <xdr:rowOff>180975</xdr:rowOff>
        </xdr:from>
        <xdr:to>
          <xdr:col>26</xdr:col>
          <xdr:colOff>0</xdr:colOff>
          <xdr:row>3</xdr:row>
          <xdr:rowOff>9525</xdr:rowOff>
        </xdr:to>
        <xdr:sp macro="" textlink="">
          <xdr:nvSpPr>
            <xdr:cNvPr id="20505" name="Button 25" hidden="1">
              <a:extLst>
                <a:ext uri="{63B3BB69-23CF-44E3-9099-C40C66FF867C}">
                  <a14:compatExt spid="_x0000_s20505"/>
                </a:ext>
                <a:ext uri="{FF2B5EF4-FFF2-40B4-BE49-F238E27FC236}">
                  <a16:creationId xmlns:a16="http://schemas.microsoft.com/office/drawing/2014/main" id="{00000000-0008-0000-0200-000019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Stage/Formation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4</xdr:row>
          <xdr:rowOff>9525</xdr:rowOff>
        </xdr:from>
        <xdr:to>
          <xdr:col>26</xdr:col>
          <xdr:colOff>9525</xdr:colOff>
          <xdr:row>6</xdr:row>
          <xdr:rowOff>28575</xdr:rowOff>
        </xdr:to>
        <xdr:sp macro="" textlink="">
          <xdr:nvSpPr>
            <xdr:cNvPr id="20506" name="Button 26" hidden="1">
              <a:extLst>
                <a:ext uri="{63B3BB69-23CF-44E3-9099-C40C66FF867C}">
                  <a14:compatExt spid="_x0000_s20506"/>
                </a:ext>
                <a:ext uri="{FF2B5EF4-FFF2-40B4-BE49-F238E27FC236}">
                  <a16:creationId xmlns:a16="http://schemas.microsoft.com/office/drawing/2014/main" id="{00000000-0008-0000-0200-00001A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7</xdr:row>
          <xdr:rowOff>9525</xdr:rowOff>
        </xdr:from>
        <xdr:to>
          <xdr:col>26</xdr:col>
          <xdr:colOff>0</xdr:colOff>
          <xdr:row>9</xdr:row>
          <xdr:rowOff>28575</xdr:rowOff>
        </xdr:to>
        <xdr:sp macro="" textlink="">
          <xdr:nvSpPr>
            <xdr:cNvPr id="20507" name="Button 27" hidden="1">
              <a:extLst>
                <a:ext uri="{63B3BB69-23CF-44E3-9099-C40C66FF867C}">
                  <a14:compatExt spid="_x0000_s20507"/>
                </a:ext>
                <a:ext uri="{FF2B5EF4-FFF2-40B4-BE49-F238E27FC236}">
                  <a16:creationId xmlns:a16="http://schemas.microsoft.com/office/drawing/2014/main" id="{00000000-0008-0000-0200-00001B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0</xdr:row>
          <xdr:rowOff>180975</xdr:rowOff>
        </xdr:from>
        <xdr:to>
          <xdr:col>33</xdr:col>
          <xdr:colOff>9525</xdr:colOff>
          <xdr:row>3</xdr:row>
          <xdr:rowOff>9525</xdr:rowOff>
        </xdr:to>
        <xdr:sp macro="" textlink="">
          <xdr:nvSpPr>
            <xdr:cNvPr id="20508" name="Button 28" hidden="1">
              <a:extLst>
                <a:ext uri="{63B3BB69-23CF-44E3-9099-C40C66FF867C}">
                  <a14:compatExt spid="_x0000_s20508"/>
                </a:ext>
                <a:ext uri="{FF2B5EF4-FFF2-40B4-BE49-F238E27FC236}">
                  <a16:creationId xmlns:a16="http://schemas.microsoft.com/office/drawing/2014/main" id="{00000000-0008-0000-0200-00001C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4</xdr:row>
          <xdr:rowOff>9525</xdr:rowOff>
        </xdr:from>
        <xdr:to>
          <xdr:col>33</xdr:col>
          <xdr:colOff>9525</xdr:colOff>
          <xdr:row>6</xdr:row>
          <xdr:rowOff>28575</xdr:rowOff>
        </xdr:to>
        <xdr:sp macro="" textlink="">
          <xdr:nvSpPr>
            <xdr:cNvPr id="20509" name="Button 29" hidden="1">
              <a:extLst>
                <a:ext uri="{63B3BB69-23CF-44E3-9099-C40C66FF867C}">
                  <a14:compatExt spid="_x0000_s20509"/>
                </a:ext>
                <a:ext uri="{FF2B5EF4-FFF2-40B4-BE49-F238E27FC236}">
                  <a16:creationId xmlns:a16="http://schemas.microsoft.com/office/drawing/2014/main" id="{00000000-0008-0000-0200-00001D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7</xdr:row>
          <xdr:rowOff>9525</xdr:rowOff>
        </xdr:from>
        <xdr:to>
          <xdr:col>33</xdr:col>
          <xdr:colOff>9525</xdr:colOff>
          <xdr:row>9</xdr:row>
          <xdr:rowOff>28575</xdr:rowOff>
        </xdr:to>
        <xdr:sp macro="" textlink="">
          <xdr:nvSpPr>
            <xdr:cNvPr id="20510" name="Button 30" hidden="1">
              <a:extLst>
                <a:ext uri="{63B3BB69-23CF-44E3-9099-C40C66FF867C}">
                  <a14:compatExt spid="_x0000_s20510"/>
                </a:ext>
                <a:ext uri="{FF2B5EF4-FFF2-40B4-BE49-F238E27FC236}">
                  <a16:creationId xmlns:a16="http://schemas.microsoft.com/office/drawing/2014/main" id="{00000000-0008-0000-0200-00001E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10</xdr:row>
          <xdr:rowOff>9525</xdr:rowOff>
        </xdr:from>
        <xdr:to>
          <xdr:col>12</xdr:col>
          <xdr:colOff>9525</xdr:colOff>
          <xdr:row>12</xdr:row>
          <xdr:rowOff>28575</xdr:rowOff>
        </xdr:to>
        <xdr:sp macro="" textlink="">
          <xdr:nvSpPr>
            <xdr:cNvPr id="20511" name="Button 31" hidden="1">
              <a:extLst>
                <a:ext uri="{63B3BB69-23CF-44E3-9099-C40C66FF867C}">
                  <a14:compatExt spid="_x0000_s20511"/>
                </a:ext>
                <a:ext uri="{FF2B5EF4-FFF2-40B4-BE49-F238E27FC236}">
                  <a16:creationId xmlns:a16="http://schemas.microsoft.com/office/drawing/2014/main" id="{00000000-0008-0000-0200-00001F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Astreinte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7</xdr:row>
          <xdr:rowOff>9525</xdr:rowOff>
        </xdr:from>
        <xdr:to>
          <xdr:col>12</xdr:col>
          <xdr:colOff>9525</xdr:colOff>
          <xdr:row>9</xdr:row>
          <xdr:rowOff>47625</xdr:rowOff>
        </xdr:to>
        <xdr:sp macro="" textlink="">
          <xdr:nvSpPr>
            <xdr:cNvPr id="20512" name="Button 32" hidden="1">
              <a:extLst>
                <a:ext uri="{63B3BB69-23CF-44E3-9099-C40C66FF867C}">
                  <a14:compatExt spid="_x0000_s20512"/>
                </a:ext>
                <a:ext uri="{FF2B5EF4-FFF2-40B4-BE49-F238E27FC236}">
                  <a16:creationId xmlns:a16="http://schemas.microsoft.com/office/drawing/2014/main" id="{00000000-0008-0000-0200-000020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JDC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4</xdr:row>
          <xdr:rowOff>0</xdr:rowOff>
        </xdr:from>
        <xdr:to>
          <xdr:col>5</xdr:col>
          <xdr:colOff>0</xdr:colOff>
          <xdr:row>6</xdr:row>
          <xdr:rowOff>19050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  <a:ext uri="{FF2B5EF4-FFF2-40B4-BE49-F238E27FC236}">
                  <a16:creationId xmlns:a16="http://schemas.microsoft.com/office/drawing/2014/main" id="{00000000-0008-0000-0300-00000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acceptés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7</xdr:row>
          <xdr:rowOff>0</xdr:rowOff>
        </xdr:from>
        <xdr:to>
          <xdr:col>5</xdr:col>
          <xdr:colOff>0</xdr:colOff>
          <xdr:row>9</xdr:row>
          <xdr:rowOff>19050</xdr:rowOff>
        </xdr:to>
        <xdr:sp macro="" textlink="">
          <xdr:nvSpPr>
            <xdr:cNvPr id="21506" name="Button 2" hidden="1">
              <a:extLst>
                <a:ext uri="{63B3BB69-23CF-44E3-9099-C40C66FF867C}">
                  <a14:compatExt spid="_x0000_s21506"/>
                </a:ext>
                <a:ext uri="{FF2B5EF4-FFF2-40B4-BE49-F238E27FC236}">
                  <a16:creationId xmlns:a16="http://schemas.microsoft.com/office/drawing/2014/main" id="{00000000-0008-0000-0300-000002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10</xdr:row>
          <xdr:rowOff>0</xdr:rowOff>
        </xdr:from>
        <xdr:to>
          <xdr:col>5</xdr:col>
          <xdr:colOff>0</xdr:colOff>
          <xdr:row>12</xdr:row>
          <xdr:rowOff>19050</xdr:rowOff>
        </xdr:to>
        <xdr:sp macro="" textlink="">
          <xdr:nvSpPr>
            <xdr:cNvPr id="21507" name="Button 3" hidden="1">
              <a:extLst>
                <a:ext uri="{63B3BB69-23CF-44E3-9099-C40C66FF867C}">
                  <a14:compatExt spid="_x0000_s21507"/>
                </a:ext>
                <a:ext uri="{FF2B5EF4-FFF2-40B4-BE49-F238E27FC236}">
                  <a16:creationId xmlns:a16="http://schemas.microsoft.com/office/drawing/2014/main" id="{00000000-0008-0000-0300-000003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1</xdr:row>
          <xdr:rowOff>0</xdr:rowOff>
        </xdr:from>
        <xdr:to>
          <xdr:col>4</xdr:col>
          <xdr:colOff>1476375</xdr:colOff>
          <xdr:row>3</xdr:row>
          <xdr:rowOff>19050</xdr:rowOff>
        </xdr:to>
        <xdr:sp macro="" textlink="">
          <xdr:nvSpPr>
            <xdr:cNvPr id="21508" name="Button 4" hidden="1">
              <a:extLst>
                <a:ext uri="{63B3BB69-23CF-44E3-9099-C40C66FF867C}">
                  <a14:compatExt spid="_x0000_s21508"/>
                </a:ext>
                <a:ext uri="{FF2B5EF4-FFF2-40B4-BE49-F238E27FC236}">
                  <a16:creationId xmlns:a16="http://schemas.microsoft.com/office/drawing/2014/main" id="{00000000-0008-0000-0300-000004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Prévisions congés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10</xdr:row>
          <xdr:rowOff>0</xdr:rowOff>
        </xdr:from>
        <xdr:to>
          <xdr:col>19</xdr:col>
          <xdr:colOff>9525</xdr:colOff>
          <xdr:row>12</xdr:row>
          <xdr:rowOff>19050</xdr:rowOff>
        </xdr:to>
        <xdr:sp macro="" textlink="">
          <xdr:nvSpPr>
            <xdr:cNvPr id="21509" name="Button 5" hidden="1">
              <a:extLst>
                <a:ext uri="{63B3BB69-23CF-44E3-9099-C40C66FF867C}">
                  <a14:compatExt spid="_x0000_s21509"/>
                </a:ext>
                <a:ext uri="{FF2B5EF4-FFF2-40B4-BE49-F238E27FC236}">
                  <a16:creationId xmlns:a16="http://schemas.microsoft.com/office/drawing/2014/main" id="{00000000-0008-0000-0300-000005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171450</xdr:rowOff>
        </xdr:from>
        <xdr:to>
          <xdr:col>12</xdr:col>
          <xdr:colOff>0</xdr:colOff>
          <xdr:row>3</xdr:row>
          <xdr:rowOff>0</xdr:rowOff>
        </xdr:to>
        <xdr:sp macro="" textlink="">
          <xdr:nvSpPr>
            <xdr:cNvPr id="21510" name="Button 6" hidden="1">
              <a:extLst>
                <a:ext uri="{63B3BB69-23CF-44E3-9099-C40C66FF867C}">
                  <a14:compatExt spid="_x0000_s21510"/>
                </a:ext>
                <a:ext uri="{FF2B5EF4-FFF2-40B4-BE49-F238E27FC236}">
                  <a16:creationId xmlns:a16="http://schemas.microsoft.com/office/drawing/2014/main" id="{00000000-0008-0000-0300-000006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Arrêt maladie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4</xdr:row>
          <xdr:rowOff>0</xdr:rowOff>
        </xdr:from>
        <xdr:to>
          <xdr:col>12</xdr:col>
          <xdr:colOff>0</xdr:colOff>
          <xdr:row>6</xdr:row>
          <xdr:rowOff>19050</xdr:rowOff>
        </xdr:to>
        <xdr:sp macro="" textlink="">
          <xdr:nvSpPr>
            <xdr:cNvPr id="21511" name="Button 7" hidden="1">
              <a:extLst>
                <a:ext uri="{63B3BB69-23CF-44E3-9099-C40C66FF867C}">
                  <a14:compatExt spid="_x0000_s21511"/>
                </a:ext>
                <a:ext uri="{FF2B5EF4-FFF2-40B4-BE49-F238E27FC236}">
                  <a16:creationId xmlns:a16="http://schemas.microsoft.com/office/drawing/2014/main" id="{00000000-0008-0000-0300-000007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Rendez-vous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0</xdr:row>
          <xdr:rowOff>180975</xdr:rowOff>
        </xdr:from>
        <xdr:to>
          <xdr:col>19</xdr:col>
          <xdr:colOff>9525</xdr:colOff>
          <xdr:row>3</xdr:row>
          <xdr:rowOff>9525</xdr:rowOff>
        </xdr:to>
        <xdr:sp macro="" textlink="">
          <xdr:nvSpPr>
            <xdr:cNvPr id="21512" name="Button 8" hidden="1">
              <a:extLst>
                <a:ext uri="{63B3BB69-23CF-44E3-9099-C40C66FF867C}">
                  <a14:compatExt spid="_x0000_s21512"/>
                </a:ext>
                <a:ext uri="{FF2B5EF4-FFF2-40B4-BE49-F238E27FC236}">
                  <a16:creationId xmlns:a16="http://schemas.microsoft.com/office/drawing/2014/main" id="{00000000-0008-0000-0300-000008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4</xdr:row>
          <xdr:rowOff>0</xdr:rowOff>
        </xdr:from>
        <xdr:to>
          <xdr:col>19</xdr:col>
          <xdr:colOff>9525</xdr:colOff>
          <xdr:row>6</xdr:row>
          <xdr:rowOff>19050</xdr:rowOff>
        </xdr:to>
        <xdr:sp macro="" textlink="">
          <xdr:nvSpPr>
            <xdr:cNvPr id="21513" name="Button 9" hidden="1">
              <a:extLst>
                <a:ext uri="{63B3BB69-23CF-44E3-9099-C40C66FF867C}">
                  <a14:compatExt spid="_x0000_s21513"/>
                </a:ext>
                <a:ext uri="{FF2B5EF4-FFF2-40B4-BE49-F238E27FC236}">
                  <a16:creationId xmlns:a16="http://schemas.microsoft.com/office/drawing/2014/main" id="{00000000-0008-0000-0300-000009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7</xdr:row>
          <xdr:rowOff>0</xdr:rowOff>
        </xdr:from>
        <xdr:to>
          <xdr:col>19</xdr:col>
          <xdr:colOff>9525</xdr:colOff>
          <xdr:row>9</xdr:row>
          <xdr:rowOff>19050</xdr:rowOff>
        </xdr:to>
        <xdr:sp macro="" textlink="">
          <xdr:nvSpPr>
            <xdr:cNvPr id="21514" name="Button 10" hidden="1">
              <a:extLst>
                <a:ext uri="{63B3BB69-23CF-44E3-9099-C40C66FF867C}">
                  <a14:compatExt spid="_x0000_s21514"/>
                </a:ext>
                <a:ext uri="{FF2B5EF4-FFF2-40B4-BE49-F238E27FC236}">
                  <a16:creationId xmlns:a16="http://schemas.microsoft.com/office/drawing/2014/main" id="{00000000-0008-0000-0300-00000A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0</xdr:row>
          <xdr:rowOff>171450</xdr:rowOff>
        </xdr:from>
        <xdr:to>
          <xdr:col>26</xdr:col>
          <xdr:colOff>0</xdr:colOff>
          <xdr:row>3</xdr:row>
          <xdr:rowOff>0</xdr:rowOff>
        </xdr:to>
        <xdr:sp macro="" textlink="">
          <xdr:nvSpPr>
            <xdr:cNvPr id="21515" name="Button 11" hidden="1">
              <a:extLst>
                <a:ext uri="{63B3BB69-23CF-44E3-9099-C40C66FF867C}">
                  <a14:compatExt spid="_x0000_s21515"/>
                </a:ext>
                <a:ext uri="{FF2B5EF4-FFF2-40B4-BE49-F238E27FC236}">
                  <a16:creationId xmlns:a16="http://schemas.microsoft.com/office/drawing/2014/main" id="{00000000-0008-0000-0300-00000B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Stage/Formation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4</xdr:row>
          <xdr:rowOff>0</xdr:rowOff>
        </xdr:from>
        <xdr:to>
          <xdr:col>26</xdr:col>
          <xdr:colOff>9525</xdr:colOff>
          <xdr:row>6</xdr:row>
          <xdr:rowOff>19050</xdr:rowOff>
        </xdr:to>
        <xdr:sp macro="" textlink="">
          <xdr:nvSpPr>
            <xdr:cNvPr id="21516" name="Button 12" hidden="1">
              <a:extLst>
                <a:ext uri="{63B3BB69-23CF-44E3-9099-C40C66FF867C}">
                  <a14:compatExt spid="_x0000_s21516"/>
                </a:ext>
                <a:ext uri="{FF2B5EF4-FFF2-40B4-BE49-F238E27FC236}">
                  <a16:creationId xmlns:a16="http://schemas.microsoft.com/office/drawing/2014/main" id="{00000000-0008-0000-0300-00000C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7</xdr:row>
          <xdr:rowOff>0</xdr:rowOff>
        </xdr:from>
        <xdr:to>
          <xdr:col>26</xdr:col>
          <xdr:colOff>0</xdr:colOff>
          <xdr:row>9</xdr:row>
          <xdr:rowOff>19050</xdr:rowOff>
        </xdr:to>
        <xdr:sp macro="" textlink="">
          <xdr:nvSpPr>
            <xdr:cNvPr id="21517" name="Button 13" hidden="1">
              <a:extLst>
                <a:ext uri="{63B3BB69-23CF-44E3-9099-C40C66FF867C}">
                  <a14:compatExt spid="_x0000_s21517"/>
                </a:ext>
                <a:ext uri="{FF2B5EF4-FFF2-40B4-BE49-F238E27FC236}">
                  <a16:creationId xmlns:a16="http://schemas.microsoft.com/office/drawing/2014/main" id="{00000000-0008-0000-0300-00000D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0</xdr:row>
          <xdr:rowOff>171450</xdr:rowOff>
        </xdr:from>
        <xdr:to>
          <xdr:col>33</xdr:col>
          <xdr:colOff>9525</xdr:colOff>
          <xdr:row>3</xdr:row>
          <xdr:rowOff>0</xdr:rowOff>
        </xdr:to>
        <xdr:sp macro="" textlink="">
          <xdr:nvSpPr>
            <xdr:cNvPr id="21518" name="Button 14" hidden="1">
              <a:extLst>
                <a:ext uri="{63B3BB69-23CF-44E3-9099-C40C66FF867C}">
                  <a14:compatExt spid="_x0000_s21518"/>
                </a:ext>
                <a:ext uri="{FF2B5EF4-FFF2-40B4-BE49-F238E27FC236}">
                  <a16:creationId xmlns:a16="http://schemas.microsoft.com/office/drawing/2014/main" id="{00000000-0008-0000-0300-00000E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4</xdr:row>
          <xdr:rowOff>0</xdr:rowOff>
        </xdr:from>
        <xdr:to>
          <xdr:col>33</xdr:col>
          <xdr:colOff>9525</xdr:colOff>
          <xdr:row>6</xdr:row>
          <xdr:rowOff>19050</xdr:rowOff>
        </xdr:to>
        <xdr:sp macro="" textlink="">
          <xdr:nvSpPr>
            <xdr:cNvPr id="21519" name="Button 15" hidden="1">
              <a:extLst>
                <a:ext uri="{63B3BB69-23CF-44E3-9099-C40C66FF867C}">
                  <a14:compatExt spid="_x0000_s21519"/>
                </a:ext>
                <a:ext uri="{FF2B5EF4-FFF2-40B4-BE49-F238E27FC236}">
                  <a16:creationId xmlns:a16="http://schemas.microsoft.com/office/drawing/2014/main" id="{00000000-0008-0000-0300-00000F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7</xdr:row>
          <xdr:rowOff>0</xdr:rowOff>
        </xdr:from>
        <xdr:to>
          <xdr:col>33</xdr:col>
          <xdr:colOff>9525</xdr:colOff>
          <xdr:row>9</xdr:row>
          <xdr:rowOff>19050</xdr:rowOff>
        </xdr:to>
        <xdr:sp macro="" textlink="">
          <xdr:nvSpPr>
            <xdr:cNvPr id="21520" name="Button 16" hidden="1">
              <a:extLst>
                <a:ext uri="{63B3BB69-23CF-44E3-9099-C40C66FF867C}">
                  <a14:compatExt spid="_x0000_s21520"/>
                </a:ext>
                <a:ext uri="{FF2B5EF4-FFF2-40B4-BE49-F238E27FC236}">
                  <a16:creationId xmlns:a16="http://schemas.microsoft.com/office/drawing/2014/main" id="{00000000-0008-0000-0300-000010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10</xdr:row>
          <xdr:rowOff>0</xdr:rowOff>
        </xdr:from>
        <xdr:to>
          <xdr:col>12</xdr:col>
          <xdr:colOff>9525</xdr:colOff>
          <xdr:row>12</xdr:row>
          <xdr:rowOff>19050</xdr:rowOff>
        </xdr:to>
        <xdr:sp macro="" textlink="">
          <xdr:nvSpPr>
            <xdr:cNvPr id="21521" name="Button 17" hidden="1">
              <a:extLst>
                <a:ext uri="{63B3BB69-23CF-44E3-9099-C40C66FF867C}">
                  <a14:compatExt spid="_x0000_s21521"/>
                </a:ext>
                <a:ext uri="{FF2B5EF4-FFF2-40B4-BE49-F238E27FC236}">
                  <a16:creationId xmlns:a16="http://schemas.microsoft.com/office/drawing/2014/main" id="{00000000-0008-0000-0300-00001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Astreinte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7</xdr:row>
          <xdr:rowOff>0</xdr:rowOff>
        </xdr:from>
        <xdr:to>
          <xdr:col>12</xdr:col>
          <xdr:colOff>9525</xdr:colOff>
          <xdr:row>9</xdr:row>
          <xdr:rowOff>38100</xdr:rowOff>
        </xdr:to>
        <xdr:sp macro="" textlink="">
          <xdr:nvSpPr>
            <xdr:cNvPr id="21522" name="Button 18" hidden="1">
              <a:extLst>
                <a:ext uri="{63B3BB69-23CF-44E3-9099-C40C66FF867C}">
                  <a14:compatExt spid="_x0000_s21522"/>
                </a:ext>
                <a:ext uri="{FF2B5EF4-FFF2-40B4-BE49-F238E27FC236}">
                  <a16:creationId xmlns:a16="http://schemas.microsoft.com/office/drawing/2014/main" id="{00000000-0008-0000-0300-000012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JDC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4</xdr:row>
          <xdr:rowOff>9525</xdr:rowOff>
        </xdr:from>
        <xdr:to>
          <xdr:col>5</xdr:col>
          <xdr:colOff>0</xdr:colOff>
          <xdr:row>6</xdr:row>
          <xdr:rowOff>28575</xdr:rowOff>
        </xdr:to>
        <xdr:sp macro="" textlink="">
          <xdr:nvSpPr>
            <xdr:cNvPr id="22529" name="Button 1" hidden="1">
              <a:extLst>
                <a:ext uri="{63B3BB69-23CF-44E3-9099-C40C66FF867C}">
                  <a14:compatExt spid="_x0000_s22529"/>
                </a:ext>
                <a:ext uri="{FF2B5EF4-FFF2-40B4-BE49-F238E27FC236}">
                  <a16:creationId xmlns:a16="http://schemas.microsoft.com/office/drawing/2014/main" id="{00000000-0008-0000-0400-00000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acceptés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7</xdr:row>
          <xdr:rowOff>9525</xdr:rowOff>
        </xdr:from>
        <xdr:to>
          <xdr:col>5</xdr:col>
          <xdr:colOff>0</xdr:colOff>
          <xdr:row>9</xdr:row>
          <xdr:rowOff>28575</xdr:rowOff>
        </xdr:to>
        <xdr:sp macro="" textlink="">
          <xdr:nvSpPr>
            <xdr:cNvPr id="22530" name="Button 2" hidden="1">
              <a:extLst>
                <a:ext uri="{63B3BB69-23CF-44E3-9099-C40C66FF867C}">
                  <a14:compatExt spid="_x0000_s22530"/>
                </a:ext>
                <a:ext uri="{FF2B5EF4-FFF2-40B4-BE49-F238E27FC236}">
                  <a16:creationId xmlns:a16="http://schemas.microsoft.com/office/drawing/2014/main" id="{00000000-0008-0000-0400-00000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10</xdr:row>
          <xdr:rowOff>9525</xdr:rowOff>
        </xdr:from>
        <xdr:to>
          <xdr:col>5</xdr:col>
          <xdr:colOff>0</xdr:colOff>
          <xdr:row>12</xdr:row>
          <xdr:rowOff>28575</xdr:rowOff>
        </xdr:to>
        <xdr:sp macro="" textlink="">
          <xdr:nvSpPr>
            <xdr:cNvPr id="22531" name="Button 3" hidden="1">
              <a:extLst>
                <a:ext uri="{63B3BB69-23CF-44E3-9099-C40C66FF867C}">
                  <a14:compatExt spid="_x0000_s22531"/>
                </a:ext>
                <a:ext uri="{FF2B5EF4-FFF2-40B4-BE49-F238E27FC236}">
                  <a16:creationId xmlns:a16="http://schemas.microsoft.com/office/drawing/2014/main" id="{00000000-0008-0000-0400-00000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1</xdr:row>
          <xdr:rowOff>9525</xdr:rowOff>
        </xdr:from>
        <xdr:to>
          <xdr:col>4</xdr:col>
          <xdr:colOff>1476375</xdr:colOff>
          <xdr:row>3</xdr:row>
          <xdr:rowOff>28575</xdr:rowOff>
        </xdr:to>
        <xdr:sp macro="" textlink="">
          <xdr:nvSpPr>
            <xdr:cNvPr id="22532" name="Button 4" hidden="1">
              <a:extLst>
                <a:ext uri="{63B3BB69-23CF-44E3-9099-C40C66FF867C}">
                  <a14:compatExt spid="_x0000_s22532"/>
                </a:ext>
                <a:ext uri="{FF2B5EF4-FFF2-40B4-BE49-F238E27FC236}">
                  <a16:creationId xmlns:a16="http://schemas.microsoft.com/office/drawing/2014/main" id="{00000000-0008-0000-0400-00000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Prévisions congés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10</xdr:row>
          <xdr:rowOff>9525</xdr:rowOff>
        </xdr:from>
        <xdr:to>
          <xdr:col>19</xdr:col>
          <xdr:colOff>9525</xdr:colOff>
          <xdr:row>12</xdr:row>
          <xdr:rowOff>28575</xdr:rowOff>
        </xdr:to>
        <xdr:sp macro="" textlink="">
          <xdr:nvSpPr>
            <xdr:cNvPr id="22533" name="Button 5" hidden="1">
              <a:extLst>
                <a:ext uri="{63B3BB69-23CF-44E3-9099-C40C66FF867C}">
                  <a14:compatExt spid="_x0000_s22533"/>
                </a:ext>
                <a:ext uri="{FF2B5EF4-FFF2-40B4-BE49-F238E27FC236}">
                  <a16:creationId xmlns:a16="http://schemas.microsoft.com/office/drawing/2014/main" id="{00000000-0008-0000-0400-00000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180975</xdr:rowOff>
        </xdr:from>
        <xdr:to>
          <xdr:col>12</xdr:col>
          <xdr:colOff>0</xdr:colOff>
          <xdr:row>3</xdr:row>
          <xdr:rowOff>9525</xdr:rowOff>
        </xdr:to>
        <xdr:sp macro="" textlink="">
          <xdr:nvSpPr>
            <xdr:cNvPr id="22534" name="Button 6" hidden="1">
              <a:extLst>
                <a:ext uri="{63B3BB69-23CF-44E3-9099-C40C66FF867C}">
                  <a14:compatExt spid="_x0000_s22534"/>
                </a:ext>
                <a:ext uri="{FF2B5EF4-FFF2-40B4-BE49-F238E27FC236}">
                  <a16:creationId xmlns:a16="http://schemas.microsoft.com/office/drawing/2014/main" id="{00000000-0008-0000-0400-00000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Arrêt maladie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4</xdr:row>
          <xdr:rowOff>9525</xdr:rowOff>
        </xdr:from>
        <xdr:to>
          <xdr:col>12</xdr:col>
          <xdr:colOff>0</xdr:colOff>
          <xdr:row>6</xdr:row>
          <xdr:rowOff>28575</xdr:rowOff>
        </xdr:to>
        <xdr:sp macro="" textlink="">
          <xdr:nvSpPr>
            <xdr:cNvPr id="22535" name="Button 7" hidden="1">
              <a:extLst>
                <a:ext uri="{63B3BB69-23CF-44E3-9099-C40C66FF867C}">
                  <a14:compatExt spid="_x0000_s22535"/>
                </a:ext>
                <a:ext uri="{FF2B5EF4-FFF2-40B4-BE49-F238E27FC236}">
                  <a16:creationId xmlns:a16="http://schemas.microsoft.com/office/drawing/2014/main" id="{00000000-0008-0000-0400-00000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Rendez-vous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1</xdr:row>
          <xdr:rowOff>0</xdr:rowOff>
        </xdr:from>
        <xdr:to>
          <xdr:col>19</xdr:col>
          <xdr:colOff>9525</xdr:colOff>
          <xdr:row>3</xdr:row>
          <xdr:rowOff>19050</xdr:rowOff>
        </xdr:to>
        <xdr:sp macro="" textlink="">
          <xdr:nvSpPr>
            <xdr:cNvPr id="22536" name="Button 8" hidden="1">
              <a:extLst>
                <a:ext uri="{63B3BB69-23CF-44E3-9099-C40C66FF867C}">
                  <a14:compatExt spid="_x0000_s22536"/>
                </a:ext>
                <a:ext uri="{FF2B5EF4-FFF2-40B4-BE49-F238E27FC236}">
                  <a16:creationId xmlns:a16="http://schemas.microsoft.com/office/drawing/2014/main" id="{00000000-0008-0000-0400-00000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4</xdr:row>
          <xdr:rowOff>9525</xdr:rowOff>
        </xdr:from>
        <xdr:to>
          <xdr:col>19</xdr:col>
          <xdr:colOff>9525</xdr:colOff>
          <xdr:row>6</xdr:row>
          <xdr:rowOff>28575</xdr:rowOff>
        </xdr:to>
        <xdr:sp macro="" textlink="">
          <xdr:nvSpPr>
            <xdr:cNvPr id="22537" name="Button 9" hidden="1">
              <a:extLst>
                <a:ext uri="{63B3BB69-23CF-44E3-9099-C40C66FF867C}">
                  <a14:compatExt spid="_x0000_s22537"/>
                </a:ext>
                <a:ext uri="{FF2B5EF4-FFF2-40B4-BE49-F238E27FC236}">
                  <a16:creationId xmlns:a16="http://schemas.microsoft.com/office/drawing/2014/main" id="{00000000-0008-0000-0400-00000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7</xdr:row>
          <xdr:rowOff>9525</xdr:rowOff>
        </xdr:from>
        <xdr:to>
          <xdr:col>19</xdr:col>
          <xdr:colOff>9525</xdr:colOff>
          <xdr:row>9</xdr:row>
          <xdr:rowOff>28575</xdr:rowOff>
        </xdr:to>
        <xdr:sp macro="" textlink="">
          <xdr:nvSpPr>
            <xdr:cNvPr id="22538" name="Button 10" hidden="1">
              <a:extLst>
                <a:ext uri="{63B3BB69-23CF-44E3-9099-C40C66FF867C}">
                  <a14:compatExt spid="_x0000_s22538"/>
                </a:ext>
                <a:ext uri="{FF2B5EF4-FFF2-40B4-BE49-F238E27FC236}">
                  <a16:creationId xmlns:a16="http://schemas.microsoft.com/office/drawing/2014/main" id="{00000000-0008-0000-0400-00000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0</xdr:row>
          <xdr:rowOff>180975</xdr:rowOff>
        </xdr:from>
        <xdr:to>
          <xdr:col>26</xdr:col>
          <xdr:colOff>0</xdr:colOff>
          <xdr:row>3</xdr:row>
          <xdr:rowOff>9525</xdr:rowOff>
        </xdr:to>
        <xdr:sp macro="" textlink="">
          <xdr:nvSpPr>
            <xdr:cNvPr id="22539" name="Button 11" hidden="1">
              <a:extLst>
                <a:ext uri="{63B3BB69-23CF-44E3-9099-C40C66FF867C}">
                  <a14:compatExt spid="_x0000_s22539"/>
                </a:ext>
                <a:ext uri="{FF2B5EF4-FFF2-40B4-BE49-F238E27FC236}">
                  <a16:creationId xmlns:a16="http://schemas.microsoft.com/office/drawing/2014/main" id="{00000000-0008-0000-0400-00000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Stage/Formation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4</xdr:row>
          <xdr:rowOff>9525</xdr:rowOff>
        </xdr:from>
        <xdr:to>
          <xdr:col>26</xdr:col>
          <xdr:colOff>9525</xdr:colOff>
          <xdr:row>6</xdr:row>
          <xdr:rowOff>28575</xdr:rowOff>
        </xdr:to>
        <xdr:sp macro="" textlink="">
          <xdr:nvSpPr>
            <xdr:cNvPr id="22540" name="Button 12" hidden="1">
              <a:extLst>
                <a:ext uri="{63B3BB69-23CF-44E3-9099-C40C66FF867C}">
                  <a14:compatExt spid="_x0000_s22540"/>
                </a:ext>
                <a:ext uri="{FF2B5EF4-FFF2-40B4-BE49-F238E27FC236}">
                  <a16:creationId xmlns:a16="http://schemas.microsoft.com/office/drawing/2014/main" id="{00000000-0008-0000-0400-00000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7</xdr:row>
          <xdr:rowOff>9525</xdr:rowOff>
        </xdr:from>
        <xdr:to>
          <xdr:col>26</xdr:col>
          <xdr:colOff>0</xdr:colOff>
          <xdr:row>9</xdr:row>
          <xdr:rowOff>28575</xdr:rowOff>
        </xdr:to>
        <xdr:sp macro="" textlink="">
          <xdr:nvSpPr>
            <xdr:cNvPr id="22541" name="Button 13" hidden="1">
              <a:extLst>
                <a:ext uri="{63B3BB69-23CF-44E3-9099-C40C66FF867C}">
                  <a14:compatExt spid="_x0000_s22541"/>
                </a:ext>
                <a:ext uri="{FF2B5EF4-FFF2-40B4-BE49-F238E27FC236}">
                  <a16:creationId xmlns:a16="http://schemas.microsoft.com/office/drawing/2014/main" id="{00000000-0008-0000-0400-00000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0</xdr:row>
          <xdr:rowOff>180975</xdr:rowOff>
        </xdr:from>
        <xdr:to>
          <xdr:col>33</xdr:col>
          <xdr:colOff>9525</xdr:colOff>
          <xdr:row>3</xdr:row>
          <xdr:rowOff>9525</xdr:rowOff>
        </xdr:to>
        <xdr:sp macro="" textlink="">
          <xdr:nvSpPr>
            <xdr:cNvPr id="22542" name="Button 14" hidden="1">
              <a:extLst>
                <a:ext uri="{63B3BB69-23CF-44E3-9099-C40C66FF867C}">
                  <a14:compatExt spid="_x0000_s22542"/>
                </a:ext>
                <a:ext uri="{FF2B5EF4-FFF2-40B4-BE49-F238E27FC236}">
                  <a16:creationId xmlns:a16="http://schemas.microsoft.com/office/drawing/2014/main" id="{00000000-0008-0000-0400-00000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4</xdr:row>
          <xdr:rowOff>9525</xdr:rowOff>
        </xdr:from>
        <xdr:to>
          <xdr:col>33</xdr:col>
          <xdr:colOff>9525</xdr:colOff>
          <xdr:row>6</xdr:row>
          <xdr:rowOff>28575</xdr:rowOff>
        </xdr:to>
        <xdr:sp macro="" textlink="">
          <xdr:nvSpPr>
            <xdr:cNvPr id="22543" name="Button 15" hidden="1">
              <a:extLst>
                <a:ext uri="{63B3BB69-23CF-44E3-9099-C40C66FF867C}">
                  <a14:compatExt spid="_x0000_s22543"/>
                </a:ext>
                <a:ext uri="{FF2B5EF4-FFF2-40B4-BE49-F238E27FC236}">
                  <a16:creationId xmlns:a16="http://schemas.microsoft.com/office/drawing/2014/main" id="{00000000-0008-0000-0400-00000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7</xdr:row>
          <xdr:rowOff>9525</xdr:rowOff>
        </xdr:from>
        <xdr:to>
          <xdr:col>33</xdr:col>
          <xdr:colOff>9525</xdr:colOff>
          <xdr:row>9</xdr:row>
          <xdr:rowOff>28575</xdr:rowOff>
        </xdr:to>
        <xdr:sp macro="" textlink="">
          <xdr:nvSpPr>
            <xdr:cNvPr id="22544" name="Button 16" hidden="1">
              <a:extLst>
                <a:ext uri="{63B3BB69-23CF-44E3-9099-C40C66FF867C}">
                  <a14:compatExt spid="_x0000_s22544"/>
                </a:ext>
                <a:ext uri="{FF2B5EF4-FFF2-40B4-BE49-F238E27FC236}">
                  <a16:creationId xmlns:a16="http://schemas.microsoft.com/office/drawing/2014/main" id="{00000000-0008-0000-0400-00001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10</xdr:row>
          <xdr:rowOff>9525</xdr:rowOff>
        </xdr:from>
        <xdr:to>
          <xdr:col>12</xdr:col>
          <xdr:colOff>9525</xdr:colOff>
          <xdr:row>12</xdr:row>
          <xdr:rowOff>28575</xdr:rowOff>
        </xdr:to>
        <xdr:sp macro="" textlink="">
          <xdr:nvSpPr>
            <xdr:cNvPr id="22545" name="Button 17" hidden="1">
              <a:extLst>
                <a:ext uri="{63B3BB69-23CF-44E3-9099-C40C66FF867C}">
                  <a14:compatExt spid="_x0000_s22545"/>
                </a:ext>
                <a:ext uri="{FF2B5EF4-FFF2-40B4-BE49-F238E27FC236}">
                  <a16:creationId xmlns:a16="http://schemas.microsoft.com/office/drawing/2014/main" id="{00000000-0008-0000-0400-00001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Astreinte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7</xdr:row>
          <xdr:rowOff>9525</xdr:rowOff>
        </xdr:from>
        <xdr:to>
          <xdr:col>12</xdr:col>
          <xdr:colOff>9525</xdr:colOff>
          <xdr:row>9</xdr:row>
          <xdr:rowOff>47625</xdr:rowOff>
        </xdr:to>
        <xdr:sp macro="" textlink="">
          <xdr:nvSpPr>
            <xdr:cNvPr id="22546" name="Button 18" hidden="1">
              <a:extLst>
                <a:ext uri="{63B3BB69-23CF-44E3-9099-C40C66FF867C}">
                  <a14:compatExt spid="_x0000_s22546"/>
                </a:ext>
                <a:ext uri="{FF2B5EF4-FFF2-40B4-BE49-F238E27FC236}">
                  <a16:creationId xmlns:a16="http://schemas.microsoft.com/office/drawing/2014/main" id="{00000000-0008-0000-0400-00001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JDC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3</xdr:row>
          <xdr:rowOff>180975</xdr:rowOff>
        </xdr:from>
        <xdr:to>
          <xdr:col>5</xdr:col>
          <xdr:colOff>0</xdr:colOff>
          <xdr:row>6</xdr:row>
          <xdr:rowOff>9525</xdr:rowOff>
        </xdr:to>
        <xdr:sp macro="" textlink="">
          <xdr:nvSpPr>
            <xdr:cNvPr id="23553" name="Button 1" hidden="1">
              <a:extLst>
                <a:ext uri="{63B3BB69-23CF-44E3-9099-C40C66FF867C}">
                  <a14:compatExt spid="_x0000_s23553"/>
                </a:ext>
                <a:ext uri="{FF2B5EF4-FFF2-40B4-BE49-F238E27FC236}">
                  <a16:creationId xmlns:a16="http://schemas.microsoft.com/office/drawing/2014/main" id="{00000000-0008-0000-0500-000001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acceptés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6</xdr:row>
          <xdr:rowOff>180975</xdr:rowOff>
        </xdr:from>
        <xdr:to>
          <xdr:col>5</xdr:col>
          <xdr:colOff>0</xdr:colOff>
          <xdr:row>9</xdr:row>
          <xdr:rowOff>9525</xdr:rowOff>
        </xdr:to>
        <xdr:sp macro="" textlink="">
          <xdr:nvSpPr>
            <xdr:cNvPr id="23554" name="Button 2" hidden="1">
              <a:extLst>
                <a:ext uri="{63B3BB69-23CF-44E3-9099-C40C66FF867C}">
                  <a14:compatExt spid="_x0000_s23554"/>
                </a:ext>
                <a:ext uri="{FF2B5EF4-FFF2-40B4-BE49-F238E27FC236}">
                  <a16:creationId xmlns:a16="http://schemas.microsoft.com/office/drawing/2014/main" id="{00000000-0008-0000-0500-000002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9</xdr:row>
          <xdr:rowOff>180975</xdr:rowOff>
        </xdr:from>
        <xdr:to>
          <xdr:col>5</xdr:col>
          <xdr:colOff>0</xdr:colOff>
          <xdr:row>12</xdr:row>
          <xdr:rowOff>9525</xdr:rowOff>
        </xdr:to>
        <xdr:sp macro="" textlink="">
          <xdr:nvSpPr>
            <xdr:cNvPr id="23555" name="Button 3" hidden="1">
              <a:extLst>
                <a:ext uri="{63B3BB69-23CF-44E3-9099-C40C66FF867C}">
                  <a14:compatExt spid="_x0000_s23555"/>
                </a:ext>
                <a:ext uri="{FF2B5EF4-FFF2-40B4-BE49-F238E27FC236}">
                  <a16:creationId xmlns:a16="http://schemas.microsoft.com/office/drawing/2014/main" id="{00000000-0008-0000-0500-000003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0</xdr:row>
          <xdr:rowOff>180975</xdr:rowOff>
        </xdr:from>
        <xdr:to>
          <xdr:col>4</xdr:col>
          <xdr:colOff>1476375</xdr:colOff>
          <xdr:row>3</xdr:row>
          <xdr:rowOff>9525</xdr:rowOff>
        </xdr:to>
        <xdr:sp macro="" textlink="">
          <xdr:nvSpPr>
            <xdr:cNvPr id="23556" name="Button 4" hidden="1">
              <a:extLst>
                <a:ext uri="{63B3BB69-23CF-44E3-9099-C40C66FF867C}">
                  <a14:compatExt spid="_x0000_s23556"/>
                </a:ext>
                <a:ext uri="{FF2B5EF4-FFF2-40B4-BE49-F238E27FC236}">
                  <a16:creationId xmlns:a16="http://schemas.microsoft.com/office/drawing/2014/main" id="{00000000-0008-0000-0500-000004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Prévisions congés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9</xdr:row>
          <xdr:rowOff>180975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23557" name="Button 5" hidden="1">
              <a:extLst>
                <a:ext uri="{63B3BB69-23CF-44E3-9099-C40C66FF867C}">
                  <a14:compatExt spid="_x0000_s23557"/>
                </a:ext>
                <a:ext uri="{FF2B5EF4-FFF2-40B4-BE49-F238E27FC236}">
                  <a16:creationId xmlns:a16="http://schemas.microsoft.com/office/drawing/2014/main" id="{00000000-0008-0000-0500-000005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171450</xdr:rowOff>
        </xdr:from>
        <xdr:to>
          <xdr:col>12</xdr:col>
          <xdr:colOff>0</xdr:colOff>
          <xdr:row>2</xdr:row>
          <xdr:rowOff>190500</xdr:rowOff>
        </xdr:to>
        <xdr:sp macro="" textlink="">
          <xdr:nvSpPr>
            <xdr:cNvPr id="23558" name="Button 6" hidden="1">
              <a:extLst>
                <a:ext uri="{63B3BB69-23CF-44E3-9099-C40C66FF867C}">
                  <a14:compatExt spid="_x0000_s23558"/>
                </a:ext>
                <a:ext uri="{FF2B5EF4-FFF2-40B4-BE49-F238E27FC236}">
                  <a16:creationId xmlns:a16="http://schemas.microsoft.com/office/drawing/2014/main" id="{00000000-0008-0000-0500-000006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Arrêt maladie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3</xdr:row>
          <xdr:rowOff>180975</xdr:rowOff>
        </xdr:from>
        <xdr:to>
          <xdr:col>12</xdr:col>
          <xdr:colOff>0</xdr:colOff>
          <xdr:row>6</xdr:row>
          <xdr:rowOff>9525</xdr:rowOff>
        </xdr:to>
        <xdr:sp macro="" textlink="">
          <xdr:nvSpPr>
            <xdr:cNvPr id="23559" name="Button 7" hidden="1">
              <a:extLst>
                <a:ext uri="{63B3BB69-23CF-44E3-9099-C40C66FF867C}">
                  <a14:compatExt spid="_x0000_s23559"/>
                </a:ext>
                <a:ext uri="{FF2B5EF4-FFF2-40B4-BE49-F238E27FC236}">
                  <a16:creationId xmlns:a16="http://schemas.microsoft.com/office/drawing/2014/main" id="{00000000-0008-0000-0500-000007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Rendez-vous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0</xdr:row>
          <xdr:rowOff>171450</xdr:rowOff>
        </xdr:from>
        <xdr:to>
          <xdr:col>19</xdr:col>
          <xdr:colOff>9525</xdr:colOff>
          <xdr:row>3</xdr:row>
          <xdr:rowOff>0</xdr:rowOff>
        </xdr:to>
        <xdr:sp macro="" textlink="">
          <xdr:nvSpPr>
            <xdr:cNvPr id="23560" name="Button 8" hidden="1">
              <a:extLst>
                <a:ext uri="{63B3BB69-23CF-44E3-9099-C40C66FF867C}">
                  <a14:compatExt spid="_x0000_s23560"/>
                </a:ext>
                <a:ext uri="{FF2B5EF4-FFF2-40B4-BE49-F238E27FC236}">
                  <a16:creationId xmlns:a16="http://schemas.microsoft.com/office/drawing/2014/main" id="{00000000-0008-0000-0500-000008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3</xdr:row>
          <xdr:rowOff>180975</xdr:rowOff>
        </xdr:from>
        <xdr:to>
          <xdr:col>19</xdr:col>
          <xdr:colOff>9525</xdr:colOff>
          <xdr:row>6</xdr:row>
          <xdr:rowOff>9525</xdr:rowOff>
        </xdr:to>
        <xdr:sp macro="" textlink="">
          <xdr:nvSpPr>
            <xdr:cNvPr id="23561" name="Button 9" hidden="1">
              <a:extLst>
                <a:ext uri="{63B3BB69-23CF-44E3-9099-C40C66FF867C}">
                  <a14:compatExt spid="_x0000_s23561"/>
                </a:ext>
                <a:ext uri="{FF2B5EF4-FFF2-40B4-BE49-F238E27FC236}">
                  <a16:creationId xmlns:a16="http://schemas.microsoft.com/office/drawing/2014/main" id="{00000000-0008-0000-0500-000009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6</xdr:row>
          <xdr:rowOff>180975</xdr:rowOff>
        </xdr:from>
        <xdr:to>
          <xdr:col>19</xdr:col>
          <xdr:colOff>9525</xdr:colOff>
          <xdr:row>9</xdr:row>
          <xdr:rowOff>9525</xdr:rowOff>
        </xdr:to>
        <xdr:sp macro="" textlink="">
          <xdr:nvSpPr>
            <xdr:cNvPr id="23562" name="Button 10" hidden="1">
              <a:extLst>
                <a:ext uri="{63B3BB69-23CF-44E3-9099-C40C66FF867C}">
                  <a14:compatExt spid="_x0000_s23562"/>
                </a:ext>
                <a:ext uri="{FF2B5EF4-FFF2-40B4-BE49-F238E27FC236}">
                  <a16:creationId xmlns:a16="http://schemas.microsoft.com/office/drawing/2014/main" id="{00000000-0008-0000-0500-00000A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0</xdr:row>
          <xdr:rowOff>161925</xdr:rowOff>
        </xdr:from>
        <xdr:to>
          <xdr:col>26</xdr:col>
          <xdr:colOff>0</xdr:colOff>
          <xdr:row>2</xdr:row>
          <xdr:rowOff>180975</xdr:rowOff>
        </xdr:to>
        <xdr:sp macro="" textlink="">
          <xdr:nvSpPr>
            <xdr:cNvPr id="23563" name="Button 11" hidden="1">
              <a:extLst>
                <a:ext uri="{63B3BB69-23CF-44E3-9099-C40C66FF867C}">
                  <a14:compatExt spid="_x0000_s23563"/>
                </a:ext>
                <a:ext uri="{FF2B5EF4-FFF2-40B4-BE49-F238E27FC236}">
                  <a16:creationId xmlns:a16="http://schemas.microsoft.com/office/drawing/2014/main" id="{00000000-0008-0000-0500-00000B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Stage/Formation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3</xdr:row>
          <xdr:rowOff>180975</xdr:rowOff>
        </xdr:from>
        <xdr:to>
          <xdr:col>26</xdr:col>
          <xdr:colOff>9525</xdr:colOff>
          <xdr:row>6</xdr:row>
          <xdr:rowOff>9525</xdr:rowOff>
        </xdr:to>
        <xdr:sp macro="" textlink="">
          <xdr:nvSpPr>
            <xdr:cNvPr id="23564" name="Button 12" hidden="1">
              <a:extLst>
                <a:ext uri="{63B3BB69-23CF-44E3-9099-C40C66FF867C}">
                  <a14:compatExt spid="_x0000_s23564"/>
                </a:ext>
                <a:ext uri="{FF2B5EF4-FFF2-40B4-BE49-F238E27FC236}">
                  <a16:creationId xmlns:a16="http://schemas.microsoft.com/office/drawing/2014/main" id="{00000000-0008-0000-0500-00000C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6</xdr:row>
          <xdr:rowOff>180975</xdr:rowOff>
        </xdr:from>
        <xdr:to>
          <xdr:col>26</xdr:col>
          <xdr:colOff>0</xdr:colOff>
          <xdr:row>9</xdr:row>
          <xdr:rowOff>9525</xdr:rowOff>
        </xdr:to>
        <xdr:sp macro="" textlink="">
          <xdr:nvSpPr>
            <xdr:cNvPr id="23565" name="Button 13" hidden="1">
              <a:extLst>
                <a:ext uri="{63B3BB69-23CF-44E3-9099-C40C66FF867C}">
                  <a14:compatExt spid="_x0000_s23565"/>
                </a:ext>
                <a:ext uri="{FF2B5EF4-FFF2-40B4-BE49-F238E27FC236}">
                  <a16:creationId xmlns:a16="http://schemas.microsoft.com/office/drawing/2014/main" id="{00000000-0008-0000-0500-00000D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0</xdr:row>
          <xdr:rowOff>161925</xdr:rowOff>
        </xdr:from>
        <xdr:to>
          <xdr:col>33</xdr:col>
          <xdr:colOff>9525</xdr:colOff>
          <xdr:row>2</xdr:row>
          <xdr:rowOff>180975</xdr:rowOff>
        </xdr:to>
        <xdr:sp macro="" textlink="">
          <xdr:nvSpPr>
            <xdr:cNvPr id="23566" name="Button 14" hidden="1">
              <a:extLst>
                <a:ext uri="{63B3BB69-23CF-44E3-9099-C40C66FF867C}">
                  <a14:compatExt spid="_x0000_s23566"/>
                </a:ext>
                <a:ext uri="{FF2B5EF4-FFF2-40B4-BE49-F238E27FC236}">
                  <a16:creationId xmlns:a16="http://schemas.microsoft.com/office/drawing/2014/main" id="{00000000-0008-0000-0500-00000E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3</xdr:row>
          <xdr:rowOff>180975</xdr:rowOff>
        </xdr:from>
        <xdr:to>
          <xdr:col>33</xdr:col>
          <xdr:colOff>9525</xdr:colOff>
          <xdr:row>6</xdr:row>
          <xdr:rowOff>9525</xdr:rowOff>
        </xdr:to>
        <xdr:sp macro="" textlink="">
          <xdr:nvSpPr>
            <xdr:cNvPr id="23567" name="Button 15" hidden="1">
              <a:extLst>
                <a:ext uri="{63B3BB69-23CF-44E3-9099-C40C66FF867C}">
                  <a14:compatExt spid="_x0000_s23567"/>
                </a:ext>
                <a:ext uri="{FF2B5EF4-FFF2-40B4-BE49-F238E27FC236}">
                  <a16:creationId xmlns:a16="http://schemas.microsoft.com/office/drawing/2014/main" id="{00000000-0008-0000-0500-00000F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6</xdr:row>
          <xdr:rowOff>180975</xdr:rowOff>
        </xdr:from>
        <xdr:to>
          <xdr:col>33</xdr:col>
          <xdr:colOff>9525</xdr:colOff>
          <xdr:row>9</xdr:row>
          <xdr:rowOff>9525</xdr:rowOff>
        </xdr:to>
        <xdr:sp macro="" textlink="">
          <xdr:nvSpPr>
            <xdr:cNvPr id="23568" name="Button 16" hidden="1">
              <a:extLst>
                <a:ext uri="{63B3BB69-23CF-44E3-9099-C40C66FF867C}">
                  <a14:compatExt spid="_x0000_s23568"/>
                </a:ext>
                <a:ext uri="{FF2B5EF4-FFF2-40B4-BE49-F238E27FC236}">
                  <a16:creationId xmlns:a16="http://schemas.microsoft.com/office/drawing/2014/main" id="{00000000-0008-0000-0500-000010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9</xdr:row>
          <xdr:rowOff>180975</xdr:rowOff>
        </xdr:from>
        <xdr:to>
          <xdr:col>12</xdr:col>
          <xdr:colOff>9525</xdr:colOff>
          <xdr:row>12</xdr:row>
          <xdr:rowOff>9525</xdr:rowOff>
        </xdr:to>
        <xdr:sp macro="" textlink="">
          <xdr:nvSpPr>
            <xdr:cNvPr id="23569" name="Button 17" hidden="1">
              <a:extLst>
                <a:ext uri="{63B3BB69-23CF-44E3-9099-C40C66FF867C}">
                  <a14:compatExt spid="_x0000_s23569"/>
                </a:ext>
                <a:ext uri="{FF2B5EF4-FFF2-40B4-BE49-F238E27FC236}">
                  <a16:creationId xmlns:a16="http://schemas.microsoft.com/office/drawing/2014/main" id="{00000000-0008-0000-0500-000011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Astreinte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6</xdr:row>
          <xdr:rowOff>180975</xdr:rowOff>
        </xdr:from>
        <xdr:to>
          <xdr:col>12</xdr:col>
          <xdr:colOff>9525</xdr:colOff>
          <xdr:row>9</xdr:row>
          <xdr:rowOff>28575</xdr:rowOff>
        </xdr:to>
        <xdr:sp macro="" textlink="">
          <xdr:nvSpPr>
            <xdr:cNvPr id="23570" name="Button 18" hidden="1">
              <a:extLst>
                <a:ext uri="{63B3BB69-23CF-44E3-9099-C40C66FF867C}">
                  <a14:compatExt spid="_x0000_s23570"/>
                </a:ext>
                <a:ext uri="{FF2B5EF4-FFF2-40B4-BE49-F238E27FC236}">
                  <a16:creationId xmlns:a16="http://schemas.microsoft.com/office/drawing/2014/main" id="{00000000-0008-0000-0500-000012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JDC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4</xdr:row>
          <xdr:rowOff>0</xdr:rowOff>
        </xdr:from>
        <xdr:to>
          <xdr:col>5</xdr:col>
          <xdr:colOff>0</xdr:colOff>
          <xdr:row>6</xdr:row>
          <xdr:rowOff>19050</xdr:rowOff>
        </xdr:to>
        <xdr:sp macro="" textlink="">
          <xdr:nvSpPr>
            <xdr:cNvPr id="24577" name="Button 1" hidden="1">
              <a:extLst>
                <a:ext uri="{63B3BB69-23CF-44E3-9099-C40C66FF867C}">
                  <a14:compatExt spid="_x0000_s24577"/>
                </a:ext>
                <a:ext uri="{FF2B5EF4-FFF2-40B4-BE49-F238E27FC236}">
                  <a16:creationId xmlns:a16="http://schemas.microsoft.com/office/drawing/2014/main" id="{00000000-0008-0000-0600-000001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acceptés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7</xdr:row>
          <xdr:rowOff>0</xdr:rowOff>
        </xdr:from>
        <xdr:to>
          <xdr:col>5</xdr:col>
          <xdr:colOff>0</xdr:colOff>
          <xdr:row>9</xdr:row>
          <xdr:rowOff>19050</xdr:rowOff>
        </xdr:to>
        <xdr:sp macro="" textlink="">
          <xdr:nvSpPr>
            <xdr:cNvPr id="24578" name="Button 2" hidden="1">
              <a:extLst>
                <a:ext uri="{63B3BB69-23CF-44E3-9099-C40C66FF867C}">
                  <a14:compatExt spid="_x0000_s24578"/>
                </a:ext>
                <a:ext uri="{FF2B5EF4-FFF2-40B4-BE49-F238E27FC236}">
                  <a16:creationId xmlns:a16="http://schemas.microsoft.com/office/drawing/2014/main" id="{00000000-0008-0000-0600-000002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10</xdr:row>
          <xdr:rowOff>0</xdr:rowOff>
        </xdr:from>
        <xdr:to>
          <xdr:col>5</xdr:col>
          <xdr:colOff>0</xdr:colOff>
          <xdr:row>12</xdr:row>
          <xdr:rowOff>19050</xdr:rowOff>
        </xdr:to>
        <xdr:sp macro="" textlink="">
          <xdr:nvSpPr>
            <xdr:cNvPr id="24579" name="Button 3" hidden="1">
              <a:extLst>
                <a:ext uri="{63B3BB69-23CF-44E3-9099-C40C66FF867C}">
                  <a14:compatExt spid="_x0000_s24579"/>
                </a:ext>
                <a:ext uri="{FF2B5EF4-FFF2-40B4-BE49-F238E27FC236}">
                  <a16:creationId xmlns:a16="http://schemas.microsoft.com/office/drawing/2014/main" id="{00000000-0008-0000-0600-000003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1</xdr:row>
          <xdr:rowOff>0</xdr:rowOff>
        </xdr:from>
        <xdr:to>
          <xdr:col>4</xdr:col>
          <xdr:colOff>1476375</xdr:colOff>
          <xdr:row>3</xdr:row>
          <xdr:rowOff>19050</xdr:rowOff>
        </xdr:to>
        <xdr:sp macro="" textlink="">
          <xdr:nvSpPr>
            <xdr:cNvPr id="24580" name="Button 4" hidden="1">
              <a:extLst>
                <a:ext uri="{63B3BB69-23CF-44E3-9099-C40C66FF867C}">
                  <a14:compatExt spid="_x0000_s24580"/>
                </a:ext>
                <a:ext uri="{FF2B5EF4-FFF2-40B4-BE49-F238E27FC236}">
                  <a16:creationId xmlns:a16="http://schemas.microsoft.com/office/drawing/2014/main" id="{00000000-0008-0000-0600-000004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Prévisions congés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10</xdr:row>
          <xdr:rowOff>0</xdr:rowOff>
        </xdr:from>
        <xdr:to>
          <xdr:col>19</xdr:col>
          <xdr:colOff>9525</xdr:colOff>
          <xdr:row>12</xdr:row>
          <xdr:rowOff>19050</xdr:rowOff>
        </xdr:to>
        <xdr:sp macro="" textlink="">
          <xdr:nvSpPr>
            <xdr:cNvPr id="24581" name="Button 5" hidden="1">
              <a:extLst>
                <a:ext uri="{63B3BB69-23CF-44E3-9099-C40C66FF867C}">
                  <a14:compatExt spid="_x0000_s24581"/>
                </a:ext>
                <a:ext uri="{FF2B5EF4-FFF2-40B4-BE49-F238E27FC236}">
                  <a16:creationId xmlns:a16="http://schemas.microsoft.com/office/drawing/2014/main" id="{00000000-0008-0000-0600-000005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171450</xdr:rowOff>
        </xdr:from>
        <xdr:to>
          <xdr:col>12</xdr:col>
          <xdr:colOff>0</xdr:colOff>
          <xdr:row>3</xdr:row>
          <xdr:rowOff>0</xdr:rowOff>
        </xdr:to>
        <xdr:sp macro="" textlink="">
          <xdr:nvSpPr>
            <xdr:cNvPr id="24582" name="Button 6" hidden="1">
              <a:extLst>
                <a:ext uri="{63B3BB69-23CF-44E3-9099-C40C66FF867C}">
                  <a14:compatExt spid="_x0000_s24582"/>
                </a:ext>
                <a:ext uri="{FF2B5EF4-FFF2-40B4-BE49-F238E27FC236}">
                  <a16:creationId xmlns:a16="http://schemas.microsoft.com/office/drawing/2014/main" id="{00000000-0008-0000-0600-000006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Arrêt maladie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4</xdr:row>
          <xdr:rowOff>0</xdr:rowOff>
        </xdr:from>
        <xdr:to>
          <xdr:col>12</xdr:col>
          <xdr:colOff>0</xdr:colOff>
          <xdr:row>6</xdr:row>
          <xdr:rowOff>19050</xdr:rowOff>
        </xdr:to>
        <xdr:sp macro="" textlink="">
          <xdr:nvSpPr>
            <xdr:cNvPr id="24583" name="Button 7" hidden="1">
              <a:extLst>
                <a:ext uri="{63B3BB69-23CF-44E3-9099-C40C66FF867C}">
                  <a14:compatExt spid="_x0000_s24583"/>
                </a:ext>
                <a:ext uri="{FF2B5EF4-FFF2-40B4-BE49-F238E27FC236}">
                  <a16:creationId xmlns:a16="http://schemas.microsoft.com/office/drawing/2014/main" id="{00000000-0008-0000-0600-000007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Rendez-vous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0</xdr:row>
          <xdr:rowOff>180975</xdr:rowOff>
        </xdr:from>
        <xdr:to>
          <xdr:col>19</xdr:col>
          <xdr:colOff>9525</xdr:colOff>
          <xdr:row>3</xdr:row>
          <xdr:rowOff>9525</xdr:rowOff>
        </xdr:to>
        <xdr:sp macro="" textlink="">
          <xdr:nvSpPr>
            <xdr:cNvPr id="24584" name="Button 8" hidden="1">
              <a:extLst>
                <a:ext uri="{63B3BB69-23CF-44E3-9099-C40C66FF867C}">
                  <a14:compatExt spid="_x0000_s24584"/>
                </a:ext>
                <a:ext uri="{FF2B5EF4-FFF2-40B4-BE49-F238E27FC236}">
                  <a16:creationId xmlns:a16="http://schemas.microsoft.com/office/drawing/2014/main" id="{00000000-0008-0000-0600-000008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4</xdr:row>
          <xdr:rowOff>0</xdr:rowOff>
        </xdr:from>
        <xdr:to>
          <xdr:col>19</xdr:col>
          <xdr:colOff>9525</xdr:colOff>
          <xdr:row>6</xdr:row>
          <xdr:rowOff>19050</xdr:rowOff>
        </xdr:to>
        <xdr:sp macro="" textlink="">
          <xdr:nvSpPr>
            <xdr:cNvPr id="24585" name="Button 9" hidden="1">
              <a:extLst>
                <a:ext uri="{63B3BB69-23CF-44E3-9099-C40C66FF867C}">
                  <a14:compatExt spid="_x0000_s24585"/>
                </a:ext>
                <a:ext uri="{FF2B5EF4-FFF2-40B4-BE49-F238E27FC236}">
                  <a16:creationId xmlns:a16="http://schemas.microsoft.com/office/drawing/2014/main" id="{00000000-0008-0000-0600-000009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7</xdr:row>
          <xdr:rowOff>0</xdr:rowOff>
        </xdr:from>
        <xdr:to>
          <xdr:col>19</xdr:col>
          <xdr:colOff>9525</xdr:colOff>
          <xdr:row>9</xdr:row>
          <xdr:rowOff>19050</xdr:rowOff>
        </xdr:to>
        <xdr:sp macro="" textlink="">
          <xdr:nvSpPr>
            <xdr:cNvPr id="24586" name="Button 10" hidden="1">
              <a:extLst>
                <a:ext uri="{63B3BB69-23CF-44E3-9099-C40C66FF867C}">
                  <a14:compatExt spid="_x0000_s24586"/>
                </a:ext>
                <a:ext uri="{FF2B5EF4-FFF2-40B4-BE49-F238E27FC236}">
                  <a16:creationId xmlns:a16="http://schemas.microsoft.com/office/drawing/2014/main" id="{00000000-0008-0000-0600-00000A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0</xdr:row>
          <xdr:rowOff>171450</xdr:rowOff>
        </xdr:from>
        <xdr:to>
          <xdr:col>26</xdr:col>
          <xdr:colOff>0</xdr:colOff>
          <xdr:row>3</xdr:row>
          <xdr:rowOff>0</xdr:rowOff>
        </xdr:to>
        <xdr:sp macro="" textlink="">
          <xdr:nvSpPr>
            <xdr:cNvPr id="24587" name="Button 11" hidden="1">
              <a:extLst>
                <a:ext uri="{63B3BB69-23CF-44E3-9099-C40C66FF867C}">
                  <a14:compatExt spid="_x0000_s24587"/>
                </a:ext>
                <a:ext uri="{FF2B5EF4-FFF2-40B4-BE49-F238E27FC236}">
                  <a16:creationId xmlns:a16="http://schemas.microsoft.com/office/drawing/2014/main" id="{00000000-0008-0000-0600-00000B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Stage/Formation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4</xdr:row>
          <xdr:rowOff>0</xdr:rowOff>
        </xdr:from>
        <xdr:to>
          <xdr:col>26</xdr:col>
          <xdr:colOff>9525</xdr:colOff>
          <xdr:row>6</xdr:row>
          <xdr:rowOff>19050</xdr:rowOff>
        </xdr:to>
        <xdr:sp macro="" textlink="">
          <xdr:nvSpPr>
            <xdr:cNvPr id="24588" name="Button 12" hidden="1">
              <a:extLst>
                <a:ext uri="{63B3BB69-23CF-44E3-9099-C40C66FF867C}">
                  <a14:compatExt spid="_x0000_s24588"/>
                </a:ext>
                <a:ext uri="{FF2B5EF4-FFF2-40B4-BE49-F238E27FC236}">
                  <a16:creationId xmlns:a16="http://schemas.microsoft.com/office/drawing/2014/main" id="{00000000-0008-0000-0600-00000C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7</xdr:row>
          <xdr:rowOff>0</xdr:rowOff>
        </xdr:from>
        <xdr:to>
          <xdr:col>26</xdr:col>
          <xdr:colOff>0</xdr:colOff>
          <xdr:row>9</xdr:row>
          <xdr:rowOff>19050</xdr:rowOff>
        </xdr:to>
        <xdr:sp macro="" textlink="">
          <xdr:nvSpPr>
            <xdr:cNvPr id="24589" name="Button 13" hidden="1">
              <a:extLst>
                <a:ext uri="{63B3BB69-23CF-44E3-9099-C40C66FF867C}">
                  <a14:compatExt spid="_x0000_s24589"/>
                </a:ext>
                <a:ext uri="{FF2B5EF4-FFF2-40B4-BE49-F238E27FC236}">
                  <a16:creationId xmlns:a16="http://schemas.microsoft.com/office/drawing/2014/main" id="{00000000-0008-0000-0600-00000D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0</xdr:row>
          <xdr:rowOff>171450</xdr:rowOff>
        </xdr:from>
        <xdr:to>
          <xdr:col>33</xdr:col>
          <xdr:colOff>9525</xdr:colOff>
          <xdr:row>3</xdr:row>
          <xdr:rowOff>0</xdr:rowOff>
        </xdr:to>
        <xdr:sp macro="" textlink="">
          <xdr:nvSpPr>
            <xdr:cNvPr id="24590" name="Button 14" hidden="1">
              <a:extLst>
                <a:ext uri="{63B3BB69-23CF-44E3-9099-C40C66FF867C}">
                  <a14:compatExt spid="_x0000_s24590"/>
                </a:ext>
                <a:ext uri="{FF2B5EF4-FFF2-40B4-BE49-F238E27FC236}">
                  <a16:creationId xmlns:a16="http://schemas.microsoft.com/office/drawing/2014/main" id="{00000000-0008-0000-0600-00000E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4</xdr:row>
          <xdr:rowOff>0</xdr:rowOff>
        </xdr:from>
        <xdr:to>
          <xdr:col>33</xdr:col>
          <xdr:colOff>9525</xdr:colOff>
          <xdr:row>6</xdr:row>
          <xdr:rowOff>19050</xdr:rowOff>
        </xdr:to>
        <xdr:sp macro="" textlink="">
          <xdr:nvSpPr>
            <xdr:cNvPr id="24591" name="Button 15" hidden="1">
              <a:extLst>
                <a:ext uri="{63B3BB69-23CF-44E3-9099-C40C66FF867C}">
                  <a14:compatExt spid="_x0000_s24591"/>
                </a:ext>
                <a:ext uri="{FF2B5EF4-FFF2-40B4-BE49-F238E27FC236}">
                  <a16:creationId xmlns:a16="http://schemas.microsoft.com/office/drawing/2014/main" id="{00000000-0008-0000-0600-00000F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7</xdr:row>
          <xdr:rowOff>0</xdr:rowOff>
        </xdr:from>
        <xdr:to>
          <xdr:col>33</xdr:col>
          <xdr:colOff>9525</xdr:colOff>
          <xdr:row>9</xdr:row>
          <xdr:rowOff>19050</xdr:rowOff>
        </xdr:to>
        <xdr:sp macro="" textlink="">
          <xdr:nvSpPr>
            <xdr:cNvPr id="24592" name="Button 16" hidden="1">
              <a:extLst>
                <a:ext uri="{63B3BB69-23CF-44E3-9099-C40C66FF867C}">
                  <a14:compatExt spid="_x0000_s24592"/>
                </a:ext>
                <a:ext uri="{FF2B5EF4-FFF2-40B4-BE49-F238E27FC236}">
                  <a16:creationId xmlns:a16="http://schemas.microsoft.com/office/drawing/2014/main" id="{00000000-0008-0000-0600-000010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10</xdr:row>
          <xdr:rowOff>0</xdr:rowOff>
        </xdr:from>
        <xdr:to>
          <xdr:col>12</xdr:col>
          <xdr:colOff>9525</xdr:colOff>
          <xdr:row>12</xdr:row>
          <xdr:rowOff>19050</xdr:rowOff>
        </xdr:to>
        <xdr:sp macro="" textlink="">
          <xdr:nvSpPr>
            <xdr:cNvPr id="24593" name="Button 17" hidden="1">
              <a:extLst>
                <a:ext uri="{63B3BB69-23CF-44E3-9099-C40C66FF867C}">
                  <a14:compatExt spid="_x0000_s24593"/>
                </a:ext>
                <a:ext uri="{FF2B5EF4-FFF2-40B4-BE49-F238E27FC236}">
                  <a16:creationId xmlns:a16="http://schemas.microsoft.com/office/drawing/2014/main" id="{00000000-0008-0000-0600-000011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Astreinte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7</xdr:row>
          <xdr:rowOff>0</xdr:rowOff>
        </xdr:from>
        <xdr:to>
          <xdr:col>12</xdr:col>
          <xdr:colOff>9525</xdr:colOff>
          <xdr:row>9</xdr:row>
          <xdr:rowOff>38100</xdr:rowOff>
        </xdr:to>
        <xdr:sp macro="" textlink="">
          <xdr:nvSpPr>
            <xdr:cNvPr id="24594" name="Button 18" hidden="1">
              <a:extLst>
                <a:ext uri="{63B3BB69-23CF-44E3-9099-C40C66FF867C}">
                  <a14:compatExt spid="_x0000_s24594"/>
                </a:ext>
                <a:ext uri="{FF2B5EF4-FFF2-40B4-BE49-F238E27FC236}">
                  <a16:creationId xmlns:a16="http://schemas.microsoft.com/office/drawing/2014/main" id="{00000000-0008-0000-0600-000012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JDC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4</xdr:row>
          <xdr:rowOff>0</xdr:rowOff>
        </xdr:from>
        <xdr:to>
          <xdr:col>5</xdr:col>
          <xdr:colOff>0</xdr:colOff>
          <xdr:row>6</xdr:row>
          <xdr:rowOff>19050</xdr:rowOff>
        </xdr:to>
        <xdr:sp macro="" textlink="">
          <xdr:nvSpPr>
            <xdr:cNvPr id="25601" name="Button 1" hidden="1">
              <a:extLst>
                <a:ext uri="{63B3BB69-23CF-44E3-9099-C40C66FF867C}">
                  <a14:compatExt spid="_x0000_s25601"/>
                </a:ext>
                <a:ext uri="{FF2B5EF4-FFF2-40B4-BE49-F238E27FC236}">
                  <a16:creationId xmlns:a16="http://schemas.microsoft.com/office/drawing/2014/main" id="{00000000-0008-0000-0700-000001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acceptés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7</xdr:row>
          <xdr:rowOff>0</xdr:rowOff>
        </xdr:from>
        <xdr:to>
          <xdr:col>5</xdr:col>
          <xdr:colOff>0</xdr:colOff>
          <xdr:row>9</xdr:row>
          <xdr:rowOff>19050</xdr:rowOff>
        </xdr:to>
        <xdr:sp macro="" textlink="">
          <xdr:nvSpPr>
            <xdr:cNvPr id="25602" name="Button 2" hidden="1">
              <a:extLst>
                <a:ext uri="{63B3BB69-23CF-44E3-9099-C40C66FF867C}">
                  <a14:compatExt spid="_x0000_s25602"/>
                </a:ext>
                <a:ext uri="{FF2B5EF4-FFF2-40B4-BE49-F238E27FC236}">
                  <a16:creationId xmlns:a16="http://schemas.microsoft.com/office/drawing/2014/main" id="{00000000-0008-0000-0700-000002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10</xdr:row>
          <xdr:rowOff>0</xdr:rowOff>
        </xdr:from>
        <xdr:to>
          <xdr:col>5</xdr:col>
          <xdr:colOff>0</xdr:colOff>
          <xdr:row>12</xdr:row>
          <xdr:rowOff>19050</xdr:rowOff>
        </xdr:to>
        <xdr:sp macro="" textlink="">
          <xdr:nvSpPr>
            <xdr:cNvPr id="25603" name="Button 3" hidden="1">
              <a:extLst>
                <a:ext uri="{63B3BB69-23CF-44E3-9099-C40C66FF867C}">
                  <a14:compatExt spid="_x0000_s25603"/>
                </a:ext>
                <a:ext uri="{FF2B5EF4-FFF2-40B4-BE49-F238E27FC236}">
                  <a16:creationId xmlns:a16="http://schemas.microsoft.com/office/drawing/2014/main" id="{00000000-0008-0000-0700-000003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1</xdr:row>
          <xdr:rowOff>0</xdr:rowOff>
        </xdr:from>
        <xdr:to>
          <xdr:col>4</xdr:col>
          <xdr:colOff>1476375</xdr:colOff>
          <xdr:row>3</xdr:row>
          <xdr:rowOff>19050</xdr:rowOff>
        </xdr:to>
        <xdr:sp macro="" textlink="">
          <xdr:nvSpPr>
            <xdr:cNvPr id="25604" name="Button 4" hidden="1">
              <a:extLst>
                <a:ext uri="{63B3BB69-23CF-44E3-9099-C40C66FF867C}">
                  <a14:compatExt spid="_x0000_s25604"/>
                </a:ext>
                <a:ext uri="{FF2B5EF4-FFF2-40B4-BE49-F238E27FC236}">
                  <a16:creationId xmlns:a16="http://schemas.microsoft.com/office/drawing/2014/main" id="{00000000-0008-0000-0700-000004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Prévisions congés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10</xdr:row>
          <xdr:rowOff>0</xdr:rowOff>
        </xdr:from>
        <xdr:to>
          <xdr:col>19</xdr:col>
          <xdr:colOff>9525</xdr:colOff>
          <xdr:row>12</xdr:row>
          <xdr:rowOff>19050</xdr:rowOff>
        </xdr:to>
        <xdr:sp macro="" textlink="">
          <xdr:nvSpPr>
            <xdr:cNvPr id="25605" name="Button 5" hidden="1">
              <a:extLst>
                <a:ext uri="{63B3BB69-23CF-44E3-9099-C40C66FF867C}">
                  <a14:compatExt spid="_x0000_s25605"/>
                </a:ext>
                <a:ext uri="{FF2B5EF4-FFF2-40B4-BE49-F238E27FC236}">
                  <a16:creationId xmlns:a16="http://schemas.microsoft.com/office/drawing/2014/main" id="{00000000-0008-0000-0700-000005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171450</xdr:rowOff>
        </xdr:from>
        <xdr:to>
          <xdr:col>12</xdr:col>
          <xdr:colOff>0</xdr:colOff>
          <xdr:row>3</xdr:row>
          <xdr:rowOff>0</xdr:rowOff>
        </xdr:to>
        <xdr:sp macro="" textlink="">
          <xdr:nvSpPr>
            <xdr:cNvPr id="25606" name="Button 6" hidden="1">
              <a:extLst>
                <a:ext uri="{63B3BB69-23CF-44E3-9099-C40C66FF867C}">
                  <a14:compatExt spid="_x0000_s25606"/>
                </a:ext>
                <a:ext uri="{FF2B5EF4-FFF2-40B4-BE49-F238E27FC236}">
                  <a16:creationId xmlns:a16="http://schemas.microsoft.com/office/drawing/2014/main" id="{00000000-0008-0000-0700-000006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Arrêt maladie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4</xdr:row>
          <xdr:rowOff>0</xdr:rowOff>
        </xdr:from>
        <xdr:to>
          <xdr:col>12</xdr:col>
          <xdr:colOff>0</xdr:colOff>
          <xdr:row>6</xdr:row>
          <xdr:rowOff>19050</xdr:rowOff>
        </xdr:to>
        <xdr:sp macro="" textlink="">
          <xdr:nvSpPr>
            <xdr:cNvPr id="25607" name="Button 7" hidden="1">
              <a:extLst>
                <a:ext uri="{63B3BB69-23CF-44E3-9099-C40C66FF867C}">
                  <a14:compatExt spid="_x0000_s25607"/>
                </a:ext>
                <a:ext uri="{FF2B5EF4-FFF2-40B4-BE49-F238E27FC236}">
                  <a16:creationId xmlns:a16="http://schemas.microsoft.com/office/drawing/2014/main" id="{00000000-0008-0000-0700-000007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Rendez-vous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0</xdr:row>
          <xdr:rowOff>180975</xdr:rowOff>
        </xdr:from>
        <xdr:to>
          <xdr:col>19</xdr:col>
          <xdr:colOff>9525</xdr:colOff>
          <xdr:row>3</xdr:row>
          <xdr:rowOff>9525</xdr:rowOff>
        </xdr:to>
        <xdr:sp macro="" textlink="">
          <xdr:nvSpPr>
            <xdr:cNvPr id="25608" name="Button 8" hidden="1">
              <a:extLst>
                <a:ext uri="{63B3BB69-23CF-44E3-9099-C40C66FF867C}">
                  <a14:compatExt spid="_x0000_s25608"/>
                </a:ext>
                <a:ext uri="{FF2B5EF4-FFF2-40B4-BE49-F238E27FC236}">
                  <a16:creationId xmlns:a16="http://schemas.microsoft.com/office/drawing/2014/main" id="{00000000-0008-0000-0700-000008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4</xdr:row>
          <xdr:rowOff>0</xdr:rowOff>
        </xdr:from>
        <xdr:to>
          <xdr:col>19</xdr:col>
          <xdr:colOff>9525</xdr:colOff>
          <xdr:row>6</xdr:row>
          <xdr:rowOff>19050</xdr:rowOff>
        </xdr:to>
        <xdr:sp macro="" textlink="">
          <xdr:nvSpPr>
            <xdr:cNvPr id="25609" name="Button 9" hidden="1">
              <a:extLst>
                <a:ext uri="{63B3BB69-23CF-44E3-9099-C40C66FF867C}">
                  <a14:compatExt spid="_x0000_s25609"/>
                </a:ext>
                <a:ext uri="{FF2B5EF4-FFF2-40B4-BE49-F238E27FC236}">
                  <a16:creationId xmlns:a16="http://schemas.microsoft.com/office/drawing/2014/main" id="{00000000-0008-0000-0700-000009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7</xdr:row>
          <xdr:rowOff>0</xdr:rowOff>
        </xdr:from>
        <xdr:to>
          <xdr:col>19</xdr:col>
          <xdr:colOff>9525</xdr:colOff>
          <xdr:row>9</xdr:row>
          <xdr:rowOff>19050</xdr:rowOff>
        </xdr:to>
        <xdr:sp macro="" textlink="">
          <xdr:nvSpPr>
            <xdr:cNvPr id="25610" name="Button 10" hidden="1">
              <a:extLst>
                <a:ext uri="{63B3BB69-23CF-44E3-9099-C40C66FF867C}">
                  <a14:compatExt spid="_x0000_s25610"/>
                </a:ext>
                <a:ext uri="{FF2B5EF4-FFF2-40B4-BE49-F238E27FC236}">
                  <a16:creationId xmlns:a16="http://schemas.microsoft.com/office/drawing/2014/main" id="{00000000-0008-0000-0700-00000A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0</xdr:row>
          <xdr:rowOff>171450</xdr:rowOff>
        </xdr:from>
        <xdr:to>
          <xdr:col>26</xdr:col>
          <xdr:colOff>0</xdr:colOff>
          <xdr:row>3</xdr:row>
          <xdr:rowOff>0</xdr:rowOff>
        </xdr:to>
        <xdr:sp macro="" textlink="">
          <xdr:nvSpPr>
            <xdr:cNvPr id="25611" name="Button 11" hidden="1">
              <a:extLst>
                <a:ext uri="{63B3BB69-23CF-44E3-9099-C40C66FF867C}">
                  <a14:compatExt spid="_x0000_s25611"/>
                </a:ext>
                <a:ext uri="{FF2B5EF4-FFF2-40B4-BE49-F238E27FC236}">
                  <a16:creationId xmlns:a16="http://schemas.microsoft.com/office/drawing/2014/main" id="{00000000-0008-0000-0700-00000B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Stage/Formation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4</xdr:row>
          <xdr:rowOff>0</xdr:rowOff>
        </xdr:from>
        <xdr:to>
          <xdr:col>26</xdr:col>
          <xdr:colOff>9525</xdr:colOff>
          <xdr:row>6</xdr:row>
          <xdr:rowOff>19050</xdr:rowOff>
        </xdr:to>
        <xdr:sp macro="" textlink="">
          <xdr:nvSpPr>
            <xdr:cNvPr id="25612" name="Button 12" hidden="1">
              <a:extLst>
                <a:ext uri="{63B3BB69-23CF-44E3-9099-C40C66FF867C}">
                  <a14:compatExt spid="_x0000_s25612"/>
                </a:ext>
                <a:ext uri="{FF2B5EF4-FFF2-40B4-BE49-F238E27FC236}">
                  <a16:creationId xmlns:a16="http://schemas.microsoft.com/office/drawing/2014/main" id="{00000000-0008-0000-0700-00000C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7</xdr:row>
          <xdr:rowOff>0</xdr:rowOff>
        </xdr:from>
        <xdr:to>
          <xdr:col>26</xdr:col>
          <xdr:colOff>0</xdr:colOff>
          <xdr:row>9</xdr:row>
          <xdr:rowOff>19050</xdr:rowOff>
        </xdr:to>
        <xdr:sp macro="" textlink="">
          <xdr:nvSpPr>
            <xdr:cNvPr id="25613" name="Button 13" hidden="1">
              <a:extLst>
                <a:ext uri="{63B3BB69-23CF-44E3-9099-C40C66FF867C}">
                  <a14:compatExt spid="_x0000_s25613"/>
                </a:ext>
                <a:ext uri="{FF2B5EF4-FFF2-40B4-BE49-F238E27FC236}">
                  <a16:creationId xmlns:a16="http://schemas.microsoft.com/office/drawing/2014/main" id="{00000000-0008-0000-0700-00000D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0</xdr:row>
          <xdr:rowOff>171450</xdr:rowOff>
        </xdr:from>
        <xdr:to>
          <xdr:col>33</xdr:col>
          <xdr:colOff>9525</xdr:colOff>
          <xdr:row>3</xdr:row>
          <xdr:rowOff>0</xdr:rowOff>
        </xdr:to>
        <xdr:sp macro="" textlink="">
          <xdr:nvSpPr>
            <xdr:cNvPr id="25614" name="Button 14" hidden="1">
              <a:extLst>
                <a:ext uri="{63B3BB69-23CF-44E3-9099-C40C66FF867C}">
                  <a14:compatExt spid="_x0000_s25614"/>
                </a:ext>
                <a:ext uri="{FF2B5EF4-FFF2-40B4-BE49-F238E27FC236}">
                  <a16:creationId xmlns:a16="http://schemas.microsoft.com/office/drawing/2014/main" id="{00000000-0008-0000-0700-00000E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4</xdr:row>
          <xdr:rowOff>0</xdr:rowOff>
        </xdr:from>
        <xdr:to>
          <xdr:col>33</xdr:col>
          <xdr:colOff>9525</xdr:colOff>
          <xdr:row>6</xdr:row>
          <xdr:rowOff>19050</xdr:rowOff>
        </xdr:to>
        <xdr:sp macro="" textlink="">
          <xdr:nvSpPr>
            <xdr:cNvPr id="25615" name="Button 15" hidden="1">
              <a:extLst>
                <a:ext uri="{63B3BB69-23CF-44E3-9099-C40C66FF867C}">
                  <a14:compatExt spid="_x0000_s25615"/>
                </a:ext>
                <a:ext uri="{FF2B5EF4-FFF2-40B4-BE49-F238E27FC236}">
                  <a16:creationId xmlns:a16="http://schemas.microsoft.com/office/drawing/2014/main" id="{00000000-0008-0000-0700-00000F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7</xdr:row>
          <xdr:rowOff>0</xdr:rowOff>
        </xdr:from>
        <xdr:to>
          <xdr:col>33</xdr:col>
          <xdr:colOff>9525</xdr:colOff>
          <xdr:row>9</xdr:row>
          <xdr:rowOff>19050</xdr:rowOff>
        </xdr:to>
        <xdr:sp macro="" textlink="">
          <xdr:nvSpPr>
            <xdr:cNvPr id="25616" name="Button 16" hidden="1">
              <a:extLst>
                <a:ext uri="{63B3BB69-23CF-44E3-9099-C40C66FF867C}">
                  <a14:compatExt spid="_x0000_s25616"/>
                </a:ext>
                <a:ext uri="{FF2B5EF4-FFF2-40B4-BE49-F238E27FC236}">
                  <a16:creationId xmlns:a16="http://schemas.microsoft.com/office/drawing/2014/main" id="{00000000-0008-0000-0700-000010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10</xdr:row>
          <xdr:rowOff>0</xdr:rowOff>
        </xdr:from>
        <xdr:to>
          <xdr:col>12</xdr:col>
          <xdr:colOff>9525</xdr:colOff>
          <xdr:row>12</xdr:row>
          <xdr:rowOff>19050</xdr:rowOff>
        </xdr:to>
        <xdr:sp macro="" textlink="">
          <xdr:nvSpPr>
            <xdr:cNvPr id="25617" name="Button 17" hidden="1">
              <a:extLst>
                <a:ext uri="{63B3BB69-23CF-44E3-9099-C40C66FF867C}">
                  <a14:compatExt spid="_x0000_s25617"/>
                </a:ext>
                <a:ext uri="{FF2B5EF4-FFF2-40B4-BE49-F238E27FC236}">
                  <a16:creationId xmlns:a16="http://schemas.microsoft.com/office/drawing/2014/main" id="{00000000-0008-0000-0700-000011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Astreinte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7</xdr:row>
          <xdr:rowOff>0</xdr:rowOff>
        </xdr:from>
        <xdr:to>
          <xdr:col>12</xdr:col>
          <xdr:colOff>9525</xdr:colOff>
          <xdr:row>9</xdr:row>
          <xdr:rowOff>38100</xdr:rowOff>
        </xdr:to>
        <xdr:sp macro="" textlink="">
          <xdr:nvSpPr>
            <xdr:cNvPr id="25618" name="Button 18" hidden="1">
              <a:extLst>
                <a:ext uri="{63B3BB69-23CF-44E3-9099-C40C66FF867C}">
                  <a14:compatExt spid="_x0000_s25618"/>
                </a:ext>
                <a:ext uri="{FF2B5EF4-FFF2-40B4-BE49-F238E27FC236}">
                  <a16:creationId xmlns:a16="http://schemas.microsoft.com/office/drawing/2014/main" id="{00000000-0008-0000-0700-000012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JDC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</xdr:colOff>
          <xdr:row>4</xdr:row>
          <xdr:rowOff>0</xdr:rowOff>
        </xdr:from>
        <xdr:to>
          <xdr:col>5</xdr:col>
          <xdr:colOff>9525</xdr:colOff>
          <xdr:row>6</xdr:row>
          <xdr:rowOff>19050</xdr:rowOff>
        </xdr:to>
        <xdr:sp macro="" textlink="">
          <xdr:nvSpPr>
            <xdr:cNvPr id="26625" name="Button 1" hidden="1">
              <a:extLst>
                <a:ext uri="{63B3BB69-23CF-44E3-9099-C40C66FF867C}">
                  <a14:compatExt spid="_x0000_s26625"/>
                </a:ext>
                <a:ext uri="{FF2B5EF4-FFF2-40B4-BE49-F238E27FC236}">
                  <a16:creationId xmlns:a16="http://schemas.microsoft.com/office/drawing/2014/main" id="{00000000-0008-0000-0800-000001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acceptés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</xdr:colOff>
          <xdr:row>7</xdr:row>
          <xdr:rowOff>0</xdr:rowOff>
        </xdr:from>
        <xdr:to>
          <xdr:col>5</xdr:col>
          <xdr:colOff>9525</xdr:colOff>
          <xdr:row>9</xdr:row>
          <xdr:rowOff>19050</xdr:rowOff>
        </xdr:to>
        <xdr:sp macro="" textlink="">
          <xdr:nvSpPr>
            <xdr:cNvPr id="26626" name="Button 2" hidden="1">
              <a:extLst>
                <a:ext uri="{63B3BB69-23CF-44E3-9099-C40C66FF867C}">
                  <a14:compatExt spid="_x0000_s26626"/>
                </a:ext>
                <a:ext uri="{FF2B5EF4-FFF2-40B4-BE49-F238E27FC236}">
                  <a16:creationId xmlns:a16="http://schemas.microsoft.com/office/drawing/2014/main" id="{00000000-0008-0000-0800-000002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</xdr:colOff>
          <xdr:row>10</xdr:row>
          <xdr:rowOff>0</xdr:rowOff>
        </xdr:from>
        <xdr:to>
          <xdr:col>5</xdr:col>
          <xdr:colOff>9525</xdr:colOff>
          <xdr:row>12</xdr:row>
          <xdr:rowOff>19050</xdr:rowOff>
        </xdr:to>
        <xdr:sp macro="" textlink="">
          <xdr:nvSpPr>
            <xdr:cNvPr id="26627" name="Button 3" hidden="1">
              <a:extLst>
                <a:ext uri="{63B3BB69-23CF-44E3-9099-C40C66FF867C}">
                  <a14:compatExt spid="_x0000_s26627"/>
                </a:ext>
                <a:ext uri="{FF2B5EF4-FFF2-40B4-BE49-F238E27FC236}">
                  <a16:creationId xmlns:a16="http://schemas.microsoft.com/office/drawing/2014/main" id="{00000000-0008-0000-0800-000003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1</xdr:row>
          <xdr:rowOff>0</xdr:rowOff>
        </xdr:from>
        <xdr:to>
          <xdr:col>5</xdr:col>
          <xdr:colOff>0</xdr:colOff>
          <xdr:row>3</xdr:row>
          <xdr:rowOff>19050</xdr:rowOff>
        </xdr:to>
        <xdr:sp macro="" textlink="">
          <xdr:nvSpPr>
            <xdr:cNvPr id="26628" name="Button 4" hidden="1">
              <a:extLst>
                <a:ext uri="{63B3BB69-23CF-44E3-9099-C40C66FF867C}">
                  <a14:compatExt spid="_x0000_s26628"/>
                </a:ext>
                <a:ext uri="{FF2B5EF4-FFF2-40B4-BE49-F238E27FC236}">
                  <a16:creationId xmlns:a16="http://schemas.microsoft.com/office/drawing/2014/main" id="{00000000-0008-0000-0800-000004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Prévisions congés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10</xdr:row>
          <xdr:rowOff>0</xdr:rowOff>
        </xdr:from>
        <xdr:to>
          <xdr:col>19</xdr:col>
          <xdr:colOff>19050</xdr:colOff>
          <xdr:row>12</xdr:row>
          <xdr:rowOff>19050</xdr:rowOff>
        </xdr:to>
        <xdr:sp macro="" textlink="">
          <xdr:nvSpPr>
            <xdr:cNvPr id="26629" name="Button 5" hidden="1">
              <a:extLst>
                <a:ext uri="{63B3BB69-23CF-44E3-9099-C40C66FF867C}">
                  <a14:compatExt spid="_x0000_s26629"/>
                </a:ext>
                <a:ext uri="{FF2B5EF4-FFF2-40B4-BE49-F238E27FC236}">
                  <a16:creationId xmlns:a16="http://schemas.microsoft.com/office/drawing/2014/main" id="{00000000-0008-0000-0800-000005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0</xdr:row>
          <xdr:rowOff>171450</xdr:rowOff>
        </xdr:from>
        <xdr:to>
          <xdr:col>12</xdr:col>
          <xdr:colOff>9525</xdr:colOff>
          <xdr:row>3</xdr:row>
          <xdr:rowOff>0</xdr:rowOff>
        </xdr:to>
        <xdr:sp macro="" textlink="">
          <xdr:nvSpPr>
            <xdr:cNvPr id="26630" name="Button 6" hidden="1">
              <a:extLst>
                <a:ext uri="{63B3BB69-23CF-44E3-9099-C40C66FF867C}">
                  <a14:compatExt spid="_x0000_s26630"/>
                </a:ext>
                <a:ext uri="{FF2B5EF4-FFF2-40B4-BE49-F238E27FC236}">
                  <a16:creationId xmlns:a16="http://schemas.microsoft.com/office/drawing/2014/main" id="{00000000-0008-0000-0800-000006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Arrêt maladie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4</xdr:row>
          <xdr:rowOff>0</xdr:rowOff>
        </xdr:from>
        <xdr:to>
          <xdr:col>12</xdr:col>
          <xdr:colOff>9525</xdr:colOff>
          <xdr:row>6</xdr:row>
          <xdr:rowOff>19050</xdr:rowOff>
        </xdr:to>
        <xdr:sp macro="" textlink="">
          <xdr:nvSpPr>
            <xdr:cNvPr id="26631" name="Button 7" hidden="1">
              <a:extLst>
                <a:ext uri="{63B3BB69-23CF-44E3-9099-C40C66FF867C}">
                  <a14:compatExt spid="_x0000_s26631"/>
                </a:ext>
                <a:ext uri="{FF2B5EF4-FFF2-40B4-BE49-F238E27FC236}">
                  <a16:creationId xmlns:a16="http://schemas.microsoft.com/office/drawing/2014/main" id="{00000000-0008-0000-0800-000007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Rendez-vous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0</xdr:row>
          <xdr:rowOff>180975</xdr:rowOff>
        </xdr:from>
        <xdr:to>
          <xdr:col>19</xdr:col>
          <xdr:colOff>19050</xdr:colOff>
          <xdr:row>3</xdr:row>
          <xdr:rowOff>9525</xdr:rowOff>
        </xdr:to>
        <xdr:sp macro="" textlink="">
          <xdr:nvSpPr>
            <xdr:cNvPr id="26632" name="Button 8" hidden="1">
              <a:extLst>
                <a:ext uri="{63B3BB69-23CF-44E3-9099-C40C66FF867C}">
                  <a14:compatExt spid="_x0000_s26632"/>
                </a:ext>
                <a:ext uri="{FF2B5EF4-FFF2-40B4-BE49-F238E27FC236}">
                  <a16:creationId xmlns:a16="http://schemas.microsoft.com/office/drawing/2014/main" id="{00000000-0008-0000-0800-000008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4</xdr:row>
          <xdr:rowOff>0</xdr:rowOff>
        </xdr:from>
        <xdr:to>
          <xdr:col>19</xdr:col>
          <xdr:colOff>19050</xdr:colOff>
          <xdr:row>6</xdr:row>
          <xdr:rowOff>19050</xdr:rowOff>
        </xdr:to>
        <xdr:sp macro="" textlink="">
          <xdr:nvSpPr>
            <xdr:cNvPr id="26633" name="Button 9" hidden="1">
              <a:extLst>
                <a:ext uri="{63B3BB69-23CF-44E3-9099-C40C66FF867C}">
                  <a14:compatExt spid="_x0000_s26633"/>
                </a:ext>
                <a:ext uri="{FF2B5EF4-FFF2-40B4-BE49-F238E27FC236}">
                  <a16:creationId xmlns:a16="http://schemas.microsoft.com/office/drawing/2014/main" id="{00000000-0008-0000-0800-000009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7</xdr:row>
          <xdr:rowOff>0</xdr:rowOff>
        </xdr:from>
        <xdr:to>
          <xdr:col>19</xdr:col>
          <xdr:colOff>19050</xdr:colOff>
          <xdr:row>9</xdr:row>
          <xdr:rowOff>19050</xdr:rowOff>
        </xdr:to>
        <xdr:sp macro="" textlink="">
          <xdr:nvSpPr>
            <xdr:cNvPr id="26634" name="Button 10" hidden="1">
              <a:extLst>
                <a:ext uri="{63B3BB69-23CF-44E3-9099-C40C66FF867C}">
                  <a14:compatExt spid="_x0000_s26634"/>
                </a:ext>
                <a:ext uri="{FF2B5EF4-FFF2-40B4-BE49-F238E27FC236}">
                  <a16:creationId xmlns:a16="http://schemas.microsoft.com/office/drawing/2014/main" id="{00000000-0008-0000-0800-00000A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0</xdr:row>
          <xdr:rowOff>171450</xdr:rowOff>
        </xdr:from>
        <xdr:to>
          <xdr:col>26</xdr:col>
          <xdr:colOff>9525</xdr:colOff>
          <xdr:row>3</xdr:row>
          <xdr:rowOff>0</xdr:rowOff>
        </xdr:to>
        <xdr:sp macro="" textlink="">
          <xdr:nvSpPr>
            <xdr:cNvPr id="26635" name="Button 11" hidden="1">
              <a:extLst>
                <a:ext uri="{63B3BB69-23CF-44E3-9099-C40C66FF867C}">
                  <a14:compatExt spid="_x0000_s26635"/>
                </a:ext>
                <a:ext uri="{FF2B5EF4-FFF2-40B4-BE49-F238E27FC236}">
                  <a16:creationId xmlns:a16="http://schemas.microsoft.com/office/drawing/2014/main" id="{00000000-0008-0000-0800-00000B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Stage/Formation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</xdr:colOff>
          <xdr:row>4</xdr:row>
          <xdr:rowOff>0</xdr:rowOff>
        </xdr:from>
        <xdr:to>
          <xdr:col>26</xdr:col>
          <xdr:colOff>19050</xdr:colOff>
          <xdr:row>6</xdr:row>
          <xdr:rowOff>19050</xdr:rowOff>
        </xdr:to>
        <xdr:sp macro="" textlink="">
          <xdr:nvSpPr>
            <xdr:cNvPr id="26636" name="Button 12" hidden="1">
              <a:extLst>
                <a:ext uri="{63B3BB69-23CF-44E3-9099-C40C66FF867C}">
                  <a14:compatExt spid="_x0000_s26636"/>
                </a:ext>
                <a:ext uri="{FF2B5EF4-FFF2-40B4-BE49-F238E27FC236}">
                  <a16:creationId xmlns:a16="http://schemas.microsoft.com/office/drawing/2014/main" id="{00000000-0008-0000-0800-00000C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7</xdr:row>
          <xdr:rowOff>0</xdr:rowOff>
        </xdr:from>
        <xdr:to>
          <xdr:col>26</xdr:col>
          <xdr:colOff>9525</xdr:colOff>
          <xdr:row>9</xdr:row>
          <xdr:rowOff>19050</xdr:rowOff>
        </xdr:to>
        <xdr:sp macro="" textlink="">
          <xdr:nvSpPr>
            <xdr:cNvPr id="26637" name="Button 13" hidden="1">
              <a:extLst>
                <a:ext uri="{63B3BB69-23CF-44E3-9099-C40C66FF867C}">
                  <a14:compatExt spid="_x0000_s26637"/>
                </a:ext>
                <a:ext uri="{FF2B5EF4-FFF2-40B4-BE49-F238E27FC236}">
                  <a16:creationId xmlns:a16="http://schemas.microsoft.com/office/drawing/2014/main" id="{00000000-0008-0000-0800-00000D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19050</xdr:colOff>
          <xdr:row>0</xdr:row>
          <xdr:rowOff>171450</xdr:rowOff>
        </xdr:from>
        <xdr:to>
          <xdr:col>33</xdr:col>
          <xdr:colOff>19050</xdr:colOff>
          <xdr:row>3</xdr:row>
          <xdr:rowOff>0</xdr:rowOff>
        </xdr:to>
        <xdr:sp macro="" textlink="">
          <xdr:nvSpPr>
            <xdr:cNvPr id="26638" name="Button 14" hidden="1">
              <a:extLst>
                <a:ext uri="{63B3BB69-23CF-44E3-9099-C40C66FF867C}">
                  <a14:compatExt spid="_x0000_s26638"/>
                </a:ext>
                <a:ext uri="{FF2B5EF4-FFF2-40B4-BE49-F238E27FC236}">
                  <a16:creationId xmlns:a16="http://schemas.microsoft.com/office/drawing/2014/main" id="{00000000-0008-0000-0800-00000E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19050</xdr:colOff>
          <xdr:row>4</xdr:row>
          <xdr:rowOff>0</xdr:rowOff>
        </xdr:from>
        <xdr:to>
          <xdr:col>33</xdr:col>
          <xdr:colOff>19050</xdr:colOff>
          <xdr:row>6</xdr:row>
          <xdr:rowOff>19050</xdr:rowOff>
        </xdr:to>
        <xdr:sp macro="" textlink="">
          <xdr:nvSpPr>
            <xdr:cNvPr id="26639" name="Button 15" hidden="1">
              <a:extLst>
                <a:ext uri="{63B3BB69-23CF-44E3-9099-C40C66FF867C}">
                  <a14:compatExt spid="_x0000_s26639"/>
                </a:ext>
                <a:ext uri="{FF2B5EF4-FFF2-40B4-BE49-F238E27FC236}">
                  <a16:creationId xmlns:a16="http://schemas.microsoft.com/office/drawing/2014/main" id="{00000000-0008-0000-0800-00000F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19050</xdr:colOff>
          <xdr:row>7</xdr:row>
          <xdr:rowOff>0</xdr:rowOff>
        </xdr:from>
        <xdr:to>
          <xdr:col>33</xdr:col>
          <xdr:colOff>19050</xdr:colOff>
          <xdr:row>9</xdr:row>
          <xdr:rowOff>19050</xdr:rowOff>
        </xdr:to>
        <xdr:sp macro="" textlink="">
          <xdr:nvSpPr>
            <xdr:cNvPr id="26640" name="Button 16" hidden="1">
              <a:extLst>
                <a:ext uri="{63B3BB69-23CF-44E3-9099-C40C66FF867C}">
                  <a14:compatExt spid="_x0000_s26640"/>
                </a:ext>
                <a:ext uri="{FF2B5EF4-FFF2-40B4-BE49-F238E27FC236}">
                  <a16:creationId xmlns:a16="http://schemas.microsoft.com/office/drawing/2014/main" id="{00000000-0008-0000-0800-000010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10</xdr:row>
          <xdr:rowOff>0</xdr:rowOff>
        </xdr:from>
        <xdr:to>
          <xdr:col>12</xdr:col>
          <xdr:colOff>19050</xdr:colOff>
          <xdr:row>12</xdr:row>
          <xdr:rowOff>19050</xdr:rowOff>
        </xdr:to>
        <xdr:sp macro="" textlink="">
          <xdr:nvSpPr>
            <xdr:cNvPr id="26641" name="Button 17" hidden="1">
              <a:extLst>
                <a:ext uri="{63B3BB69-23CF-44E3-9099-C40C66FF867C}">
                  <a14:compatExt spid="_x0000_s26641"/>
                </a:ext>
                <a:ext uri="{FF2B5EF4-FFF2-40B4-BE49-F238E27FC236}">
                  <a16:creationId xmlns:a16="http://schemas.microsoft.com/office/drawing/2014/main" id="{00000000-0008-0000-0800-000011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Astreinte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7</xdr:row>
          <xdr:rowOff>0</xdr:rowOff>
        </xdr:from>
        <xdr:to>
          <xdr:col>12</xdr:col>
          <xdr:colOff>19050</xdr:colOff>
          <xdr:row>9</xdr:row>
          <xdr:rowOff>38100</xdr:rowOff>
        </xdr:to>
        <xdr:sp macro="" textlink="">
          <xdr:nvSpPr>
            <xdr:cNvPr id="26642" name="Button 18" hidden="1">
              <a:extLst>
                <a:ext uri="{63B3BB69-23CF-44E3-9099-C40C66FF867C}">
                  <a14:compatExt spid="_x0000_s26642"/>
                </a:ext>
                <a:ext uri="{FF2B5EF4-FFF2-40B4-BE49-F238E27FC236}">
                  <a16:creationId xmlns:a16="http://schemas.microsoft.com/office/drawing/2014/main" id="{00000000-0008-0000-0800-000012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JDC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4</xdr:row>
          <xdr:rowOff>9525</xdr:rowOff>
        </xdr:from>
        <xdr:to>
          <xdr:col>5</xdr:col>
          <xdr:colOff>0</xdr:colOff>
          <xdr:row>6</xdr:row>
          <xdr:rowOff>28575</xdr:rowOff>
        </xdr:to>
        <xdr:sp macro="" textlink="">
          <xdr:nvSpPr>
            <xdr:cNvPr id="27649" name="Button 1" hidden="1">
              <a:extLst>
                <a:ext uri="{63B3BB69-23CF-44E3-9099-C40C66FF867C}">
                  <a14:compatExt spid="_x0000_s27649"/>
                </a:ext>
                <a:ext uri="{FF2B5EF4-FFF2-40B4-BE49-F238E27FC236}">
                  <a16:creationId xmlns:a16="http://schemas.microsoft.com/office/drawing/2014/main" id="{00000000-0008-0000-0900-000001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acceptés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7</xdr:row>
          <xdr:rowOff>9525</xdr:rowOff>
        </xdr:from>
        <xdr:to>
          <xdr:col>5</xdr:col>
          <xdr:colOff>0</xdr:colOff>
          <xdr:row>9</xdr:row>
          <xdr:rowOff>28575</xdr:rowOff>
        </xdr:to>
        <xdr:sp macro="" textlink="">
          <xdr:nvSpPr>
            <xdr:cNvPr id="27650" name="Button 2" hidden="1">
              <a:extLst>
                <a:ext uri="{63B3BB69-23CF-44E3-9099-C40C66FF867C}">
                  <a14:compatExt spid="_x0000_s27650"/>
                </a:ext>
                <a:ext uri="{FF2B5EF4-FFF2-40B4-BE49-F238E27FC236}">
                  <a16:creationId xmlns:a16="http://schemas.microsoft.com/office/drawing/2014/main" id="{00000000-0008-0000-0900-000002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10</xdr:row>
          <xdr:rowOff>9525</xdr:rowOff>
        </xdr:from>
        <xdr:to>
          <xdr:col>5</xdr:col>
          <xdr:colOff>0</xdr:colOff>
          <xdr:row>12</xdr:row>
          <xdr:rowOff>28575</xdr:rowOff>
        </xdr:to>
        <xdr:sp macro="" textlink="">
          <xdr:nvSpPr>
            <xdr:cNvPr id="27651" name="Button 3" hidden="1">
              <a:extLst>
                <a:ext uri="{63B3BB69-23CF-44E3-9099-C40C66FF867C}">
                  <a14:compatExt spid="_x0000_s27651"/>
                </a:ext>
                <a:ext uri="{FF2B5EF4-FFF2-40B4-BE49-F238E27FC236}">
                  <a16:creationId xmlns:a16="http://schemas.microsoft.com/office/drawing/2014/main" id="{00000000-0008-0000-0900-000003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1</xdr:row>
          <xdr:rowOff>9525</xdr:rowOff>
        </xdr:from>
        <xdr:to>
          <xdr:col>4</xdr:col>
          <xdr:colOff>1476375</xdr:colOff>
          <xdr:row>3</xdr:row>
          <xdr:rowOff>28575</xdr:rowOff>
        </xdr:to>
        <xdr:sp macro="" textlink="">
          <xdr:nvSpPr>
            <xdr:cNvPr id="27652" name="Button 4" hidden="1">
              <a:extLst>
                <a:ext uri="{63B3BB69-23CF-44E3-9099-C40C66FF867C}">
                  <a14:compatExt spid="_x0000_s27652"/>
                </a:ext>
                <a:ext uri="{FF2B5EF4-FFF2-40B4-BE49-F238E27FC236}">
                  <a16:creationId xmlns:a16="http://schemas.microsoft.com/office/drawing/2014/main" id="{00000000-0008-0000-0900-000004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Prévisions congés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10</xdr:row>
          <xdr:rowOff>9525</xdr:rowOff>
        </xdr:from>
        <xdr:to>
          <xdr:col>19</xdr:col>
          <xdr:colOff>9525</xdr:colOff>
          <xdr:row>12</xdr:row>
          <xdr:rowOff>28575</xdr:rowOff>
        </xdr:to>
        <xdr:sp macro="" textlink="">
          <xdr:nvSpPr>
            <xdr:cNvPr id="27653" name="Button 5" hidden="1">
              <a:extLst>
                <a:ext uri="{63B3BB69-23CF-44E3-9099-C40C66FF867C}">
                  <a14:compatExt spid="_x0000_s27653"/>
                </a:ext>
                <a:ext uri="{FF2B5EF4-FFF2-40B4-BE49-F238E27FC236}">
                  <a16:creationId xmlns:a16="http://schemas.microsoft.com/office/drawing/2014/main" id="{00000000-0008-0000-0900-000005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180975</xdr:rowOff>
        </xdr:from>
        <xdr:to>
          <xdr:col>12</xdr:col>
          <xdr:colOff>0</xdr:colOff>
          <xdr:row>3</xdr:row>
          <xdr:rowOff>9525</xdr:rowOff>
        </xdr:to>
        <xdr:sp macro="" textlink="">
          <xdr:nvSpPr>
            <xdr:cNvPr id="27654" name="Button 6" hidden="1">
              <a:extLst>
                <a:ext uri="{63B3BB69-23CF-44E3-9099-C40C66FF867C}">
                  <a14:compatExt spid="_x0000_s27654"/>
                </a:ext>
                <a:ext uri="{FF2B5EF4-FFF2-40B4-BE49-F238E27FC236}">
                  <a16:creationId xmlns:a16="http://schemas.microsoft.com/office/drawing/2014/main" id="{00000000-0008-0000-0900-000006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Arrêt maladie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4</xdr:row>
          <xdr:rowOff>9525</xdr:rowOff>
        </xdr:from>
        <xdr:to>
          <xdr:col>12</xdr:col>
          <xdr:colOff>0</xdr:colOff>
          <xdr:row>6</xdr:row>
          <xdr:rowOff>28575</xdr:rowOff>
        </xdr:to>
        <xdr:sp macro="" textlink="">
          <xdr:nvSpPr>
            <xdr:cNvPr id="27655" name="Button 7" hidden="1">
              <a:extLst>
                <a:ext uri="{63B3BB69-23CF-44E3-9099-C40C66FF867C}">
                  <a14:compatExt spid="_x0000_s27655"/>
                </a:ext>
                <a:ext uri="{FF2B5EF4-FFF2-40B4-BE49-F238E27FC236}">
                  <a16:creationId xmlns:a16="http://schemas.microsoft.com/office/drawing/2014/main" id="{00000000-0008-0000-0900-000007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Rendez-vous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1</xdr:row>
          <xdr:rowOff>0</xdr:rowOff>
        </xdr:from>
        <xdr:to>
          <xdr:col>19</xdr:col>
          <xdr:colOff>9525</xdr:colOff>
          <xdr:row>3</xdr:row>
          <xdr:rowOff>19050</xdr:rowOff>
        </xdr:to>
        <xdr:sp macro="" textlink="">
          <xdr:nvSpPr>
            <xdr:cNvPr id="27656" name="Button 8" hidden="1">
              <a:extLst>
                <a:ext uri="{63B3BB69-23CF-44E3-9099-C40C66FF867C}">
                  <a14:compatExt spid="_x0000_s27656"/>
                </a:ext>
                <a:ext uri="{FF2B5EF4-FFF2-40B4-BE49-F238E27FC236}">
                  <a16:creationId xmlns:a16="http://schemas.microsoft.com/office/drawing/2014/main" id="{00000000-0008-0000-0900-000008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4</xdr:row>
          <xdr:rowOff>9525</xdr:rowOff>
        </xdr:from>
        <xdr:to>
          <xdr:col>19</xdr:col>
          <xdr:colOff>9525</xdr:colOff>
          <xdr:row>6</xdr:row>
          <xdr:rowOff>28575</xdr:rowOff>
        </xdr:to>
        <xdr:sp macro="" textlink="">
          <xdr:nvSpPr>
            <xdr:cNvPr id="27657" name="Button 9" hidden="1">
              <a:extLst>
                <a:ext uri="{63B3BB69-23CF-44E3-9099-C40C66FF867C}">
                  <a14:compatExt spid="_x0000_s27657"/>
                </a:ext>
                <a:ext uri="{FF2B5EF4-FFF2-40B4-BE49-F238E27FC236}">
                  <a16:creationId xmlns:a16="http://schemas.microsoft.com/office/drawing/2014/main" id="{00000000-0008-0000-0900-000009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7</xdr:row>
          <xdr:rowOff>9525</xdr:rowOff>
        </xdr:from>
        <xdr:to>
          <xdr:col>19</xdr:col>
          <xdr:colOff>9525</xdr:colOff>
          <xdr:row>9</xdr:row>
          <xdr:rowOff>28575</xdr:rowOff>
        </xdr:to>
        <xdr:sp macro="" textlink="">
          <xdr:nvSpPr>
            <xdr:cNvPr id="27658" name="Button 10" hidden="1">
              <a:extLst>
                <a:ext uri="{63B3BB69-23CF-44E3-9099-C40C66FF867C}">
                  <a14:compatExt spid="_x0000_s27658"/>
                </a:ext>
                <a:ext uri="{FF2B5EF4-FFF2-40B4-BE49-F238E27FC236}">
                  <a16:creationId xmlns:a16="http://schemas.microsoft.com/office/drawing/2014/main" id="{00000000-0008-0000-0900-00000A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0</xdr:row>
          <xdr:rowOff>180975</xdr:rowOff>
        </xdr:from>
        <xdr:to>
          <xdr:col>26</xdr:col>
          <xdr:colOff>0</xdr:colOff>
          <xdr:row>3</xdr:row>
          <xdr:rowOff>9525</xdr:rowOff>
        </xdr:to>
        <xdr:sp macro="" textlink="">
          <xdr:nvSpPr>
            <xdr:cNvPr id="27659" name="Button 11" hidden="1">
              <a:extLst>
                <a:ext uri="{63B3BB69-23CF-44E3-9099-C40C66FF867C}">
                  <a14:compatExt spid="_x0000_s27659"/>
                </a:ext>
                <a:ext uri="{FF2B5EF4-FFF2-40B4-BE49-F238E27FC236}">
                  <a16:creationId xmlns:a16="http://schemas.microsoft.com/office/drawing/2014/main" id="{00000000-0008-0000-0900-00000B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Stage/Formation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4</xdr:row>
          <xdr:rowOff>9525</xdr:rowOff>
        </xdr:from>
        <xdr:to>
          <xdr:col>26</xdr:col>
          <xdr:colOff>9525</xdr:colOff>
          <xdr:row>6</xdr:row>
          <xdr:rowOff>28575</xdr:rowOff>
        </xdr:to>
        <xdr:sp macro="" textlink="">
          <xdr:nvSpPr>
            <xdr:cNvPr id="27660" name="Button 12" hidden="1">
              <a:extLst>
                <a:ext uri="{63B3BB69-23CF-44E3-9099-C40C66FF867C}">
                  <a14:compatExt spid="_x0000_s27660"/>
                </a:ext>
                <a:ext uri="{FF2B5EF4-FFF2-40B4-BE49-F238E27FC236}">
                  <a16:creationId xmlns:a16="http://schemas.microsoft.com/office/drawing/2014/main" id="{00000000-0008-0000-0900-00000C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7</xdr:row>
          <xdr:rowOff>9525</xdr:rowOff>
        </xdr:from>
        <xdr:to>
          <xdr:col>26</xdr:col>
          <xdr:colOff>0</xdr:colOff>
          <xdr:row>9</xdr:row>
          <xdr:rowOff>28575</xdr:rowOff>
        </xdr:to>
        <xdr:sp macro="" textlink="">
          <xdr:nvSpPr>
            <xdr:cNvPr id="27661" name="Button 13" hidden="1">
              <a:extLst>
                <a:ext uri="{63B3BB69-23CF-44E3-9099-C40C66FF867C}">
                  <a14:compatExt spid="_x0000_s27661"/>
                </a:ext>
                <a:ext uri="{FF2B5EF4-FFF2-40B4-BE49-F238E27FC236}">
                  <a16:creationId xmlns:a16="http://schemas.microsoft.com/office/drawing/2014/main" id="{00000000-0008-0000-0900-00000D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0</xdr:row>
          <xdr:rowOff>180975</xdr:rowOff>
        </xdr:from>
        <xdr:to>
          <xdr:col>33</xdr:col>
          <xdr:colOff>9525</xdr:colOff>
          <xdr:row>3</xdr:row>
          <xdr:rowOff>9525</xdr:rowOff>
        </xdr:to>
        <xdr:sp macro="" textlink="">
          <xdr:nvSpPr>
            <xdr:cNvPr id="27662" name="Button 14" hidden="1">
              <a:extLst>
                <a:ext uri="{63B3BB69-23CF-44E3-9099-C40C66FF867C}">
                  <a14:compatExt spid="_x0000_s27662"/>
                </a:ext>
                <a:ext uri="{FF2B5EF4-FFF2-40B4-BE49-F238E27FC236}">
                  <a16:creationId xmlns:a16="http://schemas.microsoft.com/office/drawing/2014/main" id="{00000000-0008-0000-0900-00000E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4</xdr:row>
          <xdr:rowOff>9525</xdr:rowOff>
        </xdr:from>
        <xdr:to>
          <xdr:col>33</xdr:col>
          <xdr:colOff>9525</xdr:colOff>
          <xdr:row>6</xdr:row>
          <xdr:rowOff>28575</xdr:rowOff>
        </xdr:to>
        <xdr:sp macro="" textlink="">
          <xdr:nvSpPr>
            <xdr:cNvPr id="27663" name="Button 15" hidden="1">
              <a:extLst>
                <a:ext uri="{63B3BB69-23CF-44E3-9099-C40C66FF867C}">
                  <a14:compatExt spid="_x0000_s27663"/>
                </a:ext>
                <a:ext uri="{FF2B5EF4-FFF2-40B4-BE49-F238E27FC236}">
                  <a16:creationId xmlns:a16="http://schemas.microsoft.com/office/drawing/2014/main" id="{00000000-0008-0000-0900-00000F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7</xdr:row>
          <xdr:rowOff>9525</xdr:rowOff>
        </xdr:from>
        <xdr:to>
          <xdr:col>33</xdr:col>
          <xdr:colOff>9525</xdr:colOff>
          <xdr:row>9</xdr:row>
          <xdr:rowOff>28575</xdr:rowOff>
        </xdr:to>
        <xdr:sp macro="" textlink="">
          <xdr:nvSpPr>
            <xdr:cNvPr id="27664" name="Button 16" hidden="1">
              <a:extLst>
                <a:ext uri="{63B3BB69-23CF-44E3-9099-C40C66FF867C}">
                  <a14:compatExt spid="_x0000_s27664"/>
                </a:ext>
                <a:ext uri="{FF2B5EF4-FFF2-40B4-BE49-F238E27FC236}">
                  <a16:creationId xmlns:a16="http://schemas.microsoft.com/office/drawing/2014/main" id="{00000000-0008-0000-0900-000010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10</xdr:row>
          <xdr:rowOff>9525</xdr:rowOff>
        </xdr:from>
        <xdr:to>
          <xdr:col>12</xdr:col>
          <xdr:colOff>9525</xdr:colOff>
          <xdr:row>12</xdr:row>
          <xdr:rowOff>28575</xdr:rowOff>
        </xdr:to>
        <xdr:sp macro="" textlink="">
          <xdr:nvSpPr>
            <xdr:cNvPr id="27665" name="Button 17" hidden="1">
              <a:extLst>
                <a:ext uri="{63B3BB69-23CF-44E3-9099-C40C66FF867C}">
                  <a14:compatExt spid="_x0000_s27665"/>
                </a:ext>
                <a:ext uri="{FF2B5EF4-FFF2-40B4-BE49-F238E27FC236}">
                  <a16:creationId xmlns:a16="http://schemas.microsoft.com/office/drawing/2014/main" id="{00000000-0008-0000-0900-000011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Astreinte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7</xdr:row>
          <xdr:rowOff>9525</xdr:rowOff>
        </xdr:from>
        <xdr:to>
          <xdr:col>12</xdr:col>
          <xdr:colOff>9525</xdr:colOff>
          <xdr:row>9</xdr:row>
          <xdr:rowOff>47625</xdr:rowOff>
        </xdr:to>
        <xdr:sp macro="" textlink="">
          <xdr:nvSpPr>
            <xdr:cNvPr id="27666" name="Button 18" hidden="1">
              <a:extLst>
                <a:ext uri="{63B3BB69-23CF-44E3-9099-C40C66FF867C}">
                  <a14:compatExt spid="_x0000_s27666"/>
                </a:ext>
                <a:ext uri="{FF2B5EF4-FFF2-40B4-BE49-F238E27FC236}">
                  <a16:creationId xmlns:a16="http://schemas.microsoft.com/office/drawing/2014/main" id="{00000000-0008-0000-0900-000012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JDC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3</xdr:row>
          <xdr:rowOff>180975</xdr:rowOff>
        </xdr:from>
        <xdr:to>
          <xdr:col>5</xdr:col>
          <xdr:colOff>0</xdr:colOff>
          <xdr:row>6</xdr:row>
          <xdr:rowOff>9525</xdr:rowOff>
        </xdr:to>
        <xdr:sp macro="" textlink="">
          <xdr:nvSpPr>
            <xdr:cNvPr id="28673" name="Button 1" hidden="1">
              <a:extLst>
                <a:ext uri="{63B3BB69-23CF-44E3-9099-C40C66FF867C}">
                  <a14:compatExt spid="_x0000_s28673"/>
                </a:ext>
                <a:ext uri="{FF2B5EF4-FFF2-40B4-BE49-F238E27FC236}">
                  <a16:creationId xmlns:a16="http://schemas.microsoft.com/office/drawing/2014/main" id="{00000000-0008-0000-0A00-000001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acceptés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6</xdr:row>
          <xdr:rowOff>180975</xdr:rowOff>
        </xdr:from>
        <xdr:to>
          <xdr:col>5</xdr:col>
          <xdr:colOff>0</xdr:colOff>
          <xdr:row>9</xdr:row>
          <xdr:rowOff>9525</xdr:rowOff>
        </xdr:to>
        <xdr:sp macro="" textlink="">
          <xdr:nvSpPr>
            <xdr:cNvPr id="28674" name="Button 2" hidden="1">
              <a:extLst>
                <a:ext uri="{63B3BB69-23CF-44E3-9099-C40C66FF867C}">
                  <a14:compatExt spid="_x0000_s28674"/>
                </a:ext>
                <a:ext uri="{FF2B5EF4-FFF2-40B4-BE49-F238E27FC236}">
                  <a16:creationId xmlns:a16="http://schemas.microsoft.com/office/drawing/2014/main" id="{00000000-0008-0000-0A00-000002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9</xdr:row>
          <xdr:rowOff>180975</xdr:rowOff>
        </xdr:from>
        <xdr:to>
          <xdr:col>5</xdr:col>
          <xdr:colOff>0</xdr:colOff>
          <xdr:row>12</xdr:row>
          <xdr:rowOff>9525</xdr:rowOff>
        </xdr:to>
        <xdr:sp macro="" textlink="">
          <xdr:nvSpPr>
            <xdr:cNvPr id="28675" name="Button 3" hidden="1">
              <a:extLst>
                <a:ext uri="{63B3BB69-23CF-44E3-9099-C40C66FF867C}">
                  <a14:compatExt spid="_x0000_s28675"/>
                </a:ext>
                <a:ext uri="{FF2B5EF4-FFF2-40B4-BE49-F238E27FC236}">
                  <a16:creationId xmlns:a16="http://schemas.microsoft.com/office/drawing/2014/main" id="{00000000-0008-0000-0A00-000003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0</xdr:row>
          <xdr:rowOff>180975</xdr:rowOff>
        </xdr:from>
        <xdr:to>
          <xdr:col>4</xdr:col>
          <xdr:colOff>1476375</xdr:colOff>
          <xdr:row>3</xdr:row>
          <xdr:rowOff>9525</xdr:rowOff>
        </xdr:to>
        <xdr:sp macro="" textlink="">
          <xdr:nvSpPr>
            <xdr:cNvPr id="28676" name="Button 4" hidden="1">
              <a:extLst>
                <a:ext uri="{63B3BB69-23CF-44E3-9099-C40C66FF867C}">
                  <a14:compatExt spid="_x0000_s28676"/>
                </a:ext>
                <a:ext uri="{FF2B5EF4-FFF2-40B4-BE49-F238E27FC236}">
                  <a16:creationId xmlns:a16="http://schemas.microsoft.com/office/drawing/2014/main" id="{00000000-0008-0000-0A00-000004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Prévisions congés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9</xdr:row>
          <xdr:rowOff>180975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28677" name="Button 5" hidden="1">
              <a:extLst>
                <a:ext uri="{63B3BB69-23CF-44E3-9099-C40C66FF867C}">
                  <a14:compatExt spid="_x0000_s28677"/>
                </a:ext>
                <a:ext uri="{FF2B5EF4-FFF2-40B4-BE49-F238E27FC236}">
                  <a16:creationId xmlns:a16="http://schemas.microsoft.com/office/drawing/2014/main" id="{00000000-0008-0000-0A00-000005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171450</xdr:rowOff>
        </xdr:from>
        <xdr:to>
          <xdr:col>12</xdr:col>
          <xdr:colOff>0</xdr:colOff>
          <xdr:row>2</xdr:row>
          <xdr:rowOff>190500</xdr:rowOff>
        </xdr:to>
        <xdr:sp macro="" textlink="">
          <xdr:nvSpPr>
            <xdr:cNvPr id="28678" name="Button 6" hidden="1">
              <a:extLst>
                <a:ext uri="{63B3BB69-23CF-44E3-9099-C40C66FF867C}">
                  <a14:compatExt spid="_x0000_s28678"/>
                </a:ext>
                <a:ext uri="{FF2B5EF4-FFF2-40B4-BE49-F238E27FC236}">
                  <a16:creationId xmlns:a16="http://schemas.microsoft.com/office/drawing/2014/main" id="{00000000-0008-0000-0A00-000006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Arrêt maladie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3</xdr:row>
          <xdr:rowOff>180975</xdr:rowOff>
        </xdr:from>
        <xdr:to>
          <xdr:col>12</xdr:col>
          <xdr:colOff>0</xdr:colOff>
          <xdr:row>6</xdr:row>
          <xdr:rowOff>9525</xdr:rowOff>
        </xdr:to>
        <xdr:sp macro="" textlink="">
          <xdr:nvSpPr>
            <xdr:cNvPr id="28679" name="Button 7" hidden="1">
              <a:extLst>
                <a:ext uri="{63B3BB69-23CF-44E3-9099-C40C66FF867C}">
                  <a14:compatExt spid="_x0000_s28679"/>
                </a:ext>
                <a:ext uri="{FF2B5EF4-FFF2-40B4-BE49-F238E27FC236}">
                  <a16:creationId xmlns:a16="http://schemas.microsoft.com/office/drawing/2014/main" id="{00000000-0008-0000-0A00-000007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Rendez-vous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0</xdr:row>
          <xdr:rowOff>171450</xdr:rowOff>
        </xdr:from>
        <xdr:to>
          <xdr:col>19</xdr:col>
          <xdr:colOff>9525</xdr:colOff>
          <xdr:row>3</xdr:row>
          <xdr:rowOff>0</xdr:rowOff>
        </xdr:to>
        <xdr:sp macro="" textlink="">
          <xdr:nvSpPr>
            <xdr:cNvPr id="28680" name="Button 8" hidden="1">
              <a:extLst>
                <a:ext uri="{63B3BB69-23CF-44E3-9099-C40C66FF867C}">
                  <a14:compatExt spid="_x0000_s28680"/>
                </a:ext>
                <a:ext uri="{FF2B5EF4-FFF2-40B4-BE49-F238E27FC236}">
                  <a16:creationId xmlns:a16="http://schemas.microsoft.com/office/drawing/2014/main" id="{00000000-0008-0000-0A00-000008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3</xdr:row>
          <xdr:rowOff>180975</xdr:rowOff>
        </xdr:from>
        <xdr:to>
          <xdr:col>19</xdr:col>
          <xdr:colOff>9525</xdr:colOff>
          <xdr:row>6</xdr:row>
          <xdr:rowOff>9525</xdr:rowOff>
        </xdr:to>
        <xdr:sp macro="" textlink="">
          <xdr:nvSpPr>
            <xdr:cNvPr id="28681" name="Button 9" hidden="1">
              <a:extLst>
                <a:ext uri="{63B3BB69-23CF-44E3-9099-C40C66FF867C}">
                  <a14:compatExt spid="_x0000_s28681"/>
                </a:ext>
                <a:ext uri="{FF2B5EF4-FFF2-40B4-BE49-F238E27FC236}">
                  <a16:creationId xmlns:a16="http://schemas.microsoft.com/office/drawing/2014/main" id="{00000000-0008-0000-0A00-000009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6</xdr:row>
          <xdr:rowOff>180975</xdr:rowOff>
        </xdr:from>
        <xdr:to>
          <xdr:col>19</xdr:col>
          <xdr:colOff>9525</xdr:colOff>
          <xdr:row>9</xdr:row>
          <xdr:rowOff>9525</xdr:rowOff>
        </xdr:to>
        <xdr:sp macro="" textlink="">
          <xdr:nvSpPr>
            <xdr:cNvPr id="28682" name="Button 10" hidden="1">
              <a:extLst>
                <a:ext uri="{63B3BB69-23CF-44E3-9099-C40C66FF867C}">
                  <a14:compatExt spid="_x0000_s28682"/>
                </a:ext>
                <a:ext uri="{FF2B5EF4-FFF2-40B4-BE49-F238E27FC236}">
                  <a16:creationId xmlns:a16="http://schemas.microsoft.com/office/drawing/2014/main" id="{00000000-0008-0000-0A00-00000A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0</xdr:row>
          <xdr:rowOff>171450</xdr:rowOff>
        </xdr:from>
        <xdr:to>
          <xdr:col>26</xdr:col>
          <xdr:colOff>0</xdr:colOff>
          <xdr:row>2</xdr:row>
          <xdr:rowOff>190500</xdr:rowOff>
        </xdr:to>
        <xdr:sp macro="" textlink="">
          <xdr:nvSpPr>
            <xdr:cNvPr id="28683" name="Button 11" hidden="1">
              <a:extLst>
                <a:ext uri="{63B3BB69-23CF-44E3-9099-C40C66FF867C}">
                  <a14:compatExt spid="_x0000_s28683"/>
                </a:ext>
                <a:ext uri="{FF2B5EF4-FFF2-40B4-BE49-F238E27FC236}">
                  <a16:creationId xmlns:a16="http://schemas.microsoft.com/office/drawing/2014/main" id="{00000000-0008-0000-0A00-00000B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Stage/Formation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3</xdr:row>
          <xdr:rowOff>180975</xdr:rowOff>
        </xdr:from>
        <xdr:to>
          <xdr:col>26</xdr:col>
          <xdr:colOff>9525</xdr:colOff>
          <xdr:row>6</xdr:row>
          <xdr:rowOff>9525</xdr:rowOff>
        </xdr:to>
        <xdr:sp macro="" textlink="">
          <xdr:nvSpPr>
            <xdr:cNvPr id="28684" name="Button 12" hidden="1">
              <a:extLst>
                <a:ext uri="{63B3BB69-23CF-44E3-9099-C40C66FF867C}">
                  <a14:compatExt spid="_x0000_s28684"/>
                </a:ext>
                <a:ext uri="{FF2B5EF4-FFF2-40B4-BE49-F238E27FC236}">
                  <a16:creationId xmlns:a16="http://schemas.microsoft.com/office/drawing/2014/main" id="{00000000-0008-0000-0A00-00000C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6</xdr:row>
          <xdr:rowOff>180975</xdr:rowOff>
        </xdr:from>
        <xdr:to>
          <xdr:col>26</xdr:col>
          <xdr:colOff>0</xdr:colOff>
          <xdr:row>9</xdr:row>
          <xdr:rowOff>9525</xdr:rowOff>
        </xdr:to>
        <xdr:sp macro="" textlink="">
          <xdr:nvSpPr>
            <xdr:cNvPr id="28685" name="Button 13" hidden="1">
              <a:extLst>
                <a:ext uri="{63B3BB69-23CF-44E3-9099-C40C66FF867C}">
                  <a14:compatExt spid="_x0000_s28685"/>
                </a:ext>
                <a:ext uri="{FF2B5EF4-FFF2-40B4-BE49-F238E27FC236}">
                  <a16:creationId xmlns:a16="http://schemas.microsoft.com/office/drawing/2014/main" id="{00000000-0008-0000-0A00-00000D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1</xdr:row>
          <xdr:rowOff>0</xdr:rowOff>
        </xdr:from>
        <xdr:to>
          <xdr:col>33</xdr:col>
          <xdr:colOff>9525</xdr:colOff>
          <xdr:row>3</xdr:row>
          <xdr:rowOff>9525</xdr:rowOff>
        </xdr:to>
        <xdr:sp macro="" textlink="">
          <xdr:nvSpPr>
            <xdr:cNvPr id="28686" name="Button 14" hidden="1">
              <a:extLst>
                <a:ext uri="{63B3BB69-23CF-44E3-9099-C40C66FF867C}">
                  <a14:compatExt spid="_x0000_s28686"/>
                </a:ext>
                <a:ext uri="{FF2B5EF4-FFF2-40B4-BE49-F238E27FC236}">
                  <a16:creationId xmlns:a16="http://schemas.microsoft.com/office/drawing/2014/main" id="{00000000-0008-0000-0A00-00000E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3</xdr:row>
          <xdr:rowOff>180975</xdr:rowOff>
        </xdr:from>
        <xdr:to>
          <xdr:col>33</xdr:col>
          <xdr:colOff>9525</xdr:colOff>
          <xdr:row>6</xdr:row>
          <xdr:rowOff>9525</xdr:rowOff>
        </xdr:to>
        <xdr:sp macro="" textlink="">
          <xdr:nvSpPr>
            <xdr:cNvPr id="28687" name="Button 15" hidden="1">
              <a:extLst>
                <a:ext uri="{63B3BB69-23CF-44E3-9099-C40C66FF867C}">
                  <a14:compatExt spid="_x0000_s28687"/>
                </a:ext>
                <a:ext uri="{FF2B5EF4-FFF2-40B4-BE49-F238E27FC236}">
                  <a16:creationId xmlns:a16="http://schemas.microsoft.com/office/drawing/2014/main" id="{00000000-0008-0000-0A00-00000F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6</xdr:row>
          <xdr:rowOff>180975</xdr:rowOff>
        </xdr:from>
        <xdr:to>
          <xdr:col>33</xdr:col>
          <xdr:colOff>9525</xdr:colOff>
          <xdr:row>9</xdr:row>
          <xdr:rowOff>9525</xdr:rowOff>
        </xdr:to>
        <xdr:sp macro="" textlink="">
          <xdr:nvSpPr>
            <xdr:cNvPr id="28688" name="Button 16" hidden="1">
              <a:extLst>
                <a:ext uri="{63B3BB69-23CF-44E3-9099-C40C66FF867C}">
                  <a14:compatExt spid="_x0000_s28688"/>
                </a:ext>
                <a:ext uri="{FF2B5EF4-FFF2-40B4-BE49-F238E27FC236}">
                  <a16:creationId xmlns:a16="http://schemas.microsoft.com/office/drawing/2014/main" id="{00000000-0008-0000-0A00-000010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9</xdr:row>
          <xdr:rowOff>180975</xdr:rowOff>
        </xdr:from>
        <xdr:to>
          <xdr:col>12</xdr:col>
          <xdr:colOff>9525</xdr:colOff>
          <xdr:row>12</xdr:row>
          <xdr:rowOff>9525</xdr:rowOff>
        </xdr:to>
        <xdr:sp macro="" textlink="">
          <xdr:nvSpPr>
            <xdr:cNvPr id="28689" name="Button 17" hidden="1">
              <a:extLst>
                <a:ext uri="{63B3BB69-23CF-44E3-9099-C40C66FF867C}">
                  <a14:compatExt spid="_x0000_s28689"/>
                </a:ext>
                <a:ext uri="{FF2B5EF4-FFF2-40B4-BE49-F238E27FC236}">
                  <a16:creationId xmlns:a16="http://schemas.microsoft.com/office/drawing/2014/main" id="{00000000-0008-0000-0A00-000011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Astreinte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6</xdr:row>
          <xdr:rowOff>180975</xdr:rowOff>
        </xdr:from>
        <xdr:to>
          <xdr:col>12</xdr:col>
          <xdr:colOff>9525</xdr:colOff>
          <xdr:row>9</xdr:row>
          <xdr:rowOff>28575</xdr:rowOff>
        </xdr:to>
        <xdr:sp macro="" textlink="">
          <xdr:nvSpPr>
            <xdr:cNvPr id="28690" name="Button 18" hidden="1">
              <a:extLst>
                <a:ext uri="{63B3BB69-23CF-44E3-9099-C40C66FF867C}">
                  <a14:compatExt spid="_x0000_s28690"/>
                </a:ext>
                <a:ext uri="{FF2B5EF4-FFF2-40B4-BE49-F238E27FC236}">
                  <a16:creationId xmlns:a16="http://schemas.microsoft.com/office/drawing/2014/main" id="{00000000-0008-0000-0A00-000012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JDC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3</xdr:row>
          <xdr:rowOff>171450</xdr:rowOff>
        </xdr:from>
        <xdr:to>
          <xdr:col>5</xdr:col>
          <xdr:colOff>0</xdr:colOff>
          <xdr:row>6</xdr:row>
          <xdr:rowOff>0</xdr:rowOff>
        </xdr:to>
        <xdr:sp macro="" textlink="">
          <xdr:nvSpPr>
            <xdr:cNvPr id="29697" name="Button 1" hidden="1">
              <a:extLst>
                <a:ext uri="{63B3BB69-23CF-44E3-9099-C40C66FF867C}">
                  <a14:compatExt spid="_x0000_s29697"/>
                </a:ext>
                <a:ext uri="{FF2B5EF4-FFF2-40B4-BE49-F238E27FC236}">
                  <a16:creationId xmlns:a16="http://schemas.microsoft.com/office/drawing/2014/main" id="{00000000-0008-0000-0B00-000001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acceptés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6</xdr:row>
          <xdr:rowOff>171450</xdr:rowOff>
        </xdr:from>
        <xdr:to>
          <xdr:col>5</xdr:col>
          <xdr:colOff>0</xdr:colOff>
          <xdr:row>9</xdr:row>
          <xdr:rowOff>0</xdr:rowOff>
        </xdr:to>
        <xdr:sp macro="" textlink="">
          <xdr:nvSpPr>
            <xdr:cNvPr id="29698" name="Button 2" hidden="1">
              <a:extLst>
                <a:ext uri="{63B3BB69-23CF-44E3-9099-C40C66FF867C}">
                  <a14:compatExt spid="_x0000_s29698"/>
                </a:ext>
                <a:ext uri="{FF2B5EF4-FFF2-40B4-BE49-F238E27FC236}">
                  <a16:creationId xmlns:a16="http://schemas.microsoft.com/office/drawing/2014/main" id="{00000000-0008-0000-0B00-000002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9</xdr:row>
          <xdr:rowOff>171450</xdr:rowOff>
        </xdr:from>
        <xdr:to>
          <xdr:col>5</xdr:col>
          <xdr:colOff>0</xdr:colOff>
          <xdr:row>12</xdr:row>
          <xdr:rowOff>0</xdr:rowOff>
        </xdr:to>
        <xdr:sp macro="" textlink="">
          <xdr:nvSpPr>
            <xdr:cNvPr id="29699" name="Button 3" hidden="1">
              <a:extLst>
                <a:ext uri="{63B3BB69-23CF-44E3-9099-C40C66FF867C}">
                  <a14:compatExt spid="_x0000_s29699"/>
                </a:ext>
                <a:ext uri="{FF2B5EF4-FFF2-40B4-BE49-F238E27FC236}">
                  <a16:creationId xmlns:a16="http://schemas.microsoft.com/office/drawing/2014/main" id="{00000000-0008-0000-0B00-000003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0</xdr:row>
          <xdr:rowOff>171450</xdr:rowOff>
        </xdr:from>
        <xdr:to>
          <xdr:col>4</xdr:col>
          <xdr:colOff>1476375</xdr:colOff>
          <xdr:row>3</xdr:row>
          <xdr:rowOff>0</xdr:rowOff>
        </xdr:to>
        <xdr:sp macro="" textlink="">
          <xdr:nvSpPr>
            <xdr:cNvPr id="29700" name="Button 4" hidden="1">
              <a:extLst>
                <a:ext uri="{63B3BB69-23CF-44E3-9099-C40C66FF867C}">
                  <a14:compatExt spid="_x0000_s29700"/>
                </a:ext>
                <a:ext uri="{FF2B5EF4-FFF2-40B4-BE49-F238E27FC236}">
                  <a16:creationId xmlns:a16="http://schemas.microsoft.com/office/drawing/2014/main" id="{00000000-0008-0000-0B00-000004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Prévisions congés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9</xdr:row>
          <xdr:rowOff>171450</xdr:rowOff>
        </xdr:from>
        <xdr:to>
          <xdr:col>19</xdr:col>
          <xdr:colOff>9525</xdr:colOff>
          <xdr:row>12</xdr:row>
          <xdr:rowOff>0</xdr:rowOff>
        </xdr:to>
        <xdr:sp macro="" textlink="">
          <xdr:nvSpPr>
            <xdr:cNvPr id="29701" name="Button 5" hidden="1">
              <a:extLst>
                <a:ext uri="{63B3BB69-23CF-44E3-9099-C40C66FF867C}">
                  <a14:compatExt spid="_x0000_s29701"/>
                </a:ext>
                <a:ext uri="{FF2B5EF4-FFF2-40B4-BE49-F238E27FC236}">
                  <a16:creationId xmlns:a16="http://schemas.microsoft.com/office/drawing/2014/main" id="{00000000-0008-0000-0B00-000005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171450</xdr:rowOff>
        </xdr:from>
        <xdr:to>
          <xdr:col>12</xdr:col>
          <xdr:colOff>0</xdr:colOff>
          <xdr:row>2</xdr:row>
          <xdr:rowOff>190500</xdr:rowOff>
        </xdr:to>
        <xdr:sp macro="" textlink="">
          <xdr:nvSpPr>
            <xdr:cNvPr id="29702" name="Button 6" hidden="1">
              <a:extLst>
                <a:ext uri="{63B3BB69-23CF-44E3-9099-C40C66FF867C}">
                  <a14:compatExt spid="_x0000_s29702"/>
                </a:ext>
                <a:ext uri="{FF2B5EF4-FFF2-40B4-BE49-F238E27FC236}">
                  <a16:creationId xmlns:a16="http://schemas.microsoft.com/office/drawing/2014/main" id="{00000000-0008-0000-0B00-000006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Arrêt maladie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3</xdr:row>
          <xdr:rowOff>171450</xdr:rowOff>
        </xdr:from>
        <xdr:to>
          <xdr:col>12</xdr:col>
          <xdr:colOff>0</xdr:colOff>
          <xdr:row>6</xdr:row>
          <xdr:rowOff>0</xdr:rowOff>
        </xdr:to>
        <xdr:sp macro="" textlink="">
          <xdr:nvSpPr>
            <xdr:cNvPr id="29703" name="Button 7" hidden="1">
              <a:extLst>
                <a:ext uri="{63B3BB69-23CF-44E3-9099-C40C66FF867C}">
                  <a14:compatExt spid="_x0000_s29703"/>
                </a:ext>
                <a:ext uri="{FF2B5EF4-FFF2-40B4-BE49-F238E27FC236}">
                  <a16:creationId xmlns:a16="http://schemas.microsoft.com/office/drawing/2014/main" id="{00000000-0008-0000-0B00-000007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Rendez-vous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0</xdr:row>
          <xdr:rowOff>171450</xdr:rowOff>
        </xdr:from>
        <xdr:to>
          <xdr:col>19</xdr:col>
          <xdr:colOff>9525</xdr:colOff>
          <xdr:row>2</xdr:row>
          <xdr:rowOff>190500</xdr:rowOff>
        </xdr:to>
        <xdr:sp macro="" textlink="">
          <xdr:nvSpPr>
            <xdr:cNvPr id="29704" name="Button 8" hidden="1">
              <a:extLst>
                <a:ext uri="{63B3BB69-23CF-44E3-9099-C40C66FF867C}">
                  <a14:compatExt spid="_x0000_s29704"/>
                </a:ext>
                <a:ext uri="{FF2B5EF4-FFF2-40B4-BE49-F238E27FC236}">
                  <a16:creationId xmlns:a16="http://schemas.microsoft.com/office/drawing/2014/main" id="{00000000-0008-0000-0B00-000008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3</xdr:row>
          <xdr:rowOff>171450</xdr:rowOff>
        </xdr:from>
        <xdr:to>
          <xdr:col>19</xdr:col>
          <xdr:colOff>9525</xdr:colOff>
          <xdr:row>6</xdr:row>
          <xdr:rowOff>0</xdr:rowOff>
        </xdr:to>
        <xdr:sp macro="" textlink="">
          <xdr:nvSpPr>
            <xdr:cNvPr id="29705" name="Button 9" hidden="1">
              <a:extLst>
                <a:ext uri="{63B3BB69-23CF-44E3-9099-C40C66FF867C}">
                  <a14:compatExt spid="_x0000_s29705"/>
                </a:ext>
                <a:ext uri="{FF2B5EF4-FFF2-40B4-BE49-F238E27FC236}">
                  <a16:creationId xmlns:a16="http://schemas.microsoft.com/office/drawing/2014/main" id="{00000000-0008-0000-0B00-000009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6</xdr:row>
          <xdr:rowOff>171450</xdr:rowOff>
        </xdr:from>
        <xdr:to>
          <xdr:col>19</xdr:col>
          <xdr:colOff>9525</xdr:colOff>
          <xdr:row>9</xdr:row>
          <xdr:rowOff>0</xdr:rowOff>
        </xdr:to>
        <xdr:sp macro="" textlink="">
          <xdr:nvSpPr>
            <xdr:cNvPr id="29706" name="Button 10" hidden="1">
              <a:extLst>
                <a:ext uri="{63B3BB69-23CF-44E3-9099-C40C66FF867C}">
                  <a14:compatExt spid="_x0000_s29706"/>
                </a:ext>
                <a:ext uri="{FF2B5EF4-FFF2-40B4-BE49-F238E27FC236}">
                  <a16:creationId xmlns:a16="http://schemas.microsoft.com/office/drawing/2014/main" id="{00000000-0008-0000-0B00-00000A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0</xdr:row>
          <xdr:rowOff>171450</xdr:rowOff>
        </xdr:from>
        <xdr:to>
          <xdr:col>26</xdr:col>
          <xdr:colOff>0</xdr:colOff>
          <xdr:row>2</xdr:row>
          <xdr:rowOff>190500</xdr:rowOff>
        </xdr:to>
        <xdr:sp macro="" textlink="">
          <xdr:nvSpPr>
            <xdr:cNvPr id="29707" name="Button 11" hidden="1">
              <a:extLst>
                <a:ext uri="{63B3BB69-23CF-44E3-9099-C40C66FF867C}">
                  <a14:compatExt spid="_x0000_s29707"/>
                </a:ext>
                <a:ext uri="{FF2B5EF4-FFF2-40B4-BE49-F238E27FC236}">
                  <a16:creationId xmlns:a16="http://schemas.microsoft.com/office/drawing/2014/main" id="{00000000-0008-0000-0B00-00000B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Stage/Formation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3</xdr:row>
          <xdr:rowOff>171450</xdr:rowOff>
        </xdr:from>
        <xdr:to>
          <xdr:col>26</xdr:col>
          <xdr:colOff>9525</xdr:colOff>
          <xdr:row>6</xdr:row>
          <xdr:rowOff>0</xdr:rowOff>
        </xdr:to>
        <xdr:sp macro="" textlink="">
          <xdr:nvSpPr>
            <xdr:cNvPr id="29708" name="Button 12" hidden="1">
              <a:extLst>
                <a:ext uri="{63B3BB69-23CF-44E3-9099-C40C66FF867C}">
                  <a14:compatExt spid="_x0000_s29708"/>
                </a:ext>
                <a:ext uri="{FF2B5EF4-FFF2-40B4-BE49-F238E27FC236}">
                  <a16:creationId xmlns:a16="http://schemas.microsoft.com/office/drawing/2014/main" id="{00000000-0008-0000-0B00-00000C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6</xdr:row>
          <xdr:rowOff>171450</xdr:rowOff>
        </xdr:from>
        <xdr:to>
          <xdr:col>26</xdr:col>
          <xdr:colOff>0</xdr:colOff>
          <xdr:row>9</xdr:row>
          <xdr:rowOff>0</xdr:rowOff>
        </xdr:to>
        <xdr:sp macro="" textlink="">
          <xdr:nvSpPr>
            <xdr:cNvPr id="29709" name="Button 13" hidden="1">
              <a:extLst>
                <a:ext uri="{63B3BB69-23CF-44E3-9099-C40C66FF867C}">
                  <a14:compatExt spid="_x0000_s29709"/>
                </a:ext>
                <a:ext uri="{FF2B5EF4-FFF2-40B4-BE49-F238E27FC236}">
                  <a16:creationId xmlns:a16="http://schemas.microsoft.com/office/drawing/2014/main" id="{00000000-0008-0000-0B00-00000D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0</xdr:row>
          <xdr:rowOff>180975</xdr:rowOff>
        </xdr:from>
        <xdr:to>
          <xdr:col>33</xdr:col>
          <xdr:colOff>9525</xdr:colOff>
          <xdr:row>3</xdr:row>
          <xdr:rowOff>0</xdr:rowOff>
        </xdr:to>
        <xdr:sp macro="" textlink="">
          <xdr:nvSpPr>
            <xdr:cNvPr id="29710" name="Button 14" hidden="1">
              <a:extLst>
                <a:ext uri="{63B3BB69-23CF-44E3-9099-C40C66FF867C}">
                  <a14:compatExt spid="_x0000_s29710"/>
                </a:ext>
                <a:ext uri="{FF2B5EF4-FFF2-40B4-BE49-F238E27FC236}">
                  <a16:creationId xmlns:a16="http://schemas.microsoft.com/office/drawing/2014/main" id="{00000000-0008-0000-0B00-00000E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3</xdr:row>
          <xdr:rowOff>171450</xdr:rowOff>
        </xdr:from>
        <xdr:to>
          <xdr:col>33</xdr:col>
          <xdr:colOff>9525</xdr:colOff>
          <xdr:row>6</xdr:row>
          <xdr:rowOff>0</xdr:rowOff>
        </xdr:to>
        <xdr:sp macro="" textlink="">
          <xdr:nvSpPr>
            <xdr:cNvPr id="29711" name="Button 15" hidden="1">
              <a:extLst>
                <a:ext uri="{63B3BB69-23CF-44E3-9099-C40C66FF867C}">
                  <a14:compatExt spid="_x0000_s29711"/>
                </a:ext>
                <a:ext uri="{FF2B5EF4-FFF2-40B4-BE49-F238E27FC236}">
                  <a16:creationId xmlns:a16="http://schemas.microsoft.com/office/drawing/2014/main" id="{00000000-0008-0000-0B00-00000F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6</xdr:row>
          <xdr:rowOff>171450</xdr:rowOff>
        </xdr:from>
        <xdr:to>
          <xdr:col>33</xdr:col>
          <xdr:colOff>9525</xdr:colOff>
          <xdr:row>9</xdr:row>
          <xdr:rowOff>0</xdr:rowOff>
        </xdr:to>
        <xdr:sp macro="" textlink="">
          <xdr:nvSpPr>
            <xdr:cNvPr id="29712" name="Button 16" hidden="1">
              <a:extLst>
                <a:ext uri="{63B3BB69-23CF-44E3-9099-C40C66FF867C}">
                  <a14:compatExt spid="_x0000_s29712"/>
                </a:ext>
                <a:ext uri="{FF2B5EF4-FFF2-40B4-BE49-F238E27FC236}">
                  <a16:creationId xmlns:a16="http://schemas.microsoft.com/office/drawing/2014/main" id="{00000000-0008-0000-0B00-000010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9</xdr:row>
          <xdr:rowOff>171450</xdr:rowOff>
        </xdr:from>
        <xdr:to>
          <xdr:col>12</xdr:col>
          <xdr:colOff>9525</xdr:colOff>
          <xdr:row>12</xdr:row>
          <xdr:rowOff>0</xdr:rowOff>
        </xdr:to>
        <xdr:sp macro="" textlink="">
          <xdr:nvSpPr>
            <xdr:cNvPr id="29713" name="Button 17" hidden="1">
              <a:extLst>
                <a:ext uri="{63B3BB69-23CF-44E3-9099-C40C66FF867C}">
                  <a14:compatExt spid="_x0000_s29713"/>
                </a:ext>
                <a:ext uri="{FF2B5EF4-FFF2-40B4-BE49-F238E27FC236}">
                  <a16:creationId xmlns:a16="http://schemas.microsoft.com/office/drawing/2014/main" id="{00000000-0008-0000-0B00-000011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Astreinte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6</xdr:row>
          <xdr:rowOff>171450</xdr:rowOff>
        </xdr:from>
        <xdr:to>
          <xdr:col>12</xdr:col>
          <xdr:colOff>9525</xdr:colOff>
          <xdr:row>9</xdr:row>
          <xdr:rowOff>19050</xdr:rowOff>
        </xdr:to>
        <xdr:sp macro="" textlink="">
          <xdr:nvSpPr>
            <xdr:cNvPr id="29714" name="Button 18" hidden="1">
              <a:extLst>
                <a:ext uri="{63B3BB69-23CF-44E3-9099-C40C66FF867C}">
                  <a14:compatExt spid="_x0000_s29714"/>
                </a:ext>
                <a:ext uri="{FF2B5EF4-FFF2-40B4-BE49-F238E27FC236}">
                  <a16:creationId xmlns:a16="http://schemas.microsoft.com/office/drawing/2014/main" id="{00000000-0008-0000-0B00-000012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JDC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3.xml"/><Relationship Id="rId13" Type="http://schemas.openxmlformats.org/officeDocument/2006/relationships/ctrlProp" Target="../ctrlProps/ctrlProp28.xml"/><Relationship Id="rId18" Type="http://schemas.openxmlformats.org/officeDocument/2006/relationships/ctrlProp" Target="../ctrlProps/ctrlProp33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36.xml"/><Relationship Id="rId7" Type="http://schemas.openxmlformats.org/officeDocument/2006/relationships/ctrlProp" Target="../ctrlProps/ctrlProp22.xml"/><Relationship Id="rId12" Type="http://schemas.openxmlformats.org/officeDocument/2006/relationships/ctrlProp" Target="../ctrlProps/ctrlProp27.xml"/><Relationship Id="rId17" Type="http://schemas.openxmlformats.org/officeDocument/2006/relationships/ctrlProp" Target="../ctrlProps/ctrlProp3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31.xml"/><Relationship Id="rId20" Type="http://schemas.openxmlformats.org/officeDocument/2006/relationships/ctrlProp" Target="../ctrlProps/ctrlProp35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1.xml"/><Relationship Id="rId11" Type="http://schemas.openxmlformats.org/officeDocument/2006/relationships/ctrlProp" Target="../ctrlProps/ctrlProp26.xml"/><Relationship Id="rId5" Type="http://schemas.openxmlformats.org/officeDocument/2006/relationships/ctrlProp" Target="../ctrlProps/ctrlProp20.xml"/><Relationship Id="rId15" Type="http://schemas.openxmlformats.org/officeDocument/2006/relationships/ctrlProp" Target="../ctrlProps/ctrlProp30.xml"/><Relationship Id="rId10" Type="http://schemas.openxmlformats.org/officeDocument/2006/relationships/ctrlProp" Target="../ctrlProps/ctrlProp25.xml"/><Relationship Id="rId19" Type="http://schemas.openxmlformats.org/officeDocument/2006/relationships/ctrlProp" Target="../ctrlProps/ctrlProp34.xml"/><Relationship Id="rId4" Type="http://schemas.openxmlformats.org/officeDocument/2006/relationships/ctrlProp" Target="../ctrlProps/ctrlProp19.xml"/><Relationship Id="rId9" Type="http://schemas.openxmlformats.org/officeDocument/2006/relationships/ctrlProp" Target="../ctrlProps/ctrlProp24.xml"/><Relationship Id="rId14" Type="http://schemas.openxmlformats.org/officeDocument/2006/relationships/ctrlProp" Target="../ctrlProps/ctrlProp29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1.xml"/><Relationship Id="rId13" Type="http://schemas.openxmlformats.org/officeDocument/2006/relationships/ctrlProp" Target="../ctrlProps/ctrlProp46.xml"/><Relationship Id="rId18" Type="http://schemas.openxmlformats.org/officeDocument/2006/relationships/ctrlProp" Target="../ctrlProps/ctrlProp51.xml"/><Relationship Id="rId3" Type="http://schemas.openxmlformats.org/officeDocument/2006/relationships/vmlDrawing" Target="../drawings/vmlDrawing3.vml"/><Relationship Id="rId21" Type="http://schemas.openxmlformats.org/officeDocument/2006/relationships/ctrlProp" Target="../ctrlProps/ctrlProp54.xml"/><Relationship Id="rId7" Type="http://schemas.openxmlformats.org/officeDocument/2006/relationships/ctrlProp" Target="../ctrlProps/ctrlProp40.xml"/><Relationship Id="rId12" Type="http://schemas.openxmlformats.org/officeDocument/2006/relationships/ctrlProp" Target="../ctrlProps/ctrlProp45.xml"/><Relationship Id="rId17" Type="http://schemas.openxmlformats.org/officeDocument/2006/relationships/ctrlProp" Target="../ctrlProps/ctrlProp50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49.xml"/><Relationship Id="rId20" Type="http://schemas.openxmlformats.org/officeDocument/2006/relationships/ctrlProp" Target="../ctrlProps/ctrlProp5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9.xml"/><Relationship Id="rId11" Type="http://schemas.openxmlformats.org/officeDocument/2006/relationships/ctrlProp" Target="../ctrlProps/ctrlProp44.xml"/><Relationship Id="rId5" Type="http://schemas.openxmlformats.org/officeDocument/2006/relationships/ctrlProp" Target="../ctrlProps/ctrlProp38.xml"/><Relationship Id="rId15" Type="http://schemas.openxmlformats.org/officeDocument/2006/relationships/ctrlProp" Target="../ctrlProps/ctrlProp48.xml"/><Relationship Id="rId10" Type="http://schemas.openxmlformats.org/officeDocument/2006/relationships/ctrlProp" Target="../ctrlProps/ctrlProp43.xml"/><Relationship Id="rId19" Type="http://schemas.openxmlformats.org/officeDocument/2006/relationships/ctrlProp" Target="../ctrlProps/ctrlProp52.xml"/><Relationship Id="rId4" Type="http://schemas.openxmlformats.org/officeDocument/2006/relationships/ctrlProp" Target="../ctrlProps/ctrlProp37.xml"/><Relationship Id="rId9" Type="http://schemas.openxmlformats.org/officeDocument/2006/relationships/ctrlProp" Target="../ctrlProps/ctrlProp42.xml"/><Relationship Id="rId14" Type="http://schemas.openxmlformats.org/officeDocument/2006/relationships/ctrlProp" Target="../ctrlProps/ctrlProp47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9.xml"/><Relationship Id="rId13" Type="http://schemas.openxmlformats.org/officeDocument/2006/relationships/ctrlProp" Target="../ctrlProps/ctrlProp64.xml"/><Relationship Id="rId18" Type="http://schemas.openxmlformats.org/officeDocument/2006/relationships/ctrlProp" Target="../ctrlProps/ctrlProp69.xml"/><Relationship Id="rId3" Type="http://schemas.openxmlformats.org/officeDocument/2006/relationships/vmlDrawing" Target="../drawings/vmlDrawing4.vml"/><Relationship Id="rId21" Type="http://schemas.openxmlformats.org/officeDocument/2006/relationships/ctrlProp" Target="../ctrlProps/ctrlProp72.xml"/><Relationship Id="rId7" Type="http://schemas.openxmlformats.org/officeDocument/2006/relationships/ctrlProp" Target="../ctrlProps/ctrlProp58.xml"/><Relationship Id="rId12" Type="http://schemas.openxmlformats.org/officeDocument/2006/relationships/ctrlProp" Target="../ctrlProps/ctrlProp63.xml"/><Relationship Id="rId17" Type="http://schemas.openxmlformats.org/officeDocument/2006/relationships/ctrlProp" Target="../ctrlProps/ctrlProp68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67.xml"/><Relationship Id="rId20" Type="http://schemas.openxmlformats.org/officeDocument/2006/relationships/ctrlProp" Target="../ctrlProps/ctrlProp7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57.xml"/><Relationship Id="rId11" Type="http://schemas.openxmlformats.org/officeDocument/2006/relationships/ctrlProp" Target="../ctrlProps/ctrlProp62.xml"/><Relationship Id="rId5" Type="http://schemas.openxmlformats.org/officeDocument/2006/relationships/ctrlProp" Target="../ctrlProps/ctrlProp56.xml"/><Relationship Id="rId15" Type="http://schemas.openxmlformats.org/officeDocument/2006/relationships/ctrlProp" Target="../ctrlProps/ctrlProp66.xml"/><Relationship Id="rId10" Type="http://schemas.openxmlformats.org/officeDocument/2006/relationships/ctrlProp" Target="../ctrlProps/ctrlProp61.xml"/><Relationship Id="rId19" Type="http://schemas.openxmlformats.org/officeDocument/2006/relationships/ctrlProp" Target="../ctrlProps/ctrlProp70.xml"/><Relationship Id="rId4" Type="http://schemas.openxmlformats.org/officeDocument/2006/relationships/ctrlProp" Target="../ctrlProps/ctrlProp55.xml"/><Relationship Id="rId9" Type="http://schemas.openxmlformats.org/officeDocument/2006/relationships/ctrlProp" Target="../ctrlProps/ctrlProp60.xml"/><Relationship Id="rId14" Type="http://schemas.openxmlformats.org/officeDocument/2006/relationships/ctrlProp" Target="../ctrlProps/ctrlProp65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7.xml"/><Relationship Id="rId13" Type="http://schemas.openxmlformats.org/officeDocument/2006/relationships/ctrlProp" Target="../ctrlProps/ctrlProp82.xml"/><Relationship Id="rId18" Type="http://schemas.openxmlformats.org/officeDocument/2006/relationships/ctrlProp" Target="../ctrlProps/ctrlProp87.xml"/><Relationship Id="rId3" Type="http://schemas.openxmlformats.org/officeDocument/2006/relationships/vmlDrawing" Target="../drawings/vmlDrawing5.vml"/><Relationship Id="rId21" Type="http://schemas.openxmlformats.org/officeDocument/2006/relationships/ctrlProp" Target="../ctrlProps/ctrlProp90.xml"/><Relationship Id="rId7" Type="http://schemas.openxmlformats.org/officeDocument/2006/relationships/ctrlProp" Target="../ctrlProps/ctrlProp76.xml"/><Relationship Id="rId12" Type="http://schemas.openxmlformats.org/officeDocument/2006/relationships/ctrlProp" Target="../ctrlProps/ctrlProp81.xml"/><Relationship Id="rId17" Type="http://schemas.openxmlformats.org/officeDocument/2006/relationships/ctrlProp" Target="../ctrlProps/ctrlProp86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85.xml"/><Relationship Id="rId20" Type="http://schemas.openxmlformats.org/officeDocument/2006/relationships/ctrlProp" Target="../ctrlProps/ctrlProp89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75.xml"/><Relationship Id="rId11" Type="http://schemas.openxmlformats.org/officeDocument/2006/relationships/ctrlProp" Target="../ctrlProps/ctrlProp80.xml"/><Relationship Id="rId5" Type="http://schemas.openxmlformats.org/officeDocument/2006/relationships/ctrlProp" Target="../ctrlProps/ctrlProp74.xml"/><Relationship Id="rId15" Type="http://schemas.openxmlformats.org/officeDocument/2006/relationships/ctrlProp" Target="../ctrlProps/ctrlProp84.xml"/><Relationship Id="rId10" Type="http://schemas.openxmlformats.org/officeDocument/2006/relationships/ctrlProp" Target="../ctrlProps/ctrlProp79.xml"/><Relationship Id="rId19" Type="http://schemas.openxmlformats.org/officeDocument/2006/relationships/ctrlProp" Target="../ctrlProps/ctrlProp88.xml"/><Relationship Id="rId4" Type="http://schemas.openxmlformats.org/officeDocument/2006/relationships/ctrlProp" Target="../ctrlProps/ctrlProp73.xml"/><Relationship Id="rId9" Type="http://schemas.openxmlformats.org/officeDocument/2006/relationships/ctrlProp" Target="../ctrlProps/ctrlProp78.xml"/><Relationship Id="rId14" Type="http://schemas.openxmlformats.org/officeDocument/2006/relationships/ctrlProp" Target="../ctrlProps/ctrlProp83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5.xml"/><Relationship Id="rId13" Type="http://schemas.openxmlformats.org/officeDocument/2006/relationships/ctrlProp" Target="../ctrlProps/ctrlProp100.xml"/><Relationship Id="rId18" Type="http://schemas.openxmlformats.org/officeDocument/2006/relationships/ctrlProp" Target="../ctrlProps/ctrlProp105.xml"/><Relationship Id="rId3" Type="http://schemas.openxmlformats.org/officeDocument/2006/relationships/vmlDrawing" Target="../drawings/vmlDrawing6.vml"/><Relationship Id="rId21" Type="http://schemas.openxmlformats.org/officeDocument/2006/relationships/ctrlProp" Target="../ctrlProps/ctrlProp108.xml"/><Relationship Id="rId7" Type="http://schemas.openxmlformats.org/officeDocument/2006/relationships/ctrlProp" Target="../ctrlProps/ctrlProp94.xml"/><Relationship Id="rId12" Type="http://schemas.openxmlformats.org/officeDocument/2006/relationships/ctrlProp" Target="../ctrlProps/ctrlProp99.xml"/><Relationship Id="rId17" Type="http://schemas.openxmlformats.org/officeDocument/2006/relationships/ctrlProp" Target="../ctrlProps/ctrlProp104.xml"/><Relationship Id="rId2" Type="http://schemas.openxmlformats.org/officeDocument/2006/relationships/drawing" Target="../drawings/drawing6.xml"/><Relationship Id="rId16" Type="http://schemas.openxmlformats.org/officeDocument/2006/relationships/ctrlProp" Target="../ctrlProps/ctrlProp103.xml"/><Relationship Id="rId20" Type="http://schemas.openxmlformats.org/officeDocument/2006/relationships/ctrlProp" Target="../ctrlProps/ctrlProp107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93.xml"/><Relationship Id="rId11" Type="http://schemas.openxmlformats.org/officeDocument/2006/relationships/ctrlProp" Target="../ctrlProps/ctrlProp98.xml"/><Relationship Id="rId5" Type="http://schemas.openxmlformats.org/officeDocument/2006/relationships/ctrlProp" Target="../ctrlProps/ctrlProp92.xml"/><Relationship Id="rId15" Type="http://schemas.openxmlformats.org/officeDocument/2006/relationships/ctrlProp" Target="../ctrlProps/ctrlProp102.xml"/><Relationship Id="rId10" Type="http://schemas.openxmlformats.org/officeDocument/2006/relationships/ctrlProp" Target="../ctrlProps/ctrlProp97.xml"/><Relationship Id="rId19" Type="http://schemas.openxmlformats.org/officeDocument/2006/relationships/ctrlProp" Target="../ctrlProps/ctrlProp106.xml"/><Relationship Id="rId4" Type="http://schemas.openxmlformats.org/officeDocument/2006/relationships/ctrlProp" Target="../ctrlProps/ctrlProp91.xml"/><Relationship Id="rId9" Type="http://schemas.openxmlformats.org/officeDocument/2006/relationships/ctrlProp" Target="../ctrlProps/ctrlProp96.xml"/><Relationship Id="rId14" Type="http://schemas.openxmlformats.org/officeDocument/2006/relationships/ctrlProp" Target="../ctrlProps/ctrlProp101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3.xml"/><Relationship Id="rId13" Type="http://schemas.openxmlformats.org/officeDocument/2006/relationships/ctrlProp" Target="../ctrlProps/ctrlProp118.xml"/><Relationship Id="rId18" Type="http://schemas.openxmlformats.org/officeDocument/2006/relationships/ctrlProp" Target="../ctrlProps/ctrlProp123.xml"/><Relationship Id="rId3" Type="http://schemas.openxmlformats.org/officeDocument/2006/relationships/vmlDrawing" Target="../drawings/vmlDrawing7.vml"/><Relationship Id="rId21" Type="http://schemas.openxmlformats.org/officeDocument/2006/relationships/ctrlProp" Target="../ctrlProps/ctrlProp126.xml"/><Relationship Id="rId7" Type="http://schemas.openxmlformats.org/officeDocument/2006/relationships/ctrlProp" Target="../ctrlProps/ctrlProp112.xml"/><Relationship Id="rId12" Type="http://schemas.openxmlformats.org/officeDocument/2006/relationships/ctrlProp" Target="../ctrlProps/ctrlProp117.xml"/><Relationship Id="rId17" Type="http://schemas.openxmlformats.org/officeDocument/2006/relationships/ctrlProp" Target="../ctrlProps/ctrlProp122.xml"/><Relationship Id="rId2" Type="http://schemas.openxmlformats.org/officeDocument/2006/relationships/drawing" Target="../drawings/drawing7.xml"/><Relationship Id="rId16" Type="http://schemas.openxmlformats.org/officeDocument/2006/relationships/ctrlProp" Target="../ctrlProps/ctrlProp121.xml"/><Relationship Id="rId20" Type="http://schemas.openxmlformats.org/officeDocument/2006/relationships/ctrlProp" Target="../ctrlProps/ctrlProp125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111.xml"/><Relationship Id="rId11" Type="http://schemas.openxmlformats.org/officeDocument/2006/relationships/ctrlProp" Target="../ctrlProps/ctrlProp116.xml"/><Relationship Id="rId5" Type="http://schemas.openxmlformats.org/officeDocument/2006/relationships/ctrlProp" Target="../ctrlProps/ctrlProp110.xml"/><Relationship Id="rId15" Type="http://schemas.openxmlformats.org/officeDocument/2006/relationships/ctrlProp" Target="../ctrlProps/ctrlProp120.xml"/><Relationship Id="rId10" Type="http://schemas.openxmlformats.org/officeDocument/2006/relationships/ctrlProp" Target="../ctrlProps/ctrlProp115.xml"/><Relationship Id="rId19" Type="http://schemas.openxmlformats.org/officeDocument/2006/relationships/ctrlProp" Target="../ctrlProps/ctrlProp124.xml"/><Relationship Id="rId4" Type="http://schemas.openxmlformats.org/officeDocument/2006/relationships/ctrlProp" Target="../ctrlProps/ctrlProp109.xml"/><Relationship Id="rId9" Type="http://schemas.openxmlformats.org/officeDocument/2006/relationships/ctrlProp" Target="../ctrlProps/ctrlProp114.xml"/><Relationship Id="rId14" Type="http://schemas.openxmlformats.org/officeDocument/2006/relationships/ctrlProp" Target="../ctrlProps/ctrlProp119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31.xml"/><Relationship Id="rId13" Type="http://schemas.openxmlformats.org/officeDocument/2006/relationships/ctrlProp" Target="../ctrlProps/ctrlProp136.xml"/><Relationship Id="rId18" Type="http://schemas.openxmlformats.org/officeDocument/2006/relationships/ctrlProp" Target="../ctrlProps/ctrlProp141.xml"/><Relationship Id="rId3" Type="http://schemas.openxmlformats.org/officeDocument/2006/relationships/vmlDrawing" Target="../drawings/vmlDrawing8.vml"/><Relationship Id="rId21" Type="http://schemas.openxmlformats.org/officeDocument/2006/relationships/ctrlProp" Target="../ctrlProps/ctrlProp144.xml"/><Relationship Id="rId7" Type="http://schemas.openxmlformats.org/officeDocument/2006/relationships/ctrlProp" Target="../ctrlProps/ctrlProp130.xml"/><Relationship Id="rId12" Type="http://schemas.openxmlformats.org/officeDocument/2006/relationships/ctrlProp" Target="../ctrlProps/ctrlProp135.xml"/><Relationship Id="rId17" Type="http://schemas.openxmlformats.org/officeDocument/2006/relationships/ctrlProp" Target="../ctrlProps/ctrlProp140.xml"/><Relationship Id="rId2" Type="http://schemas.openxmlformats.org/officeDocument/2006/relationships/drawing" Target="../drawings/drawing8.xml"/><Relationship Id="rId16" Type="http://schemas.openxmlformats.org/officeDocument/2006/relationships/ctrlProp" Target="../ctrlProps/ctrlProp139.xml"/><Relationship Id="rId20" Type="http://schemas.openxmlformats.org/officeDocument/2006/relationships/ctrlProp" Target="../ctrlProps/ctrlProp143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129.xml"/><Relationship Id="rId11" Type="http://schemas.openxmlformats.org/officeDocument/2006/relationships/ctrlProp" Target="../ctrlProps/ctrlProp134.xml"/><Relationship Id="rId5" Type="http://schemas.openxmlformats.org/officeDocument/2006/relationships/ctrlProp" Target="../ctrlProps/ctrlProp128.xml"/><Relationship Id="rId15" Type="http://schemas.openxmlformats.org/officeDocument/2006/relationships/ctrlProp" Target="../ctrlProps/ctrlProp138.xml"/><Relationship Id="rId10" Type="http://schemas.openxmlformats.org/officeDocument/2006/relationships/ctrlProp" Target="../ctrlProps/ctrlProp133.xml"/><Relationship Id="rId19" Type="http://schemas.openxmlformats.org/officeDocument/2006/relationships/ctrlProp" Target="../ctrlProps/ctrlProp142.xml"/><Relationship Id="rId4" Type="http://schemas.openxmlformats.org/officeDocument/2006/relationships/ctrlProp" Target="../ctrlProps/ctrlProp127.xml"/><Relationship Id="rId9" Type="http://schemas.openxmlformats.org/officeDocument/2006/relationships/ctrlProp" Target="../ctrlProps/ctrlProp132.xml"/><Relationship Id="rId14" Type="http://schemas.openxmlformats.org/officeDocument/2006/relationships/ctrlProp" Target="../ctrlProps/ctrlProp137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9.xml"/><Relationship Id="rId13" Type="http://schemas.openxmlformats.org/officeDocument/2006/relationships/ctrlProp" Target="../ctrlProps/ctrlProp154.xml"/><Relationship Id="rId18" Type="http://schemas.openxmlformats.org/officeDocument/2006/relationships/ctrlProp" Target="../ctrlProps/ctrlProp159.xml"/><Relationship Id="rId3" Type="http://schemas.openxmlformats.org/officeDocument/2006/relationships/vmlDrawing" Target="../drawings/vmlDrawing9.vml"/><Relationship Id="rId21" Type="http://schemas.openxmlformats.org/officeDocument/2006/relationships/ctrlProp" Target="../ctrlProps/ctrlProp162.xml"/><Relationship Id="rId7" Type="http://schemas.openxmlformats.org/officeDocument/2006/relationships/ctrlProp" Target="../ctrlProps/ctrlProp148.xml"/><Relationship Id="rId12" Type="http://schemas.openxmlformats.org/officeDocument/2006/relationships/ctrlProp" Target="../ctrlProps/ctrlProp153.xml"/><Relationship Id="rId17" Type="http://schemas.openxmlformats.org/officeDocument/2006/relationships/ctrlProp" Target="../ctrlProps/ctrlProp158.xml"/><Relationship Id="rId2" Type="http://schemas.openxmlformats.org/officeDocument/2006/relationships/drawing" Target="../drawings/drawing9.xml"/><Relationship Id="rId16" Type="http://schemas.openxmlformats.org/officeDocument/2006/relationships/ctrlProp" Target="../ctrlProps/ctrlProp157.xml"/><Relationship Id="rId20" Type="http://schemas.openxmlformats.org/officeDocument/2006/relationships/ctrlProp" Target="../ctrlProps/ctrlProp161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147.xml"/><Relationship Id="rId11" Type="http://schemas.openxmlformats.org/officeDocument/2006/relationships/ctrlProp" Target="../ctrlProps/ctrlProp152.xml"/><Relationship Id="rId5" Type="http://schemas.openxmlformats.org/officeDocument/2006/relationships/ctrlProp" Target="../ctrlProps/ctrlProp146.xml"/><Relationship Id="rId15" Type="http://schemas.openxmlformats.org/officeDocument/2006/relationships/ctrlProp" Target="../ctrlProps/ctrlProp156.xml"/><Relationship Id="rId10" Type="http://schemas.openxmlformats.org/officeDocument/2006/relationships/ctrlProp" Target="../ctrlProps/ctrlProp151.xml"/><Relationship Id="rId19" Type="http://schemas.openxmlformats.org/officeDocument/2006/relationships/ctrlProp" Target="../ctrlProps/ctrlProp160.xml"/><Relationship Id="rId4" Type="http://schemas.openxmlformats.org/officeDocument/2006/relationships/ctrlProp" Target="../ctrlProps/ctrlProp145.xml"/><Relationship Id="rId9" Type="http://schemas.openxmlformats.org/officeDocument/2006/relationships/ctrlProp" Target="../ctrlProps/ctrlProp150.xml"/><Relationship Id="rId14" Type="http://schemas.openxmlformats.org/officeDocument/2006/relationships/ctrlProp" Target="../ctrlProps/ctrlProp155.xml"/><Relationship Id="rId22" Type="http://schemas.openxmlformats.org/officeDocument/2006/relationships/comments" Target="../comments1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67.xml"/><Relationship Id="rId13" Type="http://schemas.openxmlformats.org/officeDocument/2006/relationships/ctrlProp" Target="../ctrlProps/ctrlProp172.xml"/><Relationship Id="rId18" Type="http://schemas.openxmlformats.org/officeDocument/2006/relationships/ctrlProp" Target="../ctrlProps/ctrlProp177.xml"/><Relationship Id="rId3" Type="http://schemas.openxmlformats.org/officeDocument/2006/relationships/vmlDrawing" Target="../drawings/vmlDrawing10.vml"/><Relationship Id="rId21" Type="http://schemas.openxmlformats.org/officeDocument/2006/relationships/ctrlProp" Target="../ctrlProps/ctrlProp180.xml"/><Relationship Id="rId7" Type="http://schemas.openxmlformats.org/officeDocument/2006/relationships/ctrlProp" Target="../ctrlProps/ctrlProp166.xml"/><Relationship Id="rId12" Type="http://schemas.openxmlformats.org/officeDocument/2006/relationships/ctrlProp" Target="../ctrlProps/ctrlProp171.xml"/><Relationship Id="rId17" Type="http://schemas.openxmlformats.org/officeDocument/2006/relationships/ctrlProp" Target="../ctrlProps/ctrlProp176.xml"/><Relationship Id="rId2" Type="http://schemas.openxmlformats.org/officeDocument/2006/relationships/drawing" Target="../drawings/drawing10.xml"/><Relationship Id="rId16" Type="http://schemas.openxmlformats.org/officeDocument/2006/relationships/ctrlProp" Target="../ctrlProps/ctrlProp175.xml"/><Relationship Id="rId20" Type="http://schemas.openxmlformats.org/officeDocument/2006/relationships/ctrlProp" Target="../ctrlProps/ctrlProp179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165.xml"/><Relationship Id="rId11" Type="http://schemas.openxmlformats.org/officeDocument/2006/relationships/ctrlProp" Target="../ctrlProps/ctrlProp170.xml"/><Relationship Id="rId5" Type="http://schemas.openxmlformats.org/officeDocument/2006/relationships/ctrlProp" Target="../ctrlProps/ctrlProp164.xml"/><Relationship Id="rId15" Type="http://schemas.openxmlformats.org/officeDocument/2006/relationships/ctrlProp" Target="../ctrlProps/ctrlProp174.xml"/><Relationship Id="rId10" Type="http://schemas.openxmlformats.org/officeDocument/2006/relationships/ctrlProp" Target="../ctrlProps/ctrlProp169.xml"/><Relationship Id="rId19" Type="http://schemas.openxmlformats.org/officeDocument/2006/relationships/ctrlProp" Target="../ctrlProps/ctrlProp178.xml"/><Relationship Id="rId4" Type="http://schemas.openxmlformats.org/officeDocument/2006/relationships/ctrlProp" Target="../ctrlProps/ctrlProp163.xml"/><Relationship Id="rId9" Type="http://schemas.openxmlformats.org/officeDocument/2006/relationships/ctrlProp" Target="../ctrlProps/ctrlProp168.xml"/><Relationship Id="rId14" Type="http://schemas.openxmlformats.org/officeDocument/2006/relationships/ctrlProp" Target="../ctrlProps/ctrlProp173.xml"/><Relationship Id="rId22" Type="http://schemas.openxmlformats.org/officeDocument/2006/relationships/comments" Target="../comments2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85.xml"/><Relationship Id="rId13" Type="http://schemas.openxmlformats.org/officeDocument/2006/relationships/ctrlProp" Target="../ctrlProps/ctrlProp190.xml"/><Relationship Id="rId18" Type="http://schemas.openxmlformats.org/officeDocument/2006/relationships/ctrlProp" Target="../ctrlProps/ctrlProp195.xml"/><Relationship Id="rId3" Type="http://schemas.openxmlformats.org/officeDocument/2006/relationships/vmlDrawing" Target="../drawings/vmlDrawing11.vml"/><Relationship Id="rId21" Type="http://schemas.openxmlformats.org/officeDocument/2006/relationships/ctrlProp" Target="../ctrlProps/ctrlProp198.xml"/><Relationship Id="rId7" Type="http://schemas.openxmlformats.org/officeDocument/2006/relationships/ctrlProp" Target="../ctrlProps/ctrlProp184.xml"/><Relationship Id="rId12" Type="http://schemas.openxmlformats.org/officeDocument/2006/relationships/ctrlProp" Target="../ctrlProps/ctrlProp189.xml"/><Relationship Id="rId17" Type="http://schemas.openxmlformats.org/officeDocument/2006/relationships/ctrlProp" Target="../ctrlProps/ctrlProp194.xml"/><Relationship Id="rId2" Type="http://schemas.openxmlformats.org/officeDocument/2006/relationships/drawing" Target="../drawings/drawing11.xml"/><Relationship Id="rId16" Type="http://schemas.openxmlformats.org/officeDocument/2006/relationships/ctrlProp" Target="../ctrlProps/ctrlProp193.xml"/><Relationship Id="rId20" Type="http://schemas.openxmlformats.org/officeDocument/2006/relationships/ctrlProp" Target="../ctrlProps/ctrlProp197.xml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183.xml"/><Relationship Id="rId11" Type="http://schemas.openxmlformats.org/officeDocument/2006/relationships/ctrlProp" Target="../ctrlProps/ctrlProp188.xml"/><Relationship Id="rId5" Type="http://schemas.openxmlformats.org/officeDocument/2006/relationships/ctrlProp" Target="../ctrlProps/ctrlProp182.xml"/><Relationship Id="rId15" Type="http://schemas.openxmlformats.org/officeDocument/2006/relationships/ctrlProp" Target="../ctrlProps/ctrlProp192.xml"/><Relationship Id="rId10" Type="http://schemas.openxmlformats.org/officeDocument/2006/relationships/ctrlProp" Target="../ctrlProps/ctrlProp187.xml"/><Relationship Id="rId19" Type="http://schemas.openxmlformats.org/officeDocument/2006/relationships/ctrlProp" Target="../ctrlProps/ctrlProp196.xml"/><Relationship Id="rId4" Type="http://schemas.openxmlformats.org/officeDocument/2006/relationships/ctrlProp" Target="../ctrlProps/ctrlProp181.xml"/><Relationship Id="rId9" Type="http://schemas.openxmlformats.org/officeDocument/2006/relationships/ctrlProp" Target="../ctrlProps/ctrlProp186.xml"/><Relationship Id="rId14" Type="http://schemas.openxmlformats.org/officeDocument/2006/relationships/ctrlProp" Target="../ctrlProps/ctrlProp191.xml"/><Relationship Id="rId22" Type="http://schemas.openxmlformats.org/officeDocument/2006/relationships/comments" Target="../comments3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03.xml"/><Relationship Id="rId13" Type="http://schemas.openxmlformats.org/officeDocument/2006/relationships/ctrlProp" Target="../ctrlProps/ctrlProp208.xml"/><Relationship Id="rId18" Type="http://schemas.openxmlformats.org/officeDocument/2006/relationships/ctrlProp" Target="../ctrlProps/ctrlProp213.xml"/><Relationship Id="rId3" Type="http://schemas.openxmlformats.org/officeDocument/2006/relationships/vmlDrawing" Target="../drawings/vmlDrawing12.vml"/><Relationship Id="rId21" Type="http://schemas.openxmlformats.org/officeDocument/2006/relationships/ctrlProp" Target="../ctrlProps/ctrlProp216.xml"/><Relationship Id="rId7" Type="http://schemas.openxmlformats.org/officeDocument/2006/relationships/ctrlProp" Target="../ctrlProps/ctrlProp202.xml"/><Relationship Id="rId12" Type="http://schemas.openxmlformats.org/officeDocument/2006/relationships/ctrlProp" Target="../ctrlProps/ctrlProp207.xml"/><Relationship Id="rId17" Type="http://schemas.openxmlformats.org/officeDocument/2006/relationships/ctrlProp" Target="../ctrlProps/ctrlProp212.xml"/><Relationship Id="rId2" Type="http://schemas.openxmlformats.org/officeDocument/2006/relationships/drawing" Target="../drawings/drawing12.xml"/><Relationship Id="rId16" Type="http://schemas.openxmlformats.org/officeDocument/2006/relationships/ctrlProp" Target="../ctrlProps/ctrlProp211.xml"/><Relationship Id="rId20" Type="http://schemas.openxmlformats.org/officeDocument/2006/relationships/ctrlProp" Target="../ctrlProps/ctrlProp215.xml"/><Relationship Id="rId1" Type="http://schemas.openxmlformats.org/officeDocument/2006/relationships/printerSettings" Target="../printerSettings/printerSettings12.bin"/><Relationship Id="rId6" Type="http://schemas.openxmlformats.org/officeDocument/2006/relationships/ctrlProp" Target="../ctrlProps/ctrlProp201.xml"/><Relationship Id="rId11" Type="http://schemas.openxmlformats.org/officeDocument/2006/relationships/ctrlProp" Target="../ctrlProps/ctrlProp206.xml"/><Relationship Id="rId5" Type="http://schemas.openxmlformats.org/officeDocument/2006/relationships/ctrlProp" Target="../ctrlProps/ctrlProp200.xml"/><Relationship Id="rId15" Type="http://schemas.openxmlformats.org/officeDocument/2006/relationships/ctrlProp" Target="../ctrlProps/ctrlProp210.xml"/><Relationship Id="rId10" Type="http://schemas.openxmlformats.org/officeDocument/2006/relationships/ctrlProp" Target="../ctrlProps/ctrlProp205.xml"/><Relationship Id="rId19" Type="http://schemas.openxmlformats.org/officeDocument/2006/relationships/ctrlProp" Target="../ctrlProps/ctrlProp214.xml"/><Relationship Id="rId4" Type="http://schemas.openxmlformats.org/officeDocument/2006/relationships/ctrlProp" Target="../ctrlProps/ctrlProp199.xml"/><Relationship Id="rId9" Type="http://schemas.openxmlformats.org/officeDocument/2006/relationships/ctrlProp" Target="../ctrlProps/ctrlProp204.xml"/><Relationship Id="rId14" Type="http://schemas.openxmlformats.org/officeDocument/2006/relationships/ctrlProp" Target="../ctrlProps/ctrlProp209.xml"/><Relationship Id="rId22" Type="http://schemas.openxmlformats.org/officeDocument/2006/relationships/comments" Target="../comments4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AS46"/>
  <sheetViews>
    <sheetView showGridLines="0" zoomScaleNormal="100" workbookViewId="0">
      <selection activeCell="N23" sqref="N23"/>
    </sheetView>
  </sheetViews>
  <sheetFormatPr baseColWidth="10" defaultColWidth="11.42578125" defaultRowHeight="15" x14ac:dyDescent="0.25"/>
  <cols>
    <col min="1" max="1" width="2.7109375" style="8" bestFit="1" customWidth="1"/>
    <col min="2" max="2" width="11.42578125" style="8"/>
    <col min="3" max="3" width="15.28515625" style="8" bestFit="1" customWidth="1"/>
    <col min="4" max="4" width="10.7109375" style="8" bestFit="1" customWidth="1"/>
    <col min="5" max="5" width="22.28515625" style="8" bestFit="1" customWidth="1"/>
    <col min="6" max="38" width="4.28515625" style="8" customWidth="1"/>
    <col min="39" max="40" width="11.42578125" style="8"/>
    <col min="41" max="41" width="11.42578125" style="8" customWidth="1"/>
    <col min="42" max="42" width="10.7109375" style="8" hidden="1" customWidth="1"/>
    <col min="43" max="43" width="18.7109375" style="8" hidden="1" customWidth="1"/>
    <col min="44" max="44" width="12.7109375" style="11" customWidth="1"/>
    <col min="45" max="16384" width="11.42578125" style="8"/>
  </cols>
  <sheetData>
    <row r="2" spans="2:45" ht="15.75" x14ac:dyDescent="0.25">
      <c r="F2" s="9"/>
      <c r="M2" s="10"/>
      <c r="T2" s="37"/>
      <c r="AA2" s="38"/>
      <c r="AH2" s="35"/>
    </row>
    <row r="3" spans="2:45" ht="15.75" x14ac:dyDescent="0.25">
      <c r="B3" s="92">
        <f>'JOURS NON TRAVAILLES'!B1</f>
        <v>2019</v>
      </c>
      <c r="C3" s="92"/>
      <c r="F3" s="9"/>
      <c r="M3" s="10"/>
      <c r="T3" s="37"/>
      <c r="AA3" s="38"/>
      <c r="AH3" s="35"/>
      <c r="AP3" s="12"/>
      <c r="AQ3" s="12"/>
      <c r="AS3" s="11"/>
    </row>
    <row r="4" spans="2:45" x14ac:dyDescent="0.25">
      <c r="B4" s="92"/>
      <c r="C4" s="92"/>
      <c r="AP4" s="13">
        <f>DATE(B3,1,1)</f>
        <v>43466</v>
      </c>
      <c r="AQ4" s="12" t="s">
        <v>124</v>
      </c>
      <c r="AS4" s="11"/>
    </row>
    <row r="5" spans="2:45" ht="15.75" x14ac:dyDescent="0.25">
      <c r="B5" s="92"/>
      <c r="C5" s="92"/>
      <c r="F5" s="36"/>
      <c r="M5" s="14"/>
      <c r="T5" s="103" t="s">
        <v>125</v>
      </c>
      <c r="AA5" s="104" t="s">
        <v>125</v>
      </c>
      <c r="AH5" s="101" t="s">
        <v>125</v>
      </c>
      <c r="AP5" s="12"/>
      <c r="AQ5" s="12"/>
      <c r="AS5" s="11"/>
    </row>
    <row r="6" spans="2:45" ht="15.75" x14ac:dyDescent="0.25">
      <c r="F6" s="36"/>
      <c r="M6" s="18"/>
      <c r="T6" s="103"/>
      <c r="AA6" s="104"/>
      <c r="AH6" s="101"/>
      <c r="AP6" s="11"/>
      <c r="AQ6" s="11"/>
      <c r="AS6" s="11"/>
    </row>
    <row r="8" spans="2:45" ht="15.75" x14ac:dyDescent="0.25">
      <c r="B8" s="93" t="s">
        <v>117</v>
      </c>
      <c r="C8" s="93"/>
      <c r="F8" s="102" t="s">
        <v>125</v>
      </c>
      <c r="M8" s="20"/>
      <c r="T8" s="103" t="s">
        <v>126</v>
      </c>
      <c r="AA8" s="104" t="s">
        <v>126</v>
      </c>
      <c r="AH8" s="101" t="s">
        <v>126</v>
      </c>
    </row>
    <row r="9" spans="2:45" ht="15.75" x14ac:dyDescent="0.25">
      <c r="B9" s="93"/>
      <c r="C9" s="93"/>
      <c r="F9" s="102"/>
      <c r="M9" s="20"/>
      <c r="T9" s="103"/>
      <c r="AA9" s="104"/>
      <c r="AH9" s="101"/>
    </row>
    <row r="11" spans="2:45" ht="15.75" x14ac:dyDescent="0.25">
      <c r="F11" s="102" t="s">
        <v>126</v>
      </c>
      <c r="M11" s="21"/>
      <c r="W11" s="22" t="s">
        <v>127</v>
      </c>
      <c r="Y11" s="23"/>
      <c r="Z11" s="23"/>
      <c r="AA11" s="23"/>
      <c r="AD11" s="22" t="s">
        <v>128</v>
      </c>
      <c r="AF11" s="24"/>
      <c r="AG11" s="24"/>
      <c r="AH11" s="24"/>
    </row>
    <row r="12" spans="2:45" ht="15.75" x14ac:dyDescent="0.25">
      <c r="F12" s="102"/>
      <c r="M12" s="21"/>
      <c r="W12" s="22" t="s">
        <v>130</v>
      </c>
      <c r="Y12" s="25"/>
      <c r="Z12" s="25"/>
      <c r="AA12" s="25"/>
      <c r="AD12" s="22" t="s">
        <v>129</v>
      </c>
      <c r="AF12" s="26"/>
      <c r="AG12" s="26"/>
      <c r="AH12" s="26"/>
      <c r="AJ12" s="8" t="s">
        <v>131</v>
      </c>
    </row>
    <row r="15" spans="2:45" x14ac:dyDescent="0.25">
      <c r="E15" s="8" t="str">
        <f>'JOURS NON TRAVAILLES'!L6</f>
        <v>Fichier mis à jour le  26/11/2019 11:13:35 par  s.chalmandrier</v>
      </c>
    </row>
    <row r="17" spans="1:36" ht="27.75" customHeight="1" x14ac:dyDescent="0.25">
      <c r="A17" s="94"/>
      <c r="B17" s="95" t="s">
        <v>1</v>
      </c>
      <c r="C17" s="97" t="s">
        <v>0</v>
      </c>
      <c r="D17" s="97" t="s">
        <v>54</v>
      </c>
      <c r="E17" s="97" t="s">
        <v>55</v>
      </c>
      <c r="F17" s="100">
        <f>AP4</f>
        <v>43466</v>
      </c>
      <c r="G17" s="100">
        <f t="shared" ref="G17:AJ17" si="0">F17+1</f>
        <v>43467</v>
      </c>
      <c r="H17" s="100">
        <f>G17+1</f>
        <v>43468</v>
      </c>
      <c r="I17" s="100">
        <f t="shared" si="0"/>
        <v>43469</v>
      </c>
      <c r="J17" s="99">
        <f t="shared" si="0"/>
        <v>43470</v>
      </c>
      <c r="K17" s="99">
        <f t="shared" si="0"/>
        <v>43471</v>
      </c>
      <c r="L17" s="99">
        <f t="shared" si="0"/>
        <v>43472</v>
      </c>
      <c r="M17" s="99">
        <f t="shared" si="0"/>
        <v>43473</v>
      </c>
      <c r="N17" s="99">
        <f>M17+1</f>
        <v>43474</v>
      </c>
      <c r="O17" s="99">
        <f t="shared" si="0"/>
        <v>43475</v>
      </c>
      <c r="P17" s="99">
        <f t="shared" si="0"/>
        <v>43476</v>
      </c>
      <c r="Q17" s="99">
        <f t="shared" si="0"/>
        <v>43477</v>
      </c>
      <c r="R17" s="99">
        <f t="shared" si="0"/>
        <v>43478</v>
      </c>
      <c r="S17" s="99">
        <f t="shared" si="0"/>
        <v>43479</v>
      </c>
      <c r="T17" s="99">
        <f t="shared" si="0"/>
        <v>43480</v>
      </c>
      <c r="U17" s="99">
        <f t="shared" si="0"/>
        <v>43481</v>
      </c>
      <c r="V17" s="99">
        <f t="shared" si="0"/>
        <v>43482</v>
      </c>
      <c r="W17" s="99">
        <f t="shared" si="0"/>
        <v>43483</v>
      </c>
      <c r="X17" s="99">
        <f t="shared" si="0"/>
        <v>43484</v>
      </c>
      <c r="Y17" s="99">
        <f t="shared" si="0"/>
        <v>43485</v>
      </c>
      <c r="Z17" s="99">
        <f t="shared" si="0"/>
        <v>43486</v>
      </c>
      <c r="AA17" s="99">
        <f t="shared" si="0"/>
        <v>43487</v>
      </c>
      <c r="AB17" s="99">
        <f t="shared" si="0"/>
        <v>43488</v>
      </c>
      <c r="AC17" s="99">
        <f>AB17+1</f>
        <v>43489</v>
      </c>
      <c r="AD17" s="99">
        <f t="shared" si="0"/>
        <v>43490</v>
      </c>
      <c r="AE17" s="99">
        <f t="shared" si="0"/>
        <v>43491</v>
      </c>
      <c r="AF17" s="99">
        <f>AE17+1</f>
        <v>43492</v>
      </c>
      <c r="AG17" s="99">
        <f t="shared" si="0"/>
        <v>43493</v>
      </c>
      <c r="AH17" s="99">
        <f t="shared" si="0"/>
        <v>43494</v>
      </c>
      <c r="AI17" s="99">
        <f t="shared" si="0"/>
        <v>43495</v>
      </c>
      <c r="AJ17" s="99">
        <f t="shared" si="0"/>
        <v>43496</v>
      </c>
    </row>
    <row r="18" spans="1:36" x14ac:dyDescent="0.25">
      <c r="A18" s="94"/>
      <c r="B18" s="96"/>
      <c r="C18" s="98"/>
      <c r="D18" s="98"/>
      <c r="E18" s="98"/>
      <c r="F18" s="100"/>
      <c r="G18" s="100"/>
      <c r="H18" s="100"/>
      <c r="I18" s="100"/>
      <c r="J18" s="99"/>
      <c r="K18" s="99"/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99"/>
      <c r="X18" s="99"/>
      <c r="Y18" s="99"/>
      <c r="Z18" s="99"/>
      <c r="AA18" s="99"/>
      <c r="AB18" s="99"/>
      <c r="AC18" s="99"/>
      <c r="AD18" s="99"/>
      <c r="AE18" s="99"/>
      <c r="AF18" s="99"/>
      <c r="AG18" s="99"/>
      <c r="AH18" s="99"/>
      <c r="AI18" s="99"/>
      <c r="AJ18" s="99"/>
    </row>
    <row r="19" spans="1:36" x14ac:dyDescent="0.25">
      <c r="A19" s="27">
        <v>1</v>
      </c>
      <c r="B19" s="28" t="s">
        <v>56</v>
      </c>
      <c r="C19" s="29" t="s">
        <v>57</v>
      </c>
      <c r="D19" s="28" t="s">
        <v>58</v>
      </c>
      <c r="E19" s="30" t="s">
        <v>59</v>
      </c>
      <c r="F19" s="2"/>
      <c r="G19" s="2"/>
      <c r="H19" s="2"/>
      <c r="I19" s="2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</row>
    <row r="20" spans="1:36" x14ac:dyDescent="0.25">
      <c r="A20" s="27">
        <v>2</v>
      </c>
      <c r="B20" s="28" t="s">
        <v>60</v>
      </c>
      <c r="C20" s="29" t="s">
        <v>61</v>
      </c>
      <c r="D20" s="28" t="s">
        <v>62</v>
      </c>
      <c r="E20" s="30" t="s">
        <v>63</v>
      </c>
      <c r="F20" s="2"/>
      <c r="G20" s="2"/>
      <c r="H20" s="2"/>
      <c r="I20" s="2"/>
      <c r="J20" s="3"/>
      <c r="K20" s="3"/>
      <c r="L20" s="3"/>
      <c r="M20" s="5" t="s">
        <v>131</v>
      </c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</row>
    <row r="21" spans="1:36" x14ac:dyDescent="0.25">
      <c r="A21" s="27">
        <v>3</v>
      </c>
      <c r="B21" s="28" t="s">
        <v>13</v>
      </c>
      <c r="C21" s="29" t="s">
        <v>120</v>
      </c>
      <c r="D21" s="28" t="s">
        <v>121</v>
      </c>
      <c r="E21" s="30" t="s">
        <v>64</v>
      </c>
      <c r="F21" s="2"/>
      <c r="G21" s="2"/>
      <c r="H21" s="1"/>
      <c r="I21" s="2"/>
      <c r="J21" s="7" t="s">
        <v>131</v>
      </c>
      <c r="K21" s="3"/>
      <c r="L21" s="3"/>
      <c r="M21" s="3"/>
      <c r="N21" s="3"/>
      <c r="O21" s="5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</row>
    <row r="22" spans="1:36" x14ac:dyDescent="0.25">
      <c r="A22" s="27">
        <v>4</v>
      </c>
      <c r="B22" s="28" t="s">
        <v>65</v>
      </c>
      <c r="C22" s="29" t="s">
        <v>66</v>
      </c>
      <c r="D22" s="28" t="s">
        <v>67</v>
      </c>
      <c r="E22" s="30" t="s">
        <v>68</v>
      </c>
      <c r="F22" s="2"/>
      <c r="G22" s="2"/>
      <c r="H22" s="2"/>
      <c r="I22" s="2"/>
      <c r="J22" s="3"/>
      <c r="K22" s="3"/>
      <c r="L22" s="3"/>
      <c r="M22" s="3"/>
      <c r="N22" s="6" t="s">
        <v>131</v>
      </c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</row>
    <row r="23" spans="1:36" x14ac:dyDescent="0.25">
      <c r="A23" s="27">
        <v>5</v>
      </c>
      <c r="B23" s="28" t="s">
        <v>6</v>
      </c>
      <c r="C23" s="29" t="s">
        <v>69</v>
      </c>
      <c r="D23" s="28" t="s">
        <v>70</v>
      </c>
      <c r="E23" s="30" t="s">
        <v>71</v>
      </c>
      <c r="F23" s="2"/>
      <c r="G23" s="2"/>
      <c r="H23" s="2"/>
      <c r="I23" s="2"/>
      <c r="J23" s="3"/>
      <c r="K23" s="3"/>
      <c r="L23" s="3"/>
      <c r="M23" s="3"/>
      <c r="N23" s="3"/>
      <c r="O23" s="5" t="s">
        <v>131</v>
      </c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</row>
    <row r="24" spans="1:36" x14ac:dyDescent="0.25">
      <c r="A24" s="27">
        <v>6</v>
      </c>
      <c r="B24" s="28" t="s">
        <v>6</v>
      </c>
      <c r="C24" s="29" t="s">
        <v>72</v>
      </c>
      <c r="D24" s="28" t="s">
        <v>73</v>
      </c>
      <c r="E24" s="30" t="s">
        <v>74</v>
      </c>
      <c r="F24" s="2"/>
      <c r="G24" s="2"/>
      <c r="H24" s="2"/>
      <c r="I24" s="2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</row>
    <row r="25" spans="1:36" x14ac:dyDescent="0.25">
      <c r="A25" s="27">
        <v>7</v>
      </c>
      <c r="B25" s="28" t="s">
        <v>13</v>
      </c>
      <c r="C25" s="29" t="s">
        <v>75</v>
      </c>
      <c r="D25" s="28" t="s">
        <v>76</v>
      </c>
      <c r="E25" s="30" t="s">
        <v>77</v>
      </c>
      <c r="F25" s="2"/>
      <c r="G25" s="2"/>
      <c r="H25" s="2"/>
      <c r="I25" s="2"/>
      <c r="J25" s="3"/>
      <c r="K25" s="3"/>
      <c r="L25" s="3"/>
      <c r="M25" s="5" t="s">
        <v>131</v>
      </c>
      <c r="N25" s="6" t="s">
        <v>131</v>
      </c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</row>
    <row r="26" spans="1:36" x14ac:dyDescent="0.25">
      <c r="A26" s="27">
        <v>8</v>
      </c>
      <c r="B26" s="32" t="s">
        <v>88</v>
      </c>
      <c r="C26" s="33" t="s">
        <v>78</v>
      </c>
      <c r="D26" s="32" t="s">
        <v>79</v>
      </c>
      <c r="E26" s="30" t="s">
        <v>80</v>
      </c>
      <c r="F26" s="2"/>
      <c r="G26" s="2"/>
      <c r="H26" s="2"/>
      <c r="I26" s="2"/>
      <c r="J26" s="3"/>
      <c r="K26" s="3"/>
      <c r="L26" s="3"/>
      <c r="M26" s="3"/>
      <c r="N26" s="3"/>
      <c r="O26" s="3"/>
      <c r="P26" s="5" t="s">
        <v>131</v>
      </c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</row>
    <row r="27" spans="1:36" x14ac:dyDescent="0.25">
      <c r="A27" s="27">
        <v>9</v>
      </c>
      <c r="B27" s="32" t="s">
        <v>81</v>
      </c>
      <c r="C27" s="33" t="s">
        <v>82</v>
      </c>
      <c r="D27" s="32" t="s">
        <v>83</v>
      </c>
      <c r="E27" s="30" t="s">
        <v>84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</row>
    <row r="28" spans="1:36" x14ac:dyDescent="0.25">
      <c r="A28" s="27">
        <v>10</v>
      </c>
      <c r="B28" s="32" t="s">
        <v>13</v>
      </c>
      <c r="C28" s="33" t="s">
        <v>85</v>
      </c>
      <c r="D28" s="32" t="s">
        <v>86</v>
      </c>
      <c r="E28" s="30" t="s">
        <v>87</v>
      </c>
      <c r="F28" s="3"/>
      <c r="G28" s="3"/>
      <c r="H28" s="3"/>
      <c r="I28" s="3"/>
      <c r="J28" s="3"/>
      <c r="K28" s="3"/>
      <c r="L28" s="3"/>
      <c r="M28" s="3"/>
      <c r="N28" s="3"/>
      <c r="O28" s="5" t="s">
        <v>131</v>
      </c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</row>
    <row r="29" spans="1:36" x14ac:dyDescent="0.25">
      <c r="A29" s="27">
        <v>11</v>
      </c>
      <c r="B29" s="32" t="s">
        <v>88</v>
      </c>
      <c r="C29" s="33" t="s">
        <v>89</v>
      </c>
      <c r="D29" s="32" t="s">
        <v>5</v>
      </c>
      <c r="E29" s="30" t="s">
        <v>90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</row>
    <row r="30" spans="1:36" x14ac:dyDescent="0.25">
      <c r="A30" s="27">
        <v>12</v>
      </c>
      <c r="B30" s="32" t="s">
        <v>6</v>
      </c>
      <c r="C30" s="33" t="s">
        <v>91</v>
      </c>
      <c r="D30" s="32" t="s">
        <v>92</v>
      </c>
      <c r="E30" s="30" t="s">
        <v>93</v>
      </c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</row>
    <row r="31" spans="1:36" x14ac:dyDescent="0.25">
      <c r="A31" s="27">
        <v>13</v>
      </c>
      <c r="B31" s="28" t="s">
        <v>6</v>
      </c>
      <c r="C31" s="29" t="s">
        <v>94</v>
      </c>
      <c r="D31" s="28" t="s">
        <v>95</v>
      </c>
      <c r="E31" s="30" t="s">
        <v>93</v>
      </c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</row>
    <row r="32" spans="1:36" x14ac:dyDescent="0.25">
      <c r="A32" s="27">
        <v>14</v>
      </c>
      <c r="B32" s="32" t="s">
        <v>88</v>
      </c>
      <c r="C32" s="33" t="s">
        <v>96</v>
      </c>
      <c r="D32" s="32" t="s">
        <v>97</v>
      </c>
      <c r="E32" s="30" t="s">
        <v>98</v>
      </c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</row>
    <row r="33" spans="1:36" x14ac:dyDescent="0.25">
      <c r="A33" s="27">
        <v>15</v>
      </c>
      <c r="B33" s="32" t="s">
        <v>6</v>
      </c>
      <c r="C33" s="33" t="s">
        <v>99</v>
      </c>
      <c r="D33" s="32" t="s">
        <v>100</v>
      </c>
      <c r="E33" s="30" t="s">
        <v>101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</row>
    <row r="34" spans="1:36" x14ac:dyDescent="0.25">
      <c r="A34" s="27">
        <v>16</v>
      </c>
      <c r="B34" s="32" t="s">
        <v>6</v>
      </c>
      <c r="C34" s="33" t="s">
        <v>102</v>
      </c>
      <c r="D34" s="32" t="s">
        <v>103</v>
      </c>
      <c r="E34" s="30" t="s">
        <v>104</v>
      </c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</row>
    <row r="35" spans="1:36" x14ac:dyDescent="0.25">
      <c r="A35" s="27">
        <v>17</v>
      </c>
      <c r="B35" s="32" t="s">
        <v>6</v>
      </c>
      <c r="C35" s="33" t="s">
        <v>105</v>
      </c>
      <c r="D35" s="32" t="s">
        <v>106</v>
      </c>
      <c r="E35" s="30" t="s">
        <v>104</v>
      </c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</row>
    <row r="36" spans="1:36" x14ac:dyDescent="0.25">
      <c r="A36" s="27">
        <v>18</v>
      </c>
      <c r="B36" s="32" t="s">
        <v>6</v>
      </c>
      <c r="C36" s="33" t="s">
        <v>107</v>
      </c>
      <c r="D36" s="32" t="s">
        <v>70</v>
      </c>
      <c r="E36" s="30" t="s">
        <v>104</v>
      </c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</row>
    <row r="37" spans="1:36" x14ac:dyDescent="0.25">
      <c r="A37" s="27">
        <v>19</v>
      </c>
      <c r="B37" s="32" t="s">
        <v>11</v>
      </c>
      <c r="C37" s="33" t="s">
        <v>108</v>
      </c>
      <c r="D37" s="32" t="s">
        <v>109</v>
      </c>
      <c r="E37" s="30" t="s">
        <v>104</v>
      </c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</row>
    <row r="38" spans="1:36" x14ac:dyDescent="0.25">
      <c r="A38" s="27">
        <v>20</v>
      </c>
      <c r="B38" s="32" t="s">
        <v>11</v>
      </c>
      <c r="C38" s="33" t="s">
        <v>110</v>
      </c>
      <c r="D38" s="32" t="s">
        <v>79</v>
      </c>
      <c r="E38" s="30" t="s">
        <v>104</v>
      </c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</row>
    <row r="39" spans="1:36" x14ac:dyDescent="0.25">
      <c r="A39" s="27">
        <v>21</v>
      </c>
      <c r="B39" s="32" t="s">
        <v>19</v>
      </c>
      <c r="C39" s="33" t="s">
        <v>111</v>
      </c>
      <c r="D39" s="32" t="s">
        <v>112</v>
      </c>
      <c r="E39" s="30" t="s">
        <v>104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</row>
    <row r="40" spans="1:36" x14ac:dyDescent="0.25">
      <c r="A40" s="27">
        <v>22</v>
      </c>
      <c r="B40" s="32" t="s">
        <v>3</v>
      </c>
      <c r="C40" s="33" t="s">
        <v>119</v>
      </c>
      <c r="D40" s="32" t="s">
        <v>2</v>
      </c>
      <c r="E40" s="30" t="s">
        <v>113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</row>
    <row r="41" spans="1:36" x14ac:dyDescent="0.25">
      <c r="A41" s="27">
        <v>23</v>
      </c>
      <c r="B41" s="32" t="s">
        <v>6</v>
      </c>
      <c r="C41" s="33" t="s">
        <v>4</v>
      </c>
      <c r="D41" s="32" t="s">
        <v>5</v>
      </c>
      <c r="E41" s="30" t="s">
        <v>114</v>
      </c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</row>
    <row r="42" spans="1:36" x14ac:dyDescent="0.25">
      <c r="A42" s="27">
        <v>24</v>
      </c>
      <c r="B42" s="32" t="s">
        <v>6</v>
      </c>
      <c r="C42" s="33" t="s">
        <v>7</v>
      </c>
      <c r="D42" s="32" t="s">
        <v>8</v>
      </c>
      <c r="E42" s="30" t="s">
        <v>115</v>
      </c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</row>
    <row r="43" spans="1:36" x14ac:dyDescent="0.25">
      <c r="A43" s="27">
        <v>25</v>
      </c>
      <c r="B43" s="32" t="s">
        <v>11</v>
      </c>
      <c r="C43" s="33" t="s">
        <v>9</v>
      </c>
      <c r="D43" s="32" t="s">
        <v>10</v>
      </c>
      <c r="E43" s="30" t="s">
        <v>115</v>
      </c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</row>
    <row r="44" spans="1:36" x14ac:dyDescent="0.25">
      <c r="A44" s="27">
        <v>26</v>
      </c>
      <c r="B44" s="32" t="s">
        <v>13</v>
      </c>
      <c r="C44" s="33" t="s">
        <v>116</v>
      </c>
      <c r="D44" s="32" t="s">
        <v>12</v>
      </c>
      <c r="E44" s="30" t="s">
        <v>115</v>
      </c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</row>
    <row r="45" spans="1:36" x14ac:dyDescent="0.25">
      <c r="A45" s="27">
        <v>27</v>
      </c>
      <c r="B45" s="32" t="s">
        <v>16</v>
      </c>
      <c r="C45" s="33" t="s">
        <v>14</v>
      </c>
      <c r="D45" s="32" t="s">
        <v>15</v>
      </c>
      <c r="E45" s="30" t="s">
        <v>115</v>
      </c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</row>
    <row r="46" spans="1:36" x14ac:dyDescent="0.25">
      <c r="A46" s="27">
        <v>28</v>
      </c>
      <c r="B46" s="32" t="s">
        <v>19</v>
      </c>
      <c r="C46" s="33" t="s">
        <v>17</v>
      </c>
      <c r="D46" s="32" t="s">
        <v>18</v>
      </c>
      <c r="E46" s="30" t="s">
        <v>115</v>
      </c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</row>
  </sheetData>
  <sheetProtection algorithmName="SHA-512" hashValue="1T9EH3NRbjEVqYtY5DT7N1+xB4iw8pan8h2lpq179Kg4IYrQc6td5DFFMQPflIkCQXwTRxj945OEykYMk6eNHQ==" saltValue="q8ReyUzQZ8syL9e4RDWo2A==" spinCount="100000" sheet="1" formatCells="0" selectLockedCells="1" autoFilter="0"/>
  <mergeCells count="46">
    <mergeCell ref="AH5:AH6"/>
    <mergeCell ref="AH8:AH9"/>
    <mergeCell ref="F8:F9"/>
    <mergeCell ref="F11:F12"/>
    <mergeCell ref="T5:T6"/>
    <mergeCell ref="T8:T9"/>
    <mergeCell ref="AA5:AA6"/>
    <mergeCell ref="AA8:AA9"/>
    <mergeCell ref="AJ17:AJ18"/>
    <mergeCell ref="AD17:AD18"/>
    <mergeCell ref="AE17:AE18"/>
    <mergeCell ref="AF17:AF18"/>
    <mergeCell ref="AG17:AG18"/>
    <mergeCell ref="AH17:AH18"/>
    <mergeCell ref="AI17:AI18"/>
    <mergeCell ref="AC17:AC18"/>
    <mergeCell ref="R17:R18"/>
    <mergeCell ref="S17:S18"/>
    <mergeCell ref="T17:T18"/>
    <mergeCell ref="U17:U18"/>
    <mergeCell ref="V17:V18"/>
    <mergeCell ref="W17:W18"/>
    <mergeCell ref="X17:X18"/>
    <mergeCell ref="Y17:Y18"/>
    <mergeCell ref="Z17:Z18"/>
    <mergeCell ref="AA17:AA18"/>
    <mergeCell ref="AB17:AB18"/>
    <mergeCell ref="D17:D18"/>
    <mergeCell ref="E17:E18"/>
    <mergeCell ref="Q17:Q18"/>
    <mergeCell ref="F17:F18"/>
    <mergeCell ref="G17:G18"/>
    <mergeCell ref="H17:H18"/>
    <mergeCell ref="I17:I18"/>
    <mergeCell ref="J17:J18"/>
    <mergeCell ref="K17:K18"/>
    <mergeCell ref="L17:L18"/>
    <mergeCell ref="M17:M18"/>
    <mergeCell ref="N17:N18"/>
    <mergeCell ref="O17:O18"/>
    <mergeCell ref="P17:P18"/>
    <mergeCell ref="B3:C5"/>
    <mergeCell ref="B8:C9"/>
    <mergeCell ref="A17:A18"/>
    <mergeCell ref="B17:B18"/>
    <mergeCell ref="C17:C18"/>
  </mergeCells>
  <conditionalFormatting sqref="E19:E46">
    <cfRule type="containsText" dxfId="300" priority="9" operator="containsText" text="REFERENT METIER">
      <formula>NOT(ISERROR(SEARCH("REFERENT METIER",E19)))</formula>
    </cfRule>
    <cfRule type="containsText" dxfId="299" priority="10" operator="containsText" text="CORSIC">
      <formula>NOT(ISERROR(SEARCH("CORSIC",E19)))</formula>
    </cfRule>
    <cfRule type="containsText" dxfId="298" priority="11" operator="containsText" text="RH">
      <formula>NOT(ISERROR(SEARCH("RH",E19)))</formula>
    </cfRule>
    <cfRule type="containsText" dxfId="297" priority="12" operator="containsText" text="SECTION 68">
      <formula>NOT(ISERROR(SEARCH("SECTION 68",E19)))</formula>
    </cfRule>
    <cfRule type="containsText" dxfId="296" priority="13" operator="containsText" text="SECTION 67">
      <formula>NOT(ISERROR(SEARCH("SECTION 67",E19)))</formula>
    </cfRule>
    <cfRule type="containsText" dxfId="295" priority="14" operator="containsText" text="COORDINATION">
      <formula>NOT(ISERROR(SEARCH("COORDINATION",E19)))</formula>
    </cfRule>
    <cfRule type="containsText" dxfId="294" priority="15" operator="containsText" text="COMMUNICATION">
      <formula>NOT(ISERROR(SEARCH("COMMUNICATION",E19)))</formula>
    </cfRule>
    <cfRule type="containsText" dxfId="293" priority="16" operator="containsText" text="BUDGET">
      <formula>NOT(ISERROR(SEARCH("BUDGET",E19)))</formula>
    </cfRule>
    <cfRule type="containsText" dxfId="292" priority="17" operator="containsText" text="SECRETARIAT">
      <formula>NOT(ISERROR(SEARCH("SECRETARIAT",E19)))</formula>
    </cfRule>
    <cfRule type="containsText" dxfId="291" priority="18" operator="containsText" text="CHEF BJDC">
      <formula>NOT(ISERROR(SEARCH("CHEF BJDC",E19)))</formula>
    </cfRule>
    <cfRule type="containsText" dxfId="290" priority="19" operator="containsText" text="DIRECTEUR">
      <formula>NOT(ISERROR(SEARCH("DIRECTEUR",E19)))</formula>
    </cfRule>
  </conditionalFormatting>
  <conditionalFormatting sqref="F17:G46 N17:AJ46">
    <cfRule type="expression" dxfId="289" priority="4">
      <formula>WEEKDAY(F$17,2)&gt;5</formula>
    </cfRule>
  </conditionalFormatting>
  <conditionalFormatting sqref="Y12:AA12">
    <cfRule type="expression" dxfId="288" priority="1">
      <formula>WEEKDAY(AJ$17,2)&gt;5</formula>
    </cfRule>
  </conditionalFormatting>
  <conditionalFormatting sqref="H17:M46">
    <cfRule type="expression" dxfId="287" priority="36">
      <formula>WEEKDAY(H$17,2)&gt;5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4" name="Button 1">
              <controlPr defaultSize="0" print="0" autoFill="0" autoPict="0" macro="[0]!Conges_acceptes">
                <anchor moveWithCells="1" sizeWithCells="1">
                  <from>
                    <xdr:col>4</xdr:col>
                    <xdr:colOff>57150</xdr:colOff>
                    <xdr:row>4</xdr:row>
                    <xdr:rowOff>9525</xdr:rowOff>
                  </from>
                  <to>
                    <xdr:col>5</xdr:col>
                    <xdr:colOff>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6" r:id="rId5" name="Button 2">
              <controlPr defaultSize="0" print="0" autoFill="0" autoPict="0" macro="[0]!effacer">
                <anchor moveWithCells="1" sizeWithCells="1">
                  <from>
                    <xdr:col>13</xdr:col>
                    <xdr:colOff>276225</xdr:colOff>
                    <xdr:row>10</xdr:row>
                    <xdr:rowOff>9525</xdr:rowOff>
                  </from>
                  <to>
                    <xdr:col>18</xdr:col>
                    <xdr:colOff>276225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7" r:id="rId6" name="Button 3">
              <controlPr defaultSize="0" print="0" autoFill="0" autoPict="0" macro="[0]!conges_matin">
                <anchor moveWithCells="1" sizeWithCells="1">
                  <from>
                    <xdr:col>4</xdr:col>
                    <xdr:colOff>57150</xdr:colOff>
                    <xdr:row>7</xdr:row>
                    <xdr:rowOff>9525</xdr:rowOff>
                  </from>
                  <to>
                    <xdr:col>5</xdr:col>
                    <xdr:colOff>0</xdr:colOff>
                    <xdr:row>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8" r:id="rId7" name="Button 4">
              <controlPr defaultSize="0" print="0" autoFill="0" autoPict="0" macro="[0]!conges_apres_midi">
                <anchor moveWithCells="1" sizeWithCells="1">
                  <from>
                    <xdr:col>4</xdr:col>
                    <xdr:colOff>57150</xdr:colOff>
                    <xdr:row>10</xdr:row>
                    <xdr:rowOff>9525</xdr:rowOff>
                  </from>
                  <to>
                    <xdr:col>5</xdr:col>
                    <xdr:colOff>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9" r:id="rId8" name="Button 5">
              <controlPr defaultSize="0" print="0" autoFill="0" autoPict="0" macro="[0]!previsions_conges">
                <anchor moveWithCells="1" sizeWithCells="1">
                  <from>
                    <xdr:col>4</xdr:col>
                    <xdr:colOff>47625</xdr:colOff>
                    <xdr:row>1</xdr:row>
                    <xdr:rowOff>9525</xdr:rowOff>
                  </from>
                  <to>
                    <xdr:col>4</xdr:col>
                    <xdr:colOff>1476375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0" r:id="rId9" name="Button 6">
              <controlPr defaultSize="0" print="0" autoFill="0" autoPict="0" macro="[0]!arret_maladie">
                <anchor moveWithCells="1" sizeWithCells="1">
                  <from>
                    <xdr:col>7</xdr:col>
                    <xdr:colOff>0</xdr:colOff>
                    <xdr:row>1</xdr:row>
                    <xdr:rowOff>9525</xdr:rowOff>
                  </from>
                  <to>
                    <xdr:col>12</xdr:col>
                    <xdr:colOff>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1" r:id="rId10" name="Button 7">
              <controlPr defaultSize="0" print="0" autoFill="0" autoPict="0" macro="[0]!rendez_vous">
                <anchor moveWithCells="1" sizeWithCells="1">
                  <from>
                    <xdr:col>7</xdr:col>
                    <xdr:colOff>0</xdr:colOff>
                    <xdr:row>4</xdr:row>
                    <xdr:rowOff>9525</xdr:rowOff>
                  </from>
                  <to>
                    <xdr:col>12</xdr:col>
                    <xdr:colOff>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2" r:id="rId11" name="Button 8">
              <controlPr defaultSize="0" print="0" autoFill="0" autoPict="0" macro="[0]!accueil">
                <anchor moveWithCells="1" sizeWithCells="1">
                  <from>
                    <xdr:col>13</xdr:col>
                    <xdr:colOff>276225</xdr:colOff>
                    <xdr:row>1</xdr:row>
                    <xdr:rowOff>9525</xdr:rowOff>
                  </from>
                  <to>
                    <xdr:col>19</xdr:col>
                    <xdr:colOff>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3" r:id="rId12" name="Button 9">
              <controlPr defaultSize="0" print="0" autoFill="0" autoPict="0" macro="[0]!accueil_matin">
                <anchor moveWithCells="1" sizeWithCells="1">
                  <from>
                    <xdr:col>14</xdr:col>
                    <xdr:colOff>0</xdr:colOff>
                    <xdr:row>4</xdr:row>
                    <xdr:rowOff>9525</xdr:rowOff>
                  </from>
                  <to>
                    <xdr:col>19</xdr:col>
                    <xdr:colOff>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4" r:id="rId13" name="Button 10">
              <controlPr defaultSize="0" print="0" autoFill="0" autoPict="0" macro="[0]!accueil_apres_midi">
                <anchor moveWithCells="1" sizeWithCells="1">
                  <from>
                    <xdr:col>14</xdr:col>
                    <xdr:colOff>0</xdr:colOff>
                    <xdr:row>7</xdr:row>
                    <xdr:rowOff>9525</xdr:rowOff>
                  </from>
                  <to>
                    <xdr:col>19</xdr:col>
                    <xdr:colOff>0</xdr:colOff>
                    <xdr:row>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5" r:id="rId14" name="Button 11">
              <controlPr defaultSize="0" print="0" autoFill="0" autoPict="0" macro="[0]!stage">
                <anchor moveWithCells="1" sizeWithCells="1">
                  <from>
                    <xdr:col>21</xdr:col>
                    <xdr:colOff>0</xdr:colOff>
                    <xdr:row>1</xdr:row>
                    <xdr:rowOff>9525</xdr:rowOff>
                  </from>
                  <to>
                    <xdr:col>26</xdr:col>
                    <xdr:colOff>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6" r:id="rId15" name="Button 12">
              <controlPr defaultSize="0" print="0" autoFill="0" autoPict="0" macro="[0]!stage_matin">
                <anchor moveWithCells="1" sizeWithCells="1">
                  <from>
                    <xdr:col>21</xdr:col>
                    <xdr:colOff>9525</xdr:colOff>
                    <xdr:row>4</xdr:row>
                    <xdr:rowOff>9525</xdr:rowOff>
                  </from>
                  <to>
                    <xdr:col>26</xdr:col>
                    <xdr:colOff>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7" r:id="rId16" name="Button 13">
              <controlPr defaultSize="0" print="0" autoFill="0" autoPict="0" macro="[0]!stage_apres_midi">
                <anchor moveWithCells="1" sizeWithCells="1">
                  <from>
                    <xdr:col>20</xdr:col>
                    <xdr:colOff>276225</xdr:colOff>
                    <xdr:row>7</xdr:row>
                    <xdr:rowOff>9525</xdr:rowOff>
                  </from>
                  <to>
                    <xdr:col>25</xdr:col>
                    <xdr:colOff>276225</xdr:colOff>
                    <xdr:row>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8" r:id="rId17" name="Button 14">
              <controlPr defaultSize="0" print="0" autoFill="0" autoPict="0" macro="[0]!auto_d_abs">
                <anchor moveWithCells="1" sizeWithCells="1">
                  <from>
                    <xdr:col>28</xdr:col>
                    <xdr:colOff>9525</xdr:colOff>
                    <xdr:row>1</xdr:row>
                    <xdr:rowOff>9525</xdr:rowOff>
                  </from>
                  <to>
                    <xdr:col>33</xdr:col>
                    <xdr:colOff>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9" r:id="rId18" name="Button 15">
              <controlPr defaultSize="0" print="0" autoFill="0" autoPict="0" macro="[0]!auto_d_abs_matin">
                <anchor moveWithCells="1" sizeWithCells="1">
                  <from>
                    <xdr:col>28</xdr:col>
                    <xdr:colOff>9525</xdr:colOff>
                    <xdr:row>4</xdr:row>
                    <xdr:rowOff>9525</xdr:rowOff>
                  </from>
                  <to>
                    <xdr:col>33</xdr:col>
                    <xdr:colOff>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0" r:id="rId19" name="Button 16">
              <controlPr defaultSize="0" print="0" autoFill="0" autoPict="0" macro="[0]!auto_d_abs_apres_midi">
                <anchor moveWithCells="1" sizeWithCells="1">
                  <from>
                    <xdr:col>28</xdr:col>
                    <xdr:colOff>9525</xdr:colOff>
                    <xdr:row>7</xdr:row>
                    <xdr:rowOff>9525</xdr:rowOff>
                  </from>
                  <to>
                    <xdr:col>33</xdr:col>
                    <xdr:colOff>0</xdr:colOff>
                    <xdr:row>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1" r:id="rId20" name="Button 17">
              <controlPr defaultSize="0" print="0" autoFill="0" autoPict="0" macro="[0]!astreinte">
                <anchor moveWithCells="1" sizeWithCells="1">
                  <from>
                    <xdr:col>7</xdr:col>
                    <xdr:colOff>0</xdr:colOff>
                    <xdr:row>10</xdr:row>
                    <xdr:rowOff>0</xdr:rowOff>
                  </from>
                  <to>
                    <xdr:col>12</xdr:col>
                    <xdr:colOff>0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2" r:id="rId21" name="Button 18">
              <controlPr defaultSize="0" print="0" autoFill="0" autoPict="0" macro="[0]!jdc">
                <anchor moveWithCells="1" sizeWithCells="1">
                  <from>
                    <xdr:col>7</xdr:col>
                    <xdr:colOff>0</xdr:colOff>
                    <xdr:row>7</xdr:row>
                    <xdr:rowOff>9525</xdr:rowOff>
                  </from>
                  <to>
                    <xdr:col>12</xdr:col>
                    <xdr:colOff>0</xdr:colOff>
                    <xdr:row>8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4F74518E-A02D-4F4A-A5C5-0D1DFD336BB3}">
            <xm:f>NOT(ISNA(VLOOKUP(F$17,'JOURS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F17:G46 N17:AJ46</xm:sqref>
        </x14:conditionalFormatting>
        <x14:conditionalFormatting xmlns:xm="http://schemas.microsoft.com/office/excel/2006/main">
          <x14:cfRule type="expression" priority="6" id="{E16029FB-8C3F-48C7-A7A5-DA8F158FFD20}">
            <xm:f>NOT(ISNA(VLOOKUP(F$17,'JOURS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F20:G21 N20:AJ21 F25:AJ25 F28:AJ28 F40:AJ40 F44:AJ44</xm:sqref>
        </x14:conditionalFormatting>
        <x14:conditionalFormatting xmlns:xm="http://schemas.microsoft.com/office/excel/2006/main">
          <x14:cfRule type="expression" priority="5" id="{B9838026-3AE9-4E37-8F25-F5DBDD2AF230}">
            <xm:f>NOT(ISNA(VLOOKUP(F$17,'JOURS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F17:G19 N17:AJ19 F22:AJ24 F26:AJ27 F29:AJ39 F41:AJ43 F45:AJ46</xm:sqref>
        </x14:conditionalFormatting>
        <x14:conditionalFormatting xmlns:xm="http://schemas.microsoft.com/office/excel/2006/main">
          <x14:cfRule type="expression" priority="3" id="{2ECB0181-4D11-49CD-8C60-1E148FA585DD}">
            <xm:f>NOT(ISNA(VLOOKUP(AJ$17,'JOURS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Y12:AA12</xm:sqref>
        </x14:conditionalFormatting>
        <x14:conditionalFormatting xmlns:xm="http://schemas.microsoft.com/office/excel/2006/main">
          <x14:cfRule type="expression" priority="2" id="{C33E3E34-BCDD-4974-A75F-EE95F56C2664}">
            <xm:f>NOT(ISNA(VLOOKUP(AJ$17,'JOURS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Y12:AA12</xm:sqref>
        </x14:conditionalFormatting>
        <x14:conditionalFormatting xmlns:xm="http://schemas.microsoft.com/office/excel/2006/main">
          <x14:cfRule type="expression" priority="38" id="{4F74518E-A02D-4F4A-A5C5-0D1DFD336BB3}">
            <xm:f>NOT(ISNA(VLOOKUP(H$17,'JOURS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H17:M46</xm:sqref>
        </x14:conditionalFormatting>
        <x14:conditionalFormatting xmlns:xm="http://schemas.microsoft.com/office/excel/2006/main">
          <x14:cfRule type="expression" priority="40" id="{E16029FB-8C3F-48C7-A7A5-DA8F158FFD20}">
            <xm:f>NOT(ISNA(VLOOKUP(H$17,'JOURS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H20:M21</xm:sqref>
        </x14:conditionalFormatting>
        <x14:conditionalFormatting xmlns:xm="http://schemas.microsoft.com/office/excel/2006/main">
          <x14:cfRule type="expression" priority="50" id="{B9838026-3AE9-4E37-8F25-F5DBDD2AF230}">
            <xm:f>NOT(ISNA(VLOOKUP(H$17,'JOURS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H17:M19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AT46"/>
  <sheetViews>
    <sheetView showGridLines="0" zoomScaleNormal="100" workbookViewId="0">
      <selection activeCell="K23" sqref="K23"/>
    </sheetView>
  </sheetViews>
  <sheetFormatPr baseColWidth="10" defaultColWidth="11.42578125" defaultRowHeight="15" x14ac:dyDescent="0.25"/>
  <cols>
    <col min="1" max="1" width="2.7109375" style="8" bestFit="1" customWidth="1"/>
    <col min="2" max="2" width="11.42578125" style="8"/>
    <col min="3" max="3" width="15.28515625" style="8" bestFit="1" customWidth="1"/>
    <col min="4" max="4" width="10.7109375" style="8" bestFit="1" customWidth="1"/>
    <col min="5" max="5" width="22.28515625" style="8" bestFit="1" customWidth="1"/>
    <col min="6" max="42" width="4.28515625" style="8" customWidth="1"/>
    <col min="43" max="43" width="2" style="8" hidden="1" customWidth="1"/>
    <col min="44" max="44" width="14.140625" style="8" hidden="1" customWidth="1"/>
    <col min="45" max="45" width="11.42578125" style="11" customWidth="1"/>
    <col min="46" max="16384" width="11.42578125" style="8"/>
  </cols>
  <sheetData>
    <row r="2" spans="2:46" ht="15.75" x14ac:dyDescent="0.25">
      <c r="F2" s="9"/>
      <c r="M2" s="10"/>
      <c r="T2" s="37"/>
      <c r="AA2" s="38"/>
      <c r="AH2" s="35"/>
    </row>
    <row r="3" spans="2:46" ht="15.75" x14ac:dyDescent="0.25">
      <c r="B3" s="92">
        <f>Janvier!B3:C5</f>
        <v>2019</v>
      </c>
      <c r="C3" s="92"/>
      <c r="F3" s="9"/>
      <c r="M3" s="10"/>
      <c r="T3" s="37"/>
      <c r="AA3" s="38"/>
      <c r="AH3" s="35"/>
    </row>
    <row r="4" spans="2:46" x14ac:dyDescent="0.25">
      <c r="B4" s="92"/>
      <c r="C4" s="92"/>
    </row>
    <row r="5" spans="2:46" ht="15.75" x14ac:dyDescent="0.25">
      <c r="B5" s="92"/>
      <c r="C5" s="92"/>
      <c r="F5" s="36"/>
      <c r="M5" s="14"/>
      <c r="T5" s="103" t="s">
        <v>125</v>
      </c>
      <c r="AA5" s="104" t="s">
        <v>125</v>
      </c>
      <c r="AH5" s="101" t="s">
        <v>125</v>
      </c>
      <c r="AQ5" s="12"/>
      <c r="AR5" s="12"/>
      <c r="AT5" s="11"/>
    </row>
    <row r="6" spans="2:46" ht="15.75" x14ac:dyDescent="0.25">
      <c r="F6" s="36"/>
      <c r="M6" s="18"/>
      <c r="T6" s="103"/>
      <c r="AA6" s="104"/>
      <c r="AH6" s="101"/>
      <c r="AQ6" s="12">
        <v>2</v>
      </c>
      <c r="AR6" s="12" t="s">
        <v>122</v>
      </c>
      <c r="AT6" s="11"/>
    </row>
    <row r="7" spans="2:46" x14ac:dyDescent="0.25">
      <c r="AQ7" s="12"/>
      <c r="AR7" s="12"/>
      <c r="AT7" s="11"/>
    </row>
    <row r="8" spans="2:46" ht="15.75" x14ac:dyDescent="0.25">
      <c r="B8" s="93" t="s">
        <v>118</v>
      </c>
      <c r="C8" s="93"/>
      <c r="F8" s="102" t="s">
        <v>125</v>
      </c>
      <c r="M8" s="20"/>
      <c r="T8" s="103" t="s">
        <v>126</v>
      </c>
      <c r="AA8" s="104" t="s">
        <v>126</v>
      </c>
      <c r="AH8" s="101" t="s">
        <v>126</v>
      </c>
    </row>
    <row r="9" spans="2:46" ht="15.75" x14ac:dyDescent="0.25">
      <c r="B9" s="93"/>
      <c r="C9" s="93"/>
      <c r="F9" s="102"/>
      <c r="M9" s="20"/>
      <c r="T9" s="103"/>
      <c r="AA9" s="104"/>
      <c r="AH9" s="101"/>
      <c r="AQ9" s="11"/>
      <c r="AR9" s="11"/>
      <c r="AT9" s="11"/>
    </row>
    <row r="11" spans="2:46" ht="15.75" x14ac:dyDescent="0.25">
      <c r="F11" s="105" t="s">
        <v>126</v>
      </c>
      <c r="M11" s="21"/>
      <c r="W11" s="22" t="s">
        <v>127</v>
      </c>
      <c r="Y11" s="23"/>
      <c r="Z11" s="23"/>
      <c r="AA11" s="23"/>
      <c r="AD11" s="22" t="s">
        <v>128</v>
      </c>
      <c r="AF11" s="24"/>
      <c r="AG11" s="24"/>
      <c r="AH11" s="24"/>
    </row>
    <row r="12" spans="2:46" ht="15.75" x14ac:dyDescent="0.25">
      <c r="F12" s="105"/>
      <c r="M12" s="21"/>
      <c r="W12" s="22" t="s">
        <v>130</v>
      </c>
      <c r="Y12" s="25"/>
      <c r="Z12" s="25"/>
      <c r="AA12" s="25"/>
      <c r="AD12" s="22" t="s">
        <v>129</v>
      </c>
      <c r="AF12" s="26"/>
      <c r="AG12" s="26"/>
      <c r="AH12" s="26"/>
    </row>
    <row r="15" spans="2:46" x14ac:dyDescent="0.25">
      <c r="E15" s="8" t="str">
        <f>'JOURS NON TRAVAILLES'!L6</f>
        <v>Fichier mis à jour le  26/11/2019 11:13:35 par  s.chalmandrier</v>
      </c>
    </row>
    <row r="17" spans="1:43" ht="27.75" customHeight="1" x14ac:dyDescent="0.25">
      <c r="A17" s="94"/>
      <c r="B17" s="95" t="s">
        <v>1</v>
      </c>
      <c r="C17" s="97" t="s">
        <v>0</v>
      </c>
      <c r="D17" s="97" t="s">
        <v>54</v>
      </c>
      <c r="E17" s="97" t="s">
        <v>55</v>
      </c>
      <c r="F17" s="100">
        <f>DATE(B3,AQ6,1)</f>
        <v>43497</v>
      </c>
      <c r="G17" s="100">
        <f t="shared" ref="G17:AH17" si="0">F17+1</f>
        <v>43498</v>
      </c>
      <c r="H17" s="100">
        <f t="shared" si="0"/>
        <v>43499</v>
      </c>
      <c r="I17" s="100">
        <f t="shared" si="0"/>
        <v>43500</v>
      </c>
      <c r="J17" s="99">
        <f t="shared" si="0"/>
        <v>43501</v>
      </c>
      <c r="K17" s="99">
        <f t="shared" si="0"/>
        <v>43502</v>
      </c>
      <c r="L17" s="99">
        <f t="shared" si="0"/>
        <v>43503</v>
      </c>
      <c r="M17" s="99">
        <f t="shared" si="0"/>
        <v>43504</v>
      </c>
      <c r="N17" s="99">
        <f t="shared" si="0"/>
        <v>43505</v>
      </c>
      <c r="O17" s="99">
        <f t="shared" si="0"/>
        <v>43506</v>
      </c>
      <c r="P17" s="99">
        <f t="shared" si="0"/>
        <v>43507</v>
      </c>
      <c r="Q17" s="99">
        <f t="shared" si="0"/>
        <v>43508</v>
      </c>
      <c r="R17" s="99">
        <f t="shared" si="0"/>
        <v>43509</v>
      </c>
      <c r="S17" s="99">
        <f t="shared" si="0"/>
        <v>43510</v>
      </c>
      <c r="T17" s="99">
        <f t="shared" si="0"/>
        <v>43511</v>
      </c>
      <c r="U17" s="99">
        <f t="shared" si="0"/>
        <v>43512</v>
      </c>
      <c r="V17" s="99">
        <f t="shared" si="0"/>
        <v>43513</v>
      </c>
      <c r="W17" s="99">
        <f t="shared" si="0"/>
        <v>43514</v>
      </c>
      <c r="X17" s="99">
        <f t="shared" si="0"/>
        <v>43515</v>
      </c>
      <c r="Y17" s="99">
        <f t="shared" si="0"/>
        <v>43516</v>
      </c>
      <c r="Z17" s="99">
        <f t="shared" si="0"/>
        <v>43517</v>
      </c>
      <c r="AA17" s="99">
        <f t="shared" si="0"/>
        <v>43518</v>
      </c>
      <c r="AB17" s="99">
        <f t="shared" si="0"/>
        <v>43519</v>
      </c>
      <c r="AC17" s="99">
        <f t="shared" si="0"/>
        <v>43520</v>
      </c>
      <c r="AD17" s="99">
        <f t="shared" si="0"/>
        <v>43521</v>
      </c>
      <c r="AE17" s="99">
        <f t="shared" si="0"/>
        <v>43522</v>
      </c>
      <c r="AF17" s="99">
        <f t="shared" si="0"/>
        <v>43523</v>
      </c>
      <c r="AG17" s="99">
        <f t="shared" si="0"/>
        <v>43524</v>
      </c>
      <c r="AH17" s="99">
        <f t="shared" si="0"/>
        <v>43525</v>
      </c>
    </row>
    <row r="18" spans="1:43" x14ac:dyDescent="0.25">
      <c r="A18" s="94"/>
      <c r="B18" s="96"/>
      <c r="C18" s="98"/>
      <c r="D18" s="98"/>
      <c r="E18" s="98"/>
      <c r="F18" s="100"/>
      <c r="G18" s="100"/>
      <c r="H18" s="100"/>
      <c r="I18" s="100"/>
      <c r="J18" s="99"/>
      <c r="K18" s="99"/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99"/>
      <c r="X18" s="99"/>
      <c r="Y18" s="99"/>
      <c r="Z18" s="99"/>
      <c r="AA18" s="99"/>
      <c r="AB18" s="99"/>
      <c r="AC18" s="99"/>
      <c r="AD18" s="99"/>
      <c r="AE18" s="99"/>
      <c r="AF18" s="99"/>
      <c r="AG18" s="99"/>
      <c r="AH18" s="99"/>
    </row>
    <row r="19" spans="1:43" x14ac:dyDescent="0.25">
      <c r="A19" s="27">
        <v>1</v>
      </c>
      <c r="B19" s="28" t="s">
        <v>56</v>
      </c>
      <c r="C19" s="29" t="s">
        <v>57</v>
      </c>
      <c r="D19" s="28" t="s">
        <v>58</v>
      </c>
      <c r="E19" s="30" t="s">
        <v>59</v>
      </c>
      <c r="F19" s="2"/>
      <c r="G19" s="2"/>
      <c r="H19" s="2"/>
      <c r="I19" s="2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9"/>
    </row>
    <row r="20" spans="1:43" x14ac:dyDescent="0.25">
      <c r="A20" s="27">
        <v>2</v>
      </c>
      <c r="B20" s="28" t="s">
        <v>60</v>
      </c>
      <c r="C20" s="29" t="s">
        <v>61</v>
      </c>
      <c r="D20" s="28" t="s">
        <v>62</v>
      </c>
      <c r="E20" s="30" t="s">
        <v>144</v>
      </c>
      <c r="F20" s="2"/>
      <c r="G20" s="2"/>
      <c r="H20" s="2"/>
      <c r="I20" s="2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9"/>
    </row>
    <row r="21" spans="1:43" x14ac:dyDescent="0.25">
      <c r="A21" s="27">
        <v>3</v>
      </c>
      <c r="B21" s="28" t="s">
        <v>13</v>
      </c>
      <c r="C21" s="29" t="s">
        <v>120</v>
      </c>
      <c r="D21" s="28" t="s">
        <v>121</v>
      </c>
      <c r="E21" s="30" t="s">
        <v>145</v>
      </c>
      <c r="F21" s="2"/>
      <c r="G21" s="2"/>
      <c r="H21" s="1"/>
      <c r="I21" s="2"/>
      <c r="J21" s="3"/>
      <c r="K21" s="6" t="s">
        <v>131</v>
      </c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9"/>
    </row>
    <row r="22" spans="1:43" x14ac:dyDescent="0.25">
      <c r="A22" s="27">
        <v>4</v>
      </c>
      <c r="B22" s="28" t="s">
        <v>65</v>
      </c>
      <c r="C22" s="29" t="s">
        <v>66</v>
      </c>
      <c r="D22" s="28" t="s">
        <v>67</v>
      </c>
      <c r="E22" s="30" t="s">
        <v>68</v>
      </c>
      <c r="F22" s="2"/>
      <c r="G22" s="2"/>
      <c r="H22" s="2"/>
      <c r="I22" s="2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9"/>
    </row>
    <row r="23" spans="1:43" x14ac:dyDescent="0.25">
      <c r="A23" s="27">
        <v>5</v>
      </c>
      <c r="B23" s="28" t="s">
        <v>6</v>
      </c>
      <c r="C23" s="29" t="s">
        <v>69</v>
      </c>
      <c r="D23" s="28" t="s">
        <v>70</v>
      </c>
      <c r="E23" s="30" t="s">
        <v>71</v>
      </c>
      <c r="F23" s="2"/>
      <c r="G23" s="2"/>
      <c r="H23" s="2"/>
      <c r="I23" s="2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9"/>
    </row>
    <row r="24" spans="1:43" x14ac:dyDescent="0.25">
      <c r="A24" s="27">
        <v>6</v>
      </c>
      <c r="B24" s="28" t="s">
        <v>6</v>
      </c>
      <c r="C24" s="29" t="s">
        <v>72</v>
      </c>
      <c r="D24" s="28" t="s">
        <v>73</v>
      </c>
      <c r="E24" s="30" t="s">
        <v>74</v>
      </c>
      <c r="F24" s="2"/>
      <c r="G24" s="2"/>
      <c r="H24" s="2"/>
      <c r="I24" s="2"/>
      <c r="J24" s="6" t="s">
        <v>131</v>
      </c>
      <c r="K24" s="5" t="s">
        <v>131</v>
      </c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9"/>
    </row>
    <row r="25" spans="1:43" x14ac:dyDescent="0.25">
      <c r="A25" s="27">
        <v>7</v>
      </c>
      <c r="B25" s="28" t="s">
        <v>13</v>
      </c>
      <c r="C25" s="29" t="s">
        <v>75</v>
      </c>
      <c r="D25" s="28" t="s">
        <v>76</v>
      </c>
      <c r="E25" s="30" t="s">
        <v>77</v>
      </c>
      <c r="F25" s="2"/>
      <c r="G25" s="2"/>
      <c r="H25" s="2"/>
      <c r="I25" s="2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9"/>
      <c r="AQ25" s="34"/>
    </row>
    <row r="26" spans="1:43" x14ac:dyDescent="0.25">
      <c r="A26" s="27">
        <v>8</v>
      </c>
      <c r="B26" s="32" t="s">
        <v>88</v>
      </c>
      <c r="C26" s="33" t="s">
        <v>78</v>
      </c>
      <c r="D26" s="32" t="s">
        <v>79</v>
      </c>
      <c r="E26" s="30" t="s">
        <v>80</v>
      </c>
      <c r="F26" s="2"/>
      <c r="G26" s="2"/>
      <c r="H26" s="2"/>
      <c r="I26" s="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9"/>
    </row>
    <row r="27" spans="1:43" x14ac:dyDescent="0.25">
      <c r="A27" s="27">
        <v>9</v>
      </c>
      <c r="B27" s="32" t="s">
        <v>81</v>
      </c>
      <c r="C27" s="33" t="s">
        <v>82</v>
      </c>
      <c r="D27" s="32" t="s">
        <v>83</v>
      </c>
      <c r="E27" s="30" t="s">
        <v>84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9"/>
    </row>
    <row r="28" spans="1:43" x14ac:dyDescent="0.25">
      <c r="A28" s="27">
        <v>10</v>
      </c>
      <c r="B28" s="32" t="s">
        <v>13</v>
      </c>
      <c r="C28" s="33" t="s">
        <v>85</v>
      </c>
      <c r="D28" s="32" t="s">
        <v>86</v>
      </c>
      <c r="E28" s="30" t="s">
        <v>87</v>
      </c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9"/>
    </row>
    <row r="29" spans="1:43" x14ac:dyDescent="0.25">
      <c r="A29" s="27">
        <v>11</v>
      </c>
      <c r="B29" s="32" t="s">
        <v>88</v>
      </c>
      <c r="C29" s="33" t="s">
        <v>89</v>
      </c>
      <c r="D29" s="32" t="s">
        <v>5</v>
      </c>
      <c r="E29" s="30" t="s">
        <v>90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9"/>
    </row>
    <row r="30" spans="1:43" x14ac:dyDescent="0.25">
      <c r="A30" s="27">
        <v>12</v>
      </c>
      <c r="B30" s="32" t="s">
        <v>6</v>
      </c>
      <c r="C30" s="33" t="s">
        <v>91</v>
      </c>
      <c r="D30" s="32" t="s">
        <v>92</v>
      </c>
      <c r="E30" s="30" t="s">
        <v>93</v>
      </c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9"/>
    </row>
    <row r="31" spans="1:43" x14ac:dyDescent="0.25">
      <c r="A31" s="27">
        <v>13</v>
      </c>
      <c r="B31" s="28" t="s">
        <v>6</v>
      </c>
      <c r="C31" s="29" t="s">
        <v>94</v>
      </c>
      <c r="D31" s="28" t="s">
        <v>95</v>
      </c>
      <c r="E31" s="30" t="s">
        <v>93</v>
      </c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9"/>
    </row>
    <row r="32" spans="1:43" x14ac:dyDescent="0.25">
      <c r="A32" s="27">
        <v>14</v>
      </c>
      <c r="B32" s="32" t="s">
        <v>88</v>
      </c>
      <c r="C32" s="33" t="s">
        <v>96</v>
      </c>
      <c r="D32" s="32" t="s">
        <v>97</v>
      </c>
      <c r="E32" s="30" t="s">
        <v>98</v>
      </c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9"/>
    </row>
    <row r="33" spans="1:34" x14ac:dyDescent="0.25">
      <c r="A33" s="27">
        <v>15</v>
      </c>
      <c r="B33" s="32" t="s">
        <v>6</v>
      </c>
      <c r="C33" s="33" t="s">
        <v>99</v>
      </c>
      <c r="D33" s="32" t="s">
        <v>100</v>
      </c>
      <c r="E33" s="30" t="s">
        <v>101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9"/>
    </row>
    <row r="34" spans="1:34" x14ac:dyDescent="0.25">
      <c r="A34" s="27">
        <v>16</v>
      </c>
      <c r="B34" s="32" t="s">
        <v>6</v>
      </c>
      <c r="C34" s="33" t="s">
        <v>102</v>
      </c>
      <c r="D34" s="32" t="s">
        <v>103</v>
      </c>
      <c r="E34" s="30" t="s">
        <v>104</v>
      </c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9"/>
    </row>
    <row r="35" spans="1:34" x14ac:dyDescent="0.25">
      <c r="A35" s="27">
        <v>17</v>
      </c>
      <c r="B35" s="32" t="s">
        <v>6</v>
      </c>
      <c r="C35" s="33" t="s">
        <v>105</v>
      </c>
      <c r="D35" s="32" t="s">
        <v>106</v>
      </c>
      <c r="E35" s="30" t="s">
        <v>104</v>
      </c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9"/>
    </row>
    <row r="36" spans="1:34" x14ac:dyDescent="0.25">
      <c r="A36" s="27">
        <v>18</v>
      </c>
      <c r="B36" s="32" t="s">
        <v>6</v>
      </c>
      <c r="C36" s="33" t="s">
        <v>107</v>
      </c>
      <c r="D36" s="32" t="s">
        <v>70</v>
      </c>
      <c r="E36" s="30" t="s">
        <v>104</v>
      </c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0"/>
    </row>
    <row r="37" spans="1:34" x14ac:dyDescent="0.25">
      <c r="A37" s="27">
        <v>19</v>
      </c>
      <c r="B37" s="32" t="s">
        <v>11</v>
      </c>
      <c r="C37" s="33" t="s">
        <v>108</v>
      </c>
      <c r="D37" s="32" t="s">
        <v>109</v>
      </c>
      <c r="E37" s="30" t="s">
        <v>104</v>
      </c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0"/>
    </row>
    <row r="38" spans="1:34" x14ac:dyDescent="0.25">
      <c r="A38" s="27">
        <v>20</v>
      </c>
      <c r="B38" s="32" t="s">
        <v>11</v>
      </c>
      <c r="C38" s="33" t="s">
        <v>110</v>
      </c>
      <c r="D38" s="32" t="s">
        <v>79</v>
      </c>
      <c r="E38" s="30" t="s">
        <v>104</v>
      </c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0"/>
    </row>
    <row r="39" spans="1:34" x14ac:dyDescent="0.25">
      <c r="A39" s="27">
        <v>21</v>
      </c>
      <c r="B39" s="32" t="s">
        <v>19</v>
      </c>
      <c r="C39" s="33" t="s">
        <v>111</v>
      </c>
      <c r="D39" s="32" t="s">
        <v>112</v>
      </c>
      <c r="E39" s="30" t="s">
        <v>104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0"/>
    </row>
    <row r="40" spans="1:34" x14ac:dyDescent="0.25">
      <c r="A40" s="27">
        <v>22</v>
      </c>
      <c r="B40" s="32" t="s">
        <v>3</v>
      </c>
      <c r="C40" s="33" t="s">
        <v>119</v>
      </c>
      <c r="D40" s="32" t="s">
        <v>2</v>
      </c>
      <c r="E40" s="30" t="s">
        <v>113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0"/>
    </row>
    <row r="41" spans="1:34" x14ac:dyDescent="0.25">
      <c r="A41" s="27">
        <v>23</v>
      </c>
      <c r="B41" s="32" t="s">
        <v>6</v>
      </c>
      <c r="C41" s="33" t="s">
        <v>4</v>
      </c>
      <c r="D41" s="32" t="s">
        <v>5</v>
      </c>
      <c r="E41" s="30" t="s">
        <v>114</v>
      </c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0"/>
    </row>
    <row r="42" spans="1:34" x14ac:dyDescent="0.25">
      <c r="A42" s="27">
        <v>24</v>
      </c>
      <c r="B42" s="32" t="s">
        <v>6</v>
      </c>
      <c r="C42" s="33" t="s">
        <v>7</v>
      </c>
      <c r="D42" s="32" t="s">
        <v>8</v>
      </c>
      <c r="E42" s="30" t="s">
        <v>115</v>
      </c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0"/>
    </row>
    <row r="43" spans="1:34" x14ac:dyDescent="0.25">
      <c r="A43" s="27">
        <v>25</v>
      </c>
      <c r="B43" s="32" t="s">
        <v>11</v>
      </c>
      <c r="C43" s="33" t="s">
        <v>9</v>
      </c>
      <c r="D43" s="32" t="s">
        <v>10</v>
      </c>
      <c r="E43" s="30" t="s">
        <v>115</v>
      </c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0"/>
    </row>
    <row r="44" spans="1:34" x14ac:dyDescent="0.25">
      <c r="A44" s="27">
        <v>26</v>
      </c>
      <c r="B44" s="32" t="s">
        <v>13</v>
      </c>
      <c r="C44" s="33" t="s">
        <v>116</v>
      </c>
      <c r="D44" s="32" t="s">
        <v>12</v>
      </c>
      <c r="E44" s="30" t="s">
        <v>115</v>
      </c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0"/>
    </row>
    <row r="45" spans="1:34" x14ac:dyDescent="0.25">
      <c r="A45" s="27">
        <v>27</v>
      </c>
      <c r="B45" s="32" t="s">
        <v>16</v>
      </c>
      <c r="C45" s="33" t="s">
        <v>14</v>
      </c>
      <c r="D45" s="32" t="s">
        <v>15</v>
      </c>
      <c r="E45" s="30" t="s">
        <v>115</v>
      </c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0"/>
    </row>
    <row r="46" spans="1:34" x14ac:dyDescent="0.25">
      <c r="A46" s="27">
        <v>28</v>
      </c>
      <c r="B46" s="32" t="s">
        <v>19</v>
      </c>
      <c r="C46" s="33" t="s">
        <v>17</v>
      </c>
      <c r="D46" s="32" t="s">
        <v>18</v>
      </c>
      <c r="E46" s="30" t="s">
        <v>115</v>
      </c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0"/>
    </row>
  </sheetData>
  <sheetProtection algorithmName="SHA-512" hashValue="1FRG5fO7bahla4/0tBCsjzMEKF+cgl4LsMYTPejpo6gAxAd/MNUYwJMPfKRYRTWbwe8ODzBQ84jtgVFnttXR6g==" saltValue="xlc3yV8Lp1sF9J+51UJR1w==" spinCount="100000" sheet="1" formatCells="0" selectLockedCells="1" autoFilter="0"/>
  <mergeCells count="44">
    <mergeCell ref="T5:T6"/>
    <mergeCell ref="T8:T9"/>
    <mergeCell ref="AA5:AA6"/>
    <mergeCell ref="AA8:AA9"/>
    <mergeCell ref="AH5:AH6"/>
    <mergeCell ref="AH8:AH9"/>
    <mergeCell ref="J17:J18"/>
    <mergeCell ref="B3:C5"/>
    <mergeCell ref="B8:C9"/>
    <mergeCell ref="A17:A18"/>
    <mergeCell ref="B17:B18"/>
    <mergeCell ref="C17:C18"/>
    <mergeCell ref="D17:D18"/>
    <mergeCell ref="F8:F9"/>
    <mergeCell ref="F11:F12"/>
    <mergeCell ref="E17:E18"/>
    <mergeCell ref="F17:F18"/>
    <mergeCell ref="G17:G18"/>
    <mergeCell ref="H17:H18"/>
    <mergeCell ref="I17:I18"/>
    <mergeCell ref="V17:V18"/>
    <mergeCell ref="K17:K18"/>
    <mergeCell ref="L17:L18"/>
    <mergeCell ref="M17:M18"/>
    <mergeCell ref="N17:N18"/>
    <mergeCell ref="O17:O18"/>
    <mergeCell ref="P17:P18"/>
    <mergeCell ref="Q17:Q18"/>
    <mergeCell ref="R17:R18"/>
    <mergeCell ref="S17:S18"/>
    <mergeCell ref="T17:T18"/>
    <mergeCell ref="U17:U18"/>
    <mergeCell ref="AH17:AH18"/>
    <mergeCell ref="W17:W18"/>
    <mergeCell ref="X17:X18"/>
    <mergeCell ref="Y17:Y18"/>
    <mergeCell ref="Z17:Z18"/>
    <mergeCell ref="AA17:AA18"/>
    <mergeCell ref="AB17:AB18"/>
    <mergeCell ref="AC17:AC18"/>
    <mergeCell ref="AD17:AD18"/>
    <mergeCell ref="AE17:AE18"/>
    <mergeCell ref="AF17:AF18"/>
    <mergeCell ref="AG17:AG18"/>
  </mergeCells>
  <conditionalFormatting sqref="E19:E46">
    <cfRule type="containsText" dxfId="278" priority="10" operator="containsText" text="REFERENT METIER">
      <formula>NOT(ISERROR(SEARCH("REFERENT METIER",E19)))</formula>
    </cfRule>
    <cfRule type="containsText" dxfId="277" priority="11" operator="containsText" text="CORSIC">
      <formula>NOT(ISERROR(SEARCH("CORSIC",E19)))</formula>
    </cfRule>
    <cfRule type="containsText" dxfId="276" priority="12" operator="containsText" text="RH">
      <formula>NOT(ISERROR(SEARCH("RH",E19)))</formula>
    </cfRule>
    <cfRule type="containsText" dxfId="275" priority="13" operator="containsText" text="SECTION 68">
      <formula>NOT(ISERROR(SEARCH("SECTION 68",E19)))</formula>
    </cfRule>
    <cfRule type="containsText" dxfId="274" priority="14" operator="containsText" text="SECTION 67">
      <formula>NOT(ISERROR(SEARCH("SECTION 67",E19)))</formula>
    </cfRule>
    <cfRule type="containsText" dxfId="273" priority="15" operator="containsText" text="COORDINATION">
      <formula>NOT(ISERROR(SEARCH("COORDINATION",E19)))</formula>
    </cfRule>
    <cfRule type="containsText" dxfId="272" priority="16" operator="containsText" text="COMMUNICATION">
      <formula>NOT(ISERROR(SEARCH("COMMUNICATION",E19)))</formula>
    </cfRule>
    <cfRule type="containsText" dxfId="271" priority="17" operator="containsText" text="BUDGET">
      <formula>NOT(ISERROR(SEARCH("BUDGET",E19)))</formula>
    </cfRule>
    <cfRule type="containsText" dxfId="270" priority="18" operator="containsText" text="SECRETARIAT">
      <formula>NOT(ISERROR(SEARCH("SECRETARIAT",E19)))</formula>
    </cfRule>
    <cfRule type="containsText" dxfId="269" priority="19" operator="containsText" text="CHEF BJDC">
      <formula>NOT(ISERROR(SEARCH("CHEF BJDC",E19)))</formula>
    </cfRule>
    <cfRule type="containsText" dxfId="268" priority="20" operator="containsText" text="DIRECTEUR">
      <formula>NOT(ISERROR(SEARCH("DIRECTEUR",E19)))</formula>
    </cfRule>
  </conditionalFormatting>
  <conditionalFormatting sqref="F17:AH46">
    <cfRule type="expression" dxfId="267" priority="6">
      <formula>WEEKDAY(F$17,2)&gt;5</formula>
    </cfRule>
  </conditionalFormatting>
  <conditionalFormatting sqref="Y12:AA12">
    <cfRule type="expression" dxfId="266" priority="1">
      <formula>WEEKDAY(AQ$18,2)&gt;5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Conges_acceptes">
                <anchor moveWithCells="1" sizeWithCells="1">
                  <from>
                    <xdr:col>4</xdr:col>
                    <xdr:colOff>57150</xdr:colOff>
                    <xdr:row>4</xdr:row>
                    <xdr:rowOff>9525</xdr:rowOff>
                  </from>
                  <to>
                    <xdr:col>5</xdr:col>
                    <xdr:colOff>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5" name="Button 2">
              <controlPr defaultSize="0" print="0" autoFill="0" autoPict="0" macro="[0]!effacer">
                <anchor moveWithCells="1" sizeWithCells="1">
                  <from>
                    <xdr:col>14</xdr:col>
                    <xdr:colOff>0</xdr:colOff>
                    <xdr:row>9</xdr:row>
                    <xdr:rowOff>180975</xdr:rowOff>
                  </from>
                  <to>
                    <xdr:col>19</xdr:col>
                    <xdr:colOff>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1" r:id="rId6" name="Button 3">
              <controlPr defaultSize="0" print="0" autoFill="0" autoPict="0" macro="[0]!conges_matin">
                <anchor moveWithCells="1" sizeWithCells="1">
                  <from>
                    <xdr:col>4</xdr:col>
                    <xdr:colOff>57150</xdr:colOff>
                    <xdr:row>7</xdr:row>
                    <xdr:rowOff>9525</xdr:rowOff>
                  </from>
                  <to>
                    <xdr:col>5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2" r:id="rId7" name="Button 4">
              <controlPr defaultSize="0" print="0" autoFill="0" autoPict="0" macro="[0]!conges_apres_midi">
                <anchor moveWithCells="1" sizeWithCells="1">
                  <from>
                    <xdr:col>4</xdr:col>
                    <xdr:colOff>57150</xdr:colOff>
                    <xdr:row>10</xdr:row>
                    <xdr:rowOff>9525</xdr:rowOff>
                  </from>
                  <to>
                    <xdr:col>5</xdr:col>
                    <xdr:colOff>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3" r:id="rId8" name="Button 5">
              <controlPr defaultSize="0" print="0" autoFill="0" autoPict="0" macro="[0]!previsions_conges">
                <anchor moveWithCells="1" sizeWithCells="1">
                  <from>
                    <xdr:col>4</xdr:col>
                    <xdr:colOff>47625</xdr:colOff>
                    <xdr:row>1</xdr:row>
                    <xdr:rowOff>9525</xdr:rowOff>
                  </from>
                  <to>
                    <xdr:col>4</xdr:col>
                    <xdr:colOff>1476375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4" r:id="rId9" name="Button 6">
              <controlPr defaultSize="0" print="0" autoFill="0" autoPict="0" macro="[0]!arret_maladie">
                <anchor moveWithCells="1" sizeWithCells="1">
                  <from>
                    <xdr:col>6</xdr:col>
                    <xdr:colOff>276225</xdr:colOff>
                    <xdr:row>1</xdr:row>
                    <xdr:rowOff>0</xdr:rowOff>
                  </from>
                  <to>
                    <xdr:col>11</xdr:col>
                    <xdr:colOff>276225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5" r:id="rId10" name="Button 7">
              <controlPr defaultSize="0" print="0" autoFill="0" autoPict="0" macro="[0]!rendez_vous">
                <anchor moveWithCells="1" sizeWithCells="1">
                  <from>
                    <xdr:col>6</xdr:col>
                    <xdr:colOff>276225</xdr:colOff>
                    <xdr:row>4</xdr:row>
                    <xdr:rowOff>19050</xdr:rowOff>
                  </from>
                  <to>
                    <xdr:col>11</xdr:col>
                    <xdr:colOff>276225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6" r:id="rId11" name="Button 8">
              <controlPr defaultSize="0" print="0" autoFill="0" autoPict="0" macro="[0]!accueil">
                <anchor moveWithCells="1" sizeWithCells="1">
                  <from>
                    <xdr:col>14</xdr:col>
                    <xdr:colOff>0</xdr:colOff>
                    <xdr:row>1</xdr:row>
                    <xdr:rowOff>9525</xdr:rowOff>
                  </from>
                  <to>
                    <xdr:col>19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7" r:id="rId12" name="Button 9">
              <controlPr defaultSize="0" print="0" autoFill="0" autoPict="0" macro="[0]!accueil_matin">
                <anchor moveWithCells="1" sizeWithCells="1">
                  <from>
                    <xdr:col>14</xdr:col>
                    <xdr:colOff>9525</xdr:colOff>
                    <xdr:row>4</xdr:row>
                    <xdr:rowOff>19050</xdr:rowOff>
                  </from>
                  <to>
                    <xdr:col>19</xdr:col>
                    <xdr:colOff>9525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8" r:id="rId13" name="Button 10">
              <controlPr defaultSize="0" print="0" autoFill="0" autoPict="0" macro="[0]!accueil_apres_midi">
                <anchor moveWithCells="1" sizeWithCells="1">
                  <from>
                    <xdr:col>14</xdr:col>
                    <xdr:colOff>9525</xdr:colOff>
                    <xdr:row>7</xdr:row>
                    <xdr:rowOff>9525</xdr:rowOff>
                  </from>
                  <to>
                    <xdr:col>19</xdr:col>
                    <xdr:colOff>9525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9" r:id="rId14" name="Button 11">
              <controlPr defaultSize="0" print="0" autoFill="0" autoPict="0" macro="[0]!stage">
                <anchor moveWithCells="1" sizeWithCells="1">
                  <from>
                    <xdr:col>21</xdr:col>
                    <xdr:colOff>9525</xdr:colOff>
                    <xdr:row>1</xdr:row>
                    <xdr:rowOff>0</xdr:rowOff>
                  </from>
                  <to>
                    <xdr:col>26</xdr:col>
                    <xdr:colOff>9525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0" r:id="rId15" name="Button 12">
              <controlPr defaultSize="0" print="0" autoFill="0" autoPict="0" macro="[0]!stage_matin">
                <anchor moveWithCells="1" sizeWithCells="1">
                  <from>
                    <xdr:col>21</xdr:col>
                    <xdr:colOff>9525</xdr:colOff>
                    <xdr:row>4</xdr:row>
                    <xdr:rowOff>9525</xdr:rowOff>
                  </from>
                  <to>
                    <xdr:col>26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1" r:id="rId16" name="Button 13">
              <controlPr defaultSize="0" print="0" autoFill="0" autoPict="0" macro="[0]!stage_apres_midi">
                <anchor moveWithCells="1" sizeWithCells="1">
                  <from>
                    <xdr:col>21</xdr:col>
                    <xdr:colOff>0</xdr:colOff>
                    <xdr:row>7</xdr:row>
                    <xdr:rowOff>19050</xdr:rowOff>
                  </from>
                  <to>
                    <xdr:col>26</xdr:col>
                    <xdr:colOff>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2" r:id="rId17" name="Button 14">
              <controlPr defaultSize="0" print="0" autoFill="0" autoPict="0" macro="[0]!auto_d_abs">
                <anchor moveWithCells="1" sizeWithCells="1">
                  <from>
                    <xdr:col>28</xdr:col>
                    <xdr:colOff>9525</xdr:colOff>
                    <xdr:row>1</xdr:row>
                    <xdr:rowOff>0</xdr:rowOff>
                  </from>
                  <to>
                    <xdr:col>33</xdr:col>
                    <xdr:colOff>9525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3" r:id="rId18" name="Button 15">
              <controlPr defaultSize="0" print="0" autoFill="0" autoPict="0" macro="[0]!auto_d_abs_matin">
                <anchor moveWithCells="1" sizeWithCells="1">
                  <from>
                    <xdr:col>28</xdr:col>
                    <xdr:colOff>9525</xdr:colOff>
                    <xdr:row>4</xdr:row>
                    <xdr:rowOff>9525</xdr:rowOff>
                  </from>
                  <to>
                    <xdr:col>33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4" r:id="rId19" name="Button 16">
              <controlPr defaultSize="0" print="0" autoFill="0" autoPict="0" macro="[0]!auto_d_abs_apres_midi">
                <anchor moveWithCells="1" sizeWithCells="1">
                  <from>
                    <xdr:col>28</xdr:col>
                    <xdr:colOff>9525</xdr:colOff>
                    <xdr:row>7</xdr:row>
                    <xdr:rowOff>9525</xdr:rowOff>
                  </from>
                  <to>
                    <xdr:col>33</xdr:col>
                    <xdr:colOff>9525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5" r:id="rId20" name="Button 17">
              <controlPr defaultSize="0" print="0" autoFill="0" autoPict="0" macro="[0]!astreinte">
                <anchor moveWithCells="1" sizeWithCells="1">
                  <from>
                    <xdr:col>7</xdr:col>
                    <xdr:colOff>0</xdr:colOff>
                    <xdr:row>10</xdr:row>
                    <xdr:rowOff>0</xdr:rowOff>
                  </from>
                  <to>
                    <xdr:col>12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6" r:id="rId21" name="Button 18">
              <controlPr defaultSize="0" print="0" autoFill="0" autoPict="0" macro="[0]!jdc">
                <anchor moveWithCells="1" sizeWithCells="1">
                  <from>
                    <xdr:col>7</xdr:col>
                    <xdr:colOff>0</xdr:colOff>
                    <xdr:row>7</xdr:row>
                    <xdr:rowOff>0</xdr:rowOff>
                  </from>
                  <to>
                    <xdr:col>12</xdr:col>
                    <xdr:colOff>0</xdr:colOff>
                    <xdr:row>9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74A9BFE3-C891-431E-AFEF-CCD2A4DD9390}">
            <xm:f>NOT(ISNA(VLOOKUP(F$17,'JOURS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F17:AH46</xm:sqref>
        </x14:conditionalFormatting>
        <x14:conditionalFormatting xmlns:xm="http://schemas.microsoft.com/office/excel/2006/main">
          <x14:cfRule type="expression" priority="8" id="{53E7B90C-59FE-4696-B1DC-2CEEADED39B0}">
            <xm:f>NOT(ISNA(VLOOKUP(F$17,'JOURS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F20:AH21 F25:AH25 F28:AH28 F40:AH40 F44:AH44</xm:sqref>
        </x14:conditionalFormatting>
        <x14:conditionalFormatting xmlns:xm="http://schemas.microsoft.com/office/excel/2006/main">
          <x14:cfRule type="expression" priority="7" id="{862994DE-105F-4EC8-A7A0-FABA9A955D47}">
            <xm:f>NOT(ISNA(VLOOKUP(F$17,'JOURS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F17:AH19 F22:AH24 F26:AH27 F29:AH39 F41:AH43 F45:AH46</xm:sqref>
        </x14:conditionalFormatting>
        <x14:conditionalFormatting xmlns:xm="http://schemas.microsoft.com/office/excel/2006/main">
          <x14:cfRule type="expression" priority="34" id="{CDE6728A-E692-48DE-B0E7-170A960131CB}">
            <xm:f>'JOURS NON TRAVAILLES'!$L$2=0</xm:f>
            <x14:dxf>
              <font>
                <color theme="0"/>
              </font>
              <fill>
                <patternFill>
                  <bgColor theme="0"/>
                </patternFill>
              </fill>
              <border>
                <left style="thin">
                  <color auto="1"/>
                </left>
                <right/>
                <top/>
                <bottom/>
                <vertical/>
                <horizontal/>
              </border>
            </x14:dxf>
          </x14:cfRule>
          <xm:sqref>AH17:AH46</xm:sqref>
        </x14:conditionalFormatting>
        <x14:conditionalFormatting xmlns:xm="http://schemas.microsoft.com/office/excel/2006/main">
          <x14:cfRule type="expression" priority="3" id="{23B127EA-CC74-4D2C-8866-813D6FCD3F13}">
            <xm:f>NOT(ISNA(VLOOKUP(AQ$18,'JOURS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Y12:AA12</xm:sqref>
        </x14:conditionalFormatting>
        <x14:conditionalFormatting xmlns:xm="http://schemas.microsoft.com/office/excel/2006/main">
          <x14:cfRule type="expression" priority="2" id="{57EABAFE-A90D-41F7-B05A-DC323D13718F}">
            <xm:f>NOT(ISNA(VLOOKUP(AQ$18,'JOURS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Y12:AA12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AP46"/>
  <sheetViews>
    <sheetView showGridLines="0" zoomScaleNormal="100" workbookViewId="0">
      <selection activeCell="K29" sqref="K29"/>
    </sheetView>
  </sheetViews>
  <sheetFormatPr baseColWidth="10" defaultColWidth="11.42578125" defaultRowHeight="15" x14ac:dyDescent="0.25"/>
  <cols>
    <col min="1" max="1" width="2.7109375" style="8" bestFit="1" customWidth="1"/>
    <col min="2" max="2" width="11.42578125" style="8"/>
    <col min="3" max="3" width="15.28515625" style="8" bestFit="1" customWidth="1"/>
    <col min="4" max="4" width="10.7109375" style="8" bestFit="1" customWidth="1"/>
    <col min="5" max="5" width="22.28515625" style="8" bestFit="1" customWidth="1"/>
    <col min="6" max="36" width="4.28515625" style="8" customWidth="1"/>
    <col min="37" max="37" width="4" style="8" customWidth="1"/>
    <col min="38" max="39" width="11.42578125" style="8"/>
    <col min="40" max="40" width="2" style="8" hidden="1" customWidth="1"/>
    <col min="41" max="41" width="14.140625" style="8" hidden="1" customWidth="1"/>
    <col min="42" max="16384" width="11.42578125" style="8"/>
  </cols>
  <sheetData>
    <row r="1" spans="2:41" x14ac:dyDescent="0.25">
      <c r="G1" s="11" t="s">
        <v>131</v>
      </c>
      <c r="H1" s="11" t="s">
        <v>131</v>
      </c>
      <c r="I1" s="11" t="s">
        <v>131</v>
      </c>
      <c r="J1" s="11" t="s">
        <v>131</v>
      </c>
      <c r="K1" s="11" t="s">
        <v>131</v>
      </c>
      <c r="L1" s="11" t="s">
        <v>131</v>
      </c>
      <c r="M1" s="11" t="s">
        <v>131</v>
      </c>
      <c r="N1" s="11" t="s">
        <v>131</v>
      </c>
      <c r="O1" s="11" t="s">
        <v>131</v>
      </c>
      <c r="P1" s="11" t="s">
        <v>131</v>
      </c>
      <c r="Q1" s="11" t="s">
        <v>131</v>
      </c>
      <c r="R1" s="11" t="s">
        <v>131</v>
      </c>
      <c r="S1" s="11" t="s">
        <v>131</v>
      </c>
      <c r="T1" s="11" t="s">
        <v>131</v>
      </c>
      <c r="U1" s="11" t="s">
        <v>131</v>
      </c>
      <c r="V1" s="11" t="s">
        <v>131</v>
      </c>
      <c r="W1" s="11" t="s">
        <v>131</v>
      </c>
      <c r="X1" s="11" t="s">
        <v>131</v>
      </c>
      <c r="Y1" s="11" t="s">
        <v>131</v>
      </c>
      <c r="Z1" s="11" t="s">
        <v>131</v>
      </c>
      <c r="AA1" s="11" t="s">
        <v>131</v>
      </c>
      <c r="AB1" s="11" t="s">
        <v>131</v>
      </c>
      <c r="AC1" s="11" t="s">
        <v>131</v>
      </c>
      <c r="AD1" s="11" t="s">
        <v>131</v>
      </c>
      <c r="AE1" s="11" t="s">
        <v>131</v>
      </c>
      <c r="AF1" s="11" t="s">
        <v>131</v>
      </c>
      <c r="AG1" s="11" t="s">
        <v>131</v>
      </c>
      <c r="AH1" s="11" t="s">
        <v>131</v>
      </c>
      <c r="AI1" s="11" t="s">
        <v>131</v>
      </c>
      <c r="AJ1" s="11" t="s">
        <v>131</v>
      </c>
      <c r="AK1" s="11" t="s">
        <v>131</v>
      </c>
    </row>
    <row r="2" spans="2:41" ht="15.75" x14ac:dyDescent="0.25">
      <c r="F2" s="9"/>
      <c r="G2" s="11" t="s">
        <v>131</v>
      </c>
      <c r="H2" s="11" t="s">
        <v>131</v>
      </c>
      <c r="I2" s="11" t="s">
        <v>131</v>
      </c>
      <c r="J2" s="11" t="s">
        <v>131</v>
      </c>
      <c r="K2" s="11" t="s">
        <v>131</v>
      </c>
      <c r="L2" s="11" t="s">
        <v>131</v>
      </c>
      <c r="M2" s="10"/>
      <c r="N2" s="11" t="s">
        <v>131</v>
      </c>
      <c r="O2" s="11" t="s">
        <v>131</v>
      </c>
      <c r="P2" s="11" t="s">
        <v>131</v>
      </c>
      <c r="Q2" s="11" t="s">
        <v>131</v>
      </c>
      <c r="R2" s="11" t="s">
        <v>131</v>
      </c>
      <c r="S2" s="11" t="s">
        <v>131</v>
      </c>
      <c r="T2" s="37"/>
      <c r="U2" s="11" t="s">
        <v>131</v>
      </c>
      <c r="V2" s="11" t="s">
        <v>131</v>
      </c>
      <c r="W2" s="11" t="s">
        <v>131</v>
      </c>
      <c r="X2" s="11" t="s">
        <v>131</v>
      </c>
      <c r="Y2" s="11" t="s">
        <v>131</v>
      </c>
      <c r="Z2" s="11" t="s">
        <v>131</v>
      </c>
      <c r="AA2" s="38"/>
      <c r="AB2" s="11" t="s">
        <v>131</v>
      </c>
      <c r="AC2" s="11" t="s">
        <v>131</v>
      </c>
      <c r="AD2" s="11" t="s">
        <v>131</v>
      </c>
      <c r="AE2" s="11" t="s">
        <v>131</v>
      </c>
      <c r="AF2" s="11" t="s">
        <v>131</v>
      </c>
      <c r="AG2" s="11" t="s">
        <v>131</v>
      </c>
      <c r="AH2" s="35"/>
      <c r="AI2" s="11" t="s">
        <v>131</v>
      </c>
      <c r="AJ2" s="11" t="s">
        <v>131</v>
      </c>
      <c r="AK2" s="11" t="s">
        <v>131</v>
      </c>
    </row>
    <row r="3" spans="2:41" ht="15.75" x14ac:dyDescent="0.25">
      <c r="B3" s="92">
        <f>Janvier!B3:C5</f>
        <v>2019</v>
      </c>
      <c r="C3" s="92"/>
      <c r="F3" s="9"/>
      <c r="G3" s="11" t="s">
        <v>131</v>
      </c>
      <c r="H3" s="11" t="s">
        <v>131</v>
      </c>
      <c r="I3" s="11" t="s">
        <v>131</v>
      </c>
      <c r="J3" s="11" t="s">
        <v>131</v>
      </c>
      <c r="K3" s="11" t="s">
        <v>131</v>
      </c>
      <c r="L3" s="11" t="s">
        <v>131</v>
      </c>
      <c r="M3" s="10"/>
      <c r="N3" s="11" t="s">
        <v>131</v>
      </c>
      <c r="O3" s="11" t="s">
        <v>131</v>
      </c>
      <c r="P3" s="11" t="s">
        <v>131</v>
      </c>
      <c r="Q3" s="11" t="s">
        <v>131</v>
      </c>
      <c r="R3" s="11" t="s">
        <v>131</v>
      </c>
      <c r="S3" s="11" t="s">
        <v>131</v>
      </c>
      <c r="T3" s="37"/>
      <c r="U3" s="11" t="s">
        <v>131</v>
      </c>
      <c r="V3" s="11" t="s">
        <v>131</v>
      </c>
      <c r="W3" s="11" t="s">
        <v>131</v>
      </c>
      <c r="X3" s="11" t="s">
        <v>131</v>
      </c>
      <c r="Y3" s="11" t="s">
        <v>131</v>
      </c>
      <c r="Z3" s="11" t="s">
        <v>131</v>
      </c>
      <c r="AA3" s="38"/>
      <c r="AB3" s="11" t="s">
        <v>131</v>
      </c>
      <c r="AC3" s="11" t="s">
        <v>131</v>
      </c>
      <c r="AD3" s="11" t="s">
        <v>131</v>
      </c>
      <c r="AE3" s="11" t="s">
        <v>131</v>
      </c>
      <c r="AF3" s="11" t="s">
        <v>131</v>
      </c>
      <c r="AG3" s="11" t="s">
        <v>131</v>
      </c>
      <c r="AH3" s="35"/>
      <c r="AI3" s="11" t="s">
        <v>131</v>
      </c>
      <c r="AJ3" s="11" t="s">
        <v>131</v>
      </c>
      <c r="AK3" s="11" t="s">
        <v>131</v>
      </c>
    </row>
    <row r="4" spans="2:41" x14ac:dyDescent="0.25">
      <c r="B4" s="92"/>
      <c r="C4" s="92"/>
      <c r="G4" s="11" t="s">
        <v>131</v>
      </c>
      <c r="H4" s="11" t="s">
        <v>131</v>
      </c>
      <c r="I4" s="11" t="s">
        <v>131</v>
      </c>
      <c r="J4" s="11" t="s">
        <v>131</v>
      </c>
      <c r="K4" s="11" t="s">
        <v>131</v>
      </c>
      <c r="L4" s="11" t="s">
        <v>131</v>
      </c>
      <c r="M4" s="11" t="s">
        <v>131</v>
      </c>
      <c r="N4" s="11" t="s">
        <v>131</v>
      </c>
      <c r="O4" s="11" t="s">
        <v>131</v>
      </c>
      <c r="P4" s="11" t="s">
        <v>131</v>
      </c>
      <c r="Q4" s="11" t="s">
        <v>131</v>
      </c>
      <c r="R4" s="11" t="s">
        <v>131</v>
      </c>
      <c r="S4" s="11" t="s">
        <v>131</v>
      </c>
      <c r="T4" s="11" t="s">
        <v>131</v>
      </c>
      <c r="U4" s="11" t="s">
        <v>131</v>
      </c>
      <c r="V4" s="11" t="s">
        <v>131</v>
      </c>
      <c r="W4" s="11" t="s">
        <v>131</v>
      </c>
      <c r="X4" s="11" t="s">
        <v>131</v>
      </c>
      <c r="Y4" s="11" t="s">
        <v>131</v>
      </c>
      <c r="Z4" s="11" t="s">
        <v>131</v>
      </c>
      <c r="AA4" s="11" t="s">
        <v>131</v>
      </c>
      <c r="AB4" s="11" t="s">
        <v>131</v>
      </c>
      <c r="AC4" s="11" t="s">
        <v>131</v>
      </c>
      <c r="AD4" s="11" t="s">
        <v>131</v>
      </c>
      <c r="AE4" s="11" t="s">
        <v>131</v>
      </c>
      <c r="AF4" s="11" t="s">
        <v>131</v>
      </c>
      <c r="AG4" s="11" t="s">
        <v>131</v>
      </c>
      <c r="AH4" s="11" t="s">
        <v>131</v>
      </c>
      <c r="AI4" s="11" t="s">
        <v>131</v>
      </c>
      <c r="AJ4" s="11" t="s">
        <v>131</v>
      </c>
      <c r="AK4" s="11" t="s">
        <v>131</v>
      </c>
    </row>
    <row r="5" spans="2:41" ht="15.75" x14ac:dyDescent="0.25">
      <c r="B5" s="92"/>
      <c r="C5" s="92"/>
      <c r="F5" s="36"/>
      <c r="G5" s="11" t="s">
        <v>131</v>
      </c>
      <c r="H5" s="11" t="s">
        <v>131</v>
      </c>
      <c r="I5" s="11" t="s">
        <v>131</v>
      </c>
      <c r="J5" s="11" t="s">
        <v>131</v>
      </c>
      <c r="K5" s="11" t="s">
        <v>131</v>
      </c>
      <c r="L5" s="11" t="s">
        <v>131</v>
      </c>
      <c r="M5" s="14"/>
      <c r="N5" s="11" t="s">
        <v>131</v>
      </c>
      <c r="O5" s="11" t="s">
        <v>131</v>
      </c>
      <c r="P5" s="11" t="s">
        <v>131</v>
      </c>
      <c r="Q5" s="11" t="s">
        <v>131</v>
      </c>
      <c r="R5" s="11" t="s">
        <v>131</v>
      </c>
      <c r="S5" s="11" t="s">
        <v>131</v>
      </c>
      <c r="T5" s="103" t="s">
        <v>125</v>
      </c>
      <c r="U5" s="11" t="s">
        <v>131</v>
      </c>
      <c r="V5" s="11" t="s">
        <v>131</v>
      </c>
      <c r="W5" s="11" t="s">
        <v>131</v>
      </c>
      <c r="X5" s="11" t="s">
        <v>131</v>
      </c>
      <c r="Y5" s="11" t="s">
        <v>131</v>
      </c>
      <c r="Z5" s="11" t="s">
        <v>131</v>
      </c>
      <c r="AA5" s="104" t="s">
        <v>125</v>
      </c>
      <c r="AB5" s="11" t="s">
        <v>131</v>
      </c>
      <c r="AC5" s="11" t="s">
        <v>131</v>
      </c>
      <c r="AD5" s="11" t="s">
        <v>131</v>
      </c>
      <c r="AE5" s="11" t="s">
        <v>131</v>
      </c>
      <c r="AF5" s="11" t="s">
        <v>131</v>
      </c>
      <c r="AG5" s="11" t="s">
        <v>131</v>
      </c>
      <c r="AH5" s="101" t="s">
        <v>125</v>
      </c>
      <c r="AI5" s="11" t="s">
        <v>131</v>
      </c>
      <c r="AJ5" s="11" t="s">
        <v>131</v>
      </c>
      <c r="AK5" s="11" t="s">
        <v>131</v>
      </c>
      <c r="AN5" s="12"/>
      <c r="AO5" s="12"/>
    </row>
    <row r="6" spans="2:41" ht="15.75" x14ac:dyDescent="0.25">
      <c r="F6" s="36"/>
      <c r="G6" s="11" t="s">
        <v>131</v>
      </c>
      <c r="H6" s="11" t="s">
        <v>131</v>
      </c>
      <c r="I6" s="11" t="s">
        <v>131</v>
      </c>
      <c r="J6" s="11" t="s">
        <v>131</v>
      </c>
      <c r="K6" s="11" t="s">
        <v>131</v>
      </c>
      <c r="L6" s="11" t="s">
        <v>131</v>
      </c>
      <c r="M6" s="18"/>
      <c r="N6" s="11" t="s">
        <v>131</v>
      </c>
      <c r="O6" s="11" t="s">
        <v>131</v>
      </c>
      <c r="P6" s="11" t="s">
        <v>131</v>
      </c>
      <c r="Q6" s="11" t="s">
        <v>131</v>
      </c>
      <c r="R6" s="11" t="s">
        <v>131</v>
      </c>
      <c r="S6" s="11" t="s">
        <v>131</v>
      </c>
      <c r="T6" s="103"/>
      <c r="U6" s="11" t="s">
        <v>131</v>
      </c>
      <c r="V6" s="11" t="s">
        <v>131</v>
      </c>
      <c r="W6" s="11" t="s">
        <v>131</v>
      </c>
      <c r="X6" s="11" t="s">
        <v>131</v>
      </c>
      <c r="Y6" s="11" t="s">
        <v>131</v>
      </c>
      <c r="Z6" s="11" t="s">
        <v>131</v>
      </c>
      <c r="AA6" s="104"/>
      <c r="AB6" s="11" t="s">
        <v>131</v>
      </c>
      <c r="AC6" s="11" t="s">
        <v>131</v>
      </c>
      <c r="AD6" s="11" t="s">
        <v>131</v>
      </c>
      <c r="AE6" s="11" t="s">
        <v>131</v>
      </c>
      <c r="AF6" s="11" t="s">
        <v>131</v>
      </c>
      <c r="AG6" s="11" t="s">
        <v>131</v>
      </c>
      <c r="AH6" s="101"/>
      <c r="AI6" s="11" t="s">
        <v>131</v>
      </c>
      <c r="AJ6" s="11" t="s">
        <v>131</v>
      </c>
      <c r="AK6" s="11" t="s">
        <v>131</v>
      </c>
      <c r="AN6" s="12">
        <v>3</v>
      </c>
      <c r="AO6" s="12" t="s">
        <v>122</v>
      </c>
    </row>
    <row r="7" spans="2:41" x14ac:dyDescent="0.25">
      <c r="G7" s="11" t="s">
        <v>131</v>
      </c>
      <c r="H7" s="11" t="s">
        <v>131</v>
      </c>
      <c r="I7" s="11" t="s">
        <v>131</v>
      </c>
      <c r="J7" s="11" t="s">
        <v>131</v>
      </c>
      <c r="K7" s="11" t="s">
        <v>131</v>
      </c>
      <c r="L7" s="11" t="s">
        <v>131</v>
      </c>
      <c r="M7" s="11" t="s">
        <v>131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 t="s">
        <v>131</v>
      </c>
      <c r="AC7" s="11" t="s">
        <v>131</v>
      </c>
      <c r="AD7" s="11" t="s">
        <v>131</v>
      </c>
      <c r="AE7" s="11" t="s">
        <v>131</v>
      </c>
      <c r="AF7" s="11" t="s">
        <v>131</v>
      </c>
      <c r="AG7" s="11" t="s">
        <v>131</v>
      </c>
      <c r="AH7" s="11" t="s">
        <v>131</v>
      </c>
      <c r="AI7" s="11" t="s">
        <v>131</v>
      </c>
      <c r="AJ7" s="11" t="s">
        <v>131</v>
      </c>
      <c r="AK7" s="11" t="s">
        <v>131</v>
      </c>
      <c r="AN7" s="12"/>
      <c r="AO7" s="12"/>
    </row>
    <row r="8" spans="2:41" ht="15.75" x14ac:dyDescent="0.25">
      <c r="B8" s="93" t="s">
        <v>36</v>
      </c>
      <c r="C8" s="93"/>
      <c r="F8" s="102" t="s">
        <v>125</v>
      </c>
      <c r="G8" s="11" t="s">
        <v>131</v>
      </c>
      <c r="H8" s="11" t="s">
        <v>131</v>
      </c>
      <c r="I8" s="11" t="s">
        <v>131</v>
      </c>
      <c r="J8" s="11" t="s">
        <v>131</v>
      </c>
      <c r="K8" s="11" t="s">
        <v>131</v>
      </c>
      <c r="L8" s="11" t="s">
        <v>131</v>
      </c>
      <c r="M8" s="20"/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03" t="s">
        <v>126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04" t="s">
        <v>126</v>
      </c>
      <c r="AB8" s="11" t="s">
        <v>131</v>
      </c>
      <c r="AC8" s="11" t="s">
        <v>131</v>
      </c>
      <c r="AD8" s="11" t="s">
        <v>131</v>
      </c>
      <c r="AE8" s="11" t="s">
        <v>131</v>
      </c>
      <c r="AF8" s="11" t="s">
        <v>131</v>
      </c>
      <c r="AG8" s="11" t="s">
        <v>131</v>
      </c>
      <c r="AH8" s="101" t="s">
        <v>126</v>
      </c>
      <c r="AI8" s="11" t="s">
        <v>131</v>
      </c>
      <c r="AJ8" s="11" t="s">
        <v>131</v>
      </c>
      <c r="AK8" s="11" t="s">
        <v>131</v>
      </c>
    </row>
    <row r="9" spans="2:41" ht="15.75" x14ac:dyDescent="0.25">
      <c r="B9" s="93"/>
      <c r="C9" s="93"/>
      <c r="F9" s="102"/>
      <c r="G9" s="11" t="s">
        <v>131</v>
      </c>
      <c r="H9" s="11" t="s">
        <v>131</v>
      </c>
      <c r="I9" s="11" t="s">
        <v>131</v>
      </c>
      <c r="J9" s="11" t="s">
        <v>131</v>
      </c>
      <c r="K9" s="11" t="s">
        <v>131</v>
      </c>
      <c r="L9" s="11" t="s">
        <v>131</v>
      </c>
      <c r="M9" s="20"/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03"/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 t="s">
        <v>131</v>
      </c>
      <c r="AA9" s="104"/>
      <c r="AB9" s="11" t="s">
        <v>131</v>
      </c>
      <c r="AC9" s="11" t="s">
        <v>131</v>
      </c>
      <c r="AD9" s="11" t="s">
        <v>131</v>
      </c>
      <c r="AE9" s="11" t="s">
        <v>131</v>
      </c>
      <c r="AF9" s="11" t="s">
        <v>131</v>
      </c>
      <c r="AG9" s="11" t="s">
        <v>131</v>
      </c>
      <c r="AH9" s="101"/>
      <c r="AI9" s="11" t="s">
        <v>131</v>
      </c>
      <c r="AJ9" s="11" t="s">
        <v>131</v>
      </c>
      <c r="AK9" s="11" t="s">
        <v>131</v>
      </c>
    </row>
    <row r="10" spans="2:41" x14ac:dyDescent="0.25">
      <c r="G10" s="11" t="s">
        <v>131</v>
      </c>
      <c r="H10" s="11" t="s">
        <v>131</v>
      </c>
      <c r="I10" s="11" t="s">
        <v>131</v>
      </c>
      <c r="J10" s="11" t="s">
        <v>131</v>
      </c>
      <c r="K10" s="11" t="s">
        <v>131</v>
      </c>
      <c r="L10" s="11" t="s">
        <v>131</v>
      </c>
      <c r="M10" s="11" t="s">
        <v>131</v>
      </c>
      <c r="N10" s="11" t="s">
        <v>131</v>
      </c>
      <c r="O10" s="11" t="s">
        <v>131</v>
      </c>
      <c r="P10" s="11" t="s">
        <v>131</v>
      </c>
      <c r="Q10" s="11" t="s">
        <v>131</v>
      </c>
      <c r="R10" s="11" t="s">
        <v>131</v>
      </c>
      <c r="S10" s="11" t="s">
        <v>131</v>
      </c>
      <c r="T10" s="11" t="s">
        <v>131</v>
      </c>
      <c r="U10" s="11" t="s">
        <v>131</v>
      </c>
      <c r="V10" s="11" t="s">
        <v>131</v>
      </c>
      <c r="W10" s="11" t="s">
        <v>131</v>
      </c>
      <c r="X10" s="11" t="s">
        <v>131</v>
      </c>
      <c r="Y10" s="11" t="s">
        <v>131</v>
      </c>
      <c r="Z10" s="11" t="s">
        <v>131</v>
      </c>
      <c r="AA10" s="11" t="s">
        <v>131</v>
      </c>
      <c r="AB10" s="11" t="s">
        <v>131</v>
      </c>
      <c r="AC10" s="11" t="s">
        <v>131</v>
      </c>
      <c r="AD10" s="11" t="s">
        <v>131</v>
      </c>
      <c r="AE10" s="11" t="s">
        <v>131</v>
      </c>
      <c r="AF10" s="11" t="s">
        <v>131</v>
      </c>
      <c r="AG10" s="11" t="s">
        <v>131</v>
      </c>
      <c r="AH10" s="11" t="s">
        <v>131</v>
      </c>
      <c r="AI10" s="11" t="s">
        <v>131</v>
      </c>
      <c r="AJ10" s="11" t="s">
        <v>131</v>
      </c>
      <c r="AK10" s="11" t="s">
        <v>131</v>
      </c>
    </row>
    <row r="11" spans="2:41" ht="15.75" x14ac:dyDescent="0.25">
      <c r="F11" s="102" t="s">
        <v>126</v>
      </c>
      <c r="G11" s="11" t="s">
        <v>131</v>
      </c>
      <c r="H11" s="11" t="s">
        <v>131</v>
      </c>
      <c r="I11" s="11" t="s">
        <v>131</v>
      </c>
      <c r="J11" s="11" t="s">
        <v>131</v>
      </c>
      <c r="K11" s="11" t="s">
        <v>131</v>
      </c>
      <c r="L11" s="11" t="s">
        <v>131</v>
      </c>
      <c r="M11" s="21"/>
      <c r="N11" s="11" t="s">
        <v>131</v>
      </c>
      <c r="O11" s="11" t="s">
        <v>131</v>
      </c>
      <c r="P11" s="11" t="s">
        <v>131</v>
      </c>
      <c r="Q11" s="11" t="s">
        <v>131</v>
      </c>
      <c r="R11" s="11" t="s">
        <v>131</v>
      </c>
      <c r="S11" s="11" t="s">
        <v>131</v>
      </c>
      <c r="T11" s="11" t="s">
        <v>131</v>
      </c>
      <c r="U11" s="11" t="s">
        <v>131</v>
      </c>
      <c r="W11" s="22" t="s">
        <v>127</v>
      </c>
      <c r="Y11" s="23"/>
      <c r="Z11" s="23"/>
      <c r="AA11" s="23"/>
      <c r="AD11" s="22" t="s">
        <v>128</v>
      </c>
      <c r="AF11" s="24"/>
      <c r="AG11" s="24"/>
      <c r="AH11" s="24"/>
      <c r="AI11" s="11" t="s">
        <v>131</v>
      </c>
      <c r="AJ11" s="11" t="s">
        <v>131</v>
      </c>
      <c r="AK11" s="11" t="s">
        <v>131</v>
      </c>
    </row>
    <row r="12" spans="2:41" ht="15.75" x14ac:dyDescent="0.25">
      <c r="F12" s="102"/>
      <c r="G12" s="11" t="s">
        <v>131</v>
      </c>
      <c r="H12" s="11" t="s">
        <v>131</v>
      </c>
      <c r="I12" s="11" t="s">
        <v>131</v>
      </c>
      <c r="J12" s="11" t="s">
        <v>131</v>
      </c>
      <c r="K12" s="11" t="s">
        <v>131</v>
      </c>
      <c r="L12" s="11" t="s">
        <v>131</v>
      </c>
      <c r="M12" s="21"/>
      <c r="N12" s="11" t="s">
        <v>131</v>
      </c>
      <c r="O12" s="11" t="s">
        <v>131</v>
      </c>
      <c r="P12" s="11" t="s">
        <v>131</v>
      </c>
      <c r="Q12" s="11" t="s">
        <v>131</v>
      </c>
      <c r="R12" s="11" t="s">
        <v>131</v>
      </c>
      <c r="S12" s="11" t="s">
        <v>131</v>
      </c>
      <c r="T12" s="11" t="s">
        <v>131</v>
      </c>
      <c r="U12" s="11" t="s">
        <v>131</v>
      </c>
      <c r="W12" s="22" t="s">
        <v>130</v>
      </c>
      <c r="Y12" s="25"/>
      <c r="Z12" s="25"/>
      <c r="AA12" s="25"/>
      <c r="AD12" s="22" t="s">
        <v>129</v>
      </c>
      <c r="AF12" s="26"/>
      <c r="AG12" s="26"/>
      <c r="AH12" s="26"/>
      <c r="AI12" s="11" t="s">
        <v>131</v>
      </c>
      <c r="AJ12" s="11" t="s">
        <v>131</v>
      </c>
      <c r="AK12" s="11" t="s">
        <v>131</v>
      </c>
    </row>
    <row r="13" spans="2:41" x14ac:dyDescent="0.25">
      <c r="G13" s="11" t="s">
        <v>131</v>
      </c>
      <c r="H13" s="11" t="s">
        <v>131</v>
      </c>
      <c r="I13" s="11" t="s">
        <v>131</v>
      </c>
      <c r="J13" s="11" t="s">
        <v>131</v>
      </c>
      <c r="K13" s="11" t="s">
        <v>131</v>
      </c>
      <c r="L13" s="11" t="s">
        <v>131</v>
      </c>
      <c r="M13" s="11" t="s">
        <v>131</v>
      </c>
      <c r="N13" s="11" t="s">
        <v>131</v>
      </c>
      <c r="O13" s="11" t="s">
        <v>131</v>
      </c>
      <c r="P13" s="11" t="s">
        <v>131</v>
      </c>
      <c r="Q13" s="11" t="s">
        <v>131</v>
      </c>
      <c r="R13" s="11" t="s">
        <v>131</v>
      </c>
      <c r="S13" s="11" t="s">
        <v>131</v>
      </c>
      <c r="T13" s="11" t="s">
        <v>131</v>
      </c>
      <c r="U13" s="11" t="s">
        <v>131</v>
      </c>
      <c r="V13" s="11" t="s">
        <v>131</v>
      </c>
      <c r="W13" s="11" t="s">
        <v>131</v>
      </c>
      <c r="X13" s="11" t="s">
        <v>131</v>
      </c>
      <c r="Y13" s="11" t="s">
        <v>131</v>
      </c>
      <c r="Z13" s="11" t="s">
        <v>131</v>
      </c>
      <c r="AA13" s="11" t="s">
        <v>131</v>
      </c>
      <c r="AB13" s="11" t="s">
        <v>131</v>
      </c>
      <c r="AC13" s="11" t="s">
        <v>131</v>
      </c>
      <c r="AD13" s="11" t="s">
        <v>131</v>
      </c>
      <c r="AE13" s="11" t="s">
        <v>131</v>
      </c>
      <c r="AF13" s="11" t="s">
        <v>131</v>
      </c>
      <c r="AG13" s="11" t="s">
        <v>131</v>
      </c>
      <c r="AH13" s="11" t="s">
        <v>131</v>
      </c>
      <c r="AI13" s="11" t="s">
        <v>131</v>
      </c>
      <c r="AJ13" s="11" t="s">
        <v>131</v>
      </c>
      <c r="AK13" s="11" t="s">
        <v>131</v>
      </c>
    </row>
    <row r="15" spans="2:41" x14ac:dyDescent="0.25">
      <c r="E15" s="8" t="str">
        <f>'JOURS NON TRAVAILLES'!L6</f>
        <v>Fichier mis à jour le  26/11/2019 11:13:35 par  s.chalmandrier</v>
      </c>
    </row>
    <row r="17" spans="1:42" ht="27.75" customHeight="1" x14ac:dyDescent="0.25">
      <c r="A17" s="94"/>
      <c r="B17" s="95" t="s">
        <v>1</v>
      </c>
      <c r="C17" s="97" t="s">
        <v>0</v>
      </c>
      <c r="D17" s="97" t="s">
        <v>54</v>
      </c>
      <c r="E17" s="97" t="s">
        <v>55</v>
      </c>
      <c r="F17" s="100">
        <f>DATE(B3,AN6,1)</f>
        <v>43525</v>
      </c>
      <c r="G17" s="100">
        <f t="shared" ref="G17:AJ17" si="0">F17+1</f>
        <v>43526</v>
      </c>
      <c r="H17" s="100">
        <f t="shared" si="0"/>
        <v>43527</v>
      </c>
      <c r="I17" s="100">
        <f t="shared" si="0"/>
        <v>43528</v>
      </c>
      <c r="J17" s="99">
        <f t="shared" si="0"/>
        <v>43529</v>
      </c>
      <c r="K17" s="99">
        <f t="shared" si="0"/>
        <v>43530</v>
      </c>
      <c r="L17" s="99">
        <f t="shared" si="0"/>
        <v>43531</v>
      </c>
      <c r="M17" s="99">
        <f t="shared" si="0"/>
        <v>43532</v>
      </c>
      <c r="N17" s="99">
        <f t="shared" si="0"/>
        <v>43533</v>
      </c>
      <c r="O17" s="99">
        <f t="shared" si="0"/>
        <v>43534</v>
      </c>
      <c r="P17" s="99">
        <f t="shared" si="0"/>
        <v>43535</v>
      </c>
      <c r="Q17" s="99">
        <f t="shared" si="0"/>
        <v>43536</v>
      </c>
      <c r="R17" s="99">
        <f t="shared" si="0"/>
        <v>43537</v>
      </c>
      <c r="S17" s="99">
        <f t="shared" si="0"/>
        <v>43538</v>
      </c>
      <c r="T17" s="99">
        <f t="shared" si="0"/>
        <v>43539</v>
      </c>
      <c r="U17" s="99">
        <f t="shared" si="0"/>
        <v>43540</v>
      </c>
      <c r="V17" s="99">
        <f t="shared" si="0"/>
        <v>43541</v>
      </c>
      <c r="W17" s="99">
        <f t="shared" si="0"/>
        <v>43542</v>
      </c>
      <c r="X17" s="99">
        <f t="shared" si="0"/>
        <v>43543</v>
      </c>
      <c r="Y17" s="99">
        <f t="shared" si="0"/>
        <v>43544</v>
      </c>
      <c r="Z17" s="99">
        <f t="shared" si="0"/>
        <v>43545</v>
      </c>
      <c r="AA17" s="99">
        <f t="shared" si="0"/>
        <v>43546</v>
      </c>
      <c r="AB17" s="99">
        <f t="shared" si="0"/>
        <v>43547</v>
      </c>
      <c r="AC17" s="99">
        <f t="shared" si="0"/>
        <v>43548</v>
      </c>
      <c r="AD17" s="99">
        <f t="shared" si="0"/>
        <v>43549</v>
      </c>
      <c r="AE17" s="99">
        <f t="shared" si="0"/>
        <v>43550</v>
      </c>
      <c r="AF17" s="99">
        <f t="shared" si="0"/>
        <v>43551</v>
      </c>
      <c r="AG17" s="99">
        <f t="shared" si="0"/>
        <v>43552</v>
      </c>
      <c r="AH17" s="99">
        <f t="shared" si="0"/>
        <v>43553</v>
      </c>
      <c r="AI17" s="99">
        <f t="shared" si="0"/>
        <v>43554</v>
      </c>
      <c r="AJ17" s="99">
        <f t="shared" si="0"/>
        <v>43555</v>
      </c>
    </row>
    <row r="18" spans="1:42" x14ac:dyDescent="0.25">
      <c r="A18" s="94"/>
      <c r="B18" s="96"/>
      <c r="C18" s="98"/>
      <c r="D18" s="98"/>
      <c r="E18" s="98"/>
      <c r="F18" s="100"/>
      <c r="G18" s="100"/>
      <c r="H18" s="100"/>
      <c r="I18" s="100"/>
      <c r="J18" s="99"/>
      <c r="K18" s="99"/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99"/>
      <c r="X18" s="99"/>
      <c r="Y18" s="99"/>
      <c r="Z18" s="99"/>
      <c r="AA18" s="99"/>
      <c r="AB18" s="99"/>
      <c r="AC18" s="99"/>
      <c r="AD18" s="99"/>
      <c r="AE18" s="99"/>
      <c r="AF18" s="99"/>
      <c r="AG18" s="99"/>
      <c r="AH18" s="99"/>
      <c r="AI18" s="99"/>
      <c r="AJ18" s="99"/>
    </row>
    <row r="19" spans="1:42" x14ac:dyDescent="0.25">
      <c r="A19" s="27">
        <v>1</v>
      </c>
      <c r="B19" s="28" t="s">
        <v>56</v>
      </c>
      <c r="C19" s="29" t="s">
        <v>57</v>
      </c>
      <c r="D19" s="28" t="s">
        <v>58</v>
      </c>
      <c r="E19" s="30" t="s">
        <v>59</v>
      </c>
      <c r="F19" s="2"/>
      <c r="G19" s="2"/>
      <c r="H19" s="2"/>
      <c r="I19" s="2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</row>
    <row r="20" spans="1:42" x14ac:dyDescent="0.25">
      <c r="A20" s="27">
        <v>2</v>
      </c>
      <c r="B20" s="28" t="s">
        <v>60</v>
      </c>
      <c r="C20" s="29" t="s">
        <v>61</v>
      </c>
      <c r="D20" s="28" t="s">
        <v>62</v>
      </c>
      <c r="E20" s="30" t="s">
        <v>63</v>
      </c>
      <c r="F20" s="2"/>
      <c r="G20" s="2"/>
      <c r="H20" s="2"/>
      <c r="I20" s="2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</row>
    <row r="21" spans="1:42" x14ac:dyDescent="0.25">
      <c r="A21" s="27">
        <v>3</v>
      </c>
      <c r="B21" s="28" t="s">
        <v>13</v>
      </c>
      <c r="C21" s="29" t="s">
        <v>120</v>
      </c>
      <c r="D21" s="28" t="s">
        <v>121</v>
      </c>
      <c r="E21" s="30" t="s">
        <v>64</v>
      </c>
      <c r="F21" s="2"/>
      <c r="G21" s="2"/>
      <c r="H21" s="1"/>
      <c r="I21" s="2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</row>
    <row r="22" spans="1:42" x14ac:dyDescent="0.25">
      <c r="A22" s="27">
        <v>4</v>
      </c>
      <c r="B22" s="28" t="s">
        <v>65</v>
      </c>
      <c r="C22" s="29" t="s">
        <v>66</v>
      </c>
      <c r="D22" s="28" t="s">
        <v>67</v>
      </c>
      <c r="E22" s="30" t="s">
        <v>68</v>
      </c>
      <c r="F22" s="2"/>
      <c r="G22" s="2"/>
      <c r="H22" s="2"/>
      <c r="I22" s="2"/>
      <c r="J22" s="6" t="s">
        <v>131</v>
      </c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</row>
    <row r="23" spans="1:42" x14ac:dyDescent="0.25">
      <c r="A23" s="27">
        <v>5</v>
      </c>
      <c r="B23" s="28" t="s">
        <v>6</v>
      </c>
      <c r="C23" s="29" t="s">
        <v>69</v>
      </c>
      <c r="D23" s="28" t="s">
        <v>70</v>
      </c>
      <c r="E23" s="30" t="s">
        <v>71</v>
      </c>
      <c r="F23" s="2"/>
      <c r="G23" s="2"/>
      <c r="H23" s="2"/>
      <c r="I23" s="2"/>
      <c r="J23" s="5" t="s">
        <v>131</v>
      </c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</row>
    <row r="24" spans="1:42" x14ac:dyDescent="0.25">
      <c r="A24" s="27">
        <v>6</v>
      </c>
      <c r="B24" s="28" t="s">
        <v>6</v>
      </c>
      <c r="C24" s="29" t="s">
        <v>72</v>
      </c>
      <c r="D24" s="28" t="s">
        <v>73</v>
      </c>
      <c r="E24" s="30" t="s">
        <v>74</v>
      </c>
      <c r="F24" s="2"/>
      <c r="G24" s="2"/>
      <c r="H24" s="2"/>
      <c r="I24" s="2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</row>
    <row r="25" spans="1:42" x14ac:dyDescent="0.25">
      <c r="A25" s="27">
        <v>7</v>
      </c>
      <c r="B25" s="28" t="s">
        <v>13</v>
      </c>
      <c r="C25" s="29" t="s">
        <v>75</v>
      </c>
      <c r="D25" s="28" t="s">
        <v>76</v>
      </c>
      <c r="E25" s="30" t="s">
        <v>77</v>
      </c>
      <c r="F25" s="2"/>
      <c r="G25" s="2"/>
      <c r="H25" s="2"/>
      <c r="I25" s="2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P25" s="34"/>
    </row>
    <row r="26" spans="1:42" x14ac:dyDescent="0.25">
      <c r="A26" s="27">
        <v>8</v>
      </c>
      <c r="B26" s="32" t="s">
        <v>88</v>
      </c>
      <c r="C26" s="33" t="s">
        <v>78</v>
      </c>
      <c r="D26" s="32" t="s">
        <v>79</v>
      </c>
      <c r="E26" s="30" t="s">
        <v>80</v>
      </c>
      <c r="F26" s="2"/>
      <c r="G26" s="2"/>
      <c r="H26" s="2"/>
      <c r="I26" s="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</row>
    <row r="27" spans="1:42" x14ac:dyDescent="0.25">
      <c r="A27" s="27">
        <v>9</v>
      </c>
      <c r="B27" s="32" t="s">
        <v>81</v>
      </c>
      <c r="C27" s="33" t="s">
        <v>82</v>
      </c>
      <c r="D27" s="32" t="s">
        <v>83</v>
      </c>
      <c r="E27" s="30" t="s">
        <v>84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</row>
    <row r="28" spans="1:42" x14ac:dyDescent="0.25">
      <c r="A28" s="27">
        <v>10</v>
      </c>
      <c r="B28" s="32" t="s">
        <v>13</v>
      </c>
      <c r="C28" s="33" t="s">
        <v>85</v>
      </c>
      <c r="D28" s="32" t="s">
        <v>86</v>
      </c>
      <c r="E28" s="30" t="s">
        <v>87</v>
      </c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</row>
    <row r="29" spans="1:42" x14ac:dyDescent="0.25">
      <c r="A29" s="27">
        <v>11</v>
      </c>
      <c r="B29" s="32" t="s">
        <v>88</v>
      </c>
      <c r="C29" s="33" t="s">
        <v>89</v>
      </c>
      <c r="D29" s="32" t="s">
        <v>5</v>
      </c>
      <c r="E29" s="30" t="s">
        <v>90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</row>
    <row r="30" spans="1:42" x14ac:dyDescent="0.25">
      <c r="A30" s="27">
        <v>12</v>
      </c>
      <c r="B30" s="32" t="s">
        <v>6</v>
      </c>
      <c r="C30" s="33" t="s">
        <v>91</v>
      </c>
      <c r="D30" s="32" t="s">
        <v>92</v>
      </c>
      <c r="E30" s="30" t="s">
        <v>93</v>
      </c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5" t="s">
        <v>131</v>
      </c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</row>
    <row r="31" spans="1:42" x14ac:dyDescent="0.25">
      <c r="A31" s="27">
        <v>13</v>
      </c>
      <c r="B31" s="28" t="s">
        <v>6</v>
      </c>
      <c r="C31" s="29" t="s">
        <v>94</v>
      </c>
      <c r="D31" s="28" t="s">
        <v>95</v>
      </c>
      <c r="E31" s="30" t="s">
        <v>93</v>
      </c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</row>
    <row r="32" spans="1:42" x14ac:dyDescent="0.25">
      <c r="A32" s="27">
        <v>14</v>
      </c>
      <c r="B32" s="32" t="s">
        <v>88</v>
      </c>
      <c r="C32" s="33" t="s">
        <v>96</v>
      </c>
      <c r="D32" s="32" t="s">
        <v>97</v>
      </c>
      <c r="E32" s="30" t="s">
        <v>98</v>
      </c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</row>
    <row r="33" spans="1:36" x14ac:dyDescent="0.25">
      <c r="A33" s="27">
        <v>15</v>
      </c>
      <c r="B33" s="32" t="s">
        <v>6</v>
      </c>
      <c r="C33" s="33" t="s">
        <v>99</v>
      </c>
      <c r="D33" s="32" t="s">
        <v>100</v>
      </c>
      <c r="E33" s="30" t="s">
        <v>101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</row>
    <row r="34" spans="1:36" x14ac:dyDescent="0.25">
      <c r="A34" s="27">
        <v>16</v>
      </c>
      <c r="B34" s="32" t="s">
        <v>6</v>
      </c>
      <c r="C34" s="33" t="s">
        <v>102</v>
      </c>
      <c r="D34" s="32" t="s">
        <v>103</v>
      </c>
      <c r="E34" s="30" t="s">
        <v>104</v>
      </c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</row>
    <row r="35" spans="1:36" x14ac:dyDescent="0.25">
      <c r="A35" s="27">
        <v>17</v>
      </c>
      <c r="B35" s="32" t="s">
        <v>6</v>
      </c>
      <c r="C35" s="33" t="s">
        <v>105</v>
      </c>
      <c r="D35" s="32" t="s">
        <v>106</v>
      </c>
      <c r="E35" s="30" t="s">
        <v>104</v>
      </c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</row>
    <row r="36" spans="1:36" x14ac:dyDescent="0.25">
      <c r="A36" s="27">
        <v>18</v>
      </c>
      <c r="B36" s="32" t="s">
        <v>6</v>
      </c>
      <c r="C36" s="33" t="s">
        <v>107</v>
      </c>
      <c r="D36" s="32" t="s">
        <v>70</v>
      </c>
      <c r="E36" s="30" t="s">
        <v>104</v>
      </c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</row>
    <row r="37" spans="1:36" x14ac:dyDescent="0.25">
      <c r="A37" s="27">
        <v>19</v>
      </c>
      <c r="B37" s="32" t="s">
        <v>11</v>
      </c>
      <c r="C37" s="33" t="s">
        <v>108</v>
      </c>
      <c r="D37" s="32" t="s">
        <v>109</v>
      </c>
      <c r="E37" s="30" t="s">
        <v>104</v>
      </c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</row>
    <row r="38" spans="1:36" x14ac:dyDescent="0.25">
      <c r="A38" s="27">
        <v>20</v>
      </c>
      <c r="B38" s="32" t="s">
        <v>11</v>
      </c>
      <c r="C38" s="33" t="s">
        <v>110</v>
      </c>
      <c r="D38" s="32" t="s">
        <v>79</v>
      </c>
      <c r="E38" s="30" t="s">
        <v>104</v>
      </c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</row>
    <row r="39" spans="1:36" x14ac:dyDescent="0.25">
      <c r="A39" s="27">
        <v>21</v>
      </c>
      <c r="B39" s="32" t="s">
        <v>19</v>
      </c>
      <c r="C39" s="33" t="s">
        <v>111</v>
      </c>
      <c r="D39" s="32" t="s">
        <v>112</v>
      </c>
      <c r="E39" s="30" t="s">
        <v>104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</row>
    <row r="40" spans="1:36" x14ac:dyDescent="0.25">
      <c r="A40" s="27">
        <v>22</v>
      </c>
      <c r="B40" s="32" t="s">
        <v>3</v>
      </c>
      <c r="C40" s="33" t="s">
        <v>119</v>
      </c>
      <c r="D40" s="32" t="s">
        <v>2</v>
      </c>
      <c r="E40" s="30" t="s">
        <v>113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</row>
    <row r="41" spans="1:36" x14ac:dyDescent="0.25">
      <c r="A41" s="27">
        <v>23</v>
      </c>
      <c r="B41" s="32" t="s">
        <v>6</v>
      </c>
      <c r="C41" s="33" t="s">
        <v>4</v>
      </c>
      <c r="D41" s="32" t="s">
        <v>5</v>
      </c>
      <c r="E41" s="30" t="s">
        <v>114</v>
      </c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</row>
    <row r="42" spans="1:36" x14ac:dyDescent="0.25">
      <c r="A42" s="27">
        <v>24</v>
      </c>
      <c r="B42" s="32" t="s">
        <v>6</v>
      </c>
      <c r="C42" s="33" t="s">
        <v>7</v>
      </c>
      <c r="D42" s="32" t="s">
        <v>8</v>
      </c>
      <c r="E42" s="30" t="s">
        <v>115</v>
      </c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</row>
    <row r="43" spans="1:36" x14ac:dyDescent="0.25">
      <c r="A43" s="27">
        <v>25</v>
      </c>
      <c r="B43" s="32" t="s">
        <v>11</v>
      </c>
      <c r="C43" s="33" t="s">
        <v>9</v>
      </c>
      <c r="D43" s="32" t="s">
        <v>10</v>
      </c>
      <c r="E43" s="30" t="s">
        <v>115</v>
      </c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</row>
    <row r="44" spans="1:36" x14ac:dyDescent="0.25">
      <c r="A44" s="27">
        <v>26</v>
      </c>
      <c r="B44" s="32" t="s">
        <v>13</v>
      </c>
      <c r="C44" s="33" t="s">
        <v>116</v>
      </c>
      <c r="D44" s="32" t="s">
        <v>12</v>
      </c>
      <c r="E44" s="30" t="s">
        <v>115</v>
      </c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</row>
    <row r="45" spans="1:36" x14ac:dyDescent="0.25">
      <c r="A45" s="27">
        <v>27</v>
      </c>
      <c r="B45" s="32" t="s">
        <v>16</v>
      </c>
      <c r="C45" s="33" t="s">
        <v>14</v>
      </c>
      <c r="D45" s="32" t="s">
        <v>15</v>
      </c>
      <c r="E45" s="30" t="s">
        <v>115</v>
      </c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</row>
    <row r="46" spans="1:36" x14ac:dyDescent="0.25">
      <c r="A46" s="27">
        <v>28</v>
      </c>
      <c r="B46" s="32" t="s">
        <v>19</v>
      </c>
      <c r="C46" s="33" t="s">
        <v>17</v>
      </c>
      <c r="D46" s="32" t="s">
        <v>18</v>
      </c>
      <c r="E46" s="30" t="s">
        <v>115</v>
      </c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</row>
  </sheetData>
  <sheetProtection algorithmName="SHA-512" hashValue="nmg6I0sAu0U6yZToyyqrJcMt2j1FE/CtBuyu6XHJPXEFZg44grwNTrikx6VuCtfjTob+BtcoEvwg/X964R+bpg==" saltValue="TuMIGxUj/2Oq2WG/h9egOg==" spinCount="100000" sheet="1" formatCells="0" selectLockedCells="1" autoFilter="0"/>
  <mergeCells count="46">
    <mergeCell ref="D17:D18"/>
    <mergeCell ref="B3:C5"/>
    <mergeCell ref="B8:C9"/>
    <mergeCell ref="A17:A18"/>
    <mergeCell ref="B17:B18"/>
    <mergeCell ref="C17:C18"/>
    <mergeCell ref="P17:P18"/>
    <mergeCell ref="E17:E18"/>
    <mergeCell ref="F17:F18"/>
    <mergeCell ref="G17:G18"/>
    <mergeCell ref="H17:H18"/>
    <mergeCell ref="I17:I18"/>
    <mergeCell ref="J17:J18"/>
    <mergeCell ref="K17:K18"/>
    <mergeCell ref="L17:L18"/>
    <mergeCell ref="M17:M18"/>
    <mergeCell ref="N17:N18"/>
    <mergeCell ref="O17:O18"/>
    <mergeCell ref="AB17:AB18"/>
    <mergeCell ref="Q17:Q18"/>
    <mergeCell ref="R17:R18"/>
    <mergeCell ref="S17:S18"/>
    <mergeCell ref="T17:T18"/>
    <mergeCell ref="U17:U18"/>
    <mergeCell ref="V17:V18"/>
    <mergeCell ref="W17:W18"/>
    <mergeCell ref="X17:X18"/>
    <mergeCell ref="Y17:Y18"/>
    <mergeCell ref="Z17:Z18"/>
    <mergeCell ref="AA17:AA18"/>
    <mergeCell ref="AI17:AI18"/>
    <mergeCell ref="AJ17:AJ18"/>
    <mergeCell ref="AC17:AC18"/>
    <mergeCell ref="AD17:AD18"/>
    <mergeCell ref="AE17:AE18"/>
    <mergeCell ref="AF17:AF18"/>
    <mergeCell ref="AG17:AG18"/>
    <mergeCell ref="AH17:AH18"/>
    <mergeCell ref="AH5:AH6"/>
    <mergeCell ref="AH8:AH9"/>
    <mergeCell ref="F8:F9"/>
    <mergeCell ref="F11:F12"/>
    <mergeCell ref="T5:T6"/>
    <mergeCell ref="T8:T9"/>
    <mergeCell ref="AA5:AA6"/>
    <mergeCell ref="AA8:AA9"/>
  </mergeCells>
  <conditionalFormatting sqref="E19:E46">
    <cfRule type="containsText" dxfId="259" priority="8" operator="containsText" text="REFERENT METIER">
      <formula>NOT(ISERROR(SEARCH("REFERENT METIER",E19)))</formula>
    </cfRule>
    <cfRule type="containsText" dxfId="258" priority="9" operator="containsText" text="CORSIC">
      <formula>NOT(ISERROR(SEARCH("CORSIC",E19)))</formula>
    </cfRule>
    <cfRule type="containsText" dxfId="257" priority="10" operator="containsText" text="RH">
      <formula>NOT(ISERROR(SEARCH("RH",E19)))</formula>
    </cfRule>
    <cfRule type="containsText" dxfId="256" priority="11" operator="containsText" text="SECTION 68">
      <formula>NOT(ISERROR(SEARCH("SECTION 68",E19)))</formula>
    </cfRule>
    <cfRule type="containsText" dxfId="255" priority="12" operator="containsText" text="SECTION 67">
      <formula>NOT(ISERROR(SEARCH("SECTION 67",E19)))</formula>
    </cfRule>
    <cfRule type="containsText" dxfId="254" priority="13" operator="containsText" text="COORDINATION">
      <formula>NOT(ISERROR(SEARCH("COORDINATION",E19)))</formula>
    </cfRule>
    <cfRule type="containsText" dxfId="253" priority="14" operator="containsText" text="COMMUNICATION">
      <formula>NOT(ISERROR(SEARCH("COMMUNICATION",E19)))</formula>
    </cfRule>
    <cfRule type="containsText" dxfId="252" priority="15" operator="containsText" text="BUDGET">
      <formula>NOT(ISERROR(SEARCH("BUDGET",E19)))</formula>
    </cfRule>
    <cfRule type="containsText" dxfId="251" priority="16" operator="containsText" text="SECRETARIAT">
      <formula>NOT(ISERROR(SEARCH("SECRETARIAT",E19)))</formula>
    </cfRule>
    <cfRule type="containsText" dxfId="250" priority="17" operator="containsText" text="CHEF BJDC">
      <formula>NOT(ISERROR(SEARCH("CHEF BJDC",E19)))</formula>
    </cfRule>
    <cfRule type="containsText" dxfId="249" priority="18" operator="containsText" text="DIRECTEUR">
      <formula>NOT(ISERROR(SEARCH("DIRECTEUR",E19)))</formula>
    </cfRule>
  </conditionalFormatting>
  <conditionalFormatting sqref="F17:AJ46">
    <cfRule type="expression" dxfId="248" priority="4">
      <formula>WEEKDAY(F$17,2)&gt;5</formula>
    </cfRule>
  </conditionalFormatting>
  <conditionalFormatting sqref="Y12:AA12">
    <cfRule type="expression" dxfId="247" priority="1">
      <formula>WEEKDAY(AQ$18,2)&gt;5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Button 1">
              <controlPr defaultSize="0" print="0" autoFill="0" autoPict="0" macro="[0]!Conges_acceptes">
                <anchor moveWithCells="1" sizeWithCells="1">
                  <from>
                    <xdr:col>4</xdr:col>
                    <xdr:colOff>57150</xdr:colOff>
                    <xdr:row>4</xdr:row>
                    <xdr:rowOff>9525</xdr:rowOff>
                  </from>
                  <to>
                    <xdr:col>5</xdr:col>
                    <xdr:colOff>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3" r:id="rId5" name="Button 3">
              <controlPr defaultSize="0" print="0" autoFill="0" autoPict="0" macro="[0]!conges_matin">
                <anchor moveWithCells="1" sizeWithCells="1">
                  <from>
                    <xdr:col>4</xdr:col>
                    <xdr:colOff>57150</xdr:colOff>
                    <xdr:row>7</xdr:row>
                    <xdr:rowOff>9525</xdr:rowOff>
                  </from>
                  <to>
                    <xdr:col>5</xdr:col>
                    <xdr:colOff>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4" r:id="rId6" name="Button 4">
              <controlPr defaultSize="0" print="0" autoFill="0" autoPict="0" macro="[0]!conges_apres_midi">
                <anchor moveWithCells="1" sizeWithCells="1">
                  <from>
                    <xdr:col>4</xdr:col>
                    <xdr:colOff>57150</xdr:colOff>
                    <xdr:row>10</xdr:row>
                    <xdr:rowOff>9525</xdr:rowOff>
                  </from>
                  <to>
                    <xdr:col>5</xdr:col>
                    <xdr:colOff>0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5" r:id="rId7" name="Button 5">
              <controlPr defaultSize="0" print="0" autoFill="0" autoPict="0" macro="[0]!previsions_conges">
                <anchor moveWithCells="1" sizeWithCells="1">
                  <from>
                    <xdr:col>4</xdr:col>
                    <xdr:colOff>47625</xdr:colOff>
                    <xdr:row>1</xdr:row>
                    <xdr:rowOff>9525</xdr:rowOff>
                  </from>
                  <to>
                    <xdr:col>4</xdr:col>
                    <xdr:colOff>1476375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9" r:id="rId8" name="Button 19">
              <controlPr defaultSize="0" print="0" autoFill="0" autoPict="0" macro="[0]!effacer">
                <anchor moveWithCells="1" sizeWithCells="1">
                  <from>
                    <xdr:col>14</xdr:col>
                    <xdr:colOff>9525</xdr:colOff>
                    <xdr:row>10</xdr:row>
                    <xdr:rowOff>9525</xdr:rowOff>
                  </from>
                  <to>
                    <xdr:col>19</xdr:col>
                    <xdr:colOff>9525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0" r:id="rId9" name="Button 20">
              <controlPr defaultSize="0" print="0" autoFill="0" autoPict="0" macro="[0]!arret_maladie">
                <anchor moveWithCells="1" sizeWithCells="1">
                  <from>
                    <xdr:col>7</xdr:col>
                    <xdr:colOff>0</xdr:colOff>
                    <xdr:row>0</xdr:row>
                    <xdr:rowOff>180975</xdr:rowOff>
                  </from>
                  <to>
                    <xdr:col>12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1" r:id="rId10" name="Button 21">
              <controlPr defaultSize="0" print="0" autoFill="0" autoPict="0" macro="[0]!rendez_vous">
                <anchor moveWithCells="1" sizeWithCells="1">
                  <from>
                    <xdr:col>7</xdr:col>
                    <xdr:colOff>0</xdr:colOff>
                    <xdr:row>4</xdr:row>
                    <xdr:rowOff>9525</xdr:rowOff>
                  </from>
                  <to>
                    <xdr:col>12</xdr:col>
                    <xdr:colOff>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2" r:id="rId11" name="Button 22">
              <controlPr defaultSize="0" print="0" autoFill="0" autoPict="0" macro="[0]!accueil">
                <anchor moveWithCells="1" sizeWithCells="1">
                  <from>
                    <xdr:col>14</xdr:col>
                    <xdr:colOff>9525</xdr:colOff>
                    <xdr:row>1</xdr:row>
                    <xdr:rowOff>0</xdr:rowOff>
                  </from>
                  <to>
                    <xdr:col>19</xdr:col>
                    <xdr:colOff>9525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3" r:id="rId12" name="Button 23">
              <controlPr defaultSize="0" print="0" autoFill="0" autoPict="0" macro="[0]!accueil_matin">
                <anchor moveWithCells="1" sizeWithCells="1">
                  <from>
                    <xdr:col>14</xdr:col>
                    <xdr:colOff>9525</xdr:colOff>
                    <xdr:row>4</xdr:row>
                    <xdr:rowOff>9525</xdr:rowOff>
                  </from>
                  <to>
                    <xdr:col>19</xdr:col>
                    <xdr:colOff>9525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4" r:id="rId13" name="Button 24">
              <controlPr defaultSize="0" print="0" autoFill="0" autoPict="0" macro="[0]!accueil_apres_midi">
                <anchor moveWithCells="1" sizeWithCells="1">
                  <from>
                    <xdr:col>14</xdr:col>
                    <xdr:colOff>9525</xdr:colOff>
                    <xdr:row>7</xdr:row>
                    <xdr:rowOff>9525</xdr:rowOff>
                  </from>
                  <to>
                    <xdr:col>19</xdr:col>
                    <xdr:colOff>9525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5" r:id="rId14" name="Button 25">
              <controlPr defaultSize="0" print="0" autoFill="0" autoPict="0" macro="[0]!stage">
                <anchor moveWithCells="1" sizeWithCells="1">
                  <from>
                    <xdr:col>21</xdr:col>
                    <xdr:colOff>0</xdr:colOff>
                    <xdr:row>0</xdr:row>
                    <xdr:rowOff>180975</xdr:rowOff>
                  </from>
                  <to>
                    <xdr:col>26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6" r:id="rId15" name="Button 26">
              <controlPr defaultSize="0" print="0" autoFill="0" autoPict="0" macro="[0]!stage_matin">
                <anchor moveWithCells="1" sizeWithCells="1">
                  <from>
                    <xdr:col>21</xdr:col>
                    <xdr:colOff>9525</xdr:colOff>
                    <xdr:row>4</xdr:row>
                    <xdr:rowOff>9525</xdr:rowOff>
                  </from>
                  <to>
                    <xdr:col>26</xdr:col>
                    <xdr:colOff>9525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7" r:id="rId16" name="Button 27">
              <controlPr defaultSize="0" print="0" autoFill="0" autoPict="0" macro="[0]!stage_apres_midi">
                <anchor moveWithCells="1" sizeWithCells="1">
                  <from>
                    <xdr:col>21</xdr:col>
                    <xdr:colOff>0</xdr:colOff>
                    <xdr:row>7</xdr:row>
                    <xdr:rowOff>9525</xdr:rowOff>
                  </from>
                  <to>
                    <xdr:col>26</xdr:col>
                    <xdr:colOff>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8" r:id="rId17" name="Button 28">
              <controlPr defaultSize="0" print="0" autoFill="0" autoPict="0" macro="[0]!auto_d_abs">
                <anchor moveWithCells="1" sizeWithCells="1">
                  <from>
                    <xdr:col>28</xdr:col>
                    <xdr:colOff>9525</xdr:colOff>
                    <xdr:row>0</xdr:row>
                    <xdr:rowOff>180975</xdr:rowOff>
                  </from>
                  <to>
                    <xdr:col>33</xdr:col>
                    <xdr:colOff>9525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9" r:id="rId18" name="Button 29">
              <controlPr defaultSize="0" print="0" autoFill="0" autoPict="0" macro="[0]!auto_d_abs_matin">
                <anchor moveWithCells="1" sizeWithCells="1">
                  <from>
                    <xdr:col>28</xdr:col>
                    <xdr:colOff>9525</xdr:colOff>
                    <xdr:row>4</xdr:row>
                    <xdr:rowOff>9525</xdr:rowOff>
                  </from>
                  <to>
                    <xdr:col>33</xdr:col>
                    <xdr:colOff>9525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0" r:id="rId19" name="Button 30">
              <controlPr defaultSize="0" print="0" autoFill="0" autoPict="0" macro="[0]!auto_d_abs_apres_midi">
                <anchor moveWithCells="1" sizeWithCells="1">
                  <from>
                    <xdr:col>28</xdr:col>
                    <xdr:colOff>9525</xdr:colOff>
                    <xdr:row>7</xdr:row>
                    <xdr:rowOff>9525</xdr:rowOff>
                  </from>
                  <to>
                    <xdr:col>33</xdr:col>
                    <xdr:colOff>9525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1" r:id="rId20" name="Button 31">
              <controlPr defaultSize="0" print="0" autoFill="0" autoPict="0" macro="[0]!astreinte">
                <anchor moveWithCells="1" sizeWithCells="1">
                  <from>
                    <xdr:col>7</xdr:col>
                    <xdr:colOff>9525</xdr:colOff>
                    <xdr:row>10</xdr:row>
                    <xdr:rowOff>9525</xdr:rowOff>
                  </from>
                  <to>
                    <xdr:col>12</xdr:col>
                    <xdr:colOff>9525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2" r:id="rId21" name="Button 32">
              <controlPr defaultSize="0" print="0" autoFill="0" autoPict="0" macro="[0]!jdc">
                <anchor moveWithCells="1" sizeWithCells="1">
                  <from>
                    <xdr:col>7</xdr:col>
                    <xdr:colOff>9525</xdr:colOff>
                    <xdr:row>7</xdr:row>
                    <xdr:rowOff>9525</xdr:rowOff>
                  </from>
                  <to>
                    <xdr:col>12</xdr:col>
                    <xdr:colOff>9525</xdr:colOff>
                    <xdr:row>9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B1016780-1E68-425D-8614-15593E6EC12A}">
            <xm:f>NOT(ISNA(VLOOKUP(F$17,'JOURS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F17:AJ46</xm:sqref>
        </x14:conditionalFormatting>
        <x14:conditionalFormatting xmlns:xm="http://schemas.microsoft.com/office/excel/2006/main">
          <x14:cfRule type="expression" priority="6" id="{A6032C55-4519-4E81-9519-D7CD722C7C00}">
            <xm:f>NOT(ISNA(VLOOKUP(F$17,'JOURS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F20:AJ21 F25:AJ25 F28:AJ28 F40:AJ40 F44:AJ44</xm:sqref>
        </x14:conditionalFormatting>
        <x14:conditionalFormatting xmlns:xm="http://schemas.microsoft.com/office/excel/2006/main">
          <x14:cfRule type="expression" priority="5" id="{FBC79CAA-837B-450D-A01F-550D3DA57B7A}">
            <xm:f>NOT(ISNA(VLOOKUP(F$17,'JOURS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F17:AJ19 F22:AJ24 F26:AJ27 F29:AJ39 F41:AJ43 F45:AJ46</xm:sqref>
        </x14:conditionalFormatting>
        <x14:conditionalFormatting xmlns:xm="http://schemas.microsoft.com/office/excel/2006/main">
          <x14:cfRule type="expression" priority="3" id="{0D3B6154-9D8F-4E0F-B308-593E0CCCEE8A}">
            <xm:f>NOT(ISNA(VLOOKUP(AQ$18,'JOURS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Y12:AA12</xm:sqref>
        </x14:conditionalFormatting>
        <x14:conditionalFormatting xmlns:xm="http://schemas.microsoft.com/office/excel/2006/main">
          <x14:cfRule type="expression" priority="2" id="{3469B304-6348-4CB4-82FC-177F7B07E2FE}">
            <xm:f>NOT(ISNA(VLOOKUP(AQ$18,'JOURS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Y12:AA12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2:AO46"/>
  <sheetViews>
    <sheetView showGridLines="0" zoomScaleNormal="100" workbookViewId="0">
      <selection activeCell="I25" sqref="I25"/>
    </sheetView>
  </sheetViews>
  <sheetFormatPr baseColWidth="10" defaultColWidth="11.42578125" defaultRowHeight="15" x14ac:dyDescent="0.25"/>
  <cols>
    <col min="1" max="1" width="2.7109375" style="8" bestFit="1" customWidth="1"/>
    <col min="2" max="2" width="11.42578125" style="8"/>
    <col min="3" max="3" width="15.28515625" style="8" bestFit="1" customWidth="1"/>
    <col min="4" max="4" width="10.7109375" style="8" bestFit="1" customWidth="1"/>
    <col min="5" max="5" width="22.28515625" style="8" bestFit="1" customWidth="1"/>
    <col min="6" max="35" width="4.28515625" style="8" customWidth="1"/>
    <col min="36" max="36" width="4" style="8" customWidth="1"/>
    <col min="37" max="39" width="11.42578125" style="8"/>
    <col min="40" max="40" width="2" style="8" hidden="1" customWidth="1"/>
    <col min="41" max="41" width="14.140625" style="8" hidden="1" customWidth="1"/>
    <col min="42" max="16384" width="11.42578125" style="8"/>
  </cols>
  <sheetData>
    <row r="2" spans="2:41" ht="15.75" x14ac:dyDescent="0.25">
      <c r="F2" s="9"/>
      <c r="M2" s="10"/>
      <c r="T2" s="15"/>
      <c r="AA2" s="16"/>
      <c r="AH2" s="17"/>
    </row>
    <row r="3" spans="2:41" ht="15.75" x14ac:dyDescent="0.25">
      <c r="B3" s="92">
        <f>Janvier!B3:C5</f>
        <v>2019</v>
      </c>
      <c r="C3" s="92"/>
      <c r="F3" s="9"/>
      <c r="M3" s="10"/>
      <c r="T3" s="15"/>
      <c r="AA3" s="16"/>
      <c r="AH3" s="17"/>
    </row>
    <row r="4" spans="2:41" x14ac:dyDescent="0.25">
      <c r="B4" s="92"/>
      <c r="C4" s="92"/>
    </row>
    <row r="5" spans="2:41" ht="15.75" x14ac:dyDescent="0.25">
      <c r="B5" s="92"/>
      <c r="C5" s="92"/>
      <c r="F5" s="19"/>
      <c r="M5" s="14"/>
      <c r="T5" s="103" t="s">
        <v>125</v>
      </c>
      <c r="AA5" s="104" t="s">
        <v>125</v>
      </c>
      <c r="AH5" s="101" t="s">
        <v>125</v>
      </c>
      <c r="AN5" s="12"/>
      <c r="AO5" s="12"/>
    </row>
    <row r="6" spans="2:41" ht="15.75" x14ac:dyDescent="0.25">
      <c r="F6" s="19"/>
      <c r="M6" s="18"/>
      <c r="T6" s="103"/>
      <c r="AA6" s="104"/>
      <c r="AH6" s="101"/>
      <c r="AN6" s="12">
        <v>4</v>
      </c>
      <c r="AO6" s="12" t="s">
        <v>122</v>
      </c>
    </row>
    <row r="7" spans="2:41" x14ac:dyDescent="0.25">
      <c r="J7" s="8" t="s">
        <v>131</v>
      </c>
      <c r="AN7" s="12"/>
      <c r="AO7" s="12"/>
    </row>
    <row r="8" spans="2:41" ht="15.75" x14ac:dyDescent="0.25">
      <c r="B8" s="93" t="s">
        <v>132</v>
      </c>
      <c r="C8" s="93"/>
      <c r="F8" s="102" t="s">
        <v>125</v>
      </c>
      <c r="M8" s="20"/>
      <c r="T8" s="103" t="s">
        <v>126</v>
      </c>
      <c r="AA8" s="104" t="s">
        <v>126</v>
      </c>
      <c r="AH8" s="101" t="s">
        <v>126</v>
      </c>
    </row>
    <row r="9" spans="2:41" ht="15.75" x14ac:dyDescent="0.25">
      <c r="B9" s="93"/>
      <c r="C9" s="93"/>
      <c r="F9" s="102"/>
      <c r="M9" s="20"/>
      <c r="T9" s="103"/>
      <c r="AA9" s="104"/>
      <c r="AH9" s="101"/>
    </row>
    <row r="11" spans="2:41" ht="15.75" x14ac:dyDescent="0.25">
      <c r="F11" s="102" t="s">
        <v>126</v>
      </c>
      <c r="M11" s="21"/>
      <c r="W11" s="22" t="s">
        <v>127</v>
      </c>
      <c r="Y11" s="23"/>
      <c r="Z11" s="23"/>
      <c r="AA11" s="23"/>
      <c r="AD11" s="22" t="s">
        <v>128</v>
      </c>
      <c r="AF11" s="24"/>
      <c r="AG11" s="24"/>
      <c r="AH11" s="24"/>
    </row>
    <row r="12" spans="2:41" ht="15.75" x14ac:dyDescent="0.25">
      <c r="F12" s="102"/>
      <c r="M12" s="21"/>
      <c r="W12" s="22" t="s">
        <v>130</v>
      </c>
      <c r="Y12" s="25"/>
      <c r="Z12" s="25"/>
      <c r="AA12" s="25"/>
      <c r="AD12" s="22" t="s">
        <v>129</v>
      </c>
      <c r="AF12" s="26"/>
      <c r="AG12" s="26"/>
      <c r="AH12" s="26"/>
    </row>
    <row r="15" spans="2:41" x14ac:dyDescent="0.25">
      <c r="E15" s="8" t="str">
        <f>'JOURS NON TRAVAILLES'!L6</f>
        <v>Fichier mis à jour le  26/11/2019 11:13:35 par  s.chalmandrier</v>
      </c>
    </row>
    <row r="17" spans="1:35" ht="27.75" customHeight="1" x14ac:dyDescent="0.25">
      <c r="A17" s="94"/>
      <c r="B17" s="95" t="s">
        <v>1</v>
      </c>
      <c r="C17" s="97" t="s">
        <v>0</v>
      </c>
      <c r="D17" s="97" t="s">
        <v>54</v>
      </c>
      <c r="E17" s="97" t="s">
        <v>55</v>
      </c>
      <c r="F17" s="100">
        <f>DATE(B3,AN6,1)</f>
        <v>43556</v>
      </c>
      <c r="G17" s="100">
        <f t="shared" ref="G17:AI17" si="0">F17+1</f>
        <v>43557</v>
      </c>
      <c r="H17" s="100">
        <f t="shared" si="0"/>
        <v>43558</v>
      </c>
      <c r="I17" s="100">
        <f t="shared" si="0"/>
        <v>43559</v>
      </c>
      <c r="J17" s="99">
        <f t="shared" si="0"/>
        <v>43560</v>
      </c>
      <c r="K17" s="99">
        <f t="shared" si="0"/>
        <v>43561</v>
      </c>
      <c r="L17" s="99">
        <f t="shared" si="0"/>
        <v>43562</v>
      </c>
      <c r="M17" s="99">
        <f t="shared" si="0"/>
        <v>43563</v>
      </c>
      <c r="N17" s="99">
        <f t="shared" si="0"/>
        <v>43564</v>
      </c>
      <c r="O17" s="99">
        <f t="shared" si="0"/>
        <v>43565</v>
      </c>
      <c r="P17" s="99">
        <f t="shared" si="0"/>
        <v>43566</v>
      </c>
      <c r="Q17" s="99">
        <f t="shared" si="0"/>
        <v>43567</v>
      </c>
      <c r="R17" s="99">
        <f t="shared" si="0"/>
        <v>43568</v>
      </c>
      <c r="S17" s="99">
        <f t="shared" si="0"/>
        <v>43569</v>
      </c>
      <c r="T17" s="99">
        <f t="shared" si="0"/>
        <v>43570</v>
      </c>
      <c r="U17" s="99">
        <f t="shared" si="0"/>
        <v>43571</v>
      </c>
      <c r="V17" s="99">
        <f t="shared" si="0"/>
        <v>43572</v>
      </c>
      <c r="W17" s="99">
        <f t="shared" si="0"/>
        <v>43573</v>
      </c>
      <c r="X17" s="99">
        <f t="shared" si="0"/>
        <v>43574</v>
      </c>
      <c r="Y17" s="99">
        <f t="shared" si="0"/>
        <v>43575</v>
      </c>
      <c r="Z17" s="99">
        <f t="shared" si="0"/>
        <v>43576</v>
      </c>
      <c r="AA17" s="99">
        <f t="shared" si="0"/>
        <v>43577</v>
      </c>
      <c r="AB17" s="99">
        <f t="shared" si="0"/>
        <v>43578</v>
      </c>
      <c r="AC17" s="99">
        <f t="shared" si="0"/>
        <v>43579</v>
      </c>
      <c r="AD17" s="99">
        <f t="shared" si="0"/>
        <v>43580</v>
      </c>
      <c r="AE17" s="99">
        <f t="shared" si="0"/>
        <v>43581</v>
      </c>
      <c r="AF17" s="99">
        <f t="shared" si="0"/>
        <v>43582</v>
      </c>
      <c r="AG17" s="99">
        <f t="shared" si="0"/>
        <v>43583</v>
      </c>
      <c r="AH17" s="99">
        <f t="shared" si="0"/>
        <v>43584</v>
      </c>
      <c r="AI17" s="99">
        <f t="shared" si="0"/>
        <v>43585</v>
      </c>
    </row>
    <row r="18" spans="1:35" x14ac:dyDescent="0.25">
      <c r="A18" s="94"/>
      <c r="B18" s="96"/>
      <c r="C18" s="98"/>
      <c r="D18" s="98"/>
      <c r="E18" s="98"/>
      <c r="F18" s="100"/>
      <c r="G18" s="100"/>
      <c r="H18" s="100"/>
      <c r="I18" s="100"/>
      <c r="J18" s="99"/>
      <c r="K18" s="99"/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99"/>
      <c r="X18" s="99"/>
      <c r="Y18" s="99"/>
      <c r="Z18" s="99"/>
      <c r="AA18" s="99"/>
      <c r="AB18" s="99"/>
      <c r="AC18" s="99"/>
      <c r="AD18" s="99"/>
      <c r="AE18" s="99"/>
      <c r="AF18" s="99"/>
      <c r="AG18" s="99"/>
      <c r="AH18" s="99"/>
      <c r="AI18" s="99"/>
    </row>
    <row r="19" spans="1:35" x14ac:dyDescent="0.25">
      <c r="A19" s="27">
        <v>1</v>
      </c>
      <c r="B19" s="28" t="s">
        <v>56</v>
      </c>
      <c r="C19" s="29" t="s">
        <v>57</v>
      </c>
      <c r="D19" s="28" t="s">
        <v>58</v>
      </c>
      <c r="E19" s="30" t="s">
        <v>59</v>
      </c>
      <c r="F19" s="2"/>
      <c r="G19" s="2"/>
      <c r="H19" s="2"/>
      <c r="I19" s="2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</row>
    <row r="20" spans="1:35" x14ac:dyDescent="0.25">
      <c r="A20" s="27">
        <v>2</v>
      </c>
      <c r="B20" s="28" t="s">
        <v>60</v>
      </c>
      <c r="C20" s="29" t="s">
        <v>61</v>
      </c>
      <c r="D20" s="28" t="s">
        <v>62</v>
      </c>
      <c r="E20" s="30" t="s">
        <v>63</v>
      </c>
      <c r="F20" s="2"/>
      <c r="G20" s="2"/>
      <c r="H20" s="2"/>
      <c r="I20" s="2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</row>
    <row r="21" spans="1:35" x14ac:dyDescent="0.25">
      <c r="A21" s="27">
        <v>3</v>
      </c>
      <c r="B21" s="28" t="s">
        <v>13</v>
      </c>
      <c r="C21" s="29" t="s">
        <v>120</v>
      </c>
      <c r="D21" s="28" t="s">
        <v>121</v>
      </c>
      <c r="E21" s="30" t="s">
        <v>64</v>
      </c>
      <c r="F21" s="2"/>
      <c r="G21" s="2"/>
      <c r="H21" s="5" t="s">
        <v>131</v>
      </c>
      <c r="I21" s="2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</row>
    <row r="22" spans="1:35" x14ac:dyDescent="0.25">
      <c r="A22" s="27">
        <v>4</v>
      </c>
      <c r="B22" s="28" t="s">
        <v>65</v>
      </c>
      <c r="C22" s="29" t="s">
        <v>66</v>
      </c>
      <c r="D22" s="28" t="s">
        <v>67</v>
      </c>
      <c r="E22" s="30" t="s">
        <v>68</v>
      </c>
      <c r="F22" s="2"/>
      <c r="G22" s="2"/>
      <c r="H22" s="2"/>
      <c r="I22" s="6" t="s">
        <v>131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</row>
    <row r="23" spans="1:35" x14ac:dyDescent="0.25">
      <c r="A23" s="27">
        <v>5</v>
      </c>
      <c r="B23" s="28" t="s">
        <v>6</v>
      </c>
      <c r="C23" s="29" t="s">
        <v>69</v>
      </c>
      <c r="D23" s="28" t="s">
        <v>70</v>
      </c>
      <c r="E23" s="30" t="s">
        <v>71</v>
      </c>
      <c r="F23" s="2"/>
      <c r="G23" s="2"/>
      <c r="H23" s="2"/>
      <c r="I23" s="2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</row>
    <row r="24" spans="1:35" x14ac:dyDescent="0.25">
      <c r="A24" s="27">
        <v>6</v>
      </c>
      <c r="B24" s="28" t="s">
        <v>6</v>
      </c>
      <c r="C24" s="29" t="s">
        <v>72</v>
      </c>
      <c r="D24" s="28" t="s">
        <v>73</v>
      </c>
      <c r="E24" s="30" t="s">
        <v>74</v>
      </c>
      <c r="F24" s="2"/>
      <c r="G24" s="2"/>
      <c r="H24" s="6" t="s">
        <v>131</v>
      </c>
      <c r="I24" s="2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</row>
    <row r="25" spans="1:35" x14ac:dyDescent="0.25">
      <c r="A25" s="27">
        <v>7</v>
      </c>
      <c r="B25" s="28" t="s">
        <v>13</v>
      </c>
      <c r="C25" s="29" t="s">
        <v>75</v>
      </c>
      <c r="D25" s="28" t="s">
        <v>76</v>
      </c>
      <c r="E25" s="31" t="s">
        <v>77</v>
      </c>
      <c r="F25" s="2"/>
      <c r="G25" s="2"/>
      <c r="H25" s="2"/>
      <c r="I25" s="2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</row>
    <row r="26" spans="1:35" x14ac:dyDescent="0.25">
      <c r="A26" s="27">
        <v>8</v>
      </c>
      <c r="B26" s="32" t="s">
        <v>88</v>
      </c>
      <c r="C26" s="33" t="s">
        <v>78</v>
      </c>
      <c r="D26" s="32" t="s">
        <v>79</v>
      </c>
      <c r="E26" s="30" t="s">
        <v>80</v>
      </c>
      <c r="F26" s="2"/>
      <c r="G26" s="2"/>
      <c r="H26" s="2"/>
      <c r="I26" s="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</row>
    <row r="27" spans="1:35" x14ac:dyDescent="0.25">
      <c r="A27" s="27">
        <v>9</v>
      </c>
      <c r="B27" s="32" t="s">
        <v>81</v>
      </c>
      <c r="C27" s="33" t="s">
        <v>82</v>
      </c>
      <c r="D27" s="32" t="s">
        <v>83</v>
      </c>
      <c r="E27" s="30" t="s">
        <v>84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</row>
    <row r="28" spans="1:35" x14ac:dyDescent="0.25">
      <c r="A28" s="27">
        <v>10</v>
      </c>
      <c r="B28" s="32" t="s">
        <v>13</v>
      </c>
      <c r="C28" s="33" t="s">
        <v>85</v>
      </c>
      <c r="D28" s="32" t="s">
        <v>86</v>
      </c>
      <c r="E28" s="30" t="s">
        <v>87</v>
      </c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</row>
    <row r="29" spans="1:35" x14ac:dyDescent="0.25">
      <c r="A29" s="27">
        <v>11</v>
      </c>
      <c r="B29" s="32" t="s">
        <v>88</v>
      </c>
      <c r="C29" s="33" t="s">
        <v>89</v>
      </c>
      <c r="D29" s="32" t="s">
        <v>5</v>
      </c>
      <c r="E29" s="30" t="s">
        <v>90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</row>
    <row r="30" spans="1:35" x14ac:dyDescent="0.25">
      <c r="A30" s="27">
        <v>12</v>
      </c>
      <c r="B30" s="32" t="s">
        <v>6</v>
      </c>
      <c r="C30" s="33" t="s">
        <v>91</v>
      </c>
      <c r="D30" s="32" t="s">
        <v>92</v>
      </c>
      <c r="E30" s="30" t="s">
        <v>93</v>
      </c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</row>
    <row r="31" spans="1:35" x14ac:dyDescent="0.25">
      <c r="A31" s="27">
        <v>13</v>
      </c>
      <c r="B31" s="28" t="s">
        <v>6</v>
      </c>
      <c r="C31" s="29" t="s">
        <v>94</v>
      </c>
      <c r="D31" s="28" t="s">
        <v>95</v>
      </c>
      <c r="E31" s="30" t="s">
        <v>93</v>
      </c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</row>
    <row r="32" spans="1:35" x14ac:dyDescent="0.25">
      <c r="A32" s="27">
        <v>14</v>
      </c>
      <c r="B32" s="32" t="s">
        <v>88</v>
      </c>
      <c r="C32" s="33" t="s">
        <v>96</v>
      </c>
      <c r="D32" s="32" t="s">
        <v>97</v>
      </c>
      <c r="E32" s="30" t="s">
        <v>98</v>
      </c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</row>
    <row r="33" spans="1:35" x14ac:dyDescent="0.25">
      <c r="A33" s="27">
        <v>15</v>
      </c>
      <c r="B33" s="32" t="s">
        <v>6</v>
      </c>
      <c r="C33" s="33" t="s">
        <v>99</v>
      </c>
      <c r="D33" s="32" t="s">
        <v>100</v>
      </c>
      <c r="E33" s="30" t="s">
        <v>101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</row>
    <row r="34" spans="1:35" x14ac:dyDescent="0.25">
      <c r="A34" s="27">
        <v>16</v>
      </c>
      <c r="B34" s="32" t="s">
        <v>6</v>
      </c>
      <c r="C34" s="33" t="s">
        <v>102</v>
      </c>
      <c r="D34" s="32" t="s">
        <v>103</v>
      </c>
      <c r="E34" s="30" t="s">
        <v>104</v>
      </c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</row>
    <row r="35" spans="1:35" x14ac:dyDescent="0.25">
      <c r="A35" s="27">
        <v>17</v>
      </c>
      <c r="B35" s="32" t="s">
        <v>6</v>
      </c>
      <c r="C35" s="33" t="s">
        <v>105</v>
      </c>
      <c r="D35" s="32" t="s">
        <v>106</v>
      </c>
      <c r="E35" s="30" t="s">
        <v>104</v>
      </c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</row>
    <row r="36" spans="1:35" x14ac:dyDescent="0.25">
      <c r="A36" s="27">
        <v>18</v>
      </c>
      <c r="B36" s="32" t="s">
        <v>6</v>
      </c>
      <c r="C36" s="33" t="s">
        <v>107</v>
      </c>
      <c r="D36" s="32" t="s">
        <v>70</v>
      </c>
      <c r="E36" s="30" t="s">
        <v>104</v>
      </c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</row>
    <row r="37" spans="1:35" x14ac:dyDescent="0.25">
      <c r="A37" s="27">
        <v>19</v>
      </c>
      <c r="B37" s="32" t="s">
        <v>11</v>
      </c>
      <c r="C37" s="33" t="s">
        <v>108</v>
      </c>
      <c r="D37" s="32" t="s">
        <v>109</v>
      </c>
      <c r="E37" s="30" t="s">
        <v>104</v>
      </c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</row>
    <row r="38" spans="1:35" x14ac:dyDescent="0.25">
      <c r="A38" s="27">
        <v>20</v>
      </c>
      <c r="B38" s="32" t="s">
        <v>11</v>
      </c>
      <c r="C38" s="33" t="s">
        <v>110</v>
      </c>
      <c r="D38" s="32" t="s">
        <v>79</v>
      </c>
      <c r="E38" s="30" t="s">
        <v>104</v>
      </c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</row>
    <row r="39" spans="1:35" x14ac:dyDescent="0.25">
      <c r="A39" s="27">
        <v>21</v>
      </c>
      <c r="B39" s="32" t="s">
        <v>19</v>
      </c>
      <c r="C39" s="33" t="s">
        <v>111</v>
      </c>
      <c r="D39" s="32" t="s">
        <v>112</v>
      </c>
      <c r="E39" s="30" t="s">
        <v>104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</row>
    <row r="40" spans="1:35" x14ac:dyDescent="0.25">
      <c r="A40" s="27">
        <v>22</v>
      </c>
      <c r="B40" s="32" t="s">
        <v>3</v>
      </c>
      <c r="C40" s="33" t="s">
        <v>119</v>
      </c>
      <c r="D40" s="32" t="s">
        <v>2</v>
      </c>
      <c r="E40" s="30" t="s">
        <v>113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</row>
    <row r="41" spans="1:35" x14ac:dyDescent="0.25">
      <c r="A41" s="27">
        <v>23</v>
      </c>
      <c r="B41" s="32" t="s">
        <v>6</v>
      </c>
      <c r="C41" s="33" t="s">
        <v>4</v>
      </c>
      <c r="D41" s="32" t="s">
        <v>5</v>
      </c>
      <c r="E41" s="30" t="s">
        <v>114</v>
      </c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</row>
    <row r="42" spans="1:35" x14ac:dyDescent="0.25">
      <c r="A42" s="27">
        <v>24</v>
      </c>
      <c r="B42" s="32" t="s">
        <v>6</v>
      </c>
      <c r="C42" s="33" t="s">
        <v>7</v>
      </c>
      <c r="D42" s="32" t="s">
        <v>8</v>
      </c>
      <c r="E42" s="30" t="s">
        <v>115</v>
      </c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</row>
    <row r="43" spans="1:35" x14ac:dyDescent="0.25">
      <c r="A43" s="27">
        <v>25</v>
      </c>
      <c r="B43" s="32" t="s">
        <v>11</v>
      </c>
      <c r="C43" s="33" t="s">
        <v>9</v>
      </c>
      <c r="D43" s="32" t="s">
        <v>10</v>
      </c>
      <c r="E43" s="30" t="s">
        <v>115</v>
      </c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</row>
    <row r="44" spans="1:35" x14ac:dyDescent="0.25">
      <c r="A44" s="27">
        <v>26</v>
      </c>
      <c r="B44" s="32" t="s">
        <v>13</v>
      </c>
      <c r="C44" s="33" t="s">
        <v>116</v>
      </c>
      <c r="D44" s="32" t="s">
        <v>12</v>
      </c>
      <c r="E44" s="30" t="s">
        <v>115</v>
      </c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</row>
    <row r="45" spans="1:35" x14ac:dyDescent="0.25">
      <c r="A45" s="27">
        <v>27</v>
      </c>
      <c r="B45" s="32" t="s">
        <v>16</v>
      </c>
      <c r="C45" s="33" t="s">
        <v>14</v>
      </c>
      <c r="D45" s="32" t="s">
        <v>15</v>
      </c>
      <c r="E45" s="30" t="s">
        <v>115</v>
      </c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</row>
    <row r="46" spans="1:35" x14ac:dyDescent="0.25">
      <c r="A46" s="27">
        <v>28</v>
      </c>
      <c r="B46" s="32" t="s">
        <v>19</v>
      </c>
      <c r="C46" s="33" t="s">
        <v>17</v>
      </c>
      <c r="D46" s="32" t="s">
        <v>18</v>
      </c>
      <c r="E46" s="30" t="s">
        <v>115</v>
      </c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</row>
  </sheetData>
  <sheetProtection algorithmName="SHA-512" hashValue="wBpX9GB0wS+Pz+iHVttVquzlUkxeZUuCgcpmXNoJjYIM2XpyGvVSJse+FG9cLpcRj88CEAPgj3ysl5IQfis1sA==" saltValue="puZivPVE7r0MxYyHLLGJdw==" spinCount="100000" sheet="1" formatCells="0" selectLockedCells="1" autoFilter="0"/>
  <mergeCells count="45">
    <mergeCell ref="J17:J18"/>
    <mergeCell ref="B3:C5"/>
    <mergeCell ref="B8:C9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V17:V18"/>
    <mergeCell ref="K17:K18"/>
    <mergeCell ref="L17:L18"/>
    <mergeCell ref="M17:M18"/>
    <mergeCell ref="N17:N18"/>
    <mergeCell ref="O17:O18"/>
    <mergeCell ref="P17:P18"/>
    <mergeCell ref="Q17:Q18"/>
    <mergeCell ref="R17:R18"/>
    <mergeCell ref="S17:S18"/>
    <mergeCell ref="T17:T18"/>
    <mergeCell ref="U17:U18"/>
    <mergeCell ref="X17:X18"/>
    <mergeCell ref="Y17:Y18"/>
    <mergeCell ref="Z17:Z18"/>
    <mergeCell ref="AA17:AA18"/>
    <mergeCell ref="AB17:AB18"/>
    <mergeCell ref="AI17:AI18"/>
    <mergeCell ref="F8:F9"/>
    <mergeCell ref="F11:F12"/>
    <mergeCell ref="T5:T6"/>
    <mergeCell ref="T8:T9"/>
    <mergeCell ref="AA5:AA6"/>
    <mergeCell ref="AA8:AA9"/>
    <mergeCell ref="AH5:AH6"/>
    <mergeCell ref="AH8:AH9"/>
    <mergeCell ref="AC17:AC18"/>
    <mergeCell ref="AD17:AD18"/>
    <mergeCell ref="AE17:AE18"/>
    <mergeCell ref="AF17:AF18"/>
    <mergeCell ref="AG17:AG18"/>
    <mergeCell ref="AH17:AH18"/>
    <mergeCell ref="W17:W18"/>
  </mergeCells>
  <conditionalFormatting sqref="E19:E46">
    <cfRule type="containsText" dxfId="241" priority="11" operator="containsText" text="REFERENT METIER">
      <formula>NOT(ISERROR(SEARCH("REFERENT METIER",E19)))</formula>
    </cfRule>
    <cfRule type="containsText" dxfId="240" priority="12" operator="containsText" text="CORSIC">
      <formula>NOT(ISERROR(SEARCH("CORSIC",E19)))</formula>
    </cfRule>
    <cfRule type="containsText" dxfId="239" priority="13" operator="containsText" text="RH">
      <formula>NOT(ISERROR(SEARCH("RH",E19)))</formula>
    </cfRule>
    <cfRule type="containsText" dxfId="238" priority="14" operator="containsText" text="SECTION 68">
      <formula>NOT(ISERROR(SEARCH("SECTION 68",E19)))</formula>
    </cfRule>
    <cfRule type="containsText" dxfId="237" priority="15" operator="containsText" text="SECTION 67">
      <formula>NOT(ISERROR(SEARCH("SECTION 67",E19)))</formula>
    </cfRule>
    <cfRule type="containsText" dxfId="236" priority="16" operator="containsText" text="COORDINATION">
      <formula>NOT(ISERROR(SEARCH("COORDINATION",E19)))</formula>
    </cfRule>
    <cfRule type="containsText" dxfId="235" priority="17" operator="containsText" text="COMMUNICATION">
      <formula>NOT(ISERROR(SEARCH("COMMUNICATION",E19)))</formula>
    </cfRule>
    <cfRule type="containsText" dxfId="234" priority="18" operator="containsText" text="BUDGET">
      <formula>NOT(ISERROR(SEARCH("BUDGET",E19)))</formula>
    </cfRule>
    <cfRule type="containsText" dxfId="233" priority="19" operator="containsText" text="SECRETARIAT">
      <formula>NOT(ISERROR(SEARCH("SECRETARIAT",E19)))</formula>
    </cfRule>
    <cfRule type="containsText" dxfId="232" priority="20" operator="containsText" text="CHEF BJDC">
      <formula>NOT(ISERROR(SEARCH("CHEF BJDC",E19)))</formula>
    </cfRule>
    <cfRule type="containsText" dxfId="231" priority="21" operator="containsText" text="DIRECTEUR">
      <formula>NOT(ISERROR(SEARCH("DIRECTEUR",E19)))</formula>
    </cfRule>
  </conditionalFormatting>
  <conditionalFormatting sqref="F17:AI46">
    <cfRule type="expression" dxfId="230" priority="7">
      <formula>WEEKDAY(F$17,2)&gt;5</formula>
    </cfRule>
  </conditionalFormatting>
  <conditionalFormatting sqref="Z12:AA12">
    <cfRule type="expression" dxfId="229" priority="55">
      <formula>WEEKDAY(AP$18,2)&gt;5</formula>
    </cfRule>
  </conditionalFormatting>
  <conditionalFormatting sqref="Y12">
    <cfRule type="expression" dxfId="228" priority="1">
      <formula>WEEKDAY(AO$18,2)&gt;5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Button 1">
              <controlPr defaultSize="0" print="0" autoFill="0" autoPict="0" macro="[0]!Conges_acceptes">
                <anchor moveWithCells="1" sizeWithCells="1">
                  <from>
                    <xdr:col>4</xdr:col>
                    <xdr:colOff>57150</xdr:colOff>
                    <xdr:row>4</xdr:row>
                    <xdr:rowOff>0</xdr:rowOff>
                  </from>
                  <to>
                    <xdr:col>5</xdr:col>
                    <xdr:colOff>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6" r:id="rId5" name="Button 2">
              <controlPr defaultSize="0" print="0" autoFill="0" autoPict="0" macro="[0]!conges_matin">
                <anchor moveWithCells="1" sizeWithCells="1">
                  <from>
                    <xdr:col>4</xdr:col>
                    <xdr:colOff>57150</xdr:colOff>
                    <xdr:row>7</xdr:row>
                    <xdr:rowOff>0</xdr:rowOff>
                  </from>
                  <to>
                    <xdr:col>5</xdr:col>
                    <xdr:colOff>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7" r:id="rId6" name="Button 3">
              <controlPr defaultSize="0" print="0" autoFill="0" autoPict="0" macro="[0]!conges_apres_midi">
                <anchor moveWithCells="1" sizeWithCells="1">
                  <from>
                    <xdr:col>4</xdr:col>
                    <xdr:colOff>57150</xdr:colOff>
                    <xdr:row>10</xdr:row>
                    <xdr:rowOff>0</xdr:rowOff>
                  </from>
                  <to>
                    <xdr:col>5</xdr:col>
                    <xdr:colOff>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8" r:id="rId7" name="Button 4">
              <controlPr defaultSize="0" print="0" autoFill="0" autoPict="0" macro="[0]!previsions_conges">
                <anchor moveWithCells="1" sizeWithCells="1">
                  <from>
                    <xdr:col>4</xdr:col>
                    <xdr:colOff>47625</xdr:colOff>
                    <xdr:row>1</xdr:row>
                    <xdr:rowOff>0</xdr:rowOff>
                  </from>
                  <to>
                    <xdr:col>4</xdr:col>
                    <xdr:colOff>1476375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9" r:id="rId8" name="Button 5">
              <controlPr defaultSize="0" print="0" autoFill="0" autoPict="0" macro="[0]!effacer">
                <anchor moveWithCells="1" sizeWithCells="1">
                  <from>
                    <xdr:col>14</xdr:col>
                    <xdr:colOff>9525</xdr:colOff>
                    <xdr:row>10</xdr:row>
                    <xdr:rowOff>0</xdr:rowOff>
                  </from>
                  <to>
                    <xdr:col>19</xdr:col>
                    <xdr:colOff>9525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0" r:id="rId9" name="Button 6">
              <controlPr defaultSize="0" print="0" autoFill="0" autoPict="0" macro="[0]!arret_maladie">
                <anchor moveWithCells="1" sizeWithCells="1">
                  <from>
                    <xdr:col>7</xdr:col>
                    <xdr:colOff>0</xdr:colOff>
                    <xdr:row>0</xdr:row>
                    <xdr:rowOff>171450</xdr:rowOff>
                  </from>
                  <to>
                    <xdr:col>12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1" r:id="rId10" name="Button 7">
              <controlPr defaultSize="0" print="0" autoFill="0" autoPict="0" macro="[0]!rendez_vous">
                <anchor moveWithCells="1" sizeWithCells="1">
                  <from>
                    <xdr:col>7</xdr:col>
                    <xdr:colOff>0</xdr:colOff>
                    <xdr:row>4</xdr:row>
                    <xdr:rowOff>0</xdr:rowOff>
                  </from>
                  <to>
                    <xdr:col>12</xdr:col>
                    <xdr:colOff>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2" r:id="rId11" name="Button 8">
              <controlPr defaultSize="0" print="0" autoFill="0" autoPict="0" macro="[0]!accueil">
                <anchor moveWithCells="1" sizeWithCells="1">
                  <from>
                    <xdr:col>14</xdr:col>
                    <xdr:colOff>9525</xdr:colOff>
                    <xdr:row>0</xdr:row>
                    <xdr:rowOff>180975</xdr:rowOff>
                  </from>
                  <to>
                    <xdr:col>19</xdr:col>
                    <xdr:colOff>9525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3" r:id="rId12" name="Button 9">
              <controlPr defaultSize="0" print="0" autoFill="0" autoPict="0" macro="[0]!accueil_matin">
                <anchor moveWithCells="1" sizeWithCells="1">
                  <from>
                    <xdr:col>14</xdr:col>
                    <xdr:colOff>9525</xdr:colOff>
                    <xdr:row>4</xdr:row>
                    <xdr:rowOff>0</xdr:rowOff>
                  </from>
                  <to>
                    <xdr:col>19</xdr:col>
                    <xdr:colOff>9525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4" r:id="rId13" name="Button 10">
              <controlPr defaultSize="0" print="0" autoFill="0" autoPict="0" macro="[0]!accueil_apres_midi">
                <anchor moveWithCells="1" sizeWithCells="1">
                  <from>
                    <xdr:col>14</xdr:col>
                    <xdr:colOff>9525</xdr:colOff>
                    <xdr:row>7</xdr:row>
                    <xdr:rowOff>0</xdr:rowOff>
                  </from>
                  <to>
                    <xdr:col>19</xdr:col>
                    <xdr:colOff>9525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5" r:id="rId14" name="Button 11">
              <controlPr defaultSize="0" print="0" autoFill="0" autoPict="0" macro="[0]!stage">
                <anchor moveWithCells="1" sizeWithCells="1">
                  <from>
                    <xdr:col>21</xdr:col>
                    <xdr:colOff>0</xdr:colOff>
                    <xdr:row>0</xdr:row>
                    <xdr:rowOff>171450</xdr:rowOff>
                  </from>
                  <to>
                    <xdr:col>26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6" r:id="rId15" name="Button 12">
              <controlPr defaultSize="0" print="0" autoFill="0" autoPict="0" macro="[0]!stage_matin">
                <anchor moveWithCells="1" sizeWithCells="1">
                  <from>
                    <xdr:col>21</xdr:col>
                    <xdr:colOff>9525</xdr:colOff>
                    <xdr:row>4</xdr:row>
                    <xdr:rowOff>0</xdr:rowOff>
                  </from>
                  <to>
                    <xdr:col>26</xdr:col>
                    <xdr:colOff>9525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7" r:id="rId16" name="Button 13">
              <controlPr defaultSize="0" print="0" autoFill="0" autoPict="0" macro="[0]!stage_apres_midi">
                <anchor moveWithCells="1" sizeWithCells="1">
                  <from>
                    <xdr:col>21</xdr:col>
                    <xdr:colOff>0</xdr:colOff>
                    <xdr:row>7</xdr:row>
                    <xdr:rowOff>0</xdr:rowOff>
                  </from>
                  <to>
                    <xdr:col>26</xdr:col>
                    <xdr:colOff>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8" r:id="rId17" name="Button 14">
              <controlPr defaultSize="0" print="0" autoFill="0" autoPict="0" macro="[0]!auto_d_abs">
                <anchor moveWithCells="1" sizeWithCells="1">
                  <from>
                    <xdr:col>28</xdr:col>
                    <xdr:colOff>9525</xdr:colOff>
                    <xdr:row>0</xdr:row>
                    <xdr:rowOff>171450</xdr:rowOff>
                  </from>
                  <to>
                    <xdr:col>33</xdr:col>
                    <xdr:colOff>9525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9" r:id="rId18" name="Button 15">
              <controlPr defaultSize="0" print="0" autoFill="0" autoPict="0" macro="[0]!auto_d_abs_matin">
                <anchor moveWithCells="1" sizeWithCells="1">
                  <from>
                    <xdr:col>28</xdr:col>
                    <xdr:colOff>9525</xdr:colOff>
                    <xdr:row>4</xdr:row>
                    <xdr:rowOff>0</xdr:rowOff>
                  </from>
                  <to>
                    <xdr:col>33</xdr:col>
                    <xdr:colOff>9525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0" r:id="rId19" name="Button 16">
              <controlPr defaultSize="0" print="0" autoFill="0" autoPict="0" macro="[0]!auto_d_abs_apres_midi">
                <anchor moveWithCells="1" sizeWithCells="1">
                  <from>
                    <xdr:col>28</xdr:col>
                    <xdr:colOff>9525</xdr:colOff>
                    <xdr:row>7</xdr:row>
                    <xdr:rowOff>0</xdr:rowOff>
                  </from>
                  <to>
                    <xdr:col>33</xdr:col>
                    <xdr:colOff>9525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1" r:id="rId20" name="Button 17">
              <controlPr defaultSize="0" print="0" autoFill="0" autoPict="0" macro="[0]!astreinte">
                <anchor moveWithCells="1" sizeWithCells="1">
                  <from>
                    <xdr:col>7</xdr:col>
                    <xdr:colOff>9525</xdr:colOff>
                    <xdr:row>10</xdr:row>
                    <xdr:rowOff>0</xdr:rowOff>
                  </from>
                  <to>
                    <xdr:col>12</xdr:col>
                    <xdr:colOff>9525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2" r:id="rId21" name="Button 18">
              <controlPr defaultSize="0" print="0" autoFill="0" autoPict="0" macro="[0]!jdc">
                <anchor moveWithCells="1" sizeWithCells="1">
                  <from>
                    <xdr:col>7</xdr:col>
                    <xdr:colOff>9525</xdr:colOff>
                    <xdr:row>7</xdr:row>
                    <xdr:rowOff>0</xdr:rowOff>
                  </from>
                  <to>
                    <xdr:col>12</xdr:col>
                    <xdr:colOff>9525</xdr:colOff>
                    <xdr:row>9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BFE8F26A-74C1-4664-A608-59F031243569}">
            <xm:f>NOT(ISNA(VLOOKUP(F$17,'JOURS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F17:AI46</xm:sqref>
        </x14:conditionalFormatting>
        <x14:conditionalFormatting xmlns:xm="http://schemas.microsoft.com/office/excel/2006/main">
          <x14:cfRule type="expression" priority="9" id="{DE60E3BE-F4EB-4096-A5FE-F82B79795DB0}">
            <xm:f>NOT(ISNA(VLOOKUP(F$17,'JOURS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F20:AI21 F25:AI25 F28:AI28 F40:AI40 F44:AI44</xm:sqref>
        </x14:conditionalFormatting>
        <x14:conditionalFormatting xmlns:xm="http://schemas.microsoft.com/office/excel/2006/main">
          <x14:cfRule type="expression" priority="8" id="{6C80C722-6634-48AD-ABA3-30C214B5357C}">
            <xm:f>NOT(ISNA(VLOOKUP(F$17,'JOURS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F17:AI19 F22:AI24 F26:AI27 F29:AI39 F41:AI43 F45:AI46</xm:sqref>
        </x14:conditionalFormatting>
        <x14:conditionalFormatting xmlns:xm="http://schemas.microsoft.com/office/excel/2006/main">
          <x14:cfRule type="expression" priority="57" id="{93D50AA7-B922-481B-986A-67A2EF43D87C}">
            <xm:f>NOT(ISNA(VLOOKUP(AP$18,'JOURS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Z12:AA12</xm:sqref>
        </x14:conditionalFormatting>
        <x14:conditionalFormatting xmlns:xm="http://schemas.microsoft.com/office/excel/2006/main">
          <x14:cfRule type="expression" priority="59" id="{B91A193C-34C8-40F5-BE9B-4D7955BACA62}">
            <xm:f>NOT(ISNA(VLOOKUP(AP$18,'JOURS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Z12:AA12</xm:sqref>
        </x14:conditionalFormatting>
        <x14:conditionalFormatting xmlns:xm="http://schemas.microsoft.com/office/excel/2006/main">
          <x14:cfRule type="expression" priority="2" id="{BD1752E2-583D-4F7F-859A-7A81DA66B283}">
            <xm:f>NOT(ISNA(VLOOKUP(AO$18,'JOURS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3" id="{F1FE2E98-85EB-4BC8-893A-71A51A2757C7}">
            <xm:f>NOT(ISNA(VLOOKUP(AO$18,'JOURS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Y12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2:AO46"/>
  <sheetViews>
    <sheetView showGridLines="0" zoomScaleNormal="100" workbookViewId="0">
      <selection activeCell="F19" sqref="F19"/>
    </sheetView>
  </sheetViews>
  <sheetFormatPr baseColWidth="10" defaultColWidth="11.42578125" defaultRowHeight="15" x14ac:dyDescent="0.25"/>
  <cols>
    <col min="1" max="1" width="2.7109375" style="8" bestFit="1" customWidth="1"/>
    <col min="2" max="2" width="11.42578125" style="8"/>
    <col min="3" max="3" width="15.28515625" style="8" bestFit="1" customWidth="1"/>
    <col min="4" max="4" width="10.7109375" style="8" bestFit="1" customWidth="1"/>
    <col min="5" max="5" width="22.28515625" style="8" bestFit="1" customWidth="1"/>
    <col min="6" max="36" width="4.28515625" style="8" customWidth="1"/>
    <col min="37" max="37" width="4" style="8" customWidth="1"/>
    <col min="38" max="39" width="11.42578125" style="8"/>
    <col min="40" max="40" width="2.140625" style="8" hidden="1" customWidth="1"/>
    <col min="41" max="41" width="14.140625" style="8" hidden="1" customWidth="1"/>
    <col min="42" max="16384" width="11.42578125" style="8"/>
  </cols>
  <sheetData>
    <row r="2" spans="2:41" ht="15.75" x14ac:dyDescent="0.25">
      <c r="F2" s="9"/>
      <c r="M2" s="10"/>
      <c r="T2" s="15"/>
      <c r="AA2" s="16"/>
      <c r="AH2" s="17"/>
    </row>
    <row r="3" spans="2:41" ht="15.75" x14ac:dyDescent="0.25">
      <c r="B3" s="92">
        <f>Janvier!B3:C5</f>
        <v>2019</v>
      </c>
      <c r="C3" s="92"/>
      <c r="F3" s="9"/>
      <c r="M3" s="10"/>
      <c r="T3" s="15"/>
      <c r="AA3" s="16"/>
      <c r="AH3" s="17"/>
    </row>
    <row r="4" spans="2:41" x14ac:dyDescent="0.25">
      <c r="B4" s="92"/>
      <c r="C4" s="92"/>
    </row>
    <row r="5" spans="2:41" ht="15.75" x14ac:dyDescent="0.25">
      <c r="B5" s="92"/>
      <c r="C5" s="92"/>
      <c r="F5" s="19"/>
      <c r="M5" s="14"/>
      <c r="T5" s="103" t="s">
        <v>125</v>
      </c>
      <c r="AA5" s="104" t="s">
        <v>125</v>
      </c>
      <c r="AH5" s="101" t="s">
        <v>125</v>
      </c>
      <c r="AN5" s="12"/>
      <c r="AO5" s="12"/>
    </row>
    <row r="6" spans="2:41" ht="15.75" x14ac:dyDescent="0.25">
      <c r="F6" s="19"/>
      <c r="M6" s="18"/>
      <c r="T6" s="103"/>
      <c r="AA6" s="104"/>
      <c r="AH6" s="101"/>
      <c r="AN6" s="12">
        <v>5</v>
      </c>
      <c r="AO6" s="12" t="s">
        <v>122</v>
      </c>
    </row>
    <row r="7" spans="2:41" x14ac:dyDescent="0.25">
      <c r="AN7" s="12"/>
      <c r="AO7" s="12"/>
    </row>
    <row r="8" spans="2:41" ht="15.75" x14ac:dyDescent="0.25">
      <c r="B8" s="93" t="s">
        <v>133</v>
      </c>
      <c r="C8" s="93"/>
      <c r="F8" s="102" t="s">
        <v>125</v>
      </c>
      <c r="M8" s="20"/>
      <c r="T8" s="103" t="s">
        <v>126</v>
      </c>
      <c r="AA8" s="104" t="s">
        <v>126</v>
      </c>
      <c r="AH8" s="101" t="s">
        <v>126</v>
      </c>
    </row>
    <row r="9" spans="2:41" ht="15.75" x14ac:dyDescent="0.25">
      <c r="B9" s="93"/>
      <c r="C9" s="93"/>
      <c r="F9" s="102"/>
      <c r="M9" s="20"/>
      <c r="T9" s="103"/>
      <c r="AA9" s="104"/>
      <c r="AH9" s="101"/>
    </row>
    <row r="11" spans="2:41" ht="15.75" x14ac:dyDescent="0.25">
      <c r="F11" s="102" t="s">
        <v>126</v>
      </c>
      <c r="M11" s="21"/>
      <c r="W11" s="22" t="s">
        <v>127</v>
      </c>
      <c r="Y11" s="23"/>
      <c r="Z11" s="23"/>
      <c r="AA11" s="23"/>
      <c r="AD11" s="22" t="s">
        <v>128</v>
      </c>
      <c r="AF11" s="24"/>
      <c r="AG11" s="24"/>
      <c r="AH11" s="24"/>
    </row>
    <row r="12" spans="2:41" ht="15.75" x14ac:dyDescent="0.25">
      <c r="F12" s="102"/>
      <c r="M12" s="21"/>
      <c r="W12" s="22" t="s">
        <v>130</v>
      </c>
      <c r="Y12" s="25"/>
      <c r="Z12" s="25"/>
      <c r="AA12" s="25"/>
      <c r="AD12" s="22" t="s">
        <v>129</v>
      </c>
      <c r="AF12" s="26"/>
      <c r="AG12" s="26"/>
      <c r="AH12" s="26"/>
    </row>
    <row r="15" spans="2:41" x14ac:dyDescent="0.25">
      <c r="E15" s="8" t="str">
        <f>'JOURS NON TRAVAILLES'!L6</f>
        <v>Fichier mis à jour le  26/11/2019 11:13:35 par  s.chalmandrier</v>
      </c>
    </row>
    <row r="17" spans="1:36" ht="27.75" customHeight="1" x14ac:dyDescent="0.25">
      <c r="A17" s="94"/>
      <c r="B17" s="95" t="s">
        <v>1</v>
      </c>
      <c r="C17" s="97" t="s">
        <v>0</v>
      </c>
      <c r="D17" s="97" t="s">
        <v>54</v>
      </c>
      <c r="E17" s="97" t="s">
        <v>55</v>
      </c>
      <c r="F17" s="100">
        <f>DATE(B3,AN6,1)</f>
        <v>43586</v>
      </c>
      <c r="G17" s="100">
        <f t="shared" ref="G17:AJ17" si="0">F17+1</f>
        <v>43587</v>
      </c>
      <c r="H17" s="100">
        <f t="shared" si="0"/>
        <v>43588</v>
      </c>
      <c r="I17" s="100">
        <f t="shared" si="0"/>
        <v>43589</v>
      </c>
      <c r="J17" s="99">
        <f t="shared" si="0"/>
        <v>43590</v>
      </c>
      <c r="K17" s="99">
        <f t="shared" si="0"/>
        <v>43591</v>
      </c>
      <c r="L17" s="99">
        <f t="shared" si="0"/>
        <v>43592</v>
      </c>
      <c r="M17" s="99">
        <f t="shared" si="0"/>
        <v>43593</v>
      </c>
      <c r="N17" s="99">
        <f t="shared" si="0"/>
        <v>43594</v>
      </c>
      <c r="O17" s="99">
        <f t="shared" si="0"/>
        <v>43595</v>
      </c>
      <c r="P17" s="99">
        <f t="shared" si="0"/>
        <v>43596</v>
      </c>
      <c r="Q17" s="99">
        <f t="shared" si="0"/>
        <v>43597</v>
      </c>
      <c r="R17" s="99">
        <f t="shared" si="0"/>
        <v>43598</v>
      </c>
      <c r="S17" s="99">
        <f t="shared" si="0"/>
        <v>43599</v>
      </c>
      <c r="T17" s="99">
        <f t="shared" si="0"/>
        <v>43600</v>
      </c>
      <c r="U17" s="99">
        <f t="shared" si="0"/>
        <v>43601</v>
      </c>
      <c r="V17" s="99">
        <f t="shared" si="0"/>
        <v>43602</v>
      </c>
      <c r="W17" s="99">
        <f t="shared" si="0"/>
        <v>43603</v>
      </c>
      <c r="X17" s="99">
        <f t="shared" si="0"/>
        <v>43604</v>
      </c>
      <c r="Y17" s="99">
        <f t="shared" si="0"/>
        <v>43605</v>
      </c>
      <c r="Z17" s="99">
        <f t="shared" si="0"/>
        <v>43606</v>
      </c>
      <c r="AA17" s="99">
        <f t="shared" si="0"/>
        <v>43607</v>
      </c>
      <c r="AB17" s="99">
        <f t="shared" si="0"/>
        <v>43608</v>
      </c>
      <c r="AC17" s="99">
        <f t="shared" si="0"/>
        <v>43609</v>
      </c>
      <c r="AD17" s="99">
        <f t="shared" si="0"/>
        <v>43610</v>
      </c>
      <c r="AE17" s="99">
        <f t="shared" si="0"/>
        <v>43611</v>
      </c>
      <c r="AF17" s="99">
        <f t="shared" si="0"/>
        <v>43612</v>
      </c>
      <c r="AG17" s="99">
        <f t="shared" si="0"/>
        <v>43613</v>
      </c>
      <c r="AH17" s="99">
        <f t="shared" si="0"/>
        <v>43614</v>
      </c>
      <c r="AI17" s="99">
        <f t="shared" si="0"/>
        <v>43615</v>
      </c>
      <c r="AJ17" s="99">
        <f t="shared" si="0"/>
        <v>43616</v>
      </c>
    </row>
    <row r="18" spans="1:36" x14ac:dyDescent="0.25">
      <c r="A18" s="94"/>
      <c r="B18" s="96"/>
      <c r="C18" s="98"/>
      <c r="D18" s="98"/>
      <c r="E18" s="98"/>
      <c r="F18" s="100"/>
      <c r="G18" s="100"/>
      <c r="H18" s="100"/>
      <c r="I18" s="100"/>
      <c r="J18" s="99"/>
      <c r="K18" s="99"/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99"/>
      <c r="X18" s="99"/>
      <c r="Y18" s="99"/>
      <c r="Z18" s="99"/>
      <c r="AA18" s="99"/>
      <c r="AB18" s="99"/>
      <c r="AC18" s="99"/>
      <c r="AD18" s="99"/>
      <c r="AE18" s="99"/>
      <c r="AF18" s="99"/>
      <c r="AG18" s="99"/>
      <c r="AH18" s="99"/>
      <c r="AI18" s="99"/>
      <c r="AJ18" s="99"/>
    </row>
    <row r="19" spans="1:36" x14ac:dyDescent="0.25">
      <c r="A19" s="27">
        <v>1</v>
      </c>
      <c r="B19" s="28" t="s">
        <v>56</v>
      </c>
      <c r="C19" s="29" t="s">
        <v>57</v>
      </c>
      <c r="D19" s="28" t="s">
        <v>58</v>
      </c>
      <c r="E19" s="30" t="s">
        <v>59</v>
      </c>
      <c r="F19" s="2"/>
      <c r="G19" s="2"/>
      <c r="H19" s="2"/>
      <c r="I19" s="2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</row>
    <row r="20" spans="1:36" x14ac:dyDescent="0.25">
      <c r="A20" s="27">
        <v>2</v>
      </c>
      <c r="B20" s="28" t="s">
        <v>60</v>
      </c>
      <c r="C20" s="29" t="s">
        <v>61</v>
      </c>
      <c r="D20" s="28" t="s">
        <v>62</v>
      </c>
      <c r="E20" s="30" t="s">
        <v>63</v>
      </c>
      <c r="F20" s="2"/>
      <c r="G20" s="2"/>
      <c r="H20" s="2"/>
      <c r="I20" s="2"/>
      <c r="J20" s="3"/>
      <c r="K20" s="6" t="s">
        <v>131</v>
      </c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</row>
    <row r="21" spans="1:36" x14ac:dyDescent="0.25">
      <c r="A21" s="27">
        <v>3</v>
      </c>
      <c r="B21" s="28" t="s">
        <v>13</v>
      </c>
      <c r="C21" s="29" t="s">
        <v>120</v>
      </c>
      <c r="D21" s="28" t="s">
        <v>121</v>
      </c>
      <c r="E21" s="30" t="s">
        <v>64</v>
      </c>
      <c r="F21" s="2"/>
      <c r="G21" s="2"/>
      <c r="H21" s="1"/>
      <c r="I21" s="2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</row>
    <row r="22" spans="1:36" x14ac:dyDescent="0.25">
      <c r="A22" s="27">
        <v>4</v>
      </c>
      <c r="B22" s="28" t="s">
        <v>65</v>
      </c>
      <c r="C22" s="29" t="s">
        <v>66</v>
      </c>
      <c r="D22" s="28" t="s">
        <v>67</v>
      </c>
      <c r="E22" s="30" t="s">
        <v>68</v>
      </c>
      <c r="F22" s="2"/>
      <c r="G22" s="2"/>
      <c r="H22" s="2"/>
      <c r="I22" s="2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</row>
    <row r="23" spans="1:36" x14ac:dyDescent="0.25">
      <c r="A23" s="27">
        <v>5</v>
      </c>
      <c r="B23" s="28" t="s">
        <v>6</v>
      </c>
      <c r="C23" s="29" t="s">
        <v>69</v>
      </c>
      <c r="D23" s="28" t="s">
        <v>70</v>
      </c>
      <c r="E23" s="30" t="s">
        <v>71</v>
      </c>
      <c r="F23" s="2"/>
      <c r="G23" s="2"/>
      <c r="H23" s="2"/>
      <c r="I23" s="2"/>
      <c r="J23" s="3"/>
      <c r="K23" s="3"/>
      <c r="L23" s="3"/>
      <c r="M23" s="3"/>
      <c r="N23" s="3"/>
      <c r="O23" s="3"/>
      <c r="P23" s="3"/>
      <c r="Q23" s="3"/>
      <c r="R23" s="3"/>
      <c r="S23" s="3"/>
      <c r="T23" s="5" t="s">
        <v>131</v>
      </c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</row>
    <row r="24" spans="1:36" x14ac:dyDescent="0.25">
      <c r="A24" s="27">
        <v>6</v>
      </c>
      <c r="B24" s="28" t="s">
        <v>6</v>
      </c>
      <c r="C24" s="29" t="s">
        <v>72</v>
      </c>
      <c r="D24" s="28" t="s">
        <v>73</v>
      </c>
      <c r="E24" s="30" t="s">
        <v>74</v>
      </c>
      <c r="F24" s="2"/>
      <c r="G24" s="2"/>
      <c r="H24" s="2"/>
      <c r="I24" s="2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</row>
    <row r="25" spans="1:36" x14ac:dyDescent="0.25">
      <c r="A25" s="27">
        <v>7</v>
      </c>
      <c r="B25" s="28" t="s">
        <v>13</v>
      </c>
      <c r="C25" s="29" t="s">
        <v>75</v>
      </c>
      <c r="D25" s="28" t="s">
        <v>76</v>
      </c>
      <c r="E25" s="31" t="s">
        <v>77</v>
      </c>
      <c r="F25" s="2"/>
      <c r="G25" s="2"/>
      <c r="H25" s="2"/>
      <c r="I25" s="2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</row>
    <row r="26" spans="1:36" x14ac:dyDescent="0.25">
      <c r="A26" s="27">
        <v>8</v>
      </c>
      <c r="B26" s="32" t="s">
        <v>88</v>
      </c>
      <c r="C26" s="33" t="s">
        <v>78</v>
      </c>
      <c r="D26" s="32" t="s">
        <v>79</v>
      </c>
      <c r="E26" s="30" t="s">
        <v>80</v>
      </c>
      <c r="F26" s="2"/>
      <c r="G26" s="2"/>
      <c r="H26" s="2"/>
      <c r="I26" s="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</row>
    <row r="27" spans="1:36" x14ac:dyDescent="0.25">
      <c r="A27" s="27">
        <v>9</v>
      </c>
      <c r="B27" s="32" t="s">
        <v>81</v>
      </c>
      <c r="C27" s="33" t="s">
        <v>82</v>
      </c>
      <c r="D27" s="32" t="s">
        <v>83</v>
      </c>
      <c r="E27" s="30" t="s">
        <v>84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</row>
    <row r="28" spans="1:36" x14ac:dyDescent="0.25">
      <c r="A28" s="27">
        <v>10</v>
      </c>
      <c r="B28" s="32" t="s">
        <v>13</v>
      </c>
      <c r="C28" s="33" t="s">
        <v>85</v>
      </c>
      <c r="D28" s="32" t="s">
        <v>86</v>
      </c>
      <c r="E28" s="30" t="s">
        <v>87</v>
      </c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</row>
    <row r="29" spans="1:36" x14ac:dyDescent="0.25">
      <c r="A29" s="27">
        <v>11</v>
      </c>
      <c r="B29" s="32" t="s">
        <v>88</v>
      </c>
      <c r="C29" s="33" t="s">
        <v>89</v>
      </c>
      <c r="D29" s="32" t="s">
        <v>5</v>
      </c>
      <c r="E29" s="30" t="s">
        <v>90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</row>
    <row r="30" spans="1:36" x14ac:dyDescent="0.25">
      <c r="A30" s="27">
        <v>12</v>
      </c>
      <c r="B30" s="32" t="s">
        <v>6</v>
      </c>
      <c r="C30" s="33" t="s">
        <v>91</v>
      </c>
      <c r="D30" s="32" t="s">
        <v>92</v>
      </c>
      <c r="E30" s="30" t="s">
        <v>93</v>
      </c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</row>
    <row r="31" spans="1:36" x14ac:dyDescent="0.25">
      <c r="A31" s="27">
        <v>13</v>
      </c>
      <c r="B31" s="28" t="s">
        <v>6</v>
      </c>
      <c r="C31" s="29" t="s">
        <v>94</v>
      </c>
      <c r="D31" s="28" t="s">
        <v>95</v>
      </c>
      <c r="E31" s="30" t="s">
        <v>93</v>
      </c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</row>
    <row r="32" spans="1:36" x14ac:dyDescent="0.25">
      <c r="A32" s="27">
        <v>14</v>
      </c>
      <c r="B32" s="32" t="s">
        <v>88</v>
      </c>
      <c r="C32" s="33" t="s">
        <v>96</v>
      </c>
      <c r="D32" s="32" t="s">
        <v>97</v>
      </c>
      <c r="E32" s="30" t="s">
        <v>98</v>
      </c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</row>
    <row r="33" spans="1:36" x14ac:dyDescent="0.25">
      <c r="A33" s="27">
        <v>15</v>
      </c>
      <c r="B33" s="32" t="s">
        <v>6</v>
      </c>
      <c r="C33" s="33" t="s">
        <v>99</v>
      </c>
      <c r="D33" s="32" t="s">
        <v>100</v>
      </c>
      <c r="E33" s="30" t="s">
        <v>101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</row>
    <row r="34" spans="1:36" x14ac:dyDescent="0.25">
      <c r="A34" s="27">
        <v>16</v>
      </c>
      <c r="B34" s="32" t="s">
        <v>6</v>
      </c>
      <c r="C34" s="33" t="s">
        <v>102</v>
      </c>
      <c r="D34" s="32" t="s">
        <v>103</v>
      </c>
      <c r="E34" s="30" t="s">
        <v>104</v>
      </c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</row>
    <row r="35" spans="1:36" x14ac:dyDescent="0.25">
      <c r="A35" s="27">
        <v>17</v>
      </c>
      <c r="B35" s="32" t="s">
        <v>6</v>
      </c>
      <c r="C35" s="33" t="s">
        <v>105</v>
      </c>
      <c r="D35" s="32" t="s">
        <v>106</v>
      </c>
      <c r="E35" s="30" t="s">
        <v>104</v>
      </c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</row>
    <row r="36" spans="1:36" x14ac:dyDescent="0.25">
      <c r="A36" s="27">
        <v>18</v>
      </c>
      <c r="B36" s="32" t="s">
        <v>6</v>
      </c>
      <c r="C36" s="33" t="s">
        <v>107</v>
      </c>
      <c r="D36" s="32" t="s">
        <v>70</v>
      </c>
      <c r="E36" s="30" t="s">
        <v>104</v>
      </c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</row>
    <row r="37" spans="1:36" x14ac:dyDescent="0.25">
      <c r="A37" s="27">
        <v>19</v>
      </c>
      <c r="B37" s="32" t="s">
        <v>11</v>
      </c>
      <c r="C37" s="33" t="s">
        <v>108</v>
      </c>
      <c r="D37" s="32" t="s">
        <v>109</v>
      </c>
      <c r="E37" s="30" t="s">
        <v>104</v>
      </c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</row>
    <row r="38" spans="1:36" x14ac:dyDescent="0.25">
      <c r="A38" s="27">
        <v>20</v>
      </c>
      <c r="B38" s="32" t="s">
        <v>11</v>
      </c>
      <c r="C38" s="33" t="s">
        <v>110</v>
      </c>
      <c r="D38" s="32" t="s">
        <v>79</v>
      </c>
      <c r="E38" s="30" t="s">
        <v>104</v>
      </c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</row>
    <row r="39" spans="1:36" x14ac:dyDescent="0.25">
      <c r="A39" s="27">
        <v>21</v>
      </c>
      <c r="B39" s="32" t="s">
        <v>19</v>
      </c>
      <c r="C39" s="33" t="s">
        <v>111</v>
      </c>
      <c r="D39" s="32" t="s">
        <v>112</v>
      </c>
      <c r="E39" s="30" t="s">
        <v>104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</row>
    <row r="40" spans="1:36" x14ac:dyDescent="0.25">
      <c r="A40" s="27">
        <v>22</v>
      </c>
      <c r="B40" s="32" t="s">
        <v>3</v>
      </c>
      <c r="C40" s="33" t="s">
        <v>119</v>
      </c>
      <c r="D40" s="32" t="s">
        <v>2</v>
      </c>
      <c r="E40" s="30" t="s">
        <v>113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</row>
    <row r="41" spans="1:36" x14ac:dyDescent="0.25">
      <c r="A41" s="27">
        <v>23</v>
      </c>
      <c r="B41" s="32" t="s">
        <v>6</v>
      </c>
      <c r="C41" s="33" t="s">
        <v>4</v>
      </c>
      <c r="D41" s="32" t="s">
        <v>5</v>
      </c>
      <c r="E41" s="30" t="s">
        <v>114</v>
      </c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</row>
    <row r="42" spans="1:36" x14ac:dyDescent="0.25">
      <c r="A42" s="27">
        <v>24</v>
      </c>
      <c r="B42" s="32" t="s">
        <v>6</v>
      </c>
      <c r="C42" s="33" t="s">
        <v>7</v>
      </c>
      <c r="D42" s="32" t="s">
        <v>8</v>
      </c>
      <c r="E42" s="30" t="s">
        <v>115</v>
      </c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</row>
    <row r="43" spans="1:36" x14ac:dyDescent="0.25">
      <c r="A43" s="27">
        <v>25</v>
      </c>
      <c r="B43" s="32" t="s">
        <v>11</v>
      </c>
      <c r="C43" s="33" t="s">
        <v>9</v>
      </c>
      <c r="D43" s="32" t="s">
        <v>10</v>
      </c>
      <c r="E43" s="30" t="s">
        <v>115</v>
      </c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</row>
    <row r="44" spans="1:36" x14ac:dyDescent="0.25">
      <c r="A44" s="27">
        <v>26</v>
      </c>
      <c r="B44" s="32" t="s">
        <v>13</v>
      </c>
      <c r="C44" s="33" t="s">
        <v>116</v>
      </c>
      <c r="D44" s="32" t="s">
        <v>12</v>
      </c>
      <c r="E44" s="30" t="s">
        <v>115</v>
      </c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</row>
    <row r="45" spans="1:36" x14ac:dyDescent="0.25">
      <c r="A45" s="27">
        <v>27</v>
      </c>
      <c r="B45" s="32" t="s">
        <v>16</v>
      </c>
      <c r="C45" s="33" t="s">
        <v>14</v>
      </c>
      <c r="D45" s="32" t="s">
        <v>15</v>
      </c>
      <c r="E45" s="30" t="s">
        <v>115</v>
      </c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</row>
    <row r="46" spans="1:36" x14ac:dyDescent="0.25">
      <c r="A46" s="27">
        <v>28</v>
      </c>
      <c r="B46" s="32" t="s">
        <v>19</v>
      </c>
      <c r="C46" s="33" t="s">
        <v>17</v>
      </c>
      <c r="D46" s="32" t="s">
        <v>18</v>
      </c>
      <c r="E46" s="30" t="s">
        <v>115</v>
      </c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</row>
  </sheetData>
  <sheetProtection algorithmName="SHA-512" hashValue="gXMu5DLe+Jq8y+SN0pm6xjWoN14nqnyB4k7j5ZM2wiYjBW7Lc1GUgz1gXB0KdRJpk1+zp7FNoAAXV9ZAY9H2Aw==" saltValue="AGQvz3e9CaX+kAknkKVHvw==" spinCount="100000" sheet="1" formatCells="0" selectLockedCells="1" autoFilter="0"/>
  <mergeCells count="46">
    <mergeCell ref="D17:D18"/>
    <mergeCell ref="B3:C5"/>
    <mergeCell ref="B8:C9"/>
    <mergeCell ref="A17:A18"/>
    <mergeCell ref="B17:B18"/>
    <mergeCell ref="C17:C18"/>
    <mergeCell ref="P17:P18"/>
    <mergeCell ref="E17:E18"/>
    <mergeCell ref="F17:F18"/>
    <mergeCell ref="G17:G18"/>
    <mergeCell ref="H17:H18"/>
    <mergeCell ref="I17:I18"/>
    <mergeCell ref="J17:J18"/>
    <mergeCell ref="K17:K18"/>
    <mergeCell ref="L17:L18"/>
    <mergeCell ref="M17:M18"/>
    <mergeCell ref="N17:N18"/>
    <mergeCell ref="O17:O18"/>
    <mergeCell ref="AB17:AB18"/>
    <mergeCell ref="Q17:Q18"/>
    <mergeCell ref="R17:R18"/>
    <mergeCell ref="S17:S18"/>
    <mergeCell ref="T17:T18"/>
    <mergeCell ref="U17:U18"/>
    <mergeCell ref="V17:V18"/>
    <mergeCell ref="W17:W18"/>
    <mergeCell ref="X17:X18"/>
    <mergeCell ref="Y17:Y18"/>
    <mergeCell ref="Z17:Z18"/>
    <mergeCell ref="AA17:AA18"/>
    <mergeCell ref="AI17:AI18"/>
    <mergeCell ref="AJ17:AJ18"/>
    <mergeCell ref="F8:F9"/>
    <mergeCell ref="F11:F12"/>
    <mergeCell ref="T5:T6"/>
    <mergeCell ref="T8:T9"/>
    <mergeCell ref="AA5:AA6"/>
    <mergeCell ref="AA8:AA9"/>
    <mergeCell ref="AH5:AH6"/>
    <mergeCell ref="AH8:AH9"/>
    <mergeCell ref="AC17:AC18"/>
    <mergeCell ref="AD17:AD18"/>
    <mergeCell ref="AE17:AE18"/>
    <mergeCell ref="AF17:AF18"/>
    <mergeCell ref="AG17:AG18"/>
    <mergeCell ref="AH17:AH18"/>
  </mergeCells>
  <conditionalFormatting sqref="E19:E46">
    <cfRule type="containsText" dxfId="220" priority="11" operator="containsText" text="REFERENT METIER">
      <formula>NOT(ISERROR(SEARCH("REFERENT METIER",E19)))</formula>
    </cfRule>
    <cfRule type="containsText" dxfId="219" priority="12" operator="containsText" text="CORSIC">
      <formula>NOT(ISERROR(SEARCH("CORSIC",E19)))</formula>
    </cfRule>
    <cfRule type="containsText" dxfId="218" priority="13" operator="containsText" text="RH">
      <formula>NOT(ISERROR(SEARCH("RH",E19)))</formula>
    </cfRule>
    <cfRule type="containsText" dxfId="217" priority="14" operator="containsText" text="SECTION 68">
      <formula>NOT(ISERROR(SEARCH("SECTION 68",E19)))</formula>
    </cfRule>
    <cfRule type="containsText" dxfId="216" priority="15" operator="containsText" text="SECTION 67">
      <formula>NOT(ISERROR(SEARCH("SECTION 67",E19)))</formula>
    </cfRule>
    <cfRule type="containsText" dxfId="215" priority="16" operator="containsText" text="COORDINATION">
      <formula>NOT(ISERROR(SEARCH("COORDINATION",E19)))</formula>
    </cfRule>
    <cfRule type="containsText" dxfId="214" priority="17" operator="containsText" text="COMMUNICATION">
      <formula>NOT(ISERROR(SEARCH("COMMUNICATION",E19)))</formula>
    </cfRule>
    <cfRule type="containsText" dxfId="213" priority="18" operator="containsText" text="BUDGET">
      <formula>NOT(ISERROR(SEARCH("BUDGET",E19)))</formula>
    </cfRule>
    <cfRule type="containsText" dxfId="212" priority="19" operator="containsText" text="SECRETARIAT">
      <formula>NOT(ISERROR(SEARCH("SECRETARIAT",E19)))</formula>
    </cfRule>
    <cfRule type="containsText" dxfId="211" priority="20" operator="containsText" text="CHEF BJDC">
      <formula>NOT(ISERROR(SEARCH("CHEF BJDC",E19)))</formula>
    </cfRule>
    <cfRule type="containsText" dxfId="210" priority="21" operator="containsText" text="DIRECTEUR">
      <formula>NOT(ISERROR(SEARCH("DIRECTEUR",E19)))</formula>
    </cfRule>
  </conditionalFormatting>
  <conditionalFormatting sqref="F17:AJ46">
    <cfRule type="expression" dxfId="209" priority="7">
      <formula>WEEKDAY(F$17,2)&gt;5</formula>
    </cfRule>
  </conditionalFormatting>
  <conditionalFormatting sqref="Z12:AA12">
    <cfRule type="expression" dxfId="208" priority="64">
      <formula>WEEKDAY(AP$18,2)&gt;5</formula>
    </cfRule>
  </conditionalFormatting>
  <conditionalFormatting sqref="Y12">
    <cfRule type="expression" dxfId="207" priority="1">
      <formula>WEEKDAY(AO$18,2)&gt;5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4" name="Button 1">
              <controlPr defaultSize="0" print="0" autoFill="0" autoPict="0" macro="[0]!Conges_acceptes">
                <anchor moveWithCells="1" sizeWithCells="1">
                  <from>
                    <xdr:col>4</xdr:col>
                    <xdr:colOff>57150</xdr:colOff>
                    <xdr:row>4</xdr:row>
                    <xdr:rowOff>9525</xdr:rowOff>
                  </from>
                  <to>
                    <xdr:col>5</xdr:col>
                    <xdr:colOff>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0" r:id="rId5" name="Button 2">
              <controlPr defaultSize="0" print="0" autoFill="0" autoPict="0" macro="[0]!conges_matin">
                <anchor moveWithCells="1" sizeWithCells="1">
                  <from>
                    <xdr:col>4</xdr:col>
                    <xdr:colOff>57150</xdr:colOff>
                    <xdr:row>7</xdr:row>
                    <xdr:rowOff>9525</xdr:rowOff>
                  </from>
                  <to>
                    <xdr:col>5</xdr:col>
                    <xdr:colOff>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1" r:id="rId6" name="Button 3">
              <controlPr defaultSize="0" print="0" autoFill="0" autoPict="0" macro="[0]!conges_apres_midi">
                <anchor moveWithCells="1" sizeWithCells="1">
                  <from>
                    <xdr:col>4</xdr:col>
                    <xdr:colOff>57150</xdr:colOff>
                    <xdr:row>10</xdr:row>
                    <xdr:rowOff>9525</xdr:rowOff>
                  </from>
                  <to>
                    <xdr:col>5</xdr:col>
                    <xdr:colOff>0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2" r:id="rId7" name="Button 4">
              <controlPr defaultSize="0" print="0" autoFill="0" autoPict="0" macro="[0]!previsions_conges">
                <anchor moveWithCells="1" sizeWithCells="1">
                  <from>
                    <xdr:col>4</xdr:col>
                    <xdr:colOff>47625</xdr:colOff>
                    <xdr:row>1</xdr:row>
                    <xdr:rowOff>9525</xdr:rowOff>
                  </from>
                  <to>
                    <xdr:col>4</xdr:col>
                    <xdr:colOff>1476375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3" r:id="rId8" name="Button 5">
              <controlPr defaultSize="0" print="0" autoFill="0" autoPict="0" macro="[0]!effacer">
                <anchor moveWithCells="1" sizeWithCells="1">
                  <from>
                    <xdr:col>14</xdr:col>
                    <xdr:colOff>9525</xdr:colOff>
                    <xdr:row>10</xdr:row>
                    <xdr:rowOff>9525</xdr:rowOff>
                  </from>
                  <to>
                    <xdr:col>19</xdr:col>
                    <xdr:colOff>9525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4" r:id="rId9" name="Button 6">
              <controlPr defaultSize="0" print="0" autoFill="0" autoPict="0" macro="[0]!arret_maladie">
                <anchor moveWithCells="1" sizeWithCells="1">
                  <from>
                    <xdr:col>7</xdr:col>
                    <xdr:colOff>0</xdr:colOff>
                    <xdr:row>0</xdr:row>
                    <xdr:rowOff>180975</xdr:rowOff>
                  </from>
                  <to>
                    <xdr:col>12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5" r:id="rId10" name="Button 7">
              <controlPr defaultSize="0" print="0" autoFill="0" autoPict="0" macro="[0]!rendez_vous">
                <anchor moveWithCells="1" sizeWithCells="1">
                  <from>
                    <xdr:col>7</xdr:col>
                    <xdr:colOff>0</xdr:colOff>
                    <xdr:row>4</xdr:row>
                    <xdr:rowOff>9525</xdr:rowOff>
                  </from>
                  <to>
                    <xdr:col>12</xdr:col>
                    <xdr:colOff>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6" r:id="rId11" name="Button 8">
              <controlPr defaultSize="0" print="0" autoFill="0" autoPict="0" macro="[0]!accueil">
                <anchor moveWithCells="1" sizeWithCells="1">
                  <from>
                    <xdr:col>14</xdr:col>
                    <xdr:colOff>9525</xdr:colOff>
                    <xdr:row>1</xdr:row>
                    <xdr:rowOff>0</xdr:rowOff>
                  </from>
                  <to>
                    <xdr:col>19</xdr:col>
                    <xdr:colOff>9525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7" r:id="rId12" name="Button 9">
              <controlPr defaultSize="0" print="0" autoFill="0" autoPict="0" macro="[0]!accueil_matin">
                <anchor moveWithCells="1" sizeWithCells="1">
                  <from>
                    <xdr:col>14</xdr:col>
                    <xdr:colOff>9525</xdr:colOff>
                    <xdr:row>4</xdr:row>
                    <xdr:rowOff>9525</xdr:rowOff>
                  </from>
                  <to>
                    <xdr:col>19</xdr:col>
                    <xdr:colOff>9525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8" r:id="rId13" name="Button 10">
              <controlPr defaultSize="0" print="0" autoFill="0" autoPict="0" macro="[0]!accueil_apres_midi">
                <anchor moveWithCells="1" sizeWithCells="1">
                  <from>
                    <xdr:col>14</xdr:col>
                    <xdr:colOff>9525</xdr:colOff>
                    <xdr:row>7</xdr:row>
                    <xdr:rowOff>9525</xdr:rowOff>
                  </from>
                  <to>
                    <xdr:col>19</xdr:col>
                    <xdr:colOff>9525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9" r:id="rId14" name="Button 11">
              <controlPr defaultSize="0" print="0" autoFill="0" autoPict="0" macro="[0]!stage">
                <anchor moveWithCells="1" sizeWithCells="1">
                  <from>
                    <xdr:col>21</xdr:col>
                    <xdr:colOff>0</xdr:colOff>
                    <xdr:row>0</xdr:row>
                    <xdr:rowOff>180975</xdr:rowOff>
                  </from>
                  <to>
                    <xdr:col>26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0" r:id="rId15" name="Button 12">
              <controlPr defaultSize="0" print="0" autoFill="0" autoPict="0" macro="[0]!stage_matin">
                <anchor moveWithCells="1" sizeWithCells="1">
                  <from>
                    <xdr:col>21</xdr:col>
                    <xdr:colOff>9525</xdr:colOff>
                    <xdr:row>4</xdr:row>
                    <xdr:rowOff>9525</xdr:rowOff>
                  </from>
                  <to>
                    <xdr:col>26</xdr:col>
                    <xdr:colOff>9525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1" r:id="rId16" name="Button 13">
              <controlPr defaultSize="0" print="0" autoFill="0" autoPict="0" macro="[0]!stage_apres_midi">
                <anchor moveWithCells="1" sizeWithCells="1">
                  <from>
                    <xdr:col>21</xdr:col>
                    <xdr:colOff>0</xdr:colOff>
                    <xdr:row>7</xdr:row>
                    <xdr:rowOff>9525</xdr:rowOff>
                  </from>
                  <to>
                    <xdr:col>26</xdr:col>
                    <xdr:colOff>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2" r:id="rId17" name="Button 14">
              <controlPr defaultSize="0" print="0" autoFill="0" autoPict="0" macro="[0]!auto_d_abs">
                <anchor moveWithCells="1" sizeWithCells="1">
                  <from>
                    <xdr:col>28</xdr:col>
                    <xdr:colOff>9525</xdr:colOff>
                    <xdr:row>0</xdr:row>
                    <xdr:rowOff>180975</xdr:rowOff>
                  </from>
                  <to>
                    <xdr:col>33</xdr:col>
                    <xdr:colOff>9525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3" r:id="rId18" name="Button 15">
              <controlPr defaultSize="0" print="0" autoFill="0" autoPict="0" macro="[0]!auto_d_abs_matin">
                <anchor moveWithCells="1" sizeWithCells="1">
                  <from>
                    <xdr:col>28</xdr:col>
                    <xdr:colOff>9525</xdr:colOff>
                    <xdr:row>4</xdr:row>
                    <xdr:rowOff>9525</xdr:rowOff>
                  </from>
                  <to>
                    <xdr:col>33</xdr:col>
                    <xdr:colOff>9525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4" r:id="rId19" name="Button 16">
              <controlPr defaultSize="0" print="0" autoFill="0" autoPict="0" macro="[0]!auto_d_abs_apres_midi">
                <anchor moveWithCells="1" sizeWithCells="1">
                  <from>
                    <xdr:col>28</xdr:col>
                    <xdr:colOff>9525</xdr:colOff>
                    <xdr:row>7</xdr:row>
                    <xdr:rowOff>9525</xdr:rowOff>
                  </from>
                  <to>
                    <xdr:col>33</xdr:col>
                    <xdr:colOff>9525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5" r:id="rId20" name="Button 17">
              <controlPr defaultSize="0" print="0" autoFill="0" autoPict="0" macro="[0]!astreinte">
                <anchor moveWithCells="1" sizeWithCells="1">
                  <from>
                    <xdr:col>7</xdr:col>
                    <xdr:colOff>9525</xdr:colOff>
                    <xdr:row>10</xdr:row>
                    <xdr:rowOff>9525</xdr:rowOff>
                  </from>
                  <to>
                    <xdr:col>12</xdr:col>
                    <xdr:colOff>9525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6" r:id="rId21" name="Button 18">
              <controlPr defaultSize="0" print="0" autoFill="0" autoPict="0" macro="[0]!jdc">
                <anchor moveWithCells="1" sizeWithCells="1">
                  <from>
                    <xdr:col>7</xdr:col>
                    <xdr:colOff>9525</xdr:colOff>
                    <xdr:row>7</xdr:row>
                    <xdr:rowOff>9525</xdr:rowOff>
                  </from>
                  <to>
                    <xdr:col>12</xdr:col>
                    <xdr:colOff>9525</xdr:colOff>
                    <xdr:row>9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0EC545D0-7F0B-4858-B8BF-7309E33F982D}">
            <xm:f>NOT(ISNA(VLOOKUP(F$17,'JOURS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F17:AJ46</xm:sqref>
        </x14:conditionalFormatting>
        <x14:conditionalFormatting xmlns:xm="http://schemas.microsoft.com/office/excel/2006/main">
          <x14:cfRule type="expression" priority="9" id="{E9B4E418-F0A6-42D2-8826-C19180D9B1AB}">
            <xm:f>NOT(ISNA(VLOOKUP(F$17,'JOURS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F20:AJ21 F25:AJ25 F28:AJ28 F40:AJ40 F44:AJ44</xm:sqref>
        </x14:conditionalFormatting>
        <x14:conditionalFormatting xmlns:xm="http://schemas.microsoft.com/office/excel/2006/main">
          <x14:cfRule type="expression" priority="8" id="{CEAFD16D-DB4F-4BBD-9E12-4EB44F14AB67}">
            <xm:f>NOT(ISNA(VLOOKUP(F$17,'JOURS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F17:AJ19 F22:AJ24 F26:AJ27 F29:AJ39 F41:AJ43 F45:AJ46</xm:sqref>
        </x14:conditionalFormatting>
        <x14:conditionalFormatting xmlns:xm="http://schemas.microsoft.com/office/excel/2006/main">
          <x14:cfRule type="expression" priority="66" id="{D6780210-6EBE-436E-951D-B12BCE7F536F}">
            <xm:f>NOT(ISNA(VLOOKUP(AP$18,'JOURS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Z12:AA12</xm:sqref>
        </x14:conditionalFormatting>
        <x14:conditionalFormatting xmlns:xm="http://schemas.microsoft.com/office/excel/2006/main">
          <x14:cfRule type="expression" priority="68" id="{69654008-8676-48AE-A384-9F25E7FA5601}">
            <xm:f>NOT(ISNA(VLOOKUP(AP$18,'JOURS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Z12:AA12</xm:sqref>
        </x14:conditionalFormatting>
        <x14:conditionalFormatting xmlns:xm="http://schemas.microsoft.com/office/excel/2006/main">
          <x14:cfRule type="expression" priority="2" id="{9910CB23-C321-4C78-BA5A-E2A412C46BF6}">
            <xm:f>NOT(ISNA(VLOOKUP(AO$18,'JOURS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3" id="{D75E894D-3996-41CD-808C-21ED7D4FA349}">
            <xm:f>NOT(ISNA(VLOOKUP(AO$18,'JOURS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Y12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2:AO46"/>
  <sheetViews>
    <sheetView showGridLines="0" zoomScaleNormal="100" workbookViewId="0">
      <selection activeCell="J22" sqref="J22"/>
    </sheetView>
  </sheetViews>
  <sheetFormatPr baseColWidth="10" defaultColWidth="11.42578125" defaultRowHeight="15" x14ac:dyDescent="0.25"/>
  <cols>
    <col min="1" max="1" width="2.7109375" style="8" bestFit="1" customWidth="1"/>
    <col min="2" max="2" width="11.42578125" style="8"/>
    <col min="3" max="3" width="15.28515625" style="8" bestFit="1" customWidth="1"/>
    <col min="4" max="4" width="10.7109375" style="8" bestFit="1" customWidth="1"/>
    <col min="5" max="5" width="22.28515625" style="8" bestFit="1" customWidth="1"/>
    <col min="6" max="35" width="4.28515625" style="8" customWidth="1"/>
    <col min="36" max="37" width="4" style="8" customWidth="1"/>
    <col min="38" max="39" width="11.42578125" style="8"/>
    <col min="40" max="40" width="2" style="8" hidden="1" customWidth="1"/>
    <col min="41" max="41" width="14.140625" style="8" hidden="1" customWidth="1"/>
    <col min="42" max="16384" width="11.42578125" style="8"/>
  </cols>
  <sheetData>
    <row r="2" spans="2:41" ht="15.75" x14ac:dyDescent="0.25">
      <c r="F2" s="9"/>
      <c r="M2" s="10"/>
      <c r="T2" s="15"/>
      <c r="AA2" s="16"/>
      <c r="AH2" s="17"/>
    </row>
    <row r="3" spans="2:41" ht="15.75" x14ac:dyDescent="0.25">
      <c r="B3" s="92">
        <f>Janvier!B3:C5</f>
        <v>2019</v>
      </c>
      <c r="C3" s="92"/>
      <c r="F3" s="9"/>
      <c r="M3" s="10"/>
      <c r="T3" s="15"/>
      <c r="AA3" s="16"/>
      <c r="AH3" s="17"/>
    </row>
    <row r="4" spans="2:41" x14ac:dyDescent="0.25">
      <c r="B4" s="92"/>
      <c r="C4" s="92"/>
    </row>
    <row r="5" spans="2:41" ht="15.75" x14ac:dyDescent="0.25">
      <c r="B5" s="92"/>
      <c r="C5" s="92"/>
      <c r="F5" s="19"/>
      <c r="M5" s="14"/>
      <c r="T5" s="103" t="s">
        <v>125</v>
      </c>
      <c r="AA5" s="104" t="s">
        <v>125</v>
      </c>
      <c r="AH5" s="101" t="s">
        <v>125</v>
      </c>
      <c r="AN5" s="12"/>
      <c r="AO5" s="12"/>
    </row>
    <row r="6" spans="2:41" ht="15.75" x14ac:dyDescent="0.25">
      <c r="F6" s="19"/>
      <c r="M6" s="18"/>
      <c r="T6" s="103"/>
      <c r="AA6" s="104"/>
      <c r="AH6" s="101"/>
      <c r="AN6" s="12">
        <v>6</v>
      </c>
      <c r="AO6" s="12" t="s">
        <v>122</v>
      </c>
    </row>
    <row r="7" spans="2:41" x14ac:dyDescent="0.25">
      <c r="AN7" s="12"/>
      <c r="AO7" s="12"/>
    </row>
    <row r="8" spans="2:41" ht="15.75" x14ac:dyDescent="0.25">
      <c r="B8" s="93" t="s">
        <v>134</v>
      </c>
      <c r="C8" s="93"/>
      <c r="F8" s="102" t="s">
        <v>125</v>
      </c>
      <c r="M8" s="20"/>
      <c r="T8" s="103" t="s">
        <v>126</v>
      </c>
      <c r="AA8" s="104" t="s">
        <v>126</v>
      </c>
      <c r="AH8" s="101" t="s">
        <v>126</v>
      </c>
    </row>
    <row r="9" spans="2:41" ht="15.75" x14ac:dyDescent="0.25">
      <c r="B9" s="93"/>
      <c r="C9" s="93"/>
      <c r="F9" s="102"/>
      <c r="M9" s="20"/>
      <c r="T9" s="103"/>
      <c r="AA9" s="104"/>
      <c r="AH9" s="101"/>
    </row>
    <row r="11" spans="2:41" ht="15.75" x14ac:dyDescent="0.25">
      <c r="F11" s="102" t="s">
        <v>126</v>
      </c>
      <c r="M11" s="21"/>
      <c r="W11" s="22" t="s">
        <v>127</v>
      </c>
      <c r="Y11" s="23"/>
      <c r="Z11" s="23"/>
      <c r="AA11" s="23"/>
      <c r="AD11" s="22" t="s">
        <v>128</v>
      </c>
      <c r="AF11" s="24"/>
      <c r="AG11" s="24"/>
      <c r="AH11" s="24"/>
    </row>
    <row r="12" spans="2:41" ht="15.75" x14ac:dyDescent="0.25">
      <c r="F12" s="102"/>
      <c r="M12" s="21"/>
      <c r="W12" s="22" t="s">
        <v>130</v>
      </c>
      <c r="Y12" s="25"/>
      <c r="Z12" s="25"/>
      <c r="AA12" s="25"/>
      <c r="AD12" s="22" t="s">
        <v>129</v>
      </c>
      <c r="AF12" s="26"/>
      <c r="AG12" s="26"/>
      <c r="AH12" s="26"/>
    </row>
    <row r="15" spans="2:41" x14ac:dyDescent="0.25">
      <c r="E15" s="8" t="str">
        <f>'JOURS NON TRAVAILLES'!L6</f>
        <v>Fichier mis à jour le  26/11/2019 11:13:35 par  s.chalmandrier</v>
      </c>
    </row>
    <row r="17" spans="1:35" ht="27.75" customHeight="1" x14ac:dyDescent="0.25">
      <c r="A17" s="94"/>
      <c r="B17" s="95" t="s">
        <v>1</v>
      </c>
      <c r="C17" s="97" t="s">
        <v>0</v>
      </c>
      <c r="D17" s="97" t="s">
        <v>54</v>
      </c>
      <c r="E17" s="97" t="s">
        <v>55</v>
      </c>
      <c r="F17" s="100">
        <f>DATE(B3,AN6,1)</f>
        <v>43617</v>
      </c>
      <c r="G17" s="100">
        <f t="shared" ref="G17:AI17" si="0">F17+1</f>
        <v>43618</v>
      </c>
      <c r="H17" s="100">
        <f t="shared" si="0"/>
        <v>43619</v>
      </c>
      <c r="I17" s="100">
        <f t="shared" si="0"/>
        <v>43620</v>
      </c>
      <c r="J17" s="99">
        <f t="shared" si="0"/>
        <v>43621</v>
      </c>
      <c r="K17" s="99">
        <f t="shared" si="0"/>
        <v>43622</v>
      </c>
      <c r="L17" s="99">
        <f t="shared" si="0"/>
        <v>43623</v>
      </c>
      <c r="M17" s="99">
        <f t="shared" si="0"/>
        <v>43624</v>
      </c>
      <c r="N17" s="99">
        <f t="shared" si="0"/>
        <v>43625</v>
      </c>
      <c r="O17" s="99">
        <f t="shared" si="0"/>
        <v>43626</v>
      </c>
      <c r="P17" s="99">
        <f t="shared" si="0"/>
        <v>43627</v>
      </c>
      <c r="Q17" s="99">
        <f t="shared" si="0"/>
        <v>43628</v>
      </c>
      <c r="R17" s="99">
        <f t="shared" si="0"/>
        <v>43629</v>
      </c>
      <c r="S17" s="99">
        <f t="shared" si="0"/>
        <v>43630</v>
      </c>
      <c r="T17" s="99">
        <f t="shared" si="0"/>
        <v>43631</v>
      </c>
      <c r="U17" s="99">
        <f t="shared" si="0"/>
        <v>43632</v>
      </c>
      <c r="V17" s="99">
        <f t="shared" si="0"/>
        <v>43633</v>
      </c>
      <c r="W17" s="99">
        <f t="shared" si="0"/>
        <v>43634</v>
      </c>
      <c r="X17" s="99">
        <f t="shared" si="0"/>
        <v>43635</v>
      </c>
      <c r="Y17" s="99">
        <f t="shared" si="0"/>
        <v>43636</v>
      </c>
      <c r="Z17" s="99">
        <f t="shared" si="0"/>
        <v>43637</v>
      </c>
      <c r="AA17" s="99">
        <f t="shared" si="0"/>
        <v>43638</v>
      </c>
      <c r="AB17" s="99">
        <f t="shared" si="0"/>
        <v>43639</v>
      </c>
      <c r="AC17" s="99">
        <f t="shared" si="0"/>
        <v>43640</v>
      </c>
      <c r="AD17" s="99">
        <f t="shared" si="0"/>
        <v>43641</v>
      </c>
      <c r="AE17" s="99">
        <f t="shared" si="0"/>
        <v>43642</v>
      </c>
      <c r="AF17" s="99">
        <f t="shared" si="0"/>
        <v>43643</v>
      </c>
      <c r="AG17" s="99">
        <f t="shared" si="0"/>
        <v>43644</v>
      </c>
      <c r="AH17" s="99">
        <f t="shared" si="0"/>
        <v>43645</v>
      </c>
      <c r="AI17" s="99">
        <f t="shared" si="0"/>
        <v>43646</v>
      </c>
    </row>
    <row r="18" spans="1:35" x14ac:dyDescent="0.25">
      <c r="A18" s="94"/>
      <c r="B18" s="96"/>
      <c r="C18" s="98"/>
      <c r="D18" s="98"/>
      <c r="E18" s="98"/>
      <c r="F18" s="100"/>
      <c r="G18" s="100"/>
      <c r="H18" s="100"/>
      <c r="I18" s="100"/>
      <c r="J18" s="99"/>
      <c r="K18" s="99"/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99"/>
      <c r="X18" s="99"/>
      <c r="Y18" s="99"/>
      <c r="Z18" s="99"/>
      <c r="AA18" s="99"/>
      <c r="AB18" s="99"/>
      <c r="AC18" s="99"/>
      <c r="AD18" s="99"/>
      <c r="AE18" s="99"/>
      <c r="AF18" s="99"/>
      <c r="AG18" s="99"/>
      <c r="AH18" s="99"/>
      <c r="AI18" s="99"/>
    </row>
    <row r="19" spans="1:35" x14ac:dyDescent="0.25">
      <c r="A19" s="27">
        <v>1</v>
      </c>
      <c r="B19" s="28" t="s">
        <v>56</v>
      </c>
      <c r="C19" s="29" t="s">
        <v>57</v>
      </c>
      <c r="D19" s="28" t="s">
        <v>58</v>
      </c>
      <c r="E19" s="30" t="s">
        <v>59</v>
      </c>
      <c r="F19" s="2"/>
      <c r="G19" s="2"/>
      <c r="H19" s="2"/>
      <c r="I19" s="2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</row>
    <row r="20" spans="1:35" x14ac:dyDescent="0.25">
      <c r="A20" s="27">
        <v>2</v>
      </c>
      <c r="B20" s="28" t="s">
        <v>60</v>
      </c>
      <c r="C20" s="29" t="s">
        <v>61</v>
      </c>
      <c r="D20" s="28" t="s">
        <v>62</v>
      </c>
      <c r="E20" s="30" t="s">
        <v>63</v>
      </c>
      <c r="F20" s="2"/>
      <c r="G20" s="2"/>
      <c r="H20" s="2"/>
      <c r="I20" s="2"/>
      <c r="J20" s="3"/>
      <c r="K20" s="6" t="s">
        <v>131</v>
      </c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</row>
    <row r="21" spans="1:35" x14ac:dyDescent="0.25">
      <c r="A21" s="27">
        <v>3</v>
      </c>
      <c r="B21" s="28" t="s">
        <v>13</v>
      </c>
      <c r="C21" s="29" t="s">
        <v>120</v>
      </c>
      <c r="D21" s="28" t="s">
        <v>121</v>
      </c>
      <c r="E21" s="30" t="s">
        <v>64</v>
      </c>
      <c r="F21" s="2"/>
      <c r="G21" s="2"/>
      <c r="H21" s="1"/>
      <c r="I21" s="2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</row>
    <row r="22" spans="1:35" x14ac:dyDescent="0.25">
      <c r="A22" s="27">
        <v>4</v>
      </c>
      <c r="B22" s="28" t="s">
        <v>65</v>
      </c>
      <c r="C22" s="29" t="s">
        <v>66</v>
      </c>
      <c r="D22" s="28" t="s">
        <v>67</v>
      </c>
      <c r="E22" s="30" t="s">
        <v>68</v>
      </c>
      <c r="F22" s="2"/>
      <c r="G22" s="2"/>
      <c r="H22" s="2"/>
      <c r="I22" s="2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</row>
    <row r="23" spans="1:35" x14ac:dyDescent="0.25">
      <c r="A23" s="27">
        <v>5</v>
      </c>
      <c r="B23" s="28" t="s">
        <v>6</v>
      </c>
      <c r="C23" s="29" t="s">
        <v>69</v>
      </c>
      <c r="D23" s="28" t="s">
        <v>70</v>
      </c>
      <c r="E23" s="30" t="s">
        <v>71</v>
      </c>
      <c r="F23" s="2"/>
      <c r="G23" s="2"/>
      <c r="H23" s="2"/>
      <c r="I23" s="2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</row>
    <row r="24" spans="1:35" x14ac:dyDescent="0.25">
      <c r="A24" s="27">
        <v>6</v>
      </c>
      <c r="B24" s="28" t="s">
        <v>6</v>
      </c>
      <c r="C24" s="29" t="s">
        <v>72</v>
      </c>
      <c r="D24" s="28" t="s">
        <v>73</v>
      </c>
      <c r="E24" s="30" t="s">
        <v>74</v>
      </c>
      <c r="F24" s="2"/>
      <c r="G24" s="2"/>
      <c r="H24" s="2"/>
      <c r="I24" s="2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</row>
    <row r="25" spans="1:35" x14ac:dyDescent="0.25">
      <c r="A25" s="27">
        <v>7</v>
      </c>
      <c r="B25" s="28" t="s">
        <v>13</v>
      </c>
      <c r="C25" s="29" t="s">
        <v>75</v>
      </c>
      <c r="D25" s="28" t="s">
        <v>76</v>
      </c>
      <c r="E25" s="31" t="s">
        <v>77</v>
      </c>
      <c r="F25" s="2"/>
      <c r="G25" s="2"/>
      <c r="H25" s="2"/>
      <c r="I25" s="2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</row>
    <row r="26" spans="1:35" x14ac:dyDescent="0.25">
      <c r="A26" s="27">
        <v>8</v>
      </c>
      <c r="B26" s="32" t="s">
        <v>88</v>
      </c>
      <c r="C26" s="33" t="s">
        <v>78</v>
      </c>
      <c r="D26" s="32" t="s">
        <v>79</v>
      </c>
      <c r="E26" s="30" t="s">
        <v>80</v>
      </c>
      <c r="F26" s="2"/>
      <c r="G26" s="2"/>
      <c r="H26" s="2"/>
      <c r="I26" s="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</row>
    <row r="27" spans="1:35" x14ac:dyDescent="0.25">
      <c r="A27" s="27">
        <v>9</v>
      </c>
      <c r="B27" s="32" t="s">
        <v>81</v>
      </c>
      <c r="C27" s="33" t="s">
        <v>82</v>
      </c>
      <c r="D27" s="32" t="s">
        <v>83</v>
      </c>
      <c r="E27" s="30" t="s">
        <v>84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</row>
    <row r="28" spans="1:35" x14ac:dyDescent="0.25">
      <c r="A28" s="27">
        <v>10</v>
      </c>
      <c r="B28" s="32" t="s">
        <v>13</v>
      </c>
      <c r="C28" s="33" t="s">
        <v>85</v>
      </c>
      <c r="D28" s="32" t="s">
        <v>86</v>
      </c>
      <c r="E28" s="30" t="s">
        <v>87</v>
      </c>
      <c r="F28" s="3"/>
      <c r="G28" s="3"/>
      <c r="H28" s="3"/>
      <c r="I28" s="3"/>
      <c r="J28" s="5" t="s">
        <v>131</v>
      </c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</row>
    <row r="29" spans="1:35" x14ac:dyDescent="0.25">
      <c r="A29" s="27">
        <v>11</v>
      </c>
      <c r="B29" s="32" t="s">
        <v>88</v>
      </c>
      <c r="C29" s="33" t="s">
        <v>89</v>
      </c>
      <c r="D29" s="32" t="s">
        <v>5</v>
      </c>
      <c r="E29" s="30" t="s">
        <v>90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</row>
    <row r="30" spans="1:35" x14ac:dyDescent="0.25">
      <c r="A30" s="27">
        <v>12</v>
      </c>
      <c r="B30" s="32" t="s">
        <v>6</v>
      </c>
      <c r="C30" s="33" t="s">
        <v>91</v>
      </c>
      <c r="D30" s="32" t="s">
        <v>92</v>
      </c>
      <c r="E30" s="30" t="s">
        <v>93</v>
      </c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</row>
    <row r="31" spans="1:35" x14ac:dyDescent="0.25">
      <c r="A31" s="27">
        <v>13</v>
      </c>
      <c r="B31" s="28" t="s">
        <v>6</v>
      </c>
      <c r="C31" s="29" t="s">
        <v>94</v>
      </c>
      <c r="D31" s="28" t="s">
        <v>95</v>
      </c>
      <c r="E31" s="30" t="s">
        <v>93</v>
      </c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</row>
    <row r="32" spans="1:35" x14ac:dyDescent="0.25">
      <c r="A32" s="27">
        <v>14</v>
      </c>
      <c r="B32" s="32" t="s">
        <v>88</v>
      </c>
      <c r="C32" s="33" t="s">
        <v>96</v>
      </c>
      <c r="D32" s="32" t="s">
        <v>97</v>
      </c>
      <c r="E32" s="30" t="s">
        <v>98</v>
      </c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</row>
    <row r="33" spans="1:35" x14ac:dyDescent="0.25">
      <c r="A33" s="27">
        <v>15</v>
      </c>
      <c r="B33" s="32" t="s">
        <v>6</v>
      </c>
      <c r="C33" s="33" t="s">
        <v>99</v>
      </c>
      <c r="D33" s="32" t="s">
        <v>100</v>
      </c>
      <c r="E33" s="30" t="s">
        <v>101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</row>
    <row r="34" spans="1:35" x14ac:dyDescent="0.25">
      <c r="A34" s="27">
        <v>16</v>
      </c>
      <c r="B34" s="32" t="s">
        <v>6</v>
      </c>
      <c r="C34" s="33" t="s">
        <v>102</v>
      </c>
      <c r="D34" s="32" t="s">
        <v>103</v>
      </c>
      <c r="E34" s="30" t="s">
        <v>104</v>
      </c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</row>
    <row r="35" spans="1:35" x14ac:dyDescent="0.25">
      <c r="A35" s="27">
        <v>17</v>
      </c>
      <c r="B35" s="32" t="s">
        <v>6</v>
      </c>
      <c r="C35" s="33" t="s">
        <v>105</v>
      </c>
      <c r="D35" s="32" t="s">
        <v>106</v>
      </c>
      <c r="E35" s="30" t="s">
        <v>104</v>
      </c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</row>
    <row r="36" spans="1:35" x14ac:dyDescent="0.25">
      <c r="A36" s="27">
        <v>18</v>
      </c>
      <c r="B36" s="32" t="s">
        <v>6</v>
      </c>
      <c r="C36" s="33" t="s">
        <v>107</v>
      </c>
      <c r="D36" s="32" t="s">
        <v>70</v>
      </c>
      <c r="E36" s="30" t="s">
        <v>104</v>
      </c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</row>
    <row r="37" spans="1:35" x14ac:dyDescent="0.25">
      <c r="A37" s="27">
        <v>19</v>
      </c>
      <c r="B37" s="32" t="s">
        <v>11</v>
      </c>
      <c r="C37" s="33" t="s">
        <v>108</v>
      </c>
      <c r="D37" s="32" t="s">
        <v>109</v>
      </c>
      <c r="E37" s="30" t="s">
        <v>104</v>
      </c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</row>
    <row r="38" spans="1:35" x14ac:dyDescent="0.25">
      <c r="A38" s="27">
        <v>20</v>
      </c>
      <c r="B38" s="32" t="s">
        <v>11</v>
      </c>
      <c r="C38" s="33" t="s">
        <v>110</v>
      </c>
      <c r="D38" s="32" t="s">
        <v>79</v>
      </c>
      <c r="E38" s="30" t="s">
        <v>104</v>
      </c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</row>
    <row r="39" spans="1:35" x14ac:dyDescent="0.25">
      <c r="A39" s="27">
        <v>21</v>
      </c>
      <c r="B39" s="32" t="s">
        <v>19</v>
      </c>
      <c r="C39" s="33" t="s">
        <v>111</v>
      </c>
      <c r="D39" s="32" t="s">
        <v>112</v>
      </c>
      <c r="E39" s="30" t="s">
        <v>104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</row>
    <row r="40" spans="1:35" x14ac:dyDescent="0.25">
      <c r="A40" s="27">
        <v>22</v>
      </c>
      <c r="B40" s="32" t="s">
        <v>3</v>
      </c>
      <c r="C40" s="33" t="s">
        <v>119</v>
      </c>
      <c r="D40" s="32" t="s">
        <v>2</v>
      </c>
      <c r="E40" s="30" t="s">
        <v>113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</row>
    <row r="41" spans="1:35" x14ac:dyDescent="0.25">
      <c r="A41" s="27">
        <v>23</v>
      </c>
      <c r="B41" s="32" t="s">
        <v>6</v>
      </c>
      <c r="C41" s="33" t="s">
        <v>4</v>
      </c>
      <c r="D41" s="32" t="s">
        <v>5</v>
      </c>
      <c r="E41" s="30" t="s">
        <v>114</v>
      </c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</row>
    <row r="42" spans="1:35" x14ac:dyDescent="0.25">
      <c r="A42" s="27">
        <v>24</v>
      </c>
      <c r="B42" s="32" t="s">
        <v>6</v>
      </c>
      <c r="C42" s="33" t="s">
        <v>7</v>
      </c>
      <c r="D42" s="32" t="s">
        <v>8</v>
      </c>
      <c r="E42" s="30" t="s">
        <v>115</v>
      </c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</row>
    <row r="43" spans="1:35" x14ac:dyDescent="0.25">
      <c r="A43" s="27">
        <v>25</v>
      </c>
      <c r="B43" s="32" t="s">
        <v>11</v>
      </c>
      <c r="C43" s="33" t="s">
        <v>9</v>
      </c>
      <c r="D43" s="32" t="s">
        <v>10</v>
      </c>
      <c r="E43" s="30" t="s">
        <v>115</v>
      </c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</row>
    <row r="44" spans="1:35" x14ac:dyDescent="0.25">
      <c r="A44" s="27">
        <v>26</v>
      </c>
      <c r="B44" s="32" t="s">
        <v>13</v>
      </c>
      <c r="C44" s="33" t="s">
        <v>116</v>
      </c>
      <c r="D44" s="32" t="s">
        <v>12</v>
      </c>
      <c r="E44" s="30" t="s">
        <v>115</v>
      </c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</row>
    <row r="45" spans="1:35" x14ac:dyDescent="0.25">
      <c r="A45" s="27">
        <v>27</v>
      </c>
      <c r="B45" s="32" t="s">
        <v>16</v>
      </c>
      <c r="C45" s="33" t="s">
        <v>14</v>
      </c>
      <c r="D45" s="32" t="s">
        <v>15</v>
      </c>
      <c r="E45" s="30" t="s">
        <v>115</v>
      </c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</row>
    <row r="46" spans="1:35" x14ac:dyDescent="0.25">
      <c r="A46" s="27">
        <v>28</v>
      </c>
      <c r="B46" s="32" t="s">
        <v>19</v>
      </c>
      <c r="C46" s="33" t="s">
        <v>17</v>
      </c>
      <c r="D46" s="32" t="s">
        <v>18</v>
      </c>
      <c r="E46" s="30" t="s">
        <v>115</v>
      </c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</row>
  </sheetData>
  <sheetProtection algorithmName="SHA-512" hashValue="gJyHR9mjYftbq2cP9karF6TgrbZS7ewOfqj7gqF/ls/rK6seBVP0poN/YXPa2qko/xhTw2FWBmCMfOOP24NaEQ==" saltValue="/ODV4CB8W5gQYCYtKK4beA==" spinCount="100000" sheet="1" formatCells="0" selectLockedCells="1" autoFilter="0"/>
  <mergeCells count="45">
    <mergeCell ref="J17:J18"/>
    <mergeCell ref="B3:C5"/>
    <mergeCell ref="B8:C9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V17:V18"/>
    <mergeCell ref="K17:K18"/>
    <mergeCell ref="L17:L18"/>
    <mergeCell ref="M17:M18"/>
    <mergeCell ref="N17:N18"/>
    <mergeCell ref="O17:O18"/>
    <mergeCell ref="P17:P18"/>
    <mergeCell ref="Q17:Q18"/>
    <mergeCell ref="R17:R18"/>
    <mergeCell ref="S17:S18"/>
    <mergeCell ref="T17:T18"/>
    <mergeCell ref="U17:U18"/>
    <mergeCell ref="X17:X18"/>
    <mergeCell ref="Y17:Y18"/>
    <mergeCell ref="Z17:Z18"/>
    <mergeCell ref="AA17:AA18"/>
    <mergeCell ref="AB17:AB18"/>
    <mergeCell ref="AI17:AI18"/>
    <mergeCell ref="F8:F9"/>
    <mergeCell ref="F11:F12"/>
    <mergeCell ref="T5:T6"/>
    <mergeCell ref="T8:T9"/>
    <mergeCell ref="AA5:AA6"/>
    <mergeCell ref="AA8:AA9"/>
    <mergeCell ref="AH5:AH6"/>
    <mergeCell ref="AH8:AH9"/>
    <mergeCell ref="AC17:AC18"/>
    <mergeCell ref="AD17:AD18"/>
    <mergeCell ref="AE17:AE18"/>
    <mergeCell ref="AF17:AF18"/>
    <mergeCell ref="AG17:AG18"/>
    <mergeCell ref="AH17:AH18"/>
    <mergeCell ref="W17:W18"/>
  </mergeCells>
  <conditionalFormatting sqref="E19:E46">
    <cfRule type="containsText" dxfId="199" priority="11" operator="containsText" text="REFERENT METIER">
      <formula>NOT(ISERROR(SEARCH("REFERENT METIER",E19)))</formula>
    </cfRule>
    <cfRule type="containsText" dxfId="198" priority="12" operator="containsText" text="CORSIC">
      <formula>NOT(ISERROR(SEARCH("CORSIC",E19)))</formula>
    </cfRule>
    <cfRule type="containsText" dxfId="197" priority="13" operator="containsText" text="RH">
      <formula>NOT(ISERROR(SEARCH("RH",E19)))</formula>
    </cfRule>
    <cfRule type="containsText" dxfId="196" priority="14" operator="containsText" text="SECTION 68">
      <formula>NOT(ISERROR(SEARCH("SECTION 68",E19)))</formula>
    </cfRule>
    <cfRule type="containsText" dxfId="195" priority="15" operator="containsText" text="SECTION 67">
      <formula>NOT(ISERROR(SEARCH("SECTION 67",E19)))</formula>
    </cfRule>
    <cfRule type="containsText" dxfId="194" priority="16" operator="containsText" text="COORDINATION">
      <formula>NOT(ISERROR(SEARCH("COORDINATION",E19)))</formula>
    </cfRule>
    <cfRule type="containsText" dxfId="193" priority="17" operator="containsText" text="COMMUNICATION">
      <formula>NOT(ISERROR(SEARCH("COMMUNICATION",E19)))</formula>
    </cfRule>
    <cfRule type="containsText" dxfId="192" priority="18" operator="containsText" text="BUDGET">
      <formula>NOT(ISERROR(SEARCH("BUDGET",E19)))</formula>
    </cfRule>
    <cfRule type="containsText" dxfId="191" priority="19" operator="containsText" text="SECRETARIAT">
      <formula>NOT(ISERROR(SEARCH("SECRETARIAT",E19)))</formula>
    </cfRule>
    <cfRule type="containsText" dxfId="190" priority="20" operator="containsText" text="CHEF BJDC">
      <formula>NOT(ISERROR(SEARCH("CHEF BJDC",E19)))</formula>
    </cfRule>
    <cfRule type="containsText" dxfId="189" priority="21" operator="containsText" text="DIRECTEUR">
      <formula>NOT(ISERROR(SEARCH("DIRECTEUR",E19)))</formula>
    </cfRule>
  </conditionalFormatting>
  <conditionalFormatting sqref="F17:AI46">
    <cfRule type="expression" dxfId="188" priority="7">
      <formula>WEEKDAY(F$17,2)&gt;5</formula>
    </cfRule>
  </conditionalFormatting>
  <conditionalFormatting sqref="Z12:AA12">
    <cfRule type="expression" dxfId="187" priority="73">
      <formula>WEEKDAY(AP$18,2)&gt;5</formula>
    </cfRule>
  </conditionalFormatting>
  <conditionalFormatting sqref="Y12">
    <cfRule type="expression" dxfId="186" priority="1">
      <formula>WEEKDAY(AO$18,2)&gt;5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4" name="Button 1">
              <controlPr defaultSize="0" print="0" autoFill="0" autoPict="0" macro="[0]!Conges_acceptes">
                <anchor moveWithCells="1" sizeWithCells="1">
                  <from>
                    <xdr:col>4</xdr:col>
                    <xdr:colOff>57150</xdr:colOff>
                    <xdr:row>3</xdr:row>
                    <xdr:rowOff>180975</xdr:rowOff>
                  </from>
                  <to>
                    <xdr:col>5</xdr:col>
                    <xdr:colOff>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4" r:id="rId5" name="Button 2">
              <controlPr defaultSize="0" print="0" autoFill="0" autoPict="0" macro="[0]!conges_matin">
                <anchor moveWithCells="1" sizeWithCells="1">
                  <from>
                    <xdr:col>4</xdr:col>
                    <xdr:colOff>57150</xdr:colOff>
                    <xdr:row>6</xdr:row>
                    <xdr:rowOff>180975</xdr:rowOff>
                  </from>
                  <to>
                    <xdr:col>5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5" r:id="rId6" name="Button 3">
              <controlPr defaultSize="0" print="0" autoFill="0" autoPict="0" macro="[0]!conges_apres_midi">
                <anchor moveWithCells="1" sizeWithCells="1">
                  <from>
                    <xdr:col>4</xdr:col>
                    <xdr:colOff>57150</xdr:colOff>
                    <xdr:row>9</xdr:row>
                    <xdr:rowOff>180975</xdr:rowOff>
                  </from>
                  <to>
                    <xdr:col>5</xdr:col>
                    <xdr:colOff>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6" r:id="rId7" name="Button 4">
              <controlPr defaultSize="0" print="0" autoFill="0" autoPict="0" macro="[0]!previsions_conges">
                <anchor moveWithCells="1" sizeWithCells="1">
                  <from>
                    <xdr:col>4</xdr:col>
                    <xdr:colOff>47625</xdr:colOff>
                    <xdr:row>0</xdr:row>
                    <xdr:rowOff>180975</xdr:rowOff>
                  </from>
                  <to>
                    <xdr:col>4</xdr:col>
                    <xdr:colOff>1476375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7" r:id="rId8" name="Button 5">
              <controlPr defaultSize="0" print="0" autoFill="0" autoPict="0" macro="[0]!effacer">
                <anchor moveWithCells="1" sizeWithCells="1">
                  <from>
                    <xdr:col>14</xdr:col>
                    <xdr:colOff>9525</xdr:colOff>
                    <xdr:row>9</xdr:row>
                    <xdr:rowOff>180975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8" r:id="rId9" name="Button 6">
              <controlPr defaultSize="0" print="0" autoFill="0" autoPict="0" macro="[0]!arret_maladie">
                <anchor moveWithCells="1" sizeWithCells="1">
                  <from>
                    <xdr:col>7</xdr:col>
                    <xdr:colOff>0</xdr:colOff>
                    <xdr:row>0</xdr:row>
                    <xdr:rowOff>171450</xdr:rowOff>
                  </from>
                  <to>
                    <xdr:col>12</xdr:col>
                    <xdr:colOff>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9" r:id="rId10" name="Button 7">
              <controlPr defaultSize="0" print="0" autoFill="0" autoPict="0" macro="[0]!rendez_vous">
                <anchor moveWithCells="1" sizeWithCells="1">
                  <from>
                    <xdr:col>7</xdr:col>
                    <xdr:colOff>0</xdr:colOff>
                    <xdr:row>3</xdr:row>
                    <xdr:rowOff>180975</xdr:rowOff>
                  </from>
                  <to>
                    <xdr:col>12</xdr:col>
                    <xdr:colOff>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0" r:id="rId11" name="Button 8">
              <controlPr defaultSize="0" print="0" autoFill="0" autoPict="0" macro="[0]!accueil">
                <anchor moveWithCells="1" sizeWithCells="1">
                  <from>
                    <xdr:col>14</xdr:col>
                    <xdr:colOff>9525</xdr:colOff>
                    <xdr:row>0</xdr:row>
                    <xdr:rowOff>171450</xdr:rowOff>
                  </from>
                  <to>
                    <xdr:col>19</xdr:col>
                    <xdr:colOff>9525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1" r:id="rId12" name="Button 9">
              <controlPr defaultSize="0" print="0" autoFill="0" autoPict="0" macro="[0]!accueil_matin">
                <anchor moveWithCells="1" sizeWithCells="1">
                  <from>
                    <xdr:col>14</xdr:col>
                    <xdr:colOff>9525</xdr:colOff>
                    <xdr:row>3</xdr:row>
                    <xdr:rowOff>180975</xdr:rowOff>
                  </from>
                  <to>
                    <xdr:col>19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2" r:id="rId13" name="Button 10">
              <controlPr defaultSize="0" print="0" autoFill="0" autoPict="0" macro="[0]!accueil_apres_midi">
                <anchor moveWithCells="1" sizeWithCells="1">
                  <from>
                    <xdr:col>14</xdr:col>
                    <xdr:colOff>9525</xdr:colOff>
                    <xdr:row>6</xdr:row>
                    <xdr:rowOff>180975</xdr:rowOff>
                  </from>
                  <to>
                    <xdr:col>19</xdr:col>
                    <xdr:colOff>9525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3" r:id="rId14" name="Button 11">
              <controlPr defaultSize="0" print="0" autoFill="0" autoPict="0" macro="[0]!stage">
                <anchor moveWithCells="1" sizeWithCells="1">
                  <from>
                    <xdr:col>21</xdr:col>
                    <xdr:colOff>0</xdr:colOff>
                    <xdr:row>0</xdr:row>
                    <xdr:rowOff>161925</xdr:rowOff>
                  </from>
                  <to>
                    <xdr:col>26</xdr:col>
                    <xdr:colOff>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4" r:id="rId15" name="Button 12">
              <controlPr defaultSize="0" print="0" autoFill="0" autoPict="0" macro="[0]!stage_matin">
                <anchor moveWithCells="1" sizeWithCells="1">
                  <from>
                    <xdr:col>21</xdr:col>
                    <xdr:colOff>9525</xdr:colOff>
                    <xdr:row>3</xdr:row>
                    <xdr:rowOff>180975</xdr:rowOff>
                  </from>
                  <to>
                    <xdr:col>26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5" r:id="rId16" name="Button 13">
              <controlPr defaultSize="0" print="0" autoFill="0" autoPict="0" macro="[0]!stage_apres_midi">
                <anchor moveWithCells="1" sizeWithCells="1">
                  <from>
                    <xdr:col>21</xdr:col>
                    <xdr:colOff>0</xdr:colOff>
                    <xdr:row>6</xdr:row>
                    <xdr:rowOff>180975</xdr:rowOff>
                  </from>
                  <to>
                    <xdr:col>26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6" r:id="rId17" name="Button 14">
              <controlPr defaultSize="0" print="0" autoFill="0" autoPict="0" macro="[0]!auto_d_abs">
                <anchor moveWithCells="1" sizeWithCells="1">
                  <from>
                    <xdr:col>28</xdr:col>
                    <xdr:colOff>9525</xdr:colOff>
                    <xdr:row>0</xdr:row>
                    <xdr:rowOff>161925</xdr:rowOff>
                  </from>
                  <to>
                    <xdr:col>33</xdr:col>
                    <xdr:colOff>9525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7" r:id="rId18" name="Button 15">
              <controlPr defaultSize="0" print="0" autoFill="0" autoPict="0" macro="[0]!auto_d_abs_matin">
                <anchor moveWithCells="1" sizeWithCells="1">
                  <from>
                    <xdr:col>28</xdr:col>
                    <xdr:colOff>9525</xdr:colOff>
                    <xdr:row>3</xdr:row>
                    <xdr:rowOff>180975</xdr:rowOff>
                  </from>
                  <to>
                    <xdr:col>33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8" r:id="rId19" name="Button 16">
              <controlPr defaultSize="0" print="0" autoFill="0" autoPict="0" macro="[0]!auto_d_abs_apres_midi">
                <anchor moveWithCells="1" sizeWithCells="1">
                  <from>
                    <xdr:col>28</xdr:col>
                    <xdr:colOff>9525</xdr:colOff>
                    <xdr:row>6</xdr:row>
                    <xdr:rowOff>180975</xdr:rowOff>
                  </from>
                  <to>
                    <xdr:col>33</xdr:col>
                    <xdr:colOff>9525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9" r:id="rId20" name="Button 17">
              <controlPr defaultSize="0" print="0" autoFill="0" autoPict="0" macro="[0]!astreinte">
                <anchor moveWithCells="1" sizeWithCells="1">
                  <from>
                    <xdr:col>7</xdr:col>
                    <xdr:colOff>9525</xdr:colOff>
                    <xdr:row>9</xdr:row>
                    <xdr:rowOff>180975</xdr:rowOff>
                  </from>
                  <to>
                    <xdr:col>12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0" r:id="rId21" name="Button 18">
              <controlPr defaultSize="0" print="0" autoFill="0" autoPict="0" macro="[0]!jdc">
                <anchor moveWithCells="1" sizeWithCells="1">
                  <from>
                    <xdr:col>7</xdr:col>
                    <xdr:colOff>9525</xdr:colOff>
                    <xdr:row>6</xdr:row>
                    <xdr:rowOff>180975</xdr:rowOff>
                  </from>
                  <to>
                    <xdr:col>12</xdr:col>
                    <xdr:colOff>9525</xdr:colOff>
                    <xdr:row>9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B832CD84-90A6-4D3D-99D6-0292E5F25E98}">
            <xm:f>NOT(ISNA(VLOOKUP(F$17,'JOURS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F17:AI46</xm:sqref>
        </x14:conditionalFormatting>
        <x14:conditionalFormatting xmlns:xm="http://schemas.microsoft.com/office/excel/2006/main">
          <x14:cfRule type="expression" priority="9" id="{5A0A7CB9-D41C-423D-AA14-2993FED1DCE3}">
            <xm:f>NOT(ISNA(VLOOKUP(F$17,'JOURS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F20:AI21 F25:AI25 F28:AI28 F40:AI40 F44:AI44</xm:sqref>
        </x14:conditionalFormatting>
        <x14:conditionalFormatting xmlns:xm="http://schemas.microsoft.com/office/excel/2006/main">
          <x14:cfRule type="expression" priority="8" id="{E3A661B9-9AD1-43C3-A681-8B856790BE6B}">
            <xm:f>NOT(ISNA(VLOOKUP(F$17,'JOURS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F17:AI19 F22:AI24 F26:AI27 F29:AI39 F41:AI43 F45:AI46</xm:sqref>
        </x14:conditionalFormatting>
        <x14:conditionalFormatting xmlns:xm="http://schemas.microsoft.com/office/excel/2006/main">
          <x14:cfRule type="expression" priority="75" id="{20A4911E-9EF7-47AE-BA5A-C8F30B4C91A8}">
            <xm:f>NOT(ISNA(VLOOKUP(AP$18,'JOURS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Z12:AA12</xm:sqref>
        </x14:conditionalFormatting>
        <x14:conditionalFormatting xmlns:xm="http://schemas.microsoft.com/office/excel/2006/main">
          <x14:cfRule type="expression" priority="77" id="{CEAD636C-BB40-4A55-AEDC-1F63847D6499}">
            <xm:f>NOT(ISNA(VLOOKUP(AP$18,'JOURS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Z12:AA12</xm:sqref>
        </x14:conditionalFormatting>
        <x14:conditionalFormatting xmlns:xm="http://schemas.microsoft.com/office/excel/2006/main">
          <x14:cfRule type="expression" priority="2" id="{5BC17F0E-6ED3-48F7-8B32-DA58876F4A94}">
            <xm:f>NOT(ISNA(VLOOKUP(AO$18,'JOURS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3" id="{A286868E-8457-406A-83A2-AD2189D75C23}">
            <xm:f>NOT(ISNA(VLOOKUP(AO$18,'JOURS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Y12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/>
  <dimension ref="A2:AO46"/>
  <sheetViews>
    <sheetView showGridLines="0" zoomScaleNormal="100" workbookViewId="0">
      <selection activeCell="H22" sqref="H22"/>
    </sheetView>
  </sheetViews>
  <sheetFormatPr baseColWidth="10" defaultColWidth="11.42578125" defaultRowHeight="15" x14ac:dyDescent="0.25"/>
  <cols>
    <col min="1" max="1" width="2.7109375" style="8" bestFit="1" customWidth="1"/>
    <col min="2" max="2" width="11.42578125" style="8"/>
    <col min="3" max="3" width="15.28515625" style="8" bestFit="1" customWidth="1"/>
    <col min="4" max="4" width="10.7109375" style="8" bestFit="1" customWidth="1"/>
    <col min="5" max="5" width="22.28515625" style="8" bestFit="1" customWidth="1"/>
    <col min="6" max="36" width="4.28515625" style="8" customWidth="1"/>
    <col min="37" max="37" width="4" style="8" customWidth="1"/>
    <col min="38" max="39" width="11.42578125" style="8"/>
    <col min="40" max="40" width="2" style="8" hidden="1" customWidth="1"/>
    <col min="41" max="41" width="14.140625" style="8" hidden="1" customWidth="1"/>
    <col min="42" max="16384" width="11.42578125" style="8"/>
  </cols>
  <sheetData>
    <row r="2" spans="2:41" ht="15.75" x14ac:dyDescent="0.25">
      <c r="F2" s="9"/>
      <c r="M2" s="10"/>
      <c r="T2" s="15"/>
      <c r="AA2" s="16"/>
      <c r="AH2" s="17"/>
    </row>
    <row r="3" spans="2:41" ht="15.75" x14ac:dyDescent="0.25">
      <c r="B3" s="92">
        <f>Janvier!B3:C5</f>
        <v>2019</v>
      </c>
      <c r="C3" s="92"/>
      <c r="F3" s="9"/>
      <c r="M3" s="10"/>
      <c r="T3" s="15"/>
      <c r="AA3" s="16"/>
      <c r="AH3" s="17"/>
    </row>
    <row r="4" spans="2:41" x14ac:dyDescent="0.25">
      <c r="B4" s="92"/>
      <c r="C4" s="92"/>
    </row>
    <row r="5" spans="2:41" ht="15.75" x14ac:dyDescent="0.25">
      <c r="B5" s="92"/>
      <c r="C5" s="92"/>
      <c r="F5" s="19"/>
      <c r="M5" s="14"/>
      <c r="T5" s="103" t="s">
        <v>125</v>
      </c>
      <c r="AA5" s="104" t="s">
        <v>125</v>
      </c>
      <c r="AH5" s="101" t="s">
        <v>125</v>
      </c>
      <c r="AN5" s="12"/>
      <c r="AO5" s="12"/>
    </row>
    <row r="6" spans="2:41" ht="15.75" x14ac:dyDescent="0.25">
      <c r="F6" s="19"/>
      <c r="M6" s="18"/>
      <c r="T6" s="103"/>
      <c r="AA6" s="104"/>
      <c r="AH6" s="101"/>
      <c r="AN6" s="12">
        <v>7</v>
      </c>
      <c r="AO6" s="12" t="s">
        <v>122</v>
      </c>
    </row>
    <row r="7" spans="2:41" x14ac:dyDescent="0.25">
      <c r="AN7" s="12"/>
      <c r="AO7" s="12"/>
    </row>
    <row r="8" spans="2:41" ht="15.75" x14ac:dyDescent="0.25">
      <c r="B8" s="93" t="s">
        <v>135</v>
      </c>
      <c r="C8" s="93"/>
      <c r="F8" s="102" t="s">
        <v>125</v>
      </c>
      <c r="M8" s="20"/>
      <c r="T8" s="103" t="s">
        <v>126</v>
      </c>
      <c r="AA8" s="104" t="s">
        <v>126</v>
      </c>
      <c r="AH8" s="101" t="s">
        <v>126</v>
      </c>
    </row>
    <row r="9" spans="2:41" ht="15.75" x14ac:dyDescent="0.25">
      <c r="B9" s="93"/>
      <c r="C9" s="93"/>
      <c r="F9" s="102"/>
      <c r="M9" s="20"/>
      <c r="T9" s="103"/>
      <c r="AA9" s="104"/>
      <c r="AH9" s="101"/>
    </row>
    <row r="11" spans="2:41" ht="15.75" x14ac:dyDescent="0.25">
      <c r="F11" s="102" t="s">
        <v>126</v>
      </c>
      <c r="M11" s="21"/>
      <c r="W11" s="22" t="s">
        <v>127</v>
      </c>
      <c r="Y11" s="23"/>
      <c r="Z11" s="23"/>
      <c r="AA11" s="23"/>
      <c r="AD11" s="22" t="s">
        <v>128</v>
      </c>
      <c r="AF11" s="24"/>
      <c r="AG11" s="24"/>
      <c r="AH11" s="24"/>
    </row>
    <row r="12" spans="2:41" ht="15.75" x14ac:dyDescent="0.25">
      <c r="F12" s="102"/>
      <c r="M12" s="21"/>
      <c r="W12" s="22" t="s">
        <v>130</v>
      </c>
      <c r="Y12" s="25"/>
      <c r="Z12" s="25"/>
      <c r="AA12" s="25"/>
      <c r="AD12" s="22" t="s">
        <v>129</v>
      </c>
      <c r="AF12" s="26"/>
      <c r="AG12" s="26"/>
      <c r="AH12" s="26"/>
    </row>
    <row r="15" spans="2:41" x14ac:dyDescent="0.25">
      <c r="E15" s="8" t="str">
        <f>'JOURS NON TRAVAILLES'!L6</f>
        <v>Fichier mis à jour le  26/11/2019 11:13:35 par  s.chalmandrier</v>
      </c>
    </row>
    <row r="17" spans="1:36" ht="27.75" customHeight="1" x14ac:dyDescent="0.25">
      <c r="A17" s="94"/>
      <c r="B17" s="95" t="s">
        <v>1</v>
      </c>
      <c r="C17" s="97" t="s">
        <v>0</v>
      </c>
      <c r="D17" s="97" t="s">
        <v>54</v>
      </c>
      <c r="E17" s="97" t="s">
        <v>55</v>
      </c>
      <c r="F17" s="100">
        <f>DATE(B3,AN6,1)</f>
        <v>43647</v>
      </c>
      <c r="G17" s="100">
        <f t="shared" ref="G17:AJ17" si="0">F17+1</f>
        <v>43648</v>
      </c>
      <c r="H17" s="100">
        <f t="shared" si="0"/>
        <v>43649</v>
      </c>
      <c r="I17" s="100">
        <f t="shared" si="0"/>
        <v>43650</v>
      </c>
      <c r="J17" s="99">
        <f t="shared" si="0"/>
        <v>43651</v>
      </c>
      <c r="K17" s="99">
        <f t="shared" si="0"/>
        <v>43652</v>
      </c>
      <c r="L17" s="99">
        <f t="shared" si="0"/>
        <v>43653</v>
      </c>
      <c r="M17" s="99">
        <f t="shared" si="0"/>
        <v>43654</v>
      </c>
      <c r="N17" s="99">
        <f t="shared" si="0"/>
        <v>43655</v>
      </c>
      <c r="O17" s="99">
        <f t="shared" si="0"/>
        <v>43656</v>
      </c>
      <c r="P17" s="99">
        <f t="shared" si="0"/>
        <v>43657</v>
      </c>
      <c r="Q17" s="99">
        <f t="shared" si="0"/>
        <v>43658</v>
      </c>
      <c r="R17" s="99">
        <f t="shared" si="0"/>
        <v>43659</v>
      </c>
      <c r="S17" s="99">
        <f t="shared" si="0"/>
        <v>43660</v>
      </c>
      <c r="T17" s="99">
        <f t="shared" si="0"/>
        <v>43661</v>
      </c>
      <c r="U17" s="99">
        <f t="shared" si="0"/>
        <v>43662</v>
      </c>
      <c r="V17" s="99">
        <f t="shared" si="0"/>
        <v>43663</v>
      </c>
      <c r="W17" s="99">
        <f t="shared" si="0"/>
        <v>43664</v>
      </c>
      <c r="X17" s="99">
        <f t="shared" si="0"/>
        <v>43665</v>
      </c>
      <c r="Y17" s="99">
        <f t="shared" si="0"/>
        <v>43666</v>
      </c>
      <c r="Z17" s="99">
        <f t="shared" si="0"/>
        <v>43667</v>
      </c>
      <c r="AA17" s="99">
        <f t="shared" si="0"/>
        <v>43668</v>
      </c>
      <c r="AB17" s="99">
        <f t="shared" si="0"/>
        <v>43669</v>
      </c>
      <c r="AC17" s="99">
        <f t="shared" si="0"/>
        <v>43670</v>
      </c>
      <c r="AD17" s="99">
        <f t="shared" si="0"/>
        <v>43671</v>
      </c>
      <c r="AE17" s="99">
        <f t="shared" si="0"/>
        <v>43672</v>
      </c>
      <c r="AF17" s="99">
        <f t="shared" si="0"/>
        <v>43673</v>
      </c>
      <c r="AG17" s="99">
        <f t="shared" si="0"/>
        <v>43674</v>
      </c>
      <c r="AH17" s="99">
        <f t="shared" si="0"/>
        <v>43675</v>
      </c>
      <c r="AI17" s="99">
        <f t="shared" si="0"/>
        <v>43676</v>
      </c>
      <c r="AJ17" s="99">
        <f t="shared" si="0"/>
        <v>43677</v>
      </c>
    </row>
    <row r="18" spans="1:36" x14ac:dyDescent="0.25">
      <c r="A18" s="94"/>
      <c r="B18" s="96"/>
      <c r="C18" s="98"/>
      <c r="D18" s="98"/>
      <c r="E18" s="98"/>
      <c r="F18" s="100"/>
      <c r="G18" s="100"/>
      <c r="H18" s="100"/>
      <c r="I18" s="100"/>
      <c r="J18" s="99"/>
      <c r="K18" s="99"/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99"/>
      <c r="X18" s="99"/>
      <c r="Y18" s="99"/>
      <c r="Z18" s="99"/>
      <c r="AA18" s="99"/>
      <c r="AB18" s="99"/>
      <c r="AC18" s="99"/>
      <c r="AD18" s="99"/>
      <c r="AE18" s="99"/>
      <c r="AF18" s="99"/>
      <c r="AG18" s="99"/>
      <c r="AH18" s="99"/>
      <c r="AI18" s="99"/>
      <c r="AJ18" s="99"/>
    </row>
    <row r="19" spans="1:36" x14ac:dyDescent="0.25">
      <c r="A19" s="27">
        <v>1</v>
      </c>
      <c r="B19" s="28" t="s">
        <v>56</v>
      </c>
      <c r="C19" s="29" t="s">
        <v>57</v>
      </c>
      <c r="D19" s="28" t="s">
        <v>58</v>
      </c>
      <c r="E19" s="30" t="s">
        <v>59</v>
      </c>
      <c r="F19" s="2"/>
      <c r="G19" s="2"/>
      <c r="H19" s="2"/>
      <c r="I19" s="2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</row>
    <row r="20" spans="1:36" x14ac:dyDescent="0.25">
      <c r="A20" s="27">
        <v>2</v>
      </c>
      <c r="B20" s="28" t="s">
        <v>60</v>
      </c>
      <c r="C20" s="29" t="s">
        <v>61</v>
      </c>
      <c r="D20" s="28" t="s">
        <v>62</v>
      </c>
      <c r="E20" s="30" t="s">
        <v>63</v>
      </c>
      <c r="F20" s="2"/>
      <c r="G20" s="5" t="s">
        <v>131</v>
      </c>
      <c r="H20" s="2"/>
      <c r="I20" s="2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</row>
    <row r="21" spans="1:36" x14ac:dyDescent="0.25">
      <c r="A21" s="27">
        <v>3</v>
      </c>
      <c r="B21" s="28" t="s">
        <v>13</v>
      </c>
      <c r="C21" s="29" t="s">
        <v>120</v>
      </c>
      <c r="D21" s="28" t="s">
        <v>121</v>
      </c>
      <c r="E21" s="30" t="s">
        <v>64</v>
      </c>
      <c r="F21" s="2"/>
      <c r="G21" s="2"/>
      <c r="H21" s="1"/>
      <c r="I21" s="2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</row>
    <row r="22" spans="1:36" x14ac:dyDescent="0.25">
      <c r="A22" s="27">
        <v>4</v>
      </c>
      <c r="B22" s="28" t="s">
        <v>65</v>
      </c>
      <c r="C22" s="29" t="s">
        <v>66</v>
      </c>
      <c r="D22" s="28" t="s">
        <v>67</v>
      </c>
      <c r="E22" s="30" t="s">
        <v>68</v>
      </c>
      <c r="F22" s="2"/>
      <c r="G22" s="2"/>
      <c r="H22" s="2"/>
      <c r="I22" s="2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</row>
    <row r="23" spans="1:36" x14ac:dyDescent="0.25">
      <c r="A23" s="27">
        <v>5</v>
      </c>
      <c r="B23" s="28" t="s">
        <v>6</v>
      </c>
      <c r="C23" s="29" t="s">
        <v>69</v>
      </c>
      <c r="D23" s="28" t="s">
        <v>70</v>
      </c>
      <c r="E23" s="30" t="s">
        <v>71</v>
      </c>
      <c r="F23" s="2"/>
      <c r="G23" s="2"/>
      <c r="H23" s="2"/>
      <c r="I23" s="2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</row>
    <row r="24" spans="1:36" x14ac:dyDescent="0.25">
      <c r="A24" s="27">
        <v>6</v>
      </c>
      <c r="B24" s="28" t="s">
        <v>6</v>
      </c>
      <c r="C24" s="29" t="s">
        <v>72</v>
      </c>
      <c r="D24" s="28" t="s">
        <v>73</v>
      </c>
      <c r="E24" s="30" t="s">
        <v>74</v>
      </c>
      <c r="F24" s="2"/>
      <c r="G24" s="2"/>
      <c r="H24" s="2"/>
      <c r="I24" s="2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</row>
    <row r="25" spans="1:36" x14ac:dyDescent="0.25">
      <c r="A25" s="27">
        <v>7</v>
      </c>
      <c r="B25" s="28" t="s">
        <v>13</v>
      </c>
      <c r="C25" s="29" t="s">
        <v>75</v>
      </c>
      <c r="D25" s="28" t="s">
        <v>76</v>
      </c>
      <c r="E25" s="31" t="s">
        <v>77</v>
      </c>
      <c r="F25" s="2"/>
      <c r="G25" s="2"/>
      <c r="H25" s="2"/>
      <c r="I25" s="2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</row>
    <row r="26" spans="1:36" x14ac:dyDescent="0.25">
      <c r="A26" s="27">
        <v>8</v>
      </c>
      <c r="B26" s="32" t="s">
        <v>88</v>
      </c>
      <c r="C26" s="33" t="s">
        <v>78</v>
      </c>
      <c r="D26" s="32" t="s">
        <v>79</v>
      </c>
      <c r="E26" s="30" t="s">
        <v>80</v>
      </c>
      <c r="F26" s="2"/>
      <c r="G26" s="2"/>
      <c r="H26" s="2"/>
      <c r="I26" s="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</row>
    <row r="27" spans="1:36" x14ac:dyDescent="0.25">
      <c r="A27" s="27">
        <v>9</v>
      </c>
      <c r="B27" s="32" t="s">
        <v>81</v>
      </c>
      <c r="C27" s="33" t="s">
        <v>82</v>
      </c>
      <c r="D27" s="32" t="s">
        <v>83</v>
      </c>
      <c r="E27" s="30" t="s">
        <v>84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</row>
    <row r="28" spans="1:36" x14ac:dyDescent="0.25">
      <c r="A28" s="27">
        <v>10</v>
      </c>
      <c r="B28" s="32" t="s">
        <v>13</v>
      </c>
      <c r="C28" s="33" t="s">
        <v>85</v>
      </c>
      <c r="D28" s="32" t="s">
        <v>86</v>
      </c>
      <c r="E28" s="30" t="s">
        <v>87</v>
      </c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</row>
    <row r="29" spans="1:36" x14ac:dyDescent="0.25">
      <c r="A29" s="27">
        <v>11</v>
      </c>
      <c r="B29" s="32" t="s">
        <v>88</v>
      </c>
      <c r="C29" s="33" t="s">
        <v>89</v>
      </c>
      <c r="D29" s="32" t="s">
        <v>5</v>
      </c>
      <c r="E29" s="30" t="s">
        <v>90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</row>
    <row r="30" spans="1:36" x14ac:dyDescent="0.25">
      <c r="A30" s="27">
        <v>12</v>
      </c>
      <c r="B30" s="32" t="s">
        <v>6</v>
      </c>
      <c r="C30" s="33" t="s">
        <v>91</v>
      </c>
      <c r="D30" s="32" t="s">
        <v>92</v>
      </c>
      <c r="E30" s="30" t="s">
        <v>93</v>
      </c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</row>
    <row r="31" spans="1:36" x14ac:dyDescent="0.25">
      <c r="A31" s="27">
        <v>13</v>
      </c>
      <c r="B31" s="28" t="s">
        <v>6</v>
      </c>
      <c r="C31" s="29" t="s">
        <v>94</v>
      </c>
      <c r="D31" s="28" t="s">
        <v>95</v>
      </c>
      <c r="E31" s="30" t="s">
        <v>93</v>
      </c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</row>
    <row r="32" spans="1:36" x14ac:dyDescent="0.25">
      <c r="A32" s="27">
        <v>14</v>
      </c>
      <c r="B32" s="32" t="s">
        <v>88</v>
      </c>
      <c r="C32" s="33" t="s">
        <v>96</v>
      </c>
      <c r="D32" s="32" t="s">
        <v>97</v>
      </c>
      <c r="E32" s="30" t="s">
        <v>98</v>
      </c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</row>
    <row r="33" spans="1:36" x14ac:dyDescent="0.25">
      <c r="A33" s="27">
        <v>15</v>
      </c>
      <c r="B33" s="32" t="s">
        <v>6</v>
      </c>
      <c r="C33" s="33" t="s">
        <v>99</v>
      </c>
      <c r="D33" s="32" t="s">
        <v>100</v>
      </c>
      <c r="E33" s="30" t="s">
        <v>101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</row>
    <row r="34" spans="1:36" x14ac:dyDescent="0.25">
      <c r="A34" s="27">
        <v>16</v>
      </c>
      <c r="B34" s="32" t="s">
        <v>6</v>
      </c>
      <c r="C34" s="33" t="s">
        <v>102</v>
      </c>
      <c r="D34" s="32" t="s">
        <v>103</v>
      </c>
      <c r="E34" s="30" t="s">
        <v>104</v>
      </c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</row>
    <row r="35" spans="1:36" x14ac:dyDescent="0.25">
      <c r="A35" s="27">
        <v>17</v>
      </c>
      <c r="B35" s="32" t="s">
        <v>6</v>
      </c>
      <c r="C35" s="33" t="s">
        <v>105</v>
      </c>
      <c r="D35" s="32" t="s">
        <v>106</v>
      </c>
      <c r="E35" s="30" t="s">
        <v>104</v>
      </c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</row>
    <row r="36" spans="1:36" x14ac:dyDescent="0.25">
      <c r="A36" s="27">
        <v>18</v>
      </c>
      <c r="B36" s="32" t="s">
        <v>6</v>
      </c>
      <c r="C36" s="33" t="s">
        <v>107</v>
      </c>
      <c r="D36" s="32" t="s">
        <v>70</v>
      </c>
      <c r="E36" s="30" t="s">
        <v>104</v>
      </c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</row>
    <row r="37" spans="1:36" x14ac:dyDescent="0.25">
      <c r="A37" s="27">
        <v>19</v>
      </c>
      <c r="B37" s="32" t="s">
        <v>11</v>
      </c>
      <c r="C37" s="33" t="s">
        <v>108</v>
      </c>
      <c r="D37" s="32" t="s">
        <v>109</v>
      </c>
      <c r="E37" s="30" t="s">
        <v>104</v>
      </c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</row>
    <row r="38" spans="1:36" x14ac:dyDescent="0.25">
      <c r="A38" s="27">
        <v>20</v>
      </c>
      <c r="B38" s="32" t="s">
        <v>11</v>
      </c>
      <c r="C38" s="33" t="s">
        <v>110</v>
      </c>
      <c r="D38" s="32" t="s">
        <v>79</v>
      </c>
      <c r="E38" s="30" t="s">
        <v>104</v>
      </c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</row>
    <row r="39" spans="1:36" x14ac:dyDescent="0.25">
      <c r="A39" s="27">
        <v>21</v>
      </c>
      <c r="B39" s="32" t="s">
        <v>19</v>
      </c>
      <c r="C39" s="33" t="s">
        <v>111</v>
      </c>
      <c r="D39" s="32" t="s">
        <v>112</v>
      </c>
      <c r="E39" s="30" t="s">
        <v>104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</row>
    <row r="40" spans="1:36" x14ac:dyDescent="0.25">
      <c r="A40" s="27">
        <v>22</v>
      </c>
      <c r="B40" s="32" t="s">
        <v>3</v>
      </c>
      <c r="C40" s="33" t="s">
        <v>119</v>
      </c>
      <c r="D40" s="32" t="s">
        <v>2</v>
      </c>
      <c r="E40" s="30" t="s">
        <v>113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</row>
    <row r="41" spans="1:36" x14ac:dyDescent="0.25">
      <c r="A41" s="27">
        <v>23</v>
      </c>
      <c r="B41" s="32" t="s">
        <v>6</v>
      </c>
      <c r="C41" s="33" t="s">
        <v>4</v>
      </c>
      <c r="D41" s="32" t="s">
        <v>5</v>
      </c>
      <c r="E41" s="30" t="s">
        <v>114</v>
      </c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</row>
    <row r="42" spans="1:36" x14ac:dyDescent="0.25">
      <c r="A42" s="27">
        <v>24</v>
      </c>
      <c r="B42" s="32" t="s">
        <v>6</v>
      </c>
      <c r="C42" s="33" t="s">
        <v>7</v>
      </c>
      <c r="D42" s="32" t="s">
        <v>8</v>
      </c>
      <c r="E42" s="30" t="s">
        <v>115</v>
      </c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</row>
    <row r="43" spans="1:36" x14ac:dyDescent="0.25">
      <c r="A43" s="27">
        <v>25</v>
      </c>
      <c r="B43" s="32" t="s">
        <v>11</v>
      </c>
      <c r="C43" s="33" t="s">
        <v>9</v>
      </c>
      <c r="D43" s="32" t="s">
        <v>10</v>
      </c>
      <c r="E43" s="30" t="s">
        <v>115</v>
      </c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</row>
    <row r="44" spans="1:36" x14ac:dyDescent="0.25">
      <c r="A44" s="27">
        <v>26</v>
      </c>
      <c r="B44" s="32" t="s">
        <v>13</v>
      </c>
      <c r="C44" s="33" t="s">
        <v>116</v>
      </c>
      <c r="D44" s="32" t="s">
        <v>12</v>
      </c>
      <c r="E44" s="30" t="s">
        <v>115</v>
      </c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</row>
    <row r="45" spans="1:36" x14ac:dyDescent="0.25">
      <c r="A45" s="27">
        <v>27</v>
      </c>
      <c r="B45" s="32" t="s">
        <v>16</v>
      </c>
      <c r="C45" s="33" t="s">
        <v>14</v>
      </c>
      <c r="D45" s="32" t="s">
        <v>15</v>
      </c>
      <c r="E45" s="30" t="s">
        <v>115</v>
      </c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</row>
    <row r="46" spans="1:36" x14ac:dyDescent="0.25">
      <c r="A46" s="27">
        <v>28</v>
      </c>
      <c r="B46" s="32" t="s">
        <v>19</v>
      </c>
      <c r="C46" s="33" t="s">
        <v>17</v>
      </c>
      <c r="D46" s="32" t="s">
        <v>18</v>
      </c>
      <c r="E46" s="30" t="s">
        <v>115</v>
      </c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</row>
  </sheetData>
  <sheetProtection algorithmName="SHA-512" hashValue="Diwl9n8EBTNIH+elvPb25dhYPr0Z6xGTRf4oLIepT8MSh9EU5P4J9i8CSipDHteJbgavLR8J2A1DYh72c2+pQw==" saltValue="kTzOloTPqAb0AYB/SXmhTA==" spinCount="100000" sheet="1" formatCells="0" selectLockedCells="1" autoFilter="0"/>
  <mergeCells count="46">
    <mergeCell ref="D17:D18"/>
    <mergeCell ref="B3:C5"/>
    <mergeCell ref="B8:C9"/>
    <mergeCell ref="A17:A18"/>
    <mergeCell ref="B17:B18"/>
    <mergeCell ref="C17:C18"/>
    <mergeCell ref="P17:P18"/>
    <mergeCell ref="E17:E18"/>
    <mergeCell ref="F17:F18"/>
    <mergeCell ref="G17:G18"/>
    <mergeCell ref="H17:H18"/>
    <mergeCell ref="I17:I18"/>
    <mergeCell ref="J17:J18"/>
    <mergeCell ref="K17:K18"/>
    <mergeCell ref="L17:L18"/>
    <mergeCell ref="M17:M18"/>
    <mergeCell ref="N17:N18"/>
    <mergeCell ref="O17:O18"/>
    <mergeCell ref="AB17:AB18"/>
    <mergeCell ref="Q17:Q18"/>
    <mergeCell ref="R17:R18"/>
    <mergeCell ref="S17:S18"/>
    <mergeCell ref="T17:T18"/>
    <mergeCell ref="U17:U18"/>
    <mergeCell ref="V17:V18"/>
    <mergeCell ref="W17:W18"/>
    <mergeCell ref="X17:X18"/>
    <mergeCell ref="Y17:Y18"/>
    <mergeCell ref="Z17:Z18"/>
    <mergeCell ref="AA17:AA18"/>
    <mergeCell ref="AI17:AI18"/>
    <mergeCell ref="AJ17:AJ18"/>
    <mergeCell ref="F8:F9"/>
    <mergeCell ref="F11:F12"/>
    <mergeCell ref="T5:T6"/>
    <mergeCell ref="T8:T9"/>
    <mergeCell ref="AA5:AA6"/>
    <mergeCell ref="AA8:AA9"/>
    <mergeCell ref="AH5:AH6"/>
    <mergeCell ref="AH8:AH9"/>
    <mergeCell ref="AC17:AC18"/>
    <mergeCell ref="AD17:AD18"/>
    <mergeCell ref="AE17:AE18"/>
    <mergeCell ref="AF17:AF18"/>
    <mergeCell ref="AG17:AG18"/>
    <mergeCell ref="AH17:AH18"/>
  </mergeCells>
  <conditionalFormatting sqref="E19:E46">
    <cfRule type="containsText" dxfId="178" priority="11" operator="containsText" text="REFERENT METIER">
      <formula>NOT(ISERROR(SEARCH("REFERENT METIER",E19)))</formula>
    </cfRule>
    <cfRule type="containsText" dxfId="177" priority="12" operator="containsText" text="CORSIC">
      <formula>NOT(ISERROR(SEARCH("CORSIC",E19)))</formula>
    </cfRule>
    <cfRule type="containsText" dxfId="176" priority="13" operator="containsText" text="RH">
      <formula>NOT(ISERROR(SEARCH("RH",E19)))</formula>
    </cfRule>
    <cfRule type="containsText" dxfId="175" priority="14" operator="containsText" text="SECTION 68">
      <formula>NOT(ISERROR(SEARCH("SECTION 68",E19)))</formula>
    </cfRule>
    <cfRule type="containsText" dxfId="174" priority="15" operator="containsText" text="SECTION 67">
      <formula>NOT(ISERROR(SEARCH("SECTION 67",E19)))</formula>
    </cfRule>
    <cfRule type="containsText" dxfId="173" priority="16" operator="containsText" text="COORDINATION">
      <formula>NOT(ISERROR(SEARCH("COORDINATION",E19)))</formula>
    </cfRule>
    <cfRule type="containsText" dxfId="172" priority="17" operator="containsText" text="COMMUNICATION">
      <formula>NOT(ISERROR(SEARCH("COMMUNICATION",E19)))</formula>
    </cfRule>
    <cfRule type="containsText" dxfId="171" priority="18" operator="containsText" text="BUDGET">
      <formula>NOT(ISERROR(SEARCH("BUDGET",E19)))</formula>
    </cfRule>
    <cfRule type="containsText" dxfId="170" priority="19" operator="containsText" text="SECRETARIAT">
      <formula>NOT(ISERROR(SEARCH("SECRETARIAT",E19)))</formula>
    </cfRule>
    <cfRule type="containsText" dxfId="169" priority="20" operator="containsText" text="CHEF BJDC">
      <formula>NOT(ISERROR(SEARCH("CHEF BJDC",E19)))</formula>
    </cfRule>
    <cfRule type="containsText" dxfId="168" priority="21" operator="containsText" text="DIRECTEUR">
      <formula>NOT(ISERROR(SEARCH("DIRECTEUR",E19)))</formula>
    </cfRule>
  </conditionalFormatting>
  <conditionalFormatting sqref="F17:AJ46">
    <cfRule type="expression" dxfId="167" priority="7">
      <formula>WEEKDAY(F$17,2)&gt;5</formula>
    </cfRule>
  </conditionalFormatting>
  <conditionalFormatting sqref="Z12:AA12">
    <cfRule type="expression" dxfId="166" priority="82">
      <formula>WEEKDAY(AP$18,2)&gt;5</formula>
    </cfRule>
  </conditionalFormatting>
  <conditionalFormatting sqref="Y12">
    <cfRule type="expression" dxfId="165" priority="1">
      <formula>WEEKDAY(AO$18,2)&gt;5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7" r:id="rId4" name="Button 1">
              <controlPr defaultSize="0" print="0" autoFill="0" autoPict="0" macro="[0]!Conges_acceptes">
                <anchor moveWithCells="1" sizeWithCells="1">
                  <from>
                    <xdr:col>4</xdr:col>
                    <xdr:colOff>57150</xdr:colOff>
                    <xdr:row>4</xdr:row>
                    <xdr:rowOff>0</xdr:rowOff>
                  </from>
                  <to>
                    <xdr:col>5</xdr:col>
                    <xdr:colOff>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8" r:id="rId5" name="Button 2">
              <controlPr defaultSize="0" print="0" autoFill="0" autoPict="0" macro="[0]!conges_matin">
                <anchor moveWithCells="1" sizeWithCells="1">
                  <from>
                    <xdr:col>4</xdr:col>
                    <xdr:colOff>57150</xdr:colOff>
                    <xdr:row>7</xdr:row>
                    <xdr:rowOff>0</xdr:rowOff>
                  </from>
                  <to>
                    <xdr:col>5</xdr:col>
                    <xdr:colOff>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9" r:id="rId6" name="Button 3">
              <controlPr defaultSize="0" print="0" autoFill="0" autoPict="0" macro="[0]!conges_apres_midi">
                <anchor moveWithCells="1" sizeWithCells="1">
                  <from>
                    <xdr:col>4</xdr:col>
                    <xdr:colOff>57150</xdr:colOff>
                    <xdr:row>10</xdr:row>
                    <xdr:rowOff>0</xdr:rowOff>
                  </from>
                  <to>
                    <xdr:col>5</xdr:col>
                    <xdr:colOff>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0" r:id="rId7" name="Button 4">
              <controlPr defaultSize="0" print="0" autoFill="0" autoPict="0" macro="[0]!previsions_conges">
                <anchor moveWithCells="1" sizeWithCells="1">
                  <from>
                    <xdr:col>4</xdr:col>
                    <xdr:colOff>47625</xdr:colOff>
                    <xdr:row>1</xdr:row>
                    <xdr:rowOff>0</xdr:rowOff>
                  </from>
                  <to>
                    <xdr:col>4</xdr:col>
                    <xdr:colOff>1476375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1" r:id="rId8" name="Button 5">
              <controlPr defaultSize="0" print="0" autoFill="0" autoPict="0" macro="[0]!effacer">
                <anchor moveWithCells="1" sizeWithCells="1">
                  <from>
                    <xdr:col>14</xdr:col>
                    <xdr:colOff>9525</xdr:colOff>
                    <xdr:row>10</xdr:row>
                    <xdr:rowOff>0</xdr:rowOff>
                  </from>
                  <to>
                    <xdr:col>19</xdr:col>
                    <xdr:colOff>9525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2" r:id="rId9" name="Button 6">
              <controlPr defaultSize="0" print="0" autoFill="0" autoPict="0" macro="[0]!arret_maladie">
                <anchor moveWithCells="1" sizeWithCells="1">
                  <from>
                    <xdr:col>7</xdr:col>
                    <xdr:colOff>0</xdr:colOff>
                    <xdr:row>0</xdr:row>
                    <xdr:rowOff>171450</xdr:rowOff>
                  </from>
                  <to>
                    <xdr:col>12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3" r:id="rId10" name="Button 7">
              <controlPr defaultSize="0" print="0" autoFill="0" autoPict="0" macro="[0]!rendez_vous">
                <anchor moveWithCells="1" sizeWithCells="1">
                  <from>
                    <xdr:col>7</xdr:col>
                    <xdr:colOff>0</xdr:colOff>
                    <xdr:row>4</xdr:row>
                    <xdr:rowOff>0</xdr:rowOff>
                  </from>
                  <to>
                    <xdr:col>12</xdr:col>
                    <xdr:colOff>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4" r:id="rId11" name="Button 8">
              <controlPr defaultSize="0" print="0" autoFill="0" autoPict="0" macro="[0]!accueil">
                <anchor moveWithCells="1" sizeWithCells="1">
                  <from>
                    <xdr:col>14</xdr:col>
                    <xdr:colOff>9525</xdr:colOff>
                    <xdr:row>0</xdr:row>
                    <xdr:rowOff>180975</xdr:rowOff>
                  </from>
                  <to>
                    <xdr:col>19</xdr:col>
                    <xdr:colOff>9525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5" r:id="rId12" name="Button 9">
              <controlPr defaultSize="0" print="0" autoFill="0" autoPict="0" macro="[0]!accueil_matin">
                <anchor moveWithCells="1" sizeWithCells="1">
                  <from>
                    <xdr:col>14</xdr:col>
                    <xdr:colOff>9525</xdr:colOff>
                    <xdr:row>4</xdr:row>
                    <xdr:rowOff>0</xdr:rowOff>
                  </from>
                  <to>
                    <xdr:col>19</xdr:col>
                    <xdr:colOff>9525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6" r:id="rId13" name="Button 10">
              <controlPr defaultSize="0" print="0" autoFill="0" autoPict="0" macro="[0]!accueil_apres_midi">
                <anchor moveWithCells="1" sizeWithCells="1">
                  <from>
                    <xdr:col>14</xdr:col>
                    <xdr:colOff>9525</xdr:colOff>
                    <xdr:row>7</xdr:row>
                    <xdr:rowOff>0</xdr:rowOff>
                  </from>
                  <to>
                    <xdr:col>19</xdr:col>
                    <xdr:colOff>9525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7" r:id="rId14" name="Button 11">
              <controlPr defaultSize="0" print="0" autoFill="0" autoPict="0" macro="[0]!stage">
                <anchor moveWithCells="1" sizeWithCells="1">
                  <from>
                    <xdr:col>21</xdr:col>
                    <xdr:colOff>0</xdr:colOff>
                    <xdr:row>0</xdr:row>
                    <xdr:rowOff>171450</xdr:rowOff>
                  </from>
                  <to>
                    <xdr:col>26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8" r:id="rId15" name="Button 12">
              <controlPr defaultSize="0" print="0" autoFill="0" autoPict="0" macro="[0]!stage_matin">
                <anchor moveWithCells="1" sizeWithCells="1">
                  <from>
                    <xdr:col>21</xdr:col>
                    <xdr:colOff>9525</xdr:colOff>
                    <xdr:row>4</xdr:row>
                    <xdr:rowOff>0</xdr:rowOff>
                  </from>
                  <to>
                    <xdr:col>26</xdr:col>
                    <xdr:colOff>9525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9" r:id="rId16" name="Button 13">
              <controlPr defaultSize="0" print="0" autoFill="0" autoPict="0" macro="[0]!stage_apres_midi">
                <anchor moveWithCells="1" sizeWithCells="1">
                  <from>
                    <xdr:col>21</xdr:col>
                    <xdr:colOff>0</xdr:colOff>
                    <xdr:row>7</xdr:row>
                    <xdr:rowOff>0</xdr:rowOff>
                  </from>
                  <to>
                    <xdr:col>26</xdr:col>
                    <xdr:colOff>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0" r:id="rId17" name="Button 14">
              <controlPr defaultSize="0" print="0" autoFill="0" autoPict="0" macro="[0]!auto_d_abs">
                <anchor moveWithCells="1" sizeWithCells="1">
                  <from>
                    <xdr:col>28</xdr:col>
                    <xdr:colOff>9525</xdr:colOff>
                    <xdr:row>0</xdr:row>
                    <xdr:rowOff>171450</xdr:rowOff>
                  </from>
                  <to>
                    <xdr:col>33</xdr:col>
                    <xdr:colOff>9525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1" r:id="rId18" name="Button 15">
              <controlPr defaultSize="0" print="0" autoFill="0" autoPict="0" macro="[0]!auto_d_abs_matin">
                <anchor moveWithCells="1" sizeWithCells="1">
                  <from>
                    <xdr:col>28</xdr:col>
                    <xdr:colOff>9525</xdr:colOff>
                    <xdr:row>4</xdr:row>
                    <xdr:rowOff>0</xdr:rowOff>
                  </from>
                  <to>
                    <xdr:col>33</xdr:col>
                    <xdr:colOff>9525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2" r:id="rId19" name="Button 16">
              <controlPr defaultSize="0" print="0" autoFill="0" autoPict="0" macro="[0]!auto_d_abs_apres_midi">
                <anchor moveWithCells="1" sizeWithCells="1">
                  <from>
                    <xdr:col>28</xdr:col>
                    <xdr:colOff>9525</xdr:colOff>
                    <xdr:row>7</xdr:row>
                    <xdr:rowOff>0</xdr:rowOff>
                  </from>
                  <to>
                    <xdr:col>33</xdr:col>
                    <xdr:colOff>9525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3" r:id="rId20" name="Button 17">
              <controlPr defaultSize="0" print="0" autoFill="0" autoPict="0" macro="[0]!astreinte">
                <anchor moveWithCells="1" sizeWithCells="1">
                  <from>
                    <xdr:col>7</xdr:col>
                    <xdr:colOff>9525</xdr:colOff>
                    <xdr:row>10</xdr:row>
                    <xdr:rowOff>0</xdr:rowOff>
                  </from>
                  <to>
                    <xdr:col>12</xdr:col>
                    <xdr:colOff>9525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4" r:id="rId21" name="Button 18">
              <controlPr defaultSize="0" print="0" autoFill="0" autoPict="0" macro="[0]!jdc">
                <anchor moveWithCells="1" sizeWithCells="1">
                  <from>
                    <xdr:col>7</xdr:col>
                    <xdr:colOff>9525</xdr:colOff>
                    <xdr:row>7</xdr:row>
                    <xdr:rowOff>0</xdr:rowOff>
                  </from>
                  <to>
                    <xdr:col>12</xdr:col>
                    <xdr:colOff>9525</xdr:colOff>
                    <xdr:row>9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6FA12989-C2A8-48E5-9098-45A6B71B1E69}">
            <xm:f>NOT(ISNA(VLOOKUP(F$17,'JOURS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F17:AJ46</xm:sqref>
        </x14:conditionalFormatting>
        <x14:conditionalFormatting xmlns:xm="http://schemas.microsoft.com/office/excel/2006/main">
          <x14:cfRule type="expression" priority="9" id="{E0AB24A5-AF83-4A7B-838E-85D3D2C5C919}">
            <xm:f>NOT(ISNA(VLOOKUP(F$17,'JOURS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F20:AJ21 F25:AJ25 F28:AJ28 F40:AJ40 F44:AJ44</xm:sqref>
        </x14:conditionalFormatting>
        <x14:conditionalFormatting xmlns:xm="http://schemas.microsoft.com/office/excel/2006/main">
          <x14:cfRule type="expression" priority="8" id="{D6B81EC5-683C-433F-B833-E67B6B653966}">
            <xm:f>NOT(ISNA(VLOOKUP(F$17,'JOURS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F17:AJ19 F22:AJ24 F26:AJ27 F29:AJ39 F41:AJ43 F45:AJ46</xm:sqref>
        </x14:conditionalFormatting>
        <x14:conditionalFormatting xmlns:xm="http://schemas.microsoft.com/office/excel/2006/main">
          <x14:cfRule type="expression" priority="84" id="{C2A9B7BD-21B5-4135-AF8E-9F2914E29121}">
            <xm:f>NOT(ISNA(VLOOKUP(AP$18,'JOURS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Z12:AA12</xm:sqref>
        </x14:conditionalFormatting>
        <x14:conditionalFormatting xmlns:xm="http://schemas.microsoft.com/office/excel/2006/main">
          <x14:cfRule type="expression" priority="86" id="{7D1823D1-6AE3-4AFB-B4B8-6B6620A09E0E}">
            <xm:f>NOT(ISNA(VLOOKUP(AP$18,'JOURS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Z12:AA12</xm:sqref>
        </x14:conditionalFormatting>
        <x14:conditionalFormatting xmlns:xm="http://schemas.microsoft.com/office/excel/2006/main">
          <x14:cfRule type="expression" priority="2" id="{7227DF50-094B-4851-BC1A-877D179B903C}">
            <xm:f>NOT(ISNA(VLOOKUP(AO$18,'JOURS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3" id="{1EDF12EC-6DD9-47A4-850E-EF910490A12B}">
            <xm:f>NOT(ISNA(VLOOKUP(AO$18,'JOURS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Y12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/>
  <dimension ref="A2:AP46"/>
  <sheetViews>
    <sheetView showGridLines="0" zoomScaleNormal="100" workbookViewId="0">
      <selection activeCell="G22" sqref="G22"/>
    </sheetView>
  </sheetViews>
  <sheetFormatPr baseColWidth="10" defaultColWidth="11.42578125" defaultRowHeight="15" x14ac:dyDescent="0.25"/>
  <cols>
    <col min="1" max="1" width="2.7109375" style="8" bestFit="1" customWidth="1"/>
    <col min="2" max="2" width="11.42578125" style="8"/>
    <col min="3" max="3" width="15.28515625" style="8" bestFit="1" customWidth="1"/>
    <col min="4" max="4" width="10.7109375" style="8" bestFit="1" customWidth="1"/>
    <col min="5" max="5" width="22.28515625" style="8" bestFit="1" customWidth="1"/>
    <col min="6" max="36" width="4.28515625" style="8" customWidth="1"/>
    <col min="37" max="37" width="4" style="8" customWidth="1"/>
    <col min="38" max="39" width="11.42578125" style="8"/>
    <col min="40" max="40" width="2" style="8" hidden="1" customWidth="1"/>
    <col min="41" max="41" width="14.140625" style="8" hidden="1" customWidth="1"/>
    <col min="42" max="16384" width="11.42578125" style="8"/>
  </cols>
  <sheetData>
    <row r="2" spans="2:41" ht="15.75" x14ac:dyDescent="0.25">
      <c r="F2" s="9"/>
      <c r="M2" s="10"/>
      <c r="T2" s="15"/>
      <c r="AA2" s="16"/>
      <c r="AH2" s="17"/>
    </row>
    <row r="3" spans="2:41" ht="15.75" x14ac:dyDescent="0.25">
      <c r="B3" s="92">
        <f>Janvier!B3:C5</f>
        <v>2019</v>
      </c>
      <c r="C3" s="92"/>
      <c r="F3" s="9"/>
      <c r="M3" s="10"/>
      <c r="T3" s="15"/>
      <c r="AA3" s="16"/>
      <c r="AH3" s="17"/>
    </row>
    <row r="4" spans="2:41" x14ac:dyDescent="0.25">
      <c r="B4" s="92"/>
      <c r="C4" s="92"/>
    </row>
    <row r="5" spans="2:41" ht="15.75" x14ac:dyDescent="0.25">
      <c r="B5" s="92"/>
      <c r="C5" s="92"/>
      <c r="F5" s="19"/>
      <c r="M5" s="14"/>
      <c r="T5" s="103" t="s">
        <v>125</v>
      </c>
      <c r="AA5" s="104" t="s">
        <v>125</v>
      </c>
      <c r="AH5" s="101" t="s">
        <v>125</v>
      </c>
      <c r="AN5" s="12"/>
      <c r="AO5" s="12"/>
    </row>
    <row r="6" spans="2:41" ht="15.75" x14ac:dyDescent="0.25">
      <c r="F6" s="19"/>
      <c r="M6" s="18"/>
      <c r="T6" s="103"/>
      <c r="AA6" s="104"/>
      <c r="AH6" s="101"/>
      <c r="AN6" s="12">
        <v>8</v>
      </c>
      <c r="AO6" s="12" t="s">
        <v>122</v>
      </c>
    </row>
    <row r="7" spans="2:41" x14ac:dyDescent="0.25">
      <c r="AN7" s="12"/>
      <c r="AO7" s="12"/>
    </row>
    <row r="8" spans="2:41" ht="15.75" x14ac:dyDescent="0.25">
      <c r="B8" s="93" t="s">
        <v>136</v>
      </c>
      <c r="C8" s="93"/>
      <c r="F8" s="102" t="s">
        <v>125</v>
      </c>
      <c r="M8" s="20"/>
      <c r="T8" s="103" t="s">
        <v>126</v>
      </c>
      <c r="AA8" s="104" t="s">
        <v>126</v>
      </c>
      <c r="AH8" s="101" t="s">
        <v>126</v>
      </c>
    </row>
    <row r="9" spans="2:41" ht="15.75" x14ac:dyDescent="0.25">
      <c r="B9" s="93"/>
      <c r="C9" s="93"/>
      <c r="F9" s="102"/>
      <c r="M9" s="20"/>
      <c r="T9" s="103"/>
      <c r="AA9" s="104"/>
      <c r="AH9" s="101"/>
    </row>
    <row r="11" spans="2:41" ht="15.75" x14ac:dyDescent="0.25">
      <c r="F11" s="102" t="s">
        <v>126</v>
      </c>
      <c r="M11" s="21"/>
      <c r="W11" s="22" t="s">
        <v>127</v>
      </c>
      <c r="Y11" s="23"/>
      <c r="Z11" s="23"/>
      <c r="AA11" s="23"/>
      <c r="AD11" s="22" t="s">
        <v>128</v>
      </c>
      <c r="AF11" s="24"/>
      <c r="AG11" s="24"/>
      <c r="AH11" s="24"/>
    </row>
    <row r="12" spans="2:41" ht="15.75" x14ac:dyDescent="0.25">
      <c r="F12" s="102"/>
      <c r="M12" s="21"/>
      <c r="W12" s="22" t="s">
        <v>130</v>
      </c>
      <c r="Y12" s="25"/>
      <c r="Z12" s="25"/>
      <c r="AA12" s="25"/>
      <c r="AD12" s="22" t="s">
        <v>129</v>
      </c>
      <c r="AF12" s="26"/>
      <c r="AG12" s="26"/>
      <c r="AH12" s="26"/>
    </row>
    <row r="15" spans="2:41" x14ac:dyDescent="0.25">
      <c r="E15" s="8" t="str">
        <f>'JOURS NON TRAVAILLES'!L6</f>
        <v>Fichier mis à jour le  26/11/2019 11:13:35 par  s.chalmandrier</v>
      </c>
    </row>
    <row r="17" spans="1:42" ht="27.75" customHeight="1" x14ac:dyDescent="0.25">
      <c r="A17" s="94"/>
      <c r="B17" s="95" t="s">
        <v>1</v>
      </c>
      <c r="C17" s="97" t="s">
        <v>0</v>
      </c>
      <c r="D17" s="97" t="s">
        <v>54</v>
      </c>
      <c r="E17" s="97" t="s">
        <v>55</v>
      </c>
      <c r="F17" s="100">
        <f>DATE(B3,AN6,1)</f>
        <v>43678</v>
      </c>
      <c r="G17" s="100">
        <f t="shared" ref="G17:AJ17" si="0">F17+1</f>
        <v>43679</v>
      </c>
      <c r="H17" s="100">
        <f t="shared" si="0"/>
        <v>43680</v>
      </c>
      <c r="I17" s="100">
        <f t="shared" si="0"/>
        <v>43681</v>
      </c>
      <c r="J17" s="99">
        <f t="shared" si="0"/>
        <v>43682</v>
      </c>
      <c r="K17" s="99">
        <f t="shared" si="0"/>
        <v>43683</v>
      </c>
      <c r="L17" s="99">
        <f t="shared" si="0"/>
        <v>43684</v>
      </c>
      <c r="M17" s="99">
        <f t="shared" si="0"/>
        <v>43685</v>
      </c>
      <c r="N17" s="99">
        <f t="shared" si="0"/>
        <v>43686</v>
      </c>
      <c r="O17" s="99">
        <f t="shared" si="0"/>
        <v>43687</v>
      </c>
      <c r="P17" s="99">
        <f t="shared" si="0"/>
        <v>43688</v>
      </c>
      <c r="Q17" s="99">
        <f t="shared" si="0"/>
        <v>43689</v>
      </c>
      <c r="R17" s="99">
        <f t="shared" si="0"/>
        <v>43690</v>
      </c>
      <c r="S17" s="99">
        <f t="shared" si="0"/>
        <v>43691</v>
      </c>
      <c r="T17" s="99">
        <f t="shared" si="0"/>
        <v>43692</v>
      </c>
      <c r="U17" s="99">
        <f t="shared" si="0"/>
        <v>43693</v>
      </c>
      <c r="V17" s="99">
        <f t="shared" si="0"/>
        <v>43694</v>
      </c>
      <c r="W17" s="99">
        <f t="shared" si="0"/>
        <v>43695</v>
      </c>
      <c r="X17" s="99">
        <f t="shared" si="0"/>
        <v>43696</v>
      </c>
      <c r="Y17" s="99">
        <f t="shared" si="0"/>
        <v>43697</v>
      </c>
      <c r="Z17" s="99">
        <f t="shared" si="0"/>
        <v>43698</v>
      </c>
      <c r="AA17" s="99">
        <f t="shared" si="0"/>
        <v>43699</v>
      </c>
      <c r="AB17" s="99">
        <f t="shared" si="0"/>
        <v>43700</v>
      </c>
      <c r="AC17" s="99">
        <f t="shared" si="0"/>
        <v>43701</v>
      </c>
      <c r="AD17" s="99">
        <f t="shared" si="0"/>
        <v>43702</v>
      </c>
      <c r="AE17" s="99">
        <f t="shared" si="0"/>
        <v>43703</v>
      </c>
      <c r="AF17" s="99">
        <f t="shared" si="0"/>
        <v>43704</v>
      </c>
      <c r="AG17" s="99">
        <f t="shared" si="0"/>
        <v>43705</v>
      </c>
      <c r="AH17" s="99">
        <f t="shared" si="0"/>
        <v>43706</v>
      </c>
      <c r="AI17" s="99">
        <f t="shared" si="0"/>
        <v>43707</v>
      </c>
      <c r="AJ17" s="99">
        <f t="shared" si="0"/>
        <v>43708</v>
      </c>
    </row>
    <row r="18" spans="1:42" x14ac:dyDescent="0.25">
      <c r="A18" s="94"/>
      <c r="B18" s="96"/>
      <c r="C18" s="98"/>
      <c r="D18" s="98"/>
      <c r="E18" s="98"/>
      <c r="F18" s="100"/>
      <c r="G18" s="100"/>
      <c r="H18" s="100"/>
      <c r="I18" s="100"/>
      <c r="J18" s="99"/>
      <c r="K18" s="99"/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99"/>
      <c r="X18" s="99"/>
      <c r="Y18" s="99"/>
      <c r="Z18" s="99"/>
      <c r="AA18" s="99"/>
      <c r="AB18" s="99"/>
      <c r="AC18" s="99"/>
      <c r="AD18" s="99"/>
      <c r="AE18" s="99"/>
      <c r="AF18" s="99"/>
      <c r="AG18" s="99"/>
      <c r="AH18" s="99"/>
      <c r="AI18" s="99"/>
      <c r="AJ18" s="99"/>
    </row>
    <row r="19" spans="1:42" x14ac:dyDescent="0.25">
      <c r="A19" s="27">
        <v>1</v>
      </c>
      <c r="B19" s="28" t="s">
        <v>56</v>
      </c>
      <c r="C19" s="29" t="s">
        <v>57</v>
      </c>
      <c r="D19" s="28" t="s">
        <v>58</v>
      </c>
      <c r="E19" s="30" t="s">
        <v>59</v>
      </c>
      <c r="F19" s="2"/>
      <c r="G19" s="2"/>
      <c r="H19" s="2"/>
      <c r="I19" s="2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</row>
    <row r="20" spans="1:42" x14ac:dyDescent="0.25">
      <c r="A20" s="27">
        <v>2</v>
      </c>
      <c r="B20" s="28" t="s">
        <v>60</v>
      </c>
      <c r="C20" s="29" t="s">
        <v>61</v>
      </c>
      <c r="D20" s="28" t="s">
        <v>62</v>
      </c>
      <c r="E20" s="30" t="s">
        <v>63</v>
      </c>
      <c r="F20" s="2"/>
      <c r="G20" s="2"/>
      <c r="H20" s="2"/>
      <c r="I20" s="2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</row>
    <row r="21" spans="1:42" x14ac:dyDescent="0.25">
      <c r="A21" s="27">
        <v>3</v>
      </c>
      <c r="B21" s="28" t="s">
        <v>13</v>
      </c>
      <c r="C21" s="29" t="s">
        <v>120</v>
      </c>
      <c r="D21" s="28" t="s">
        <v>121</v>
      </c>
      <c r="E21" s="30" t="s">
        <v>64</v>
      </c>
      <c r="F21" s="2"/>
      <c r="G21" s="2"/>
      <c r="H21" s="1"/>
      <c r="I21" s="2"/>
      <c r="J21" s="3"/>
      <c r="K21" s="3"/>
      <c r="L21" s="5" t="s">
        <v>131</v>
      </c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</row>
    <row r="22" spans="1:42" x14ac:dyDescent="0.25">
      <c r="A22" s="27">
        <v>4</v>
      </c>
      <c r="B22" s="28" t="s">
        <v>65</v>
      </c>
      <c r="C22" s="29" t="s">
        <v>66</v>
      </c>
      <c r="D22" s="28" t="s">
        <v>67</v>
      </c>
      <c r="E22" s="30" t="s">
        <v>68</v>
      </c>
      <c r="F22" s="2"/>
      <c r="G22" s="2"/>
      <c r="H22" s="2"/>
      <c r="I22" s="2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</row>
    <row r="23" spans="1:42" x14ac:dyDescent="0.25">
      <c r="A23" s="27">
        <v>5</v>
      </c>
      <c r="B23" s="28" t="s">
        <v>6</v>
      </c>
      <c r="C23" s="29" t="s">
        <v>69</v>
      </c>
      <c r="D23" s="28" t="s">
        <v>70</v>
      </c>
      <c r="E23" s="30" t="s">
        <v>71</v>
      </c>
      <c r="F23" s="2"/>
      <c r="G23" s="2"/>
      <c r="H23" s="2"/>
      <c r="I23" s="2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</row>
    <row r="24" spans="1:42" x14ac:dyDescent="0.25">
      <c r="A24" s="27">
        <v>6</v>
      </c>
      <c r="B24" s="28" t="s">
        <v>6</v>
      </c>
      <c r="C24" s="29" t="s">
        <v>72</v>
      </c>
      <c r="D24" s="28" t="s">
        <v>73</v>
      </c>
      <c r="E24" s="30" t="s">
        <v>74</v>
      </c>
      <c r="F24" s="2"/>
      <c r="G24" s="2"/>
      <c r="H24" s="2"/>
      <c r="I24" s="2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</row>
    <row r="25" spans="1:42" x14ac:dyDescent="0.25">
      <c r="A25" s="27">
        <v>7</v>
      </c>
      <c r="B25" s="28" t="s">
        <v>13</v>
      </c>
      <c r="C25" s="29" t="s">
        <v>75</v>
      </c>
      <c r="D25" s="28" t="s">
        <v>76</v>
      </c>
      <c r="E25" s="31" t="s">
        <v>77</v>
      </c>
      <c r="F25" s="2"/>
      <c r="G25" s="2"/>
      <c r="H25" s="2"/>
      <c r="I25" s="2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P25" s="34"/>
    </row>
    <row r="26" spans="1:42" x14ac:dyDescent="0.25">
      <c r="A26" s="27">
        <v>8</v>
      </c>
      <c r="B26" s="32" t="s">
        <v>88</v>
      </c>
      <c r="C26" s="33" t="s">
        <v>78</v>
      </c>
      <c r="D26" s="32" t="s">
        <v>79</v>
      </c>
      <c r="E26" s="30" t="s">
        <v>80</v>
      </c>
      <c r="F26" s="2"/>
      <c r="G26" s="2"/>
      <c r="H26" s="2"/>
      <c r="I26" s="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</row>
    <row r="27" spans="1:42" x14ac:dyDescent="0.25">
      <c r="A27" s="27">
        <v>9</v>
      </c>
      <c r="B27" s="32" t="s">
        <v>81</v>
      </c>
      <c r="C27" s="33" t="s">
        <v>82</v>
      </c>
      <c r="D27" s="32" t="s">
        <v>83</v>
      </c>
      <c r="E27" s="30" t="s">
        <v>84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</row>
    <row r="28" spans="1:42" x14ac:dyDescent="0.25">
      <c r="A28" s="27">
        <v>10</v>
      </c>
      <c r="B28" s="32" t="s">
        <v>13</v>
      </c>
      <c r="C28" s="33" t="s">
        <v>85</v>
      </c>
      <c r="D28" s="32" t="s">
        <v>86</v>
      </c>
      <c r="E28" s="30" t="s">
        <v>87</v>
      </c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</row>
    <row r="29" spans="1:42" x14ac:dyDescent="0.25">
      <c r="A29" s="27">
        <v>11</v>
      </c>
      <c r="B29" s="32" t="s">
        <v>88</v>
      </c>
      <c r="C29" s="33" t="s">
        <v>89</v>
      </c>
      <c r="D29" s="32" t="s">
        <v>5</v>
      </c>
      <c r="E29" s="30" t="s">
        <v>90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</row>
    <row r="30" spans="1:42" x14ac:dyDescent="0.25">
      <c r="A30" s="27">
        <v>12</v>
      </c>
      <c r="B30" s="32" t="s">
        <v>6</v>
      </c>
      <c r="C30" s="33" t="s">
        <v>91</v>
      </c>
      <c r="D30" s="32" t="s">
        <v>92</v>
      </c>
      <c r="E30" s="30" t="s">
        <v>93</v>
      </c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</row>
    <row r="31" spans="1:42" x14ac:dyDescent="0.25">
      <c r="A31" s="27">
        <v>13</v>
      </c>
      <c r="B31" s="28" t="s">
        <v>6</v>
      </c>
      <c r="C31" s="29" t="s">
        <v>94</v>
      </c>
      <c r="D31" s="28" t="s">
        <v>95</v>
      </c>
      <c r="E31" s="30" t="s">
        <v>93</v>
      </c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</row>
    <row r="32" spans="1:42" x14ac:dyDescent="0.25">
      <c r="A32" s="27">
        <v>14</v>
      </c>
      <c r="B32" s="32" t="s">
        <v>88</v>
      </c>
      <c r="C32" s="33" t="s">
        <v>96</v>
      </c>
      <c r="D32" s="32" t="s">
        <v>97</v>
      </c>
      <c r="E32" s="30" t="s">
        <v>98</v>
      </c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</row>
    <row r="33" spans="1:36" x14ac:dyDescent="0.25">
      <c r="A33" s="27">
        <v>15</v>
      </c>
      <c r="B33" s="32" t="s">
        <v>6</v>
      </c>
      <c r="C33" s="33" t="s">
        <v>99</v>
      </c>
      <c r="D33" s="32" t="s">
        <v>100</v>
      </c>
      <c r="E33" s="30" t="s">
        <v>101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</row>
    <row r="34" spans="1:36" x14ac:dyDescent="0.25">
      <c r="A34" s="27">
        <v>16</v>
      </c>
      <c r="B34" s="32" t="s">
        <v>6</v>
      </c>
      <c r="C34" s="33" t="s">
        <v>102</v>
      </c>
      <c r="D34" s="32" t="s">
        <v>103</v>
      </c>
      <c r="E34" s="30" t="s">
        <v>104</v>
      </c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</row>
    <row r="35" spans="1:36" x14ac:dyDescent="0.25">
      <c r="A35" s="27">
        <v>17</v>
      </c>
      <c r="B35" s="32" t="s">
        <v>6</v>
      </c>
      <c r="C35" s="33" t="s">
        <v>105</v>
      </c>
      <c r="D35" s="32" t="s">
        <v>106</v>
      </c>
      <c r="E35" s="30" t="s">
        <v>104</v>
      </c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</row>
    <row r="36" spans="1:36" x14ac:dyDescent="0.25">
      <c r="A36" s="27">
        <v>18</v>
      </c>
      <c r="B36" s="32" t="s">
        <v>6</v>
      </c>
      <c r="C36" s="33" t="s">
        <v>107</v>
      </c>
      <c r="D36" s="32" t="s">
        <v>70</v>
      </c>
      <c r="E36" s="30" t="s">
        <v>104</v>
      </c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</row>
    <row r="37" spans="1:36" x14ac:dyDescent="0.25">
      <c r="A37" s="27">
        <v>19</v>
      </c>
      <c r="B37" s="32" t="s">
        <v>11</v>
      </c>
      <c r="C37" s="33" t="s">
        <v>108</v>
      </c>
      <c r="D37" s="32" t="s">
        <v>109</v>
      </c>
      <c r="E37" s="30" t="s">
        <v>104</v>
      </c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</row>
    <row r="38" spans="1:36" x14ac:dyDescent="0.25">
      <c r="A38" s="27">
        <v>20</v>
      </c>
      <c r="B38" s="32" t="s">
        <v>11</v>
      </c>
      <c r="C38" s="33" t="s">
        <v>110</v>
      </c>
      <c r="D38" s="32" t="s">
        <v>79</v>
      </c>
      <c r="E38" s="30" t="s">
        <v>104</v>
      </c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</row>
    <row r="39" spans="1:36" x14ac:dyDescent="0.25">
      <c r="A39" s="27">
        <v>21</v>
      </c>
      <c r="B39" s="32" t="s">
        <v>19</v>
      </c>
      <c r="C39" s="33" t="s">
        <v>111</v>
      </c>
      <c r="D39" s="32" t="s">
        <v>112</v>
      </c>
      <c r="E39" s="30" t="s">
        <v>104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</row>
    <row r="40" spans="1:36" x14ac:dyDescent="0.25">
      <c r="A40" s="27">
        <v>22</v>
      </c>
      <c r="B40" s="32" t="s">
        <v>3</v>
      </c>
      <c r="C40" s="33" t="s">
        <v>119</v>
      </c>
      <c r="D40" s="32" t="s">
        <v>2</v>
      </c>
      <c r="E40" s="30" t="s">
        <v>113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</row>
    <row r="41" spans="1:36" x14ac:dyDescent="0.25">
      <c r="A41" s="27">
        <v>23</v>
      </c>
      <c r="B41" s="32" t="s">
        <v>6</v>
      </c>
      <c r="C41" s="33" t="s">
        <v>4</v>
      </c>
      <c r="D41" s="32" t="s">
        <v>5</v>
      </c>
      <c r="E41" s="30" t="s">
        <v>114</v>
      </c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</row>
    <row r="42" spans="1:36" x14ac:dyDescent="0.25">
      <c r="A42" s="27">
        <v>24</v>
      </c>
      <c r="B42" s="32" t="s">
        <v>6</v>
      </c>
      <c r="C42" s="33" t="s">
        <v>7</v>
      </c>
      <c r="D42" s="32" t="s">
        <v>8</v>
      </c>
      <c r="E42" s="30" t="s">
        <v>115</v>
      </c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</row>
    <row r="43" spans="1:36" x14ac:dyDescent="0.25">
      <c r="A43" s="27">
        <v>25</v>
      </c>
      <c r="B43" s="32" t="s">
        <v>11</v>
      </c>
      <c r="C43" s="33" t="s">
        <v>9</v>
      </c>
      <c r="D43" s="32" t="s">
        <v>10</v>
      </c>
      <c r="E43" s="30" t="s">
        <v>115</v>
      </c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</row>
    <row r="44" spans="1:36" x14ac:dyDescent="0.25">
      <c r="A44" s="27">
        <v>26</v>
      </c>
      <c r="B44" s="32" t="s">
        <v>13</v>
      </c>
      <c r="C44" s="33" t="s">
        <v>116</v>
      </c>
      <c r="D44" s="32" t="s">
        <v>12</v>
      </c>
      <c r="E44" s="30" t="s">
        <v>115</v>
      </c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</row>
    <row r="45" spans="1:36" x14ac:dyDescent="0.25">
      <c r="A45" s="27">
        <v>27</v>
      </c>
      <c r="B45" s="32" t="s">
        <v>16</v>
      </c>
      <c r="C45" s="33" t="s">
        <v>14</v>
      </c>
      <c r="D45" s="32" t="s">
        <v>15</v>
      </c>
      <c r="E45" s="30" t="s">
        <v>115</v>
      </c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</row>
    <row r="46" spans="1:36" x14ac:dyDescent="0.25">
      <c r="A46" s="27">
        <v>28</v>
      </c>
      <c r="B46" s="32" t="s">
        <v>19</v>
      </c>
      <c r="C46" s="33" t="s">
        <v>17</v>
      </c>
      <c r="D46" s="32" t="s">
        <v>18</v>
      </c>
      <c r="E46" s="30" t="s">
        <v>115</v>
      </c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</row>
  </sheetData>
  <sheetProtection algorithmName="SHA-512" hashValue="LPfqMoQ1uxVpA82o34IIZw3c3p4Au+AoQTYV0AHQBWyjD0TcEyEcOmrh0lx4qRicEfRCrKqdduxzbdlK/v+LvQ==" saltValue="MB9N2PA3ohVk0hbvD0PJMQ==" spinCount="100000" sheet="1" formatCells="0" selectLockedCells="1" autoFilter="0"/>
  <mergeCells count="46">
    <mergeCell ref="D17:D18"/>
    <mergeCell ref="B3:C5"/>
    <mergeCell ref="B8:C9"/>
    <mergeCell ref="A17:A18"/>
    <mergeCell ref="B17:B18"/>
    <mergeCell ref="C17:C18"/>
    <mergeCell ref="P17:P18"/>
    <mergeCell ref="E17:E18"/>
    <mergeCell ref="F17:F18"/>
    <mergeCell ref="G17:G18"/>
    <mergeCell ref="H17:H18"/>
    <mergeCell ref="I17:I18"/>
    <mergeCell ref="J17:J18"/>
    <mergeCell ref="K17:K18"/>
    <mergeCell ref="L17:L18"/>
    <mergeCell ref="M17:M18"/>
    <mergeCell ref="N17:N18"/>
    <mergeCell ref="O17:O18"/>
    <mergeCell ref="AB17:AB18"/>
    <mergeCell ref="Q17:Q18"/>
    <mergeCell ref="R17:R18"/>
    <mergeCell ref="S17:S18"/>
    <mergeCell ref="T17:T18"/>
    <mergeCell ref="U17:U18"/>
    <mergeCell ref="V17:V18"/>
    <mergeCell ref="W17:W18"/>
    <mergeCell ref="X17:X18"/>
    <mergeCell ref="Y17:Y18"/>
    <mergeCell ref="Z17:Z18"/>
    <mergeCell ref="AA17:AA18"/>
    <mergeCell ref="AI17:AI18"/>
    <mergeCell ref="AJ17:AJ18"/>
    <mergeCell ref="F8:F9"/>
    <mergeCell ref="F11:F12"/>
    <mergeCell ref="T5:T6"/>
    <mergeCell ref="T8:T9"/>
    <mergeCell ref="AA5:AA6"/>
    <mergeCell ref="AA8:AA9"/>
    <mergeCell ref="AH5:AH6"/>
    <mergeCell ref="AH8:AH9"/>
    <mergeCell ref="AC17:AC18"/>
    <mergeCell ref="AD17:AD18"/>
    <mergeCell ref="AE17:AE18"/>
    <mergeCell ref="AF17:AF18"/>
    <mergeCell ref="AG17:AG18"/>
    <mergeCell ref="AH17:AH18"/>
  </mergeCells>
  <conditionalFormatting sqref="E19:E46">
    <cfRule type="containsText" dxfId="157" priority="8" operator="containsText" text="REFERENT METIER">
      <formula>NOT(ISERROR(SEARCH("REFERENT METIER",E19)))</formula>
    </cfRule>
    <cfRule type="containsText" dxfId="156" priority="9" operator="containsText" text="CORSIC">
      <formula>NOT(ISERROR(SEARCH("CORSIC",E19)))</formula>
    </cfRule>
    <cfRule type="containsText" dxfId="155" priority="10" operator="containsText" text="RH">
      <formula>NOT(ISERROR(SEARCH("RH",E19)))</formula>
    </cfRule>
    <cfRule type="containsText" dxfId="154" priority="11" operator="containsText" text="SECTION 68">
      <formula>NOT(ISERROR(SEARCH("SECTION 68",E19)))</formula>
    </cfRule>
    <cfRule type="containsText" dxfId="153" priority="12" operator="containsText" text="SECTION 67">
      <formula>NOT(ISERROR(SEARCH("SECTION 67",E19)))</formula>
    </cfRule>
    <cfRule type="containsText" dxfId="152" priority="13" operator="containsText" text="COORDINATION">
      <formula>NOT(ISERROR(SEARCH("COORDINATION",E19)))</formula>
    </cfRule>
    <cfRule type="containsText" dxfId="151" priority="14" operator="containsText" text="COMMUNICATION">
      <formula>NOT(ISERROR(SEARCH("COMMUNICATION",E19)))</formula>
    </cfRule>
    <cfRule type="containsText" dxfId="150" priority="15" operator="containsText" text="BUDGET">
      <formula>NOT(ISERROR(SEARCH("BUDGET",E19)))</formula>
    </cfRule>
    <cfRule type="containsText" dxfId="149" priority="16" operator="containsText" text="SECRETARIAT">
      <formula>NOT(ISERROR(SEARCH("SECRETARIAT",E19)))</formula>
    </cfRule>
    <cfRule type="containsText" dxfId="148" priority="17" operator="containsText" text="CHEF BJDC">
      <formula>NOT(ISERROR(SEARCH("CHEF BJDC",E19)))</formula>
    </cfRule>
    <cfRule type="containsText" dxfId="147" priority="18" operator="containsText" text="DIRECTEUR">
      <formula>NOT(ISERROR(SEARCH("DIRECTEUR",E19)))</formula>
    </cfRule>
  </conditionalFormatting>
  <conditionalFormatting sqref="F17:AJ46">
    <cfRule type="expression" dxfId="146" priority="4">
      <formula>WEEKDAY(F$17,2)&gt;5</formula>
    </cfRule>
  </conditionalFormatting>
  <conditionalFormatting sqref="Y12:AA12">
    <cfRule type="expression" dxfId="145" priority="1">
      <formula>WEEKDAY(AQ$18,2)&gt;5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1" r:id="rId4" name="Button 1">
              <controlPr defaultSize="0" print="0" autoFill="0" autoPict="0" macro="[0]!Conges_acceptes">
                <anchor moveWithCells="1" sizeWithCells="1">
                  <from>
                    <xdr:col>4</xdr:col>
                    <xdr:colOff>57150</xdr:colOff>
                    <xdr:row>4</xdr:row>
                    <xdr:rowOff>0</xdr:rowOff>
                  </from>
                  <to>
                    <xdr:col>5</xdr:col>
                    <xdr:colOff>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2" r:id="rId5" name="Button 2">
              <controlPr defaultSize="0" print="0" autoFill="0" autoPict="0" macro="[0]!conges_matin">
                <anchor moveWithCells="1" sizeWithCells="1">
                  <from>
                    <xdr:col>4</xdr:col>
                    <xdr:colOff>57150</xdr:colOff>
                    <xdr:row>7</xdr:row>
                    <xdr:rowOff>0</xdr:rowOff>
                  </from>
                  <to>
                    <xdr:col>5</xdr:col>
                    <xdr:colOff>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3" r:id="rId6" name="Button 3">
              <controlPr defaultSize="0" print="0" autoFill="0" autoPict="0" macro="[0]!conges_apres_midi">
                <anchor moveWithCells="1" sizeWithCells="1">
                  <from>
                    <xdr:col>4</xdr:col>
                    <xdr:colOff>57150</xdr:colOff>
                    <xdr:row>10</xdr:row>
                    <xdr:rowOff>0</xdr:rowOff>
                  </from>
                  <to>
                    <xdr:col>5</xdr:col>
                    <xdr:colOff>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4" r:id="rId7" name="Button 4">
              <controlPr defaultSize="0" print="0" autoFill="0" autoPict="0" macro="[0]!previsions_conges">
                <anchor moveWithCells="1" sizeWithCells="1">
                  <from>
                    <xdr:col>4</xdr:col>
                    <xdr:colOff>47625</xdr:colOff>
                    <xdr:row>1</xdr:row>
                    <xdr:rowOff>0</xdr:rowOff>
                  </from>
                  <to>
                    <xdr:col>4</xdr:col>
                    <xdr:colOff>1476375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5" r:id="rId8" name="Button 5">
              <controlPr defaultSize="0" print="0" autoFill="0" autoPict="0" macro="[0]!effacer">
                <anchor moveWithCells="1" sizeWithCells="1">
                  <from>
                    <xdr:col>14</xdr:col>
                    <xdr:colOff>9525</xdr:colOff>
                    <xdr:row>10</xdr:row>
                    <xdr:rowOff>0</xdr:rowOff>
                  </from>
                  <to>
                    <xdr:col>19</xdr:col>
                    <xdr:colOff>9525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6" r:id="rId9" name="Button 6">
              <controlPr defaultSize="0" print="0" autoFill="0" autoPict="0" macro="[0]!arret_maladie">
                <anchor moveWithCells="1" sizeWithCells="1">
                  <from>
                    <xdr:col>7</xdr:col>
                    <xdr:colOff>0</xdr:colOff>
                    <xdr:row>0</xdr:row>
                    <xdr:rowOff>171450</xdr:rowOff>
                  </from>
                  <to>
                    <xdr:col>12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7" r:id="rId10" name="Button 7">
              <controlPr defaultSize="0" print="0" autoFill="0" autoPict="0" macro="[0]!rendez_vous">
                <anchor moveWithCells="1" sizeWithCells="1">
                  <from>
                    <xdr:col>7</xdr:col>
                    <xdr:colOff>0</xdr:colOff>
                    <xdr:row>4</xdr:row>
                    <xdr:rowOff>0</xdr:rowOff>
                  </from>
                  <to>
                    <xdr:col>12</xdr:col>
                    <xdr:colOff>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8" r:id="rId11" name="Button 8">
              <controlPr defaultSize="0" print="0" autoFill="0" autoPict="0" macro="[0]!accueil">
                <anchor moveWithCells="1" sizeWithCells="1">
                  <from>
                    <xdr:col>14</xdr:col>
                    <xdr:colOff>9525</xdr:colOff>
                    <xdr:row>0</xdr:row>
                    <xdr:rowOff>180975</xdr:rowOff>
                  </from>
                  <to>
                    <xdr:col>19</xdr:col>
                    <xdr:colOff>9525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9" r:id="rId12" name="Button 9">
              <controlPr defaultSize="0" print="0" autoFill="0" autoPict="0" macro="[0]!accueil_matin">
                <anchor moveWithCells="1" sizeWithCells="1">
                  <from>
                    <xdr:col>14</xdr:col>
                    <xdr:colOff>9525</xdr:colOff>
                    <xdr:row>4</xdr:row>
                    <xdr:rowOff>0</xdr:rowOff>
                  </from>
                  <to>
                    <xdr:col>19</xdr:col>
                    <xdr:colOff>9525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0" r:id="rId13" name="Button 10">
              <controlPr defaultSize="0" print="0" autoFill="0" autoPict="0" macro="[0]!accueil_apres_midi">
                <anchor moveWithCells="1" sizeWithCells="1">
                  <from>
                    <xdr:col>14</xdr:col>
                    <xdr:colOff>9525</xdr:colOff>
                    <xdr:row>7</xdr:row>
                    <xdr:rowOff>0</xdr:rowOff>
                  </from>
                  <to>
                    <xdr:col>19</xdr:col>
                    <xdr:colOff>9525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1" r:id="rId14" name="Button 11">
              <controlPr defaultSize="0" print="0" autoFill="0" autoPict="0" macro="[0]!stage">
                <anchor moveWithCells="1" sizeWithCells="1">
                  <from>
                    <xdr:col>21</xdr:col>
                    <xdr:colOff>0</xdr:colOff>
                    <xdr:row>0</xdr:row>
                    <xdr:rowOff>171450</xdr:rowOff>
                  </from>
                  <to>
                    <xdr:col>26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2" r:id="rId15" name="Button 12">
              <controlPr defaultSize="0" print="0" autoFill="0" autoPict="0" macro="[0]!stage_matin">
                <anchor moveWithCells="1" sizeWithCells="1">
                  <from>
                    <xdr:col>21</xdr:col>
                    <xdr:colOff>9525</xdr:colOff>
                    <xdr:row>4</xdr:row>
                    <xdr:rowOff>0</xdr:rowOff>
                  </from>
                  <to>
                    <xdr:col>26</xdr:col>
                    <xdr:colOff>9525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3" r:id="rId16" name="Button 13">
              <controlPr defaultSize="0" print="0" autoFill="0" autoPict="0" macro="[0]!stage_apres_midi">
                <anchor moveWithCells="1" sizeWithCells="1">
                  <from>
                    <xdr:col>21</xdr:col>
                    <xdr:colOff>0</xdr:colOff>
                    <xdr:row>7</xdr:row>
                    <xdr:rowOff>0</xdr:rowOff>
                  </from>
                  <to>
                    <xdr:col>26</xdr:col>
                    <xdr:colOff>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4" r:id="rId17" name="Button 14">
              <controlPr defaultSize="0" print="0" autoFill="0" autoPict="0" macro="[0]!auto_d_abs">
                <anchor moveWithCells="1" sizeWithCells="1">
                  <from>
                    <xdr:col>28</xdr:col>
                    <xdr:colOff>9525</xdr:colOff>
                    <xdr:row>0</xdr:row>
                    <xdr:rowOff>171450</xdr:rowOff>
                  </from>
                  <to>
                    <xdr:col>33</xdr:col>
                    <xdr:colOff>9525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5" r:id="rId18" name="Button 15">
              <controlPr defaultSize="0" print="0" autoFill="0" autoPict="0" macro="[0]!auto_d_abs_matin">
                <anchor moveWithCells="1" sizeWithCells="1">
                  <from>
                    <xdr:col>28</xdr:col>
                    <xdr:colOff>9525</xdr:colOff>
                    <xdr:row>4</xdr:row>
                    <xdr:rowOff>0</xdr:rowOff>
                  </from>
                  <to>
                    <xdr:col>33</xdr:col>
                    <xdr:colOff>9525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6" r:id="rId19" name="Button 16">
              <controlPr defaultSize="0" print="0" autoFill="0" autoPict="0" macro="[0]!auto_d_abs_apres_midi">
                <anchor moveWithCells="1" sizeWithCells="1">
                  <from>
                    <xdr:col>28</xdr:col>
                    <xdr:colOff>9525</xdr:colOff>
                    <xdr:row>7</xdr:row>
                    <xdr:rowOff>0</xdr:rowOff>
                  </from>
                  <to>
                    <xdr:col>33</xdr:col>
                    <xdr:colOff>9525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7" r:id="rId20" name="Button 17">
              <controlPr defaultSize="0" print="0" autoFill="0" autoPict="0" macro="[0]!astreinte">
                <anchor moveWithCells="1" sizeWithCells="1">
                  <from>
                    <xdr:col>7</xdr:col>
                    <xdr:colOff>9525</xdr:colOff>
                    <xdr:row>10</xdr:row>
                    <xdr:rowOff>0</xdr:rowOff>
                  </from>
                  <to>
                    <xdr:col>12</xdr:col>
                    <xdr:colOff>9525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8" r:id="rId21" name="Button 18">
              <controlPr defaultSize="0" print="0" autoFill="0" autoPict="0" macro="[0]!jdc">
                <anchor moveWithCells="1" sizeWithCells="1">
                  <from>
                    <xdr:col>7</xdr:col>
                    <xdr:colOff>9525</xdr:colOff>
                    <xdr:row>7</xdr:row>
                    <xdr:rowOff>0</xdr:rowOff>
                  </from>
                  <to>
                    <xdr:col>12</xdr:col>
                    <xdr:colOff>9525</xdr:colOff>
                    <xdr:row>9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B39CB8CD-5843-4C4B-B009-C1E31254D9EB}">
            <xm:f>NOT(ISNA(VLOOKUP(F$17,'JOURS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F17:AJ46</xm:sqref>
        </x14:conditionalFormatting>
        <x14:conditionalFormatting xmlns:xm="http://schemas.microsoft.com/office/excel/2006/main">
          <x14:cfRule type="expression" priority="6" id="{6FD67B0B-980B-4804-A41D-FAF9C303D471}">
            <xm:f>NOT(ISNA(VLOOKUP(F$17,'JOURS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F20:AJ21 F25:AJ25 F28:AJ28 F40:AJ40 F44:AJ44</xm:sqref>
        </x14:conditionalFormatting>
        <x14:conditionalFormatting xmlns:xm="http://schemas.microsoft.com/office/excel/2006/main">
          <x14:cfRule type="expression" priority="5" id="{D64166FE-1D59-4EBB-A6B8-870ADE6D152E}">
            <xm:f>NOT(ISNA(VLOOKUP(F$17,'JOURS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F17:AJ19 F22:AJ24 F26:AJ27 F29:AJ39 F41:AJ43 F45:AJ46</xm:sqref>
        </x14:conditionalFormatting>
        <x14:conditionalFormatting xmlns:xm="http://schemas.microsoft.com/office/excel/2006/main">
          <x14:cfRule type="expression" priority="3" id="{B51F0C6C-20A9-450D-9D1E-A304C25808B9}">
            <xm:f>NOT(ISNA(VLOOKUP(AQ$18,'JOURS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Y12:AA12</xm:sqref>
        </x14:conditionalFormatting>
        <x14:conditionalFormatting xmlns:xm="http://schemas.microsoft.com/office/excel/2006/main">
          <x14:cfRule type="expression" priority="2" id="{871238F8-1088-44A0-8359-99633F2B2A65}">
            <xm:f>NOT(ISNA(VLOOKUP(AQ$18,'JOURS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Y12:AA12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0"/>
  <dimension ref="A2:AP46"/>
  <sheetViews>
    <sheetView showGridLines="0" topLeftCell="E1" zoomScaleNormal="100" workbookViewId="0">
      <pane ySplit="18" topLeftCell="A22" activePane="bottomLeft" state="frozen"/>
      <selection pane="bottomLeft" activeCell="AB22" sqref="AB22"/>
    </sheetView>
  </sheetViews>
  <sheetFormatPr baseColWidth="10" defaultColWidth="11.42578125" defaultRowHeight="15" x14ac:dyDescent="0.25"/>
  <cols>
    <col min="1" max="1" width="2.7109375" style="8" bestFit="1" customWidth="1"/>
    <col min="2" max="2" width="11.42578125" style="8"/>
    <col min="3" max="3" width="15.28515625" style="8" bestFit="1" customWidth="1"/>
    <col min="4" max="4" width="10.7109375" style="8" bestFit="1" customWidth="1"/>
    <col min="5" max="5" width="22.28515625" style="8" bestFit="1" customWidth="1"/>
    <col min="6" max="35" width="4.28515625" style="8" customWidth="1"/>
    <col min="36" max="37" width="4" style="8" customWidth="1"/>
    <col min="38" max="39" width="11.42578125" style="8"/>
    <col min="40" max="40" width="2" style="8" hidden="1" customWidth="1"/>
    <col min="41" max="41" width="14.140625" style="8" hidden="1" customWidth="1"/>
    <col min="42" max="16384" width="11.42578125" style="8"/>
  </cols>
  <sheetData>
    <row r="2" spans="2:41" ht="15.75" x14ac:dyDescent="0.25">
      <c r="F2" s="9"/>
      <c r="M2" s="10"/>
      <c r="T2" s="15"/>
      <c r="AA2" s="16"/>
      <c r="AH2" s="17"/>
    </row>
    <row r="3" spans="2:41" ht="15.75" x14ac:dyDescent="0.25">
      <c r="B3" s="92">
        <f>Janvier!B3:C5</f>
        <v>2019</v>
      </c>
      <c r="C3" s="92"/>
      <c r="F3" s="9"/>
      <c r="M3" s="10"/>
      <c r="T3" s="15"/>
      <c r="AA3" s="16"/>
      <c r="AH3" s="17"/>
    </row>
    <row r="4" spans="2:41" x14ac:dyDescent="0.25">
      <c r="B4" s="92"/>
      <c r="C4" s="92"/>
    </row>
    <row r="5" spans="2:41" ht="15.75" x14ac:dyDescent="0.25">
      <c r="B5" s="92"/>
      <c r="C5" s="92"/>
      <c r="F5" s="19"/>
      <c r="M5" s="14"/>
      <c r="T5" s="103" t="s">
        <v>125</v>
      </c>
      <c r="AA5" s="104" t="s">
        <v>125</v>
      </c>
      <c r="AH5" s="101" t="s">
        <v>125</v>
      </c>
      <c r="AN5" s="12"/>
      <c r="AO5" s="12"/>
    </row>
    <row r="6" spans="2:41" ht="15.75" x14ac:dyDescent="0.25">
      <c r="F6" s="19"/>
      <c r="M6" s="18"/>
      <c r="T6" s="103"/>
      <c r="AA6" s="104"/>
      <c r="AH6" s="101"/>
      <c r="AN6" s="12">
        <v>9</v>
      </c>
      <c r="AO6" s="12" t="s">
        <v>122</v>
      </c>
    </row>
    <row r="7" spans="2:41" x14ac:dyDescent="0.25">
      <c r="AN7" s="12"/>
      <c r="AO7" s="12"/>
    </row>
    <row r="8" spans="2:41" ht="15.75" x14ac:dyDescent="0.25">
      <c r="B8" s="93" t="s">
        <v>137</v>
      </c>
      <c r="C8" s="93"/>
      <c r="F8" s="102" t="s">
        <v>125</v>
      </c>
      <c r="M8" s="20"/>
      <c r="T8" s="103" t="s">
        <v>126</v>
      </c>
      <c r="AA8" s="104" t="s">
        <v>126</v>
      </c>
      <c r="AH8" s="101" t="s">
        <v>126</v>
      </c>
    </row>
    <row r="9" spans="2:41" ht="15.75" x14ac:dyDescent="0.25">
      <c r="B9" s="93"/>
      <c r="C9" s="93"/>
      <c r="F9" s="102"/>
      <c r="M9" s="20"/>
      <c r="T9" s="103"/>
      <c r="AA9" s="104"/>
      <c r="AH9" s="101"/>
    </row>
    <row r="11" spans="2:41" ht="15.75" x14ac:dyDescent="0.25">
      <c r="F11" s="102" t="s">
        <v>126</v>
      </c>
      <c r="M11" s="21"/>
      <c r="W11" s="22" t="s">
        <v>127</v>
      </c>
      <c r="Y11" s="23"/>
      <c r="Z11" s="23"/>
      <c r="AA11" s="23"/>
      <c r="AD11" s="22" t="s">
        <v>128</v>
      </c>
      <c r="AF11" s="24"/>
      <c r="AG11" s="24"/>
      <c r="AH11" s="24"/>
    </row>
    <row r="12" spans="2:41" ht="15.75" x14ac:dyDescent="0.25">
      <c r="F12" s="102"/>
      <c r="M12" s="21"/>
      <c r="W12" s="22" t="s">
        <v>130</v>
      </c>
      <c r="Y12" s="25"/>
      <c r="Z12" s="25"/>
      <c r="AA12" s="25"/>
      <c r="AD12" s="22" t="s">
        <v>129</v>
      </c>
      <c r="AF12" s="26"/>
      <c r="AG12" s="26"/>
      <c r="AH12" s="26"/>
    </row>
    <row r="15" spans="2:41" x14ac:dyDescent="0.25">
      <c r="E15" s="8" t="str">
        <f>'JOURS NON TRAVAILLES'!L6</f>
        <v>Fichier mis à jour le  26/11/2019 11:13:35 par  s.chalmandrier</v>
      </c>
    </row>
    <row r="17" spans="1:42" ht="27.75" customHeight="1" x14ac:dyDescent="0.25">
      <c r="A17" s="94"/>
      <c r="B17" s="95" t="s">
        <v>1</v>
      </c>
      <c r="C17" s="97" t="s">
        <v>0</v>
      </c>
      <c r="D17" s="97" t="s">
        <v>54</v>
      </c>
      <c r="E17" s="97" t="s">
        <v>55</v>
      </c>
      <c r="F17" s="100">
        <f>DATE(B3,AN6,1)</f>
        <v>43709</v>
      </c>
      <c r="G17" s="100">
        <f t="shared" ref="G17:AI17" si="0">F17+1</f>
        <v>43710</v>
      </c>
      <c r="H17" s="100">
        <f t="shared" si="0"/>
        <v>43711</v>
      </c>
      <c r="I17" s="100">
        <f t="shared" si="0"/>
        <v>43712</v>
      </c>
      <c r="J17" s="99">
        <f t="shared" si="0"/>
        <v>43713</v>
      </c>
      <c r="K17" s="99">
        <f t="shared" si="0"/>
        <v>43714</v>
      </c>
      <c r="L17" s="99">
        <f t="shared" si="0"/>
        <v>43715</v>
      </c>
      <c r="M17" s="99">
        <f t="shared" si="0"/>
        <v>43716</v>
      </c>
      <c r="N17" s="99">
        <f t="shared" si="0"/>
        <v>43717</v>
      </c>
      <c r="O17" s="99">
        <f t="shared" si="0"/>
        <v>43718</v>
      </c>
      <c r="P17" s="99">
        <f t="shared" si="0"/>
        <v>43719</v>
      </c>
      <c r="Q17" s="99">
        <f t="shared" si="0"/>
        <v>43720</v>
      </c>
      <c r="R17" s="99">
        <f t="shared" si="0"/>
        <v>43721</v>
      </c>
      <c r="S17" s="99">
        <f t="shared" si="0"/>
        <v>43722</v>
      </c>
      <c r="T17" s="99">
        <f t="shared" si="0"/>
        <v>43723</v>
      </c>
      <c r="U17" s="99">
        <f t="shared" si="0"/>
        <v>43724</v>
      </c>
      <c r="V17" s="99">
        <f t="shared" si="0"/>
        <v>43725</v>
      </c>
      <c r="W17" s="99">
        <f t="shared" si="0"/>
        <v>43726</v>
      </c>
      <c r="X17" s="99">
        <f t="shared" si="0"/>
        <v>43727</v>
      </c>
      <c r="Y17" s="99">
        <f t="shared" si="0"/>
        <v>43728</v>
      </c>
      <c r="Z17" s="99">
        <f t="shared" si="0"/>
        <v>43729</v>
      </c>
      <c r="AA17" s="99">
        <f t="shared" si="0"/>
        <v>43730</v>
      </c>
      <c r="AB17" s="99">
        <f t="shared" si="0"/>
        <v>43731</v>
      </c>
      <c r="AC17" s="99">
        <f t="shared" si="0"/>
        <v>43732</v>
      </c>
      <c r="AD17" s="99">
        <f t="shared" si="0"/>
        <v>43733</v>
      </c>
      <c r="AE17" s="99">
        <f t="shared" si="0"/>
        <v>43734</v>
      </c>
      <c r="AF17" s="99">
        <f t="shared" si="0"/>
        <v>43735</v>
      </c>
      <c r="AG17" s="99">
        <f t="shared" si="0"/>
        <v>43736</v>
      </c>
      <c r="AH17" s="99">
        <f t="shared" si="0"/>
        <v>43737</v>
      </c>
      <c r="AI17" s="99">
        <f t="shared" si="0"/>
        <v>43738</v>
      </c>
    </row>
    <row r="18" spans="1:42" x14ac:dyDescent="0.25">
      <c r="A18" s="94"/>
      <c r="B18" s="96"/>
      <c r="C18" s="98"/>
      <c r="D18" s="98"/>
      <c r="E18" s="98"/>
      <c r="F18" s="100"/>
      <c r="G18" s="100"/>
      <c r="H18" s="100"/>
      <c r="I18" s="100"/>
      <c r="J18" s="99"/>
      <c r="K18" s="99"/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99"/>
      <c r="X18" s="99"/>
      <c r="Y18" s="99"/>
      <c r="Z18" s="99"/>
      <c r="AA18" s="99"/>
      <c r="AB18" s="99"/>
      <c r="AC18" s="99"/>
      <c r="AD18" s="99"/>
      <c r="AE18" s="99"/>
      <c r="AF18" s="99"/>
      <c r="AG18" s="99"/>
      <c r="AH18" s="99"/>
      <c r="AI18" s="99"/>
    </row>
    <row r="19" spans="1:42" x14ac:dyDescent="0.25">
      <c r="A19" s="27">
        <v>1</v>
      </c>
      <c r="B19" s="28" t="s">
        <v>56</v>
      </c>
      <c r="C19" s="29" t="s">
        <v>57</v>
      </c>
      <c r="D19" s="28" t="s">
        <v>58</v>
      </c>
      <c r="E19" s="30" t="s">
        <v>59</v>
      </c>
      <c r="F19" s="2"/>
      <c r="G19" s="2"/>
      <c r="H19" s="2"/>
      <c r="I19" s="2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</row>
    <row r="20" spans="1:42" x14ac:dyDescent="0.25">
      <c r="A20" s="27">
        <v>2</v>
      </c>
      <c r="B20" s="28" t="s">
        <v>60</v>
      </c>
      <c r="C20" s="29" t="s">
        <v>61</v>
      </c>
      <c r="D20" s="28" t="s">
        <v>62</v>
      </c>
      <c r="E20" s="30" t="s">
        <v>63</v>
      </c>
      <c r="F20" s="2"/>
      <c r="G20" s="2"/>
      <c r="H20" s="2"/>
      <c r="I20" s="2"/>
      <c r="J20" s="3"/>
      <c r="K20" s="3"/>
      <c r="L20" s="3"/>
      <c r="M20" s="3"/>
      <c r="N20" s="3"/>
      <c r="O20" s="3"/>
      <c r="P20" s="7" t="s">
        <v>131</v>
      </c>
      <c r="Q20" s="3"/>
      <c r="R20" s="3"/>
      <c r="S20" s="3"/>
      <c r="T20" s="3"/>
      <c r="U20" s="3"/>
      <c r="V20" s="7" t="s">
        <v>131</v>
      </c>
      <c r="W20" s="3"/>
      <c r="X20" s="7" t="s">
        <v>131</v>
      </c>
      <c r="Y20" s="3"/>
      <c r="Z20" s="3"/>
      <c r="AA20" s="3"/>
      <c r="AB20" s="3"/>
      <c r="AC20" s="3"/>
      <c r="AD20" s="7" t="s">
        <v>131</v>
      </c>
      <c r="AE20" s="56" t="s">
        <v>131</v>
      </c>
      <c r="AF20" s="3"/>
      <c r="AG20" s="3"/>
      <c r="AH20" s="3"/>
      <c r="AI20" s="62" t="s">
        <v>131</v>
      </c>
    </row>
    <row r="21" spans="1:42" x14ac:dyDescent="0.25">
      <c r="A21" s="27">
        <v>3</v>
      </c>
      <c r="B21" s="28" t="s">
        <v>151</v>
      </c>
      <c r="C21" s="29" t="s">
        <v>120</v>
      </c>
      <c r="D21" s="28" t="s">
        <v>121</v>
      </c>
      <c r="E21" s="30" t="s">
        <v>64</v>
      </c>
      <c r="F21" s="2"/>
      <c r="G21" s="2"/>
      <c r="H21" s="1"/>
      <c r="I21" s="2"/>
      <c r="J21" s="3"/>
      <c r="K21" s="3"/>
      <c r="L21" s="3"/>
      <c r="M21" s="3"/>
      <c r="N21" s="57" t="s">
        <v>131</v>
      </c>
      <c r="O21" s="57" t="s">
        <v>131</v>
      </c>
      <c r="P21" s="57" t="s">
        <v>131</v>
      </c>
      <c r="Q21" s="57" t="s">
        <v>131</v>
      </c>
      <c r="R21" s="3"/>
      <c r="S21" s="3"/>
      <c r="T21" s="3"/>
      <c r="U21" s="3"/>
      <c r="V21" s="3"/>
      <c r="W21" s="3"/>
      <c r="X21" s="3"/>
      <c r="Y21" s="3"/>
      <c r="Z21" s="3"/>
      <c r="AA21" s="3"/>
      <c r="AB21" s="57" t="s">
        <v>131</v>
      </c>
      <c r="AC21" s="3"/>
      <c r="AD21" s="3"/>
      <c r="AE21" s="3"/>
      <c r="AF21" s="3"/>
      <c r="AG21" s="3"/>
      <c r="AH21" s="3"/>
      <c r="AI21" s="3"/>
    </row>
    <row r="22" spans="1:42" x14ac:dyDescent="0.25">
      <c r="A22" s="27">
        <v>4</v>
      </c>
      <c r="B22" s="28" t="s">
        <v>65</v>
      </c>
      <c r="C22" s="29" t="s">
        <v>66</v>
      </c>
      <c r="D22" s="28" t="s">
        <v>67</v>
      </c>
      <c r="E22" s="30" t="s">
        <v>68</v>
      </c>
      <c r="F22" s="2"/>
      <c r="G22" s="2"/>
      <c r="H22" s="2"/>
      <c r="I22" s="2"/>
      <c r="J22" s="5" t="s">
        <v>131</v>
      </c>
      <c r="K22" s="3"/>
      <c r="L22" s="3"/>
      <c r="M22" s="3"/>
      <c r="N22" s="3"/>
      <c r="O22" s="3"/>
      <c r="P22" s="64"/>
      <c r="Q22" s="64"/>
      <c r="R22" s="3"/>
      <c r="S22" s="3"/>
      <c r="T22" s="3"/>
      <c r="U22" s="3"/>
      <c r="V22" s="64"/>
      <c r="W22" s="65"/>
      <c r="X22" s="65"/>
      <c r="Y22" s="3"/>
      <c r="Z22" s="3"/>
      <c r="AA22" s="3"/>
      <c r="AB22" s="64"/>
      <c r="AC22" s="3"/>
      <c r="AD22" s="65"/>
      <c r="AE22" s="66" t="s">
        <v>125</v>
      </c>
      <c r="AF22" s="3"/>
      <c r="AG22" s="3"/>
      <c r="AH22" s="3"/>
      <c r="AI22" s="3"/>
    </row>
    <row r="23" spans="1:42" x14ac:dyDescent="0.25">
      <c r="A23" s="27">
        <v>5</v>
      </c>
      <c r="B23" s="28" t="s">
        <v>6</v>
      </c>
      <c r="C23" s="29" t="s">
        <v>69</v>
      </c>
      <c r="D23" s="28" t="s">
        <v>70</v>
      </c>
      <c r="E23" s="30" t="s">
        <v>71</v>
      </c>
      <c r="F23" s="2"/>
      <c r="G23" s="2"/>
      <c r="H23" s="2"/>
      <c r="I23" s="2"/>
      <c r="J23" s="3"/>
      <c r="K23" s="3"/>
      <c r="L23" s="3"/>
      <c r="M23" s="3"/>
      <c r="N23" s="3"/>
      <c r="O23" s="7"/>
      <c r="P23" s="7" t="s">
        <v>131</v>
      </c>
      <c r="Q23" s="3"/>
      <c r="R23" s="3"/>
      <c r="S23" s="3"/>
      <c r="T23" s="3"/>
      <c r="U23" s="3"/>
      <c r="V23" s="3"/>
      <c r="W23" s="7" t="s">
        <v>131</v>
      </c>
      <c r="X23" s="3"/>
      <c r="Y23" s="3"/>
      <c r="Z23" s="3"/>
      <c r="AA23" s="3"/>
      <c r="AB23" s="3"/>
      <c r="AC23" s="3"/>
      <c r="AD23" s="7" t="s">
        <v>131</v>
      </c>
      <c r="AE23" s="3"/>
      <c r="AF23" s="3"/>
      <c r="AG23" s="3"/>
      <c r="AH23" s="3"/>
      <c r="AI23" s="3"/>
    </row>
    <row r="24" spans="1:42" x14ac:dyDescent="0.25">
      <c r="A24" s="27">
        <v>6</v>
      </c>
      <c r="B24" s="28" t="s">
        <v>6</v>
      </c>
      <c r="C24" s="29" t="s">
        <v>72</v>
      </c>
      <c r="D24" s="28" t="s">
        <v>73</v>
      </c>
      <c r="E24" s="30" t="s">
        <v>74</v>
      </c>
      <c r="F24" s="2"/>
      <c r="G24" s="2"/>
      <c r="H24" s="2"/>
      <c r="I24" s="2"/>
      <c r="J24" s="3"/>
      <c r="K24" s="3"/>
      <c r="L24" s="3"/>
      <c r="M24" s="3"/>
      <c r="N24" s="3"/>
      <c r="O24" s="56" t="s">
        <v>131</v>
      </c>
      <c r="P24" s="7" t="s">
        <v>131</v>
      </c>
      <c r="Q24" s="7"/>
      <c r="R24" s="3"/>
      <c r="S24" s="3"/>
      <c r="T24" s="3"/>
      <c r="U24" s="3"/>
      <c r="V24" s="7"/>
      <c r="W24" s="3"/>
      <c r="X24" s="7" t="s">
        <v>131</v>
      </c>
      <c r="Y24" s="3"/>
      <c r="Z24" s="3"/>
      <c r="AA24" s="3"/>
      <c r="AB24" s="3"/>
      <c r="AC24" s="3"/>
      <c r="AD24" s="3"/>
      <c r="AE24" s="62" t="s">
        <v>131</v>
      </c>
      <c r="AF24" s="3"/>
      <c r="AG24" s="3"/>
      <c r="AH24" s="3"/>
      <c r="AI24" s="3"/>
    </row>
    <row r="25" spans="1:42" x14ac:dyDescent="0.25">
      <c r="A25" s="27">
        <v>7</v>
      </c>
      <c r="B25" s="28" t="s">
        <v>13</v>
      </c>
      <c r="C25" s="29" t="s">
        <v>75</v>
      </c>
      <c r="D25" s="28" t="s">
        <v>76</v>
      </c>
      <c r="E25" s="31" t="s">
        <v>77</v>
      </c>
      <c r="F25" s="2"/>
      <c r="G25" s="2"/>
      <c r="H25" s="2"/>
      <c r="I25" s="2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P25" s="34"/>
    </row>
    <row r="26" spans="1:42" x14ac:dyDescent="0.25">
      <c r="A26" s="27">
        <v>8</v>
      </c>
      <c r="B26" s="32" t="s">
        <v>88</v>
      </c>
      <c r="C26" s="33" t="s">
        <v>78</v>
      </c>
      <c r="D26" s="32" t="s">
        <v>79</v>
      </c>
      <c r="E26" s="30" t="s">
        <v>80</v>
      </c>
      <c r="F26" s="2"/>
      <c r="G26" s="59" t="s">
        <v>131</v>
      </c>
      <c r="H26" s="2"/>
      <c r="I26" s="2"/>
      <c r="J26" s="3"/>
      <c r="K26" s="3"/>
      <c r="L26" s="3"/>
      <c r="M26" s="3"/>
      <c r="N26" s="3"/>
      <c r="O26" s="3"/>
      <c r="P26" s="56" t="s">
        <v>131</v>
      </c>
      <c r="Q26" s="7" t="s">
        <v>131</v>
      </c>
      <c r="R26" s="3"/>
      <c r="S26" s="3"/>
      <c r="T26" s="3"/>
      <c r="U26" s="3"/>
      <c r="V26" s="7" t="s">
        <v>131</v>
      </c>
      <c r="W26" s="7" t="s">
        <v>131</v>
      </c>
      <c r="X26" s="56" t="s">
        <v>131</v>
      </c>
      <c r="Y26" s="3"/>
      <c r="Z26" s="3"/>
      <c r="AA26" s="3"/>
      <c r="AB26" s="3"/>
      <c r="AC26" s="3"/>
      <c r="AD26" s="7" t="s">
        <v>131</v>
      </c>
      <c r="AE26" s="3"/>
      <c r="AF26" s="62" t="s">
        <v>131</v>
      </c>
      <c r="AG26" s="3"/>
      <c r="AH26" s="3"/>
      <c r="AI26" s="3"/>
    </row>
    <row r="27" spans="1:42" x14ac:dyDescent="0.25">
      <c r="A27" s="27">
        <v>9</v>
      </c>
      <c r="B27" s="32" t="s">
        <v>81</v>
      </c>
      <c r="C27" s="33" t="s">
        <v>82</v>
      </c>
      <c r="D27" s="32" t="s">
        <v>83</v>
      </c>
      <c r="E27" s="30" t="s">
        <v>84</v>
      </c>
      <c r="F27" s="3"/>
      <c r="G27" s="6" t="s">
        <v>131</v>
      </c>
      <c r="H27" s="3"/>
      <c r="I27" s="3"/>
      <c r="J27" s="3"/>
      <c r="K27" s="3"/>
      <c r="L27" s="3"/>
      <c r="M27" s="3"/>
      <c r="N27" s="3"/>
      <c r="O27" s="7" t="s">
        <v>131</v>
      </c>
      <c r="P27" s="3"/>
      <c r="Q27" s="3"/>
      <c r="R27" s="3"/>
      <c r="S27" s="3"/>
      <c r="T27" s="3"/>
      <c r="U27" s="3"/>
      <c r="V27" s="3"/>
      <c r="W27" s="3"/>
      <c r="X27" s="7" t="s">
        <v>131</v>
      </c>
      <c r="Y27" s="3"/>
      <c r="Z27" s="3"/>
      <c r="AA27" s="3"/>
      <c r="AB27" s="3"/>
      <c r="AC27" s="56" t="s">
        <v>131</v>
      </c>
      <c r="AD27" s="3"/>
      <c r="AE27" s="7" t="s">
        <v>131</v>
      </c>
      <c r="AF27" s="3"/>
      <c r="AG27" s="3"/>
      <c r="AH27" s="3"/>
      <c r="AI27" s="3"/>
    </row>
    <row r="28" spans="1:42" x14ac:dyDescent="0.25">
      <c r="A28" s="27">
        <v>10</v>
      </c>
      <c r="B28" s="32" t="s">
        <v>13</v>
      </c>
      <c r="C28" s="33" t="s">
        <v>85</v>
      </c>
      <c r="D28" s="32" t="s">
        <v>86</v>
      </c>
      <c r="E28" s="30" t="s">
        <v>87</v>
      </c>
      <c r="F28" s="3"/>
      <c r="G28" s="3"/>
      <c r="H28" s="3"/>
      <c r="I28" s="3"/>
      <c r="J28" s="3"/>
      <c r="K28" s="3"/>
      <c r="L28" s="3"/>
      <c r="M28" s="3"/>
      <c r="N28" s="6" t="s">
        <v>131</v>
      </c>
      <c r="O28" s="3"/>
      <c r="P28" s="7" t="s">
        <v>131</v>
      </c>
      <c r="Q28" s="3"/>
      <c r="R28" s="3"/>
      <c r="S28" s="3"/>
      <c r="T28" s="3"/>
      <c r="U28" s="58" t="s">
        <v>131</v>
      </c>
      <c r="V28" s="7" t="s">
        <v>131</v>
      </c>
      <c r="W28" s="7" t="s">
        <v>131</v>
      </c>
      <c r="X28" s="3"/>
      <c r="Y28" s="3"/>
      <c r="Z28" s="3"/>
      <c r="AA28" s="3"/>
      <c r="AB28" s="3"/>
      <c r="AC28" s="7" t="s">
        <v>131</v>
      </c>
      <c r="AD28" s="67" t="s">
        <v>131</v>
      </c>
      <c r="AE28" s="67" t="s">
        <v>131</v>
      </c>
      <c r="AF28" s="3"/>
      <c r="AG28" s="3"/>
      <c r="AH28" s="3"/>
      <c r="AI28" s="3"/>
    </row>
    <row r="29" spans="1:42" x14ac:dyDescent="0.25">
      <c r="A29" s="27">
        <v>11</v>
      </c>
      <c r="B29" s="32" t="s">
        <v>88</v>
      </c>
      <c r="C29" s="33" t="s">
        <v>89</v>
      </c>
      <c r="D29" s="32" t="s">
        <v>5</v>
      </c>
      <c r="E29" s="30" t="s">
        <v>90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</row>
    <row r="30" spans="1:42" x14ac:dyDescent="0.25">
      <c r="A30" s="27">
        <v>12</v>
      </c>
      <c r="B30" s="32" t="s">
        <v>6</v>
      </c>
      <c r="C30" s="33" t="s">
        <v>91</v>
      </c>
      <c r="D30" s="32" t="s">
        <v>92</v>
      </c>
      <c r="E30" s="30" t="s">
        <v>93</v>
      </c>
      <c r="F30" s="3"/>
      <c r="G30" s="3"/>
      <c r="H30" s="3"/>
      <c r="I30" s="3"/>
      <c r="J30" s="3"/>
      <c r="K30" s="57" t="s">
        <v>131</v>
      </c>
      <c r="L30" s="3"/>
      <c r="M30" s="3"/>
      <c r="N30" s="3"/>
      <c r="O30" s="3"/>
      <c r="P30" s="3"/>
      <c r="Q30" s="3"/>
      <c r="R30" s="3"/>
      <c r="S30" s="3"/>
      <c r="T30" s="3"/>
      <c r="U30" s="3"/>
      <c r="V30" s="57" t="s">
        <v>131</v>
      </c>
      <c r="W30" s="57" t="s">
        <v>131</v>
      </c>
      <c r="X30" s="57" t="s">
        <v>131</v>
      </c>
      <c r="Y30" s="57" t="s">
        <v>131</v>
      </c>
      <c r="Z30" s="3"/>
      <c r="AA30" s="3"/>
      <c r="AB30" s="3"/>
      <c r="AC30" s="3"/>
      <c r="AD30" s="3"/>
      <c r="AE30" s="3"/>
      <c r="AF30" s="3"/>
      <c r="AG30" s="3"/>
      <c r="AH30" s="3"/>
      <c r="AI30" s="3"/>
    </row>
    <row r="31" spans="1:42" x14ac:dyDescent="0.25">
      <c r="A31" s="27">
        <v>13</v>
      </c>
      <c r="B31" s="28" t="s">
        <v>6</v>
      </c>
      <c r="C31" s="29" t="s">
        <v>94</v>
      </c>
      <c r="D31" s="28" t="s">
        <v>95</v>
      </c>
      <c r="E31" s="30" t="s">
        <v>93</v>
      </c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</row>
    <row r="32" spans="1:42" x14ac:dyDescent="0.25">
      <c r="A32" s="27">
        <v>14</v>
      </c>
      <c r="B32" s="32" t="s">
        <v>88</v>
      </c>
      <c r="C32" s="33" t="s">
        <v>96</v>
      </c>
      <c r="D32" s="32" t="s">
        <v>97</v>
      </c>
      <c r="E32" s="30" t="s">
        <v>98</v>
      </c>
      <c r="F32" s="3"/>
      <c r="G32" s="60" t="s">
        <v>131</v>
      </c>
      <c r="H32" s="60" t="s">
        <v>131</v>
      </c>
      <c r="I32" s="60" t="s">
        <v>131</v>
      </c>
      <c r="J32" s="60" t="s">
        <v>131</v>
      </c>
      <c r="K32" s="60" t="s">
        <v>131</v>
      </c>
      <c r="L32" s="3"/>
      <c r="M32" s="3"/>
      <c r="N32" s="60" t="s">
        <v>131</v>
      </c>
      <c r="O32" s="60" t="s">
        <v>131</v>
      </c>
      <c r="P32" s="60" t="s">
        <v>131</v>
      </c>
      <c r="Q32" s="60" t="s">
        <v>131</v>
      </c>
      <c r="R32" s="60" t="s">
        <v>131</v>
      </c>
      <c r="S32" s="3"/>
      <c r="T32" s="3"/>
      <c r="U32" s="60" t="s">
        <v>131</v>
      </c>
      <c r="V32" s="60" t="s">
        <v>131</v>
      </c>
      <c r="W32" s="60" t="s">
        <v>131</v>
      </c>
      <c r="X32" s="60" t="s">
        <v>131</v>
      </c>
      <c r="Y32" s="60" t="s">
        <v>131</v>
      </c>
      <c r="Z32" s="3"/>
      <c r="AA32" s="3"/>
      <c r="AB32" s="60" t="s">
        <v>131</v>
      </c>
      <c r="AC32" s="60" t="s">
        <v>131</v>
      </c>
      <c r="AD32" s="60" t="s">
        <v>131</v>
      </c>
      <c r="AE32" s="60" t="s">
        <v>131</v>
      </c>
      <c r="AF32" s="60" t="s">
        <v>131</v>
      </c>
      <c r="AG32" s="3"/>
      <c r="AH32" s="3"/>
      <c r="AI32" s="60" t="s">
        <v>131</v>
      </c>
    </row>
    <row r="33" spans="1:35" x14ac:dyDescent="0.25">
      <c r="A33" s="27">
        <v>15</v>
      </c>
      <c r="B33" s="32" t="s">
        <v>6</v>
      </c>
      <c r="C33" s="33" t="s">
        <v>99</v>
      </c>
      <c r="D33" s="32" t="s">
        <v>100</v>
      </c>
      <c r="E33" s="30" t="s">
        <v>101</v>
      </c>
      <c r="F33" s="3"/>
      <c r="G33" s="3"/>
      <c r="H33" s="3"/>
      <c r="I33" s="3"/>
      <c r="J33" s="3"/>
      <c r="K33" s="3"/>
      <c r="L33" s="3"/>
      <c r="M33" s="3"/>
      <c r="N33" s="3"/>
      <c r="O33" s="68"/>
      <c r="P33" s="69"/>
      <c r="Q33" s="70"/>
      <c r="R33" s="3"/>
      <c r="S33" s="3"/>
      <c r="T33" s="3"/>
      <c r="U33" s="3"/>
      <c r="V33" s="69"/>
      <c r="W33" s="65"/>
      <c r="X33" s="69"/>
      <c r="Y33" s="3"/>
      <c r="Z33" s="3"/>
      <c r="AA33" s="3"/>
      <c r="AB33" s="3"/>
      <c r="AC33" s="69"/>
      <c r="AD33" s="3"/>
      <c r="AE33" s="69"/>
      <c r="AF33" s="3"/>
      <c r="AG33" s="3"/>
      <c r="AH33" s="3"/>
      <c r="AI33" s="3"/>
    </row>
    <row r="34" spans="1:35" x14ac:dyDescent="0.25">
      <c r="A34" s="27">
        <v>16</v>
      </c>
      <c r="B34" s="32" t="s">
        <v>6</v>
      </c>
      <c r="C34" s="33" t="s">
        <v>102</v>
      </c>
      <c r="D34" s="32" t="s">
        <v>103</v>
      </c>
      <c r="E34" s="30" t="s">
        <v>104</v>
      </c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7" t="s">
        <v>131</v>
      </c>
      <c r="W34" s="72" t="s">
        <v>126</v>
      </c>
      <c r="X34" s="7" t="s">
        <v>131</v>
      </c>
      <c r="Y34" s="3"/>
      <c r="Z34" s="3"/>
      <c r="AA34" s="3"/>
      <c r="AB34" s="3"/>
      <c r="AC34" s="3"/>
      <c r="AD34" s="7" t="s">
        <v>131</v>
      </c>
      <c r="AE34" s="3"/>
      <c r="AF34" s="3"/>
      <c r="AG34" s="3"/>
      <c r="AH34" s="3"/>
      <c r="AI34" s="3"/>
    </row>
    <row r="35" spans="1:35" x14ac:dyDescent="0.25">
      <c r="A35" s="27">
        <v>17</v>
      </c>
      <c r="B35" s="32" t="s">
        <v>6</v>
      </c>
      <c r="C35" s="33" t="s">
        <v>105</v>
      </c>
      <c r="D35" s="32" t="s">
        <v>106</v>
      </c>
      <c r="E35" s="30" t="s">
        <v>104</v>
      </c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7" t="s">
        <v>131</v>
      </c>
      <c r="X35" s="3"/>
      <c r="Y35" s="3"/>
      <c r="Z35" s="3"/>
      <c r="AA35" s="3"/>
      <c r="AB35" s="3"/>
      <c r="AC35" s="3"/>
      <c r="AD35" s="7" t="s">
        <v>131</v>
      </c>
      <c r="AE35" s="72" t="s">
        <v>126</v>
      </c>
      <c r="AF35" s="74" t="s">
        <v>131</v>
      </c>
      <c r="AG35" s="3"/>
      <c r="AH35" s="3"/>
      <c r="AI35" s="3"/>
    </row>
    <row r="36" spans="1:35" x14ac:dyDescent="0.25">
      <c r="A36" s="27">
        <v>18</v>
      </c>
      <c r="B36" s="32" t="s">
        <v>6</v>
      </c>
      <c r="C36" s="33" t="s">
        <v>107</v>
      </c>
      <c r="D36" s="32" t="s">
        <v>70</v>
      </c>
      <c r="E36" s="30" t="s">
        <v>104</v>
      </c>
      <c r="F36" s="4"/>
      <c r="G36" s="4"/>
      <c r="H36" s="4"/>
      <c r="I36" s="4"/>
      <c r="J36" s="4"/>
      <c r="K36" s="4"/>
      <c r="L36" s="4"/>
      <c r="M36" s="4"/>
      <c r="N36" s="4"/>
      <c r="O36" s="7" t="s">
        <v>131</v>
      </c>
      <c r="P36" s="4"/>
      <c r="Q36" s="4"/>
      <c r="R36" s="4"/>
      <c r="S36" s="4"/>
      <c r="T36" s="4"/>
      <c r="U36" s="4"/>
      <c r="V36" s="4"/>
      <c r="W36" s="4"/>
      <c r="X36" s="7" t="s">
        <v>131</v>
      </c>
      <c r="Y36" s="4"/>
      <c r="Z36" s="4"/>
      <c r="AA36" s="4"/>
      <c r="AB36" s="4"/>
      <c r="AC36" s="56" t="s">
        <v>131</v>
      </c>
      <c r="AD36" s="4"/>
      <c r="AE36" s="7" t="s">
        <v>131</v>
      </c>
      <c r="AF36" s="4"/>
      <c r="AG36" s="4"/>
      <c r="AH36" s="4"/>
      <c r="AI36" s="4"/>
    </row>
    <row r="37" spans="1:35" x14ac:dyDescent="0.25">
      <c r="A37" s="27">
        <v>19</v>
      </c>
      <c r="B37" s="32" t="s">
        <v>11</v>
      </c>
      <c r="C37" s="33" t="s">
        <v>108</v>
      </c>
      <c r="D37" s="32" t="s">
        <v>109</v>
      </c>
      <c r="E37" s="30" t="s">
        <v>104</v>
      </c>
      <c r="F37" s="4"/>
      <c r="G37" s="4"/>
      <c r="H37" s="4"/>
      <c r="I37" s="4"/>
      <c r="J37" s="4"/>
      <c r="K37" s="4"/>
      <c r="L37" s="4"/>
      <c r="M37" s="4"/>
      <c r="N37" s="4"/>
      <c r="O37" s="4"/>
      <c r="P37" s="7" t="s">
        <v>131</v>
      </c>
      <c r="Q37" s="56" t="s">
        <v>131</v>
      </c>
      <c r="R37" s="4"/>
      <c r="S37" s="4"/>
      <c r="T37" s="4"/>
      <c r="U37" s="4"/>
      <c r="V37" s="7" t="s">
        <v>131</v>
      </c>
      <c r="W37" s="7" t="s">
        <v>131</v>
      </c>
      <c r="X37" s="4"/>
      <c r="Y37" s="4"/>
      <c r="Z37" s="4"/>
      <c r="AA37" s="4"/>
      <c r="AB37" s="4"/>
      <c r="AC37" s="7" t="s">
        <v>131</v>
      </c>
      <c r="AD37" s="4"/>
      <c r="AE37" s="7" t="s">
        <v>131</v>
      </c>
      <c r="AF37" s="58" t="s">
        <v>131</v>
      </c>
      <c r="AG37" s="4"/>
      <c r="AH37" s="4"/>
      <c r="AI37" s="4"/>
    </row>
    <row r="38" spans="1:35" x14ac:dyDescent="0.25">
      <c r="A38" s="27">
        <v>20</v>
      </c>
      <c r="B38" s="32" t="s">
        <v>11</v>
      </c>
      <c r="C38" s="33" t="s">
        <v>110</v>
      </c>
      <c r="D38" s="32" t="s">
        <v>79</v>
      </c>
      <c r="E38" s="30" t="s">
        <v>104</v>
      </c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7" t="s">
        <v>131</v>
      </c>
      <c r="X38" s="7" t="s">
        <v>131</v>
      </c>
      <c r="Y38" s="58" t="s">
        <v>131</v>
      </c>
      <c r="Z38" s="4"/>
      <c r="AA38" s="4"/>
      <c r="AB38" s="4"/>
      <c r="AC38" s="4"/>
      <c r="AD38" s="7" t="s">
        <v>131</v>
      </c>
      <c r="AE38" s="4"/>
      <c r="AF38" s="4"/>
      <c r="AG38" s="4"/>
      <c r="AH38" s="4"/>
      <c r="AI38" s="4"/>
    </row>
    <row r="39" spans="1:35" x14ac:dyDescent="0.25">
      <c r="A39" s="27">
        <v>21</v>
      </c>
      <c r="B39" s="32" t="s">
        <v>19</v>
      </c>
      <c r="C39" s="33" t="s">
        <v>111</v>
      </c>
      <c r="D39" s="32" t="s">
        <v>112</v>
      </c>
      <c r="E39" s="30" t="s">
        <v>104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73" t="s">
        <v>131</v>
      </c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</row>
    <row r="40" spans="1:35" x14ac:dyDescent="0.25">
      <c r="A40" s="27">
        <v>22</v>
      </c>
      <c r="B40" s="32" t="s">
        <v>3</v>
      </c>
      <c r="C40" s="33" t="s">
        <v>119</v>
      </c>
      <c r="D40" s="32" t="s">
        <v>2</v>
      </c>
      <c r="E40" s="30" t="s">
        <v>113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58" t="s">
        <v>131</v>
      </c>
      <c r="AG40" s="4"/>
      <c r="AH40" s="4"/>
      <c r="AI40" s="4"/>
    </row>
    <row r="41" spans="1:35" x14ac:dyDescent="0.25">
      <c r="A41" s="27">
        <v>23</v>
      </c>
      <c r="B41" s="32" t="s">
        <v>6</v>
      </c>
      <c r="C41" s="33" t="s">
        <v>4</v>
      </c>
      <c r="D41" s="32" t="s">
        <v>5</v>
      </c>
      <c r="E41" s="30" t="s">
        <v>114</v>
      </c>
      <c r="F41" s="4"/>
      <c r="G41" s="4"/>
      <c r="H41" s="4"/>
      <c r="I41" s="4"/>
      <c r="J41" s="4"/>
      <c r="K41" s="4"/>
      <c r="L41" s="4"/>
      <c r="M41" s="4"/>
      <c r="N41" s="4"/>
      <c r="O41" s="4"/>
      <c r="P41" s="7" t="s">
        <v>131</v>
      </c>
      <c r="Q41" s="7" t="s">
        <v>131</v>
      </c>
      <c r="R41" s="4"/>
      <c r="S41" s="4"/>
      <c r="T41" s="4"/>
      <c r="U41" s="4"/>
      <c r="V41" s="7" t="s">
        <v>131</v>
      </c>
      <c r="W41" s="4"/>
      <c r="X41" s="7" t="s">
        <v>131</v>
      </c>
      <c r="Y41" s="4"/>
      <c r="Z41" s="4"/>
      <c r="AA41" s="4"/>
      <c r="AB41" s="4"/>
      <c r="AC41" s="7" t="s">
        <v>131</v>
      </c>
      <c r="AD41" s="56" t="s">
        <v>131</v>
      </c>
      <c r="AE41" s="4"/>
      <c r="AF41" s="72" t="s">
        <v>126</v>
      </c>
      <c r="AG41" s="4"/>
      <c r="AH41" s="4"/>
      <c r="AI41" s="4"/>
    </row>
    <row r="42" spans="1:35" x14ac:dyDescent="0.25">
      <c r="A42" s="27">
        <v>24</v>
      </c>
      <c r="B42" s="32" t="s">
        <v>6</v>
      </c>
      <c r="C42" s="33" t="s">
        <v>7</v>
      </c>
      <c r="D42" s="32" t="s">
        <v>8</v>
      </c>
      <c r="E42" s="30" t="s">
        <v>115</v>
      </c>
      <c r="F42" s="4"/>
      <c r="G42" s="60" t="s">
        <v>131</v>
      </c>
      <c r="H42" s="60" t="s">
        <v>131</v>
      </c>
      <c r="I42" s="60" t="s">
        <v>131</v>
      </c>
      <c r="J42" s="60" t="s">
        <v>131</v>
      </c>
      <c r="K42" s="60" t="s">
        <v>131</v>
      </c>
      <c r="L42" s="4"/>
      <c r="M42" s="4"/>
      <c r="N42" s="60" t="s">
        <v>131</v>
      </c>
      <c r="O42" s="60" t="s">
        <v>131</v>
      </c>
      <c r="P42" s="60" t="s">
        <v>131</v>
      </c>
      <c r="Q42" s="60" t="s">
        <v>131</v>
      </c>
      <c r="R42" s="60" t="s">
        <v>131</v>
      </c>
      <c r="S42" s="4"/>
      <c r="T42" s="4"/>
      <c r="U42" s="60" t="s">
        <v>131</v>
      </c>
      <c r="V42" s="60" t="s">
        <v>131</v>
      </c>
      <c r="W42" s="60" t="s">
        <v>131</v>
      </c>
      <c r="X42" s="60" t="s">
        <v>131</v>
      </c>
      <c r="Y42" s="60" t="s">
        <v>131</v>
      </c>
      <c r="Z42" s="4"/>
      <c r="AA42" s="4"/>
      <c r="AB42" s="60" t="s">
        <v>131</v>
      </c>
      <c r="AC42" s="60" t="s">
        <v>131</v>
      </c>
      <c r="AD42" s="60" t="s">
        <v>131</v>
      </c>
      <c r="AE42" s="60" t="s">
        <v>131</v>
      </c>
      <c r="AF42" s="60" t="s">
        <v>131</v>
      </c>
      <c r="AG42" s="4"/>
      <c r="AH42" s="4"/>
      <c r="AI42" s="60" t="s">
        <v>131</v>
      </c>
    </row>
    <row r="43" spans="1:35" x14ac:dyDescent="0.25">
      <c r="A43" s="27">
        <v>25</v>
      </c>
      <c r="B43" s="32" t="s">
        <v>11</v>
      </c>
      <c r="C43" s="33" t="s">
        <v>9</v>
      </c>
      <c r="D43" s="32" t="s">
        <v>10</v>
      </c>
      <c r="E43" s="30" t="s">
        <v>115</v>
      </c>
      <c r="F43" s="4"/>
      <c r="G43" s="57" t="s">
        <v>131</v>
      </c>
      <c r="H43" s="57" t="s">
        <v>131</v>
      </c>
      <c r="I43" s="4"/>
      <c r="J43" s="4"/>
      <c r="K43" s="4"/>
      <c r="L43" s="4"/>
      <c r="M43" s="4"/>
      <c r="N43" s="4"/>
      <c r="O43" s="7" t="s">
        <v>131</v>
      </c>
      <c r="P43" s="4"/>
      <c r="Q43" s="7" t="s">
        <v>131</v>
      </c>
      <c r="R43" s="4"/>
      <c r="S43" s="4"/>
      <c r="T43" s="4"/>
      <c r="U43" s="4"/>
      <c r="V43" s="4"/>
      <c r="W43" s="56" t="s">
        <v>131</v>
      </c>
      <c r="X43" s="4"/>
      <c r="Y43" s="4"/>
      <c r="Z43" s="4"/>
      <c r="AA43" s="4"/>
      <c r="AB43" s="4"/>
      <c r="AC43" s="7" t="s">
        <v>131</v>
      </c>
      <c r="AD43" s="4"/>
      <c r="AE43" s="7" t="s">
        <v>131</v>
      </c>
      <c r="AF43" s="4"/>
      <c r="AG43" s="4"/>
      <c r="AH43" s="4"/>
      <c r="AI43" s="4"/>
    </row>
    <row r="44" spans="1:35" x14ac:dyDescent="0.25">
      <c r="A44" s="27">
        <v>26</v>
      </c>
      <c r="B44" s="32" t="s">
        <v>13</v>
      </c>
      <c r="C44" s="33" t="s">
        <v>116</v>
      </c>
      <c r="D44" s="32" t="s">
        <v>12</v>
      </c>
      <c r="E44" s="30" t="s">
        <v>115</v>
      </c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7" t="s">
        <v>131</v>
      </c>
      <c r="X44" s="4"/>
      <c r="Y44" s="4"/>
      <c r="Z44" s="4"/>
      <c r="AA44" s="4"/>
      <c r="AB44" s="4"/>
      <c r="AC44" s="7" t="s">
        <v>131</v>
      </c>
      <c r="AD44" s="7"/>
      <c r="AE44" s="4"/>
      <c r="AF44" s="4"/>
      <c r="AG44" s="4"/>
      <c r="AH44" s="4"/>
      <c r="AI44" s="4"/>
    </row>
    <row r="45" spans="1:35" x14ac:dyDescent="0.25">
      <c r="A45" s="27">
        <v>27</v>
      </c>
      <c r="B45" s="32" t="s">
        <v>16</v>
      </c>
      <c r="C45" s="33" t="s">
        <v>14</v>
      </c>
      <c r="D45" s="32" t="s">
        <v>15</v>
      </c>
      <c r="E45" s="30" t="s">
        <v>115</v>
      </c>
      <c r="F45" s="4"/>
      <c r="G45" s="57" t="s">
        <v>131</v>
      </c>
      <c r="H45" s="57" t="s">
        <v>131</v>
      </c>
      <c r="I45" s="57" t="s">
        <v>131</v>
      </c>
      <c r="J45" s="57" t="s">
        <v>131</v>
      </c>
      <c r="K45" s="57" t="s">
        <v>131</v>
      </c>
      <c r="L45" s="57" t="s">
        <v>131</v>
      </c>
      <c r="M45" s="57" t="s">
        <v>131</v>
      </c>
      <c r="N45" s="57" t="s">
        <v>131</v>
      </c>
      <c r="O45" s="57" t="s">
        <v>131</v>
      </c>
      <c r="P45" s="57" t="s">
        <v>131</v>
      </c>
      <c r="Q45" s="57" t="s">
        <v>131</v>
      </c>
      <c r="R45" s="57" t="s">
        <v>131</v>
      </c>
      <c r="S45" s="57" t="s">
        <v>131</v>
      </c>
      <c r="T45" s="57" t="s">
        <v>131</v>
      </c>
      <c r="U45" s="57" t="s">
        <v>131</v>
      </c>
      <c r="V45" s="57" t="s">
        <v>131</v>
      </c>
      <c r="W45" s="57" t="s">
        <v>131</v>
      </c>
      <c r="X45" s="57" t="s">
        <v>131</v>
      </c>
      <c r="Y45" s="57" t="s">
        <v>131</v>
      </c>
      <c r="Z45" s="57" t="s">
        <v>131</v>
      </c>
      <c r="AA45" s="57" t="s">
        <v>131</v>
      </c>
      <c r="AB45" s="57" t="s">
        <v>131</v>
      </c>
      <c r="AC45" s="58" t="s">
        <v>131</v>
      </c>
      <c r="AD45" s="4"/>
      <c r="AE45" s="7" t="s">
        <v>131</v>
      </c>
      <c r="AF45" s="4"/>
      <c r="AG45" s="4"/>
      <c r="AH45" s="4"/>
      <c r="AI45" s="4"/>
    </row>
    <row r="46" spans="1:35" x14ac:dyDescent="0.25">
      <c r="A46" s="27">
        <v>28</v>
      </c>
      <c r="B46" s="32" t="s">
        <v>19</v>
      </c>
      <c r="C46" s="33" t="s">
        <v>17</v>
      </c>
      <c r="D46" s="32" t="s">
        <v>18</v>
      </c>
      <c r="E46" s="30" t="s">
        <v>115</v>
      </c>
      <c r="F46" s="4"/>
      <c r="G46" s="60" t="s">
        <v>131</v>
      </c>
      <c r="H46" s="60" t="s">
        <v>131</v>
      </c>
      <c r="I46" s="60" t="s">
        <v>131</v>
      </c>
      <c r="J46" s="60" t="s">
        <v>131</v>
      </c>
      <c r="K46" s="60" t="s">
        <v>131</v>
      </c>
      <c r="L46" s="4"/>
      <c r="M46" s="4"/>
      <c r="N46" s="60" t="s">
        <v>131</v>
      </c>
      <c r="O46" s="60" t="s">
        <v>131</v>
      </c>
      <c r="P46" s="60" t="s">
        <v>131</v>
      </c>
      <c r="Q46" s="60" t="s">
        <v>131</v>
      </c>
      <c r="R46" s="60" t="s">
        <v>131</v>
      </c>
      <c r="S46" s="4"/>
      <c r="T46" s="4"/>
      <c r="U46" s="60" t="s">
        <v>131</v>
      </c>
      <c r="V46" s="60" t="s">
        <v>131</v>
      </c>
      <c r="W46" s="60" t="s">
        <v>131</v>
      </c>
      <c r="X46" s="60" t="s">
        <v>131</v>
      </c>
      <c r="Y46" s="60" t="s">
        <v>131</v>
      </c>
      <c r="Z46" s="4"/>
      <c r="AA46" s="4"/>
      <c r="AB46" s="60" t="s">
        <v>131</v>
      </c>
      <c r="AC46" s="60" t="s">
        <v>131</v>
      </c>
      <c r="AD46" s="60" t="s">
        <v>131</v>
      </c>
      <c r="AE46" s="60" t="s">
        <v>131</v>
      </c>
      <c r="AF46" s="60" t="s">
        <v>131</v>
      </c>
      <c r="AG46" s="4"/>
      <c r="AH46" s="4"/>
      <c r="AI46" s="60" t="s">
        <v>131</v>
      </c>
    </row>
  </sheetData>
  <sheetProtection algorithmName="SHA-512" hashValue="TA9B+4N1MCsglQSWrIfUdO6E4DzwXYGryVNOJjM4/dpXz316ACudD1SoP9/TIDjQ0l/RNGWeA4kCkm+IAkGhxg==" saltValue="oh/dIwvnez0lF/5LccB8ag==" spinCount="100000" sheet="1" formatCells="0" selectLockedCells="1" autoFilter="0"/>
  <mergeCells count="45">
    <mergeCell ref="J17:J18"/>
    <mergeCell ref="B3:C5"/>
    <mergeCell ref="B8:C9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V17:V18"/>
    <mergeCell ref="K17:K18"/>
    <mergeCell ref="L17:L18"/>
    <mergeCell ref="M17:M18"/>
    <mergeCell ref="N17:N18"/>
    <mergeCell ref="O17:O18"/>
    <mergeCell ref="P17:P18"/>
    <mergeCell ref="Q17:Q18"/>
    <mergeCell ref="R17:R18"/>
    <mergeCell ref="S17:S18"/>
    <mergeCell ref="T17:T18"/>
    <mergeCell ref="U17:U18"/>
    <mergeCell ref="X17:X18"/>
    <mergeCell ref="Y17:Y18"/>
    <mergeCell ref="Z17:Z18"/>
    <mergeCell ref="AA17:AA18"/>
    <mergeCell ref="AB17:AB18"/>
    <mergeCell ref="AI17:AI18"/>
    <mergeCell ref="F8:F9"/>
    <mergeCell ref="F11:F12"/>
    <mergeCell ref="T5:T6"/>
    <mergeCell ref="T8:T9"/>
    <mergeCell ref="AA5:AA6"/>
    <mergeCell ref="AA8:AA9"/>
    <mergeCell ref="AH5:AH6"/>
    <mergeCell ref="AH8:AH9"/>
    <mergeCell ref="AC17:AC18"/>
    <mergeCell ref="AD17:AD18"/>
    <mergeCell ref="AE17:AE18"/>
    <mergeCell ref="AF17:AF18"/>
    <mergeCell ref="AG17:AG18"/>
    <mergeCell ref="AH17:AH18"/>
    <mergeCell ref="W17:W18"/>
  </mergeCells>
  <conditionalFormatting sqref="E19:E46">
    <cfRule type="containsText" dxfId="139" priority="10" operator="containsText" text="REFERENT METIER">
      <formula>NOT(ISERROR(SEARCH("REFERENT METIER",E19)))</formula>
    </cfRule>
    <cfRule type="containsText" dxfId="138" priority="11" operator="containsText" text="CORSIC">
      <formula>NOT(ISERROR(SEARCH("CORSIC",E19)))</formula>
    </cfRule>
    <cfRule type="containsText" dxfId="137" priority="12" operator="containsText" text="RH">
      <formula>NOT(ISERROR(SEARCH("RH",E19)))</formula>
    </cfRule>
    <cfRule type="containsText" dxfId="136" priority="13" operator="containsText" text="SECTION 68">
      <formula>NOT(ISERROR(SEARCH("SECTION 68",E19)))</formula>
    </cfRule>
    <cfRule type="containsText" dxfId="135" priority="14" operator="containsText" text="SECTION 67">
      <formula>NOT(ISERROR(SEARCH("SECTION 67",E19)))</formula>
    </cfRule>
    <cfRule type="containsText" dxfId="134" priority="15" operator="containsText" text="COORDINATION">
      <formula>NOT(ISERROR(SEARCH("COORDINATION",E19)))</formula>
    </cfRule>
    <cfRule type="containsText" dxfId="133" priority="16" operator="containsText" text="COMMUNICATION">
      <formula>NOT(ISERROR(SEARCH("COMMUNICATION",E19)))</formula>
    </cfRule>
    <cfRule type="containsText" dxfId="132" priority="17" operator="containsText" text="BUDGET">
      <formula>NOT(ISERROR(SEARCH("BUDGET",E19)))</formula>
    </cfRule>
    <cfRule type="containsText" dxfId="131" priority="18" operator="containsText" text="SECRETARIAT">
      <formula>NOT(ISERROR(SEARCH("SECRETARIAT",E19)))</formula>
    </cfRule>
    <cfRule type="containsText" dxfId="130" priority="19" operator="containsText" text="CHEF BJDC">
      <formula>NOT(ISERROR(SEARCH("CHEF BJDC",E19)))</formula>
    </cfRule>
    <cfRule type="containsText" dxfId="129" priority="20" operator="containsText" text="DIRECTEUR">
      <formula>NOT(ISERROR(SEARCH("DIRECTEUR",E19)))</formula>
    </cfRule>
  </conditionalFormatting>
  <conditionalFormatting sqref="F17:AI46">
    <cfRule type="expression" dxfId="128" priority="6">
      <formula>WEEKDAY(F$17,2)&gt;5</formula>
    </cfRule>
  </conditionalFormatting>
  <conditionalFormatting sqref="Y12:AA12">
    <cfRule type="expression" dxfId="127" priority="3">
      <formula>WEEKDAY(AQ$18,2)&gt;5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4" name="Button 1">
              <controlPr defaultSize="0" print="0" autoFill="0" autoPict="0" macro="[0]!Conges_acceptes">
                <anchor moveWithCells="1" sizeWithCells="1">
                  <from>
                    <xdr:col>4</xdr:col>
                    <xdr:colOff>66675</xdr:colOff>
                    <xdr:row>4</xdr:row>
                    <xdr:rowOff>0</xdr:rowOff>
                  </from>
                  <to>
                    <xdr:col>5</xdr:col>
                    <xdr:colOff>9525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6" r:id="rId5" name="Button 2">
              <controlPr defaultSize="0" print="0" autoFill="0" autoPict="0" macro="[0]!conges_matin">
                <anchor moveWithCells="1" sizeWithCells="1">
                  <from>
                    <xdr:col>4</xdr:col>
                    <xdr:colOff>66675</xdr:colOff>
                    <xdr:row>7</xdr:row>
                    <xdr:rowOff>0</xdr:rowOff>
                  </from>
                  <to>
                    <xdr:col>5</xdr:col>
                    <xdr:colOff>9525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7" r:id="rId6" name="Button 3">
              <controlPr defaultSize="0" print="0" autoFill="0" autoPict="0" macro="[0]!conges_apres_midi">
                <anchor moveWithCells="1" sizeWithCells="1">
                  <from>
                    <xdr:col>4</xdr:col>
                    <xdr:colOff>66675</xdr:colOff>
                    <xdr:row>10</xdr:row>
                    <xdr:rowOff>0</xdr:rowOff>
                  </from>
                  <to>
                    <xdr:col>5</xdr:col>
                    <xdr:colOff>9525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8" r:id="rId7" name="Button 4">
              <controlPr defaultSize="0" print="0" autoFill="0" autoPict="0" macro="[0]!previsions_conges">
                <anchor moveWithCells="1" sizeWithCells="1">
                  <from>
                    <xdr:col>4</xdr:col>
                    <xdr:colOff>57150</xdr:colOff>
                    <xdr:row>1</xdr:row>
                    <xdr:rowOff>0</xdr:rowOff>
                  </from>
                  <to>
                    <xdr:col>5</xdr:col>
                    <xdr:colOff>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9" r:id="rId8" name="Button 5">
              <controlPr defaultSize="0" print="0" autoFill="0" autoPict="0" macro="[0]!effacer">
                <anchor moveWithCells="1" sizeWithCells="1">
                  <from>
                    <xdr:col>14</xdr:col>
                    <xdr:colOff>19050</xdr:colOff>
                    <xdr:row>10</xdr:row>
                    <xdr:rowOff>0</xdr:rowOff>
                  </from>
                  <to>
                    <xdr:col>19</xdr:col>
                    <xdr:colOff>19050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0" r:id="rId9" name="Button 6">
              <controlPr defaultSize="0" print="0" autoFill="0" autoPict="0" macro="[0]!arret_maladie">
                <anchor moveWithCells="1" sizeWithCells="1">
                  <from>
                    <xdr:col>7</xdr:col>
                    <xdr:colOff>9525</xdr:colOff>
                    <xdr:row>0</xdr:row>
                    <xdr:rowOff>171450</xdr:rowOff>
                  </from>
                  <to>
                    <xdr:col>12</xdr:col>
                    <xdr:colOff>9525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1" r:id="rId10" name="Button 7">
              <controlPr defaultSize="0" print="0" autoFill="0" autoPict="0" macro="[0]!rendez_vous">
                <anchor moveWithCells="1" sizeWithCells="1">
                  <from>
                    <xdr:col>7</xdr:col>
                    <xdr:colOff>9525</xdr:colOff>
                    <xdr:row>4</xdr:row>
                    <xdr:rowOff>0</xdr:rowOff>
                  </from>
                  <to>
                    <xdr:col>12</xdr:col>
                    <xdr:colOff>9525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2" r:id="rId11" name="Button 8">
              <controlPr defaultSize="0" print="0" autoFill="0" autoPict="0" macro="[0]!accueil">
                <anchor moveWithCells="1" sizeWithCells="1">
                  <from>
                    <xdr:col>14</xdr:col>
                    <xdr:colOff>19050</xdr:colOff>
                    <xdr:row>0</xdr:row>
                    <xdr:rowOff>180975</xdr:rowOff>
                  </from>
                  <to>
                    <xdr:col>19</xdr:col>
                    <xdr:colOff>19050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3" r:id="rId12" name="Button 9">
              <controlPr defaultSize="0" print="0" autoFill="0" autoPict="0" macro="[0]!accueil_matin">
                <anchor moveWithCells="1" sizeWithCells="1">
                  <from>
                    <xdr:col>14</xdr:col>
                    <xdr:colOff>19050</xdr:colOff>
                    <xdr:row>4</xdr:row>
                    <xdr:rowOff>0</xdr:rowOff>
                  </from>
                  <to>
                    <xdr:col>19</xdr:col>
                    <xdr:colOff>19050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4" r:id="rId13" name="Button 10">
              <controlPr defaultSize="0" print="0" autoFill="0" autoPict="0" macro="[0]!accueil_apres_midi">
                <anchor moveWithCells="1" sizeWithCells="1">
                  <from>
                    <xdr:col>14</xdr:col>
                    <xdr:colOff>19050</xdr:colOff>
                    <xdr:row>7</xdr:row>
                    <xdr:rowOff>0</xdr:rowOff>
                  </from>
                  <to>
                    <xdr:col>19</xdr:col>
                    <xdr:colOff>19050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5" r:id="rId14" name="Button 11">
              <controlPr defaultSize="0" print="0" autoFill="0" autoPict="0" macro="[0]!stage">
                <anchor moveWithCells="1" sizeWithCells="1">
                  <from>
                    <xdr:col>21</xdr:col>
                    <xdr:colOff>9525</xdr:colOff>
                    <xdr:row>0</xdr:row>
                    <xdr:rowOff>171450</xdr:rowOff>
                  </from>
                  <to>
                    <xdr:col>26</xdr:col>
                    <xdr:colOff>9525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6" r:id="rId15" name="Button 12">
              <controlPr defaultSize="0" print="0" autoFill="0" autoPict="0" macro="[0]!stage_matin">
                <anchor moveWithCells="1" sizeWithCells="1">
                  <from>
                    <xdr:col>21</xdr:col>
                    <xdr:colOff>19050</xdr:colOff>
                    <xdr:row>4</xdr:row>
                    <xdr:rowOff>0</xdr:rowOff>
                  </from>
                  <to>
                    <xdr:col>26</xdr:col>
                    <xdr:colOff>19050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7" r:id="rId16" name="Button 13">
              <controlPr defaultSize="0" print="0" autoFill="0" autoPict="0" macro="[0]!stage_apres_midi">
                <anchor moveWithCells="1" sizeWithCells="1">
                  <from>
                    <xdr:col>21</xdr:col>
                    <xdr:colOff>9525</xdr:colOff>
                    <xdr:row>7</xdr:row>
                    <xdr:rowOff>0</xdr:rowOff>
                  </from>
                  <to>
                    <xdr:col>26</xdr:col>
                    <xdr:colOff>9525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8" r:id="rId17" name="Button 14">
              <controlPr defaultSize="0" print="0" autoFill="0" autoPict="0" macro="[0]!auto_d_abs">
                <anchor moveWithCells="1" sizeWithCells="1">
                  <from>
                    <xdr:col>28</xdr:col>
                    <xdr:colOff>19050</xdr:colOff>
                    <xdr:row>0</xdr:row>
                    <xdr:rowOff>171450</xdr:rowOff>
                  </from>
                  <to>
                    <xdr:col>33</xdr:col>
                    <xdr:colOff>19050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9" r:id="rId18" name="Button 15">
              <controlPr defaultSize="0" print="0" autoFill="0" autoPict="0" macro="[0]!auto_d_abs_matin">
                <anchor moveWithCells="1" sizeWithCells="1">
                  <from>
                    <xdr:col>28</xdr:col>
                    <xdr:colOff>19050</xdr:colOff>
                    <xdr:row>4</xdr:row>
                    <xdr:rowOff>0</xdr:rowOff>
                  </from>
                  <to>
                    <xdr:col>33</xdr:col>
                    <xdr:colOff>19050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0" r:id="rId19" name="Button 16">
              <controlPr defaultSize="0" print="0" autoFill="0" autoPict="0" macro="[0]!auto_d_abs_apres_midi">
                <anchor moveWithCells="1" sizeWithCells="1">
                  <from>
                    <xdr:col>28</xdr:col>
                    <xdr:colOff>19050</xdr:colOff>
                    <xdr:row>7</xdr:row>
                    <xdr:rowOff>0</xdr:rowOff>
                  </from>
                  <to>
                    <xdr:col>33</xdr:col>
                    <xdr:colOff>19050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1" r:id="rId20" name="Button 17">
              <controlPr defaultSize="0" print="0" autoFill="0" autoPict="0" macro="[0]!astreinte">
                <anchor moveWithCells="1" sizeWithCells="1">
                  <from>
                    <xdr:col>7</xdr:col>
                    <xdr:colOff>19050</xdr:colOff>
                    <xdr:row>10</xdr:row>
                    <xdr:rowOff>0</xdr:rowOff>
                  </from>
                  <to>
                    <xdr:col>12</xdr:col>
                    <xdr:colOff>19050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2" r:id="rId21" name="Button 18">
              <controlPr defaultSize="0" print="0" autoFill="0" autoPict="0" macro="[0]!jdc">
                <anchor moveWithCells="1" sizeWithCells="1">
                  <from>
                    <xdr:col>7</xdr:col>
                    <xdr:colOff>19050</xdr:colOff>
                    <xdr:row>7</xdr:row>
                    <xdr:rowOff>0</xdr:rowOff>
                  </from>
                  <to>
                    <xdr:col>12</xdr:col>
                    <xdr:colOff>19050</xdr:colOff>
                    <xdr:row>9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03DC10C4-90F0-491F-AABF-369A805E3D0E}">
            <xm:f>NOT(ISNA(VLOOKUP(F$17,'JOURS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F17:AI46</xm:sqref>
        </x14:conditionalFormatting>
        <x14:conditionalFormatting xmlns:xm="http://schemas.microsoft.com/office/excel/2006/main">
          <x14:cfRule type="expression" priority="8" id="{BD5F39BB-667C-4998-824F-7F241C5C8F99}">
            <xm:f>NOT(ISNA(VLOOKUP(F$17,'JOURS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F20:AI21 F25:AI25 F28:AI28 F40:AI40 F44:AI44</xm:sqref>
        </x14:conditionalFormatting>
        <x14:conditionalFormatting xmlns:xm="http://schemas.microsoft.com/office/excel/2006/main">
          <x14:cfRule type="expression" priority="7" id="{CA98F0E0-FEC5-4BA6-9621-0D2003D576D4}">
            <xm:f>NOT(ISNA(VLOOKUP(F$17,'JOURS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F17:AI19 F41:AI43 F45:AI46 F22:AI24 F29:AI39 F26:AI27</xm:sqref>
        </x14:conditionalFormatting>
        <x14:conditionalFormatting xmlns:xm="http://schemas.microsoft.com/office/excel/2006/main">
          <x14:cfRule type="expression" priority="5" id="{63C73557-CED7-4067-8AC1-28AC6BD911A3}">
            <xm:f>NOT(ISNA(VLOOKUP(AQ$18,'JOURS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Y12:AA12</xm:sqref>
        </x14:conditionalFormatting>
        <x14:conditionalFormatting xmlns:xm="http://schemas.microsoft.com/office/excel/2006/main">
          <x14:cfRule type="expression" priority="4" id="{D07B9B73-A00E-458F-B0EB-D54D93FA8FF5}">
            <xm:f>NOT(ISNA(VLOOKUP(AQ$18,'JOURS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Y12:AA12</xm:sqref>
        </x14:conditionalFormatting>
        <x14:conditionalFormatting xmlns:xm="http://schemas.microsoft.com/office/excel/2006/main">
          <x14:cfRule type="expression" priority="2" id="{CBD7AA7D-7384-492D-95A6-7C1044DA0D89}">
            <xm:f>NOT(ISNA(VLOOKUP(P$17,'JOURS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P24</xm:sqref>
        </x14:conditionalFormatting>
        <x14:conditionalFormatting xmlns:xm="http://schemas.microsoft.com/office/excel/2006/main">
          <x14:cfRule type="expression" priority="1" id="{0D230A58-37DC-422D-AD04-7E03D2D78EA1}">
            <xm:f>NOT(ISNA(VLOOKUP(Q$17,'JOURS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Q24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1"/>
  <dimension ref="A2:AP46"/>
  <sheetViews>
    <sheetView showGridLines="0" zoomScale="75" zoomScaleNormal="75" workbookViewId="0">
      <pane ySplit="18" topLeftCell="A19" activePane="bottomLeft" state="frozen"/>
      <selection pane="bottomLeft" activeCell="AJ34" sqref="AJ34"/>
    </sheetView>
  </sheetViews>
  <sheetFormatPr baseColWidth="10" defaultColWidth="11.42578125" defaultRowHeight="15" x14ac:dyDescent="0.25"/>
  <cols>
    <col min="1" max="1" width="2.7109375" style="8" bestFit="1" customWidth="1"/>
    <col min="2" max="2" width="11.42578125" style="8"/>
    <col min="3" max="3" width="15.28515625" style="8" bestFit="1" customWidth="1"/>
    <col min="4" max="4" width="10.7109375" style="8" bestFit="1" customWidth="1"/>
    <col min="5" max="5" width="22.28515625" style="8" bestFit="1" customWidth="1"/>
    <col min="6" max="36" width="4.28515625" style="8" customWidth="1"/>
    <col min="37" max="37" width="4" style="8" customWidth="1"/>
    <col min="38" max="39" width="11.42578125" style="8"/>
    <col min="40" max="40" width="3" style="8" hidden="1" customWidth="1"/>
    <col min="41" max="41" width="14.140625" style="8" hidden="1" customWidth="1"/>
    <col min="42" max="16384" width="11.42578125" style="8"/>
  </cols>
  <sheetData>
    <row r="2" spans="2:41" ht="15.75" x14ac:dyDescent="0.25">
      <c r="F2" s="9"/>
      <c r="M2" s="10"/>
      <c r="T2" s="15"/>
      <c r="AA2" s="16"/>
      <c r="AH2" s="17"/>
    </row>
    <row r="3" spans="2:41" ht="15.75" x14ac:dyDescent="0.25">
      <c r="B3" s="92">
        <f>Janvier!B3:C5</f>
        <v>2019</v>
      </c>
      <c r="C3" s="92"/>
      <c r="F3" s="9"/>
      <c r="M3" s="10"/>
      <c r="T3" s="15"/>
      <c r="AA3" s="16"/>
      <c r="AH3" s="17"/>
    </row>
    <row r="4" spans="2:41" x14ac:dyDescent="0.25">
      <c r="B4" s="92"/>
      <c r="C4" s="92"/>
    </row>
    <row r="5" spans="2:41" ht="15.75" x14ac:dyDescent="0.25">
      <c r="B5" s="92"/>
      <c r="C5" s="92"/>
      <c r="F5" s="19"/>
      <c r="M5" s="14"/>
      <c r="T5" s="103" t="s">
        <v>125</v>
      </c>
      <c r="AA5" s="104" t="s">
        <v>125</v>
      </c>
      <c r="AH5" s="101" t="s">
        <v>125</v>
      </c>
      <c r="AN5" s="12"/>
      <c r="AO5" s="12"/>
    </row>
    <row r="6" spans="2:41" ht="15.75" x14ac:dyDescent="0.25">
      <c r="F6" s="19"/>
      <c r="M6" s="18"/>
      <c r="T6" s="103"/>
      <c r="AA6" s="104"/>
      <c r="AH6" s="101"/>
      <c r="AN6" s="12">
        <v>10</v>
      </c>
      <c r="AO6" s="12" t="s">
        <v>122</v>
      </c>
    </row>
    <row r="7" spans="2:41" x14ac:dyDescent="0.25">
      <c r="AN7" s="12"/>
      <c r="AO7" s="12"/>
    </row>
    <row r="8" spans="2:41" ht="15.75" x14ac:dyDescent="0.25">
      <c r="B8" s="93" t="s">
        <v>138</v>
      </c>
      <c r="C8" s="93"/>
      <c r="F8" s="102" t="s">
        <v>125</v>
      </c>
      <c r="M8" s="20"/>
      <c r="T8" s="103" t="s">
        <v>126</v>
      </c>
      <c r="AA8" s="104" t="s">
        <v>126</v>
      </c>
      <c r="AH8" s="101" t="s">
        <v>126</v>
      </c>
    </row>
    <row r="9" spans="2:41" ht="15.75" x14ac:dyDescent="0.25">
      <c r="B9" s="93"/>
      <c r="C9" s="93"/>
      <c r="F9" s="102"/>
      <c r="M9" s="20"/>
      <c r="T9" s="103"/>
      <c r="AA9" s="104"/>
      <c r="AH9" s="101"/>
    </row>
    <row r="11" spans="2:41" ht="15.75" x14ac:dyDescent="0.25">
      <c r="F11" s="102" t="s">
        <v>126</v>
      </c>
      <c r="M11" s="21"/>
      <c r="W11" s="22" t="s">
        <v>127</v>
      </c>
      <c r="Y11" s="23"/>
      <c r="Z11" s="23"/>
      <c r="AA11" s="23"/>
      <c r="AD11" s="22" t="s">
        <v>128</v>
      </c>
      <c r="AF11" s="24"/>
      <c r="AG11" s="24"/>
      <c r="AH11" s="24"/>
    </row>
    <row r="12" spans="2:41" ht="15.75" x14ac:dyDescent="0.25">
      <c r="F12" s="102"/>
      <c r="M12" s="21"/>
      <c r="W12" s="22" t="s">
        <v>130</v>
      </c>
      <c r="Y12" s="25"/>
      <c r="Z12" s="25"/>
      <c r="AA12" s="25"/>
      <c r="AD12" s="22" t="s">
        <v>129</v>
      </c>
      <c r="AF12" s="26"/>
      <c r="AG12" s="26"/>
      <c r="AH12" s="26"/>
    </row>
    <row r="15" spans="2:41" x14ac:dyDescent="0.25">
      <c r="E15" s="8" t="str">
        <f>'JOURS NON TRAVAILLES'!L6</f>
        <v>Fichier mis à jour le  26/11/2019 11:13:35 par  s.chalmandrier</v>
      </c>
    </row>
    <row r="17" spans="1:42" ht="27.75" customHeight="1" x14ac:dyDescent="0.25">
      <c r="A17" s="94"/>
      <c r="B17" s="95" t="s">
        <v>1</v>
      </c>
      <c r="C17" s="97" t="s">
        <v>0</v>
      </c>
      <c r="D17" s="97" t="s">
        <v>54</v>
      </c>
      <c r="E17" s="97" t="s">
        <v>55</v>
      </c>
      <c r="F17" s="100">
        <f>DATE(B3,AN6,1)</f>
        <v>43739</v>
      </c>
      <c r="G17" s="100">
        <f t="shared" ref="G17:AJ17" si="0">F17+1</f>
        <v>43740</v>
      </c>
      <c r="H17" s="100">
        <f t="shared" si="0"/>
        <v>43741</v>
      </c>
      <c r="I17" s="100">
        <f t="shared" si="0"/>
        <v>43742</v>
      </c>
      <c r="J17" s="99">
        <f t="shared" si="0"/>
        <v>43743</v>
      </c>
      <c r="K17" s="99">
        <f t="shared" si="0"/>
        <v>43744</v>
      </c>
      <c r="L17" s="99">
        <f t="shared" si="0"/>
        <v>43745</v>
      </c>
      <c r="M17" s="99">
        <f t="shared" si="0"/>
        <v>43746</v>
      </c>
      <c r="N17" s="99">
        <f t="shared" si="0"/>
        <v>43747</v>
      </c>
      <c r="O17" s="99">
        <f t="shared" si="0"/>
        <v>43748</v>
      </c>
      <c r="P17" s="99">
        <f t="shared" si="0"/>
        <v>43749</v>
      </c>
      <c r="Q17" s="99">
        <f t="shared" si="0"/>
        <v>43750</v>
      </c>
      <c r="R17" s="99">
        <f t="shared" si="0"/>
        <v>43751</v>
      </c>
      <c r="S17" s="99">
        <f t="shared" si="0"/>
        <v>43752</v>
      </c>
      <c r="T17" s="99">
        <f t="shared" si="0"/>
        <v>43753</v>
      </c>
      <c r="U17" s="99">
        <f t="shared" si="0"/>
        <v>43754</v>
      </c>
      <c r="V17" s="99">
        <f t="shared" si="0"/>
        <v>43755</v>
      </c>
      <c r="W17" s="99">
        <f t="shared" si="0"/>
        <v>43756</v>
      </c>
      <c r="X17" s="99">
        <f t="shared" si="0"/>
        <v>43757</v>
      </c>
      <c r="Y17" s="99">
        <f t="shared" si="0"/>
        <v>43758</v>
      </c>
      <c r="Z17" s="99">
        <f t="shared" si="0"/>
        <v>43759</v>
      </c>
      <c r="AA17" s="99">
        <f t="shared" si="0"/>
        <v>43760</v>
      </c>
      <c r="AB17" s="99">
        <f t="shared" si="0"/>
        <v>43761</v>
      </c>
      <c r="AC17" s="99">
        <f t="shared" si="0"/>
        <v>43762</v>
      </c>
      <c r="AD17" s="99">
        <f t="shared" si="0"/>
        <v>43763</v>
      </c>
      <c r="AE17" s="99">
        <f t="shared" si="0"/>
        <v>43764</v>
      </c>
      <c r="AF17" s="99">
        <f t="shared" si="0"/>
        <v>43765</v>
      </c>
      <c r="AG17" s="99">
        <f t="shared" si="0"/>
        <v>43766</v>
      </c>
      <c r="AH17" s="99">
        <f t="shared" si="0"/>
        <v>43767</v>
      </c>
      <c r="AI17" s="99">
        <f t="shared" si="0"/>
        <v>43768</v>
      </c>
      <c r="AJ17" s="99">
        <f t="shared" si="0"/>
        <v>43769</v>
      </c>
    </row>
    <row r="18" spans="1:42" x14ac:dyDescent="0.25">
      <c r="A18" s="94"/>
      <c r="B18" s="96"/>
      <c r="C18" s="98"/>
      <c r="D18" s="98"/>
      <c r="E18" s="98"/>
      <c r="F18" s="100"/>
      <c r="G18" s="100"/>
      <c r="H18" s="100"/>
      <c r="I18" s="100"/>
      <c r="J18" s="99"/>
      <c r="K18" s="99"/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99"/>
      <c r="X18" s="99"/>
      <c r="Y18" s="99"/>
      <c r="Z18" s="99"/>
      <c r="AA18" s="99"/>
      <c r="AB18" s="99"/>
      <c r="AC18" s="99"/>
      <c r="AD18" s="99"/>
      <c r="AE18" s="99"/>
      <c r="AF18" s="99"/>
      <c r="AG18" s="99"/>
      <c r="AH18" s="99"/>
      <c r="AI18" s="99"/>
      <c r="AJ18" s="99"/>
    </row>
    <row r="19" spans="1:42" x14ac:dyDescent="0.25">
      <c r="A19" s="27">
        <v>1</v>
      </c>
      <c r="B19" s="28" t="s">
        <v>56</v>
      </c>
      <c r="C19" s="29" t="s">
        <v>57</v>
      </c>
      <c r="D19" s="28" t="s">
        <v>58</v>
      </c>
      <c r="E19" s="30" t="s">
        <v>59</v>
      </c>
      <c r="F19" s="2"/>
      <c r="G19" s="2"/>
      <c r="H19" s="2"/>
      <c r="I19" s="2"/>
      <c r="J19" s="3"/>
      <c r="K19" s="3"/>
      <c r="L19" s="3"/>
      <c r="M19" s="3"/>
      <c r="N19" s="3"/>
      <c r="O19" s="3"/>
      <c r="P19" s="3"/>
      <c r="Q19" s="3"/>
      <c r="R19" s="3"/>
      <c r="S19" s="62" t="s">
        <v>131</v>
      </c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</row>
    <row r="20" spans="1:42" x14ac:dyDescent="0.25">
      <c r="A20" s="27">
        <v>2</v>
      </c>
      <c r="B20" s="28" t="s">
        <v>60</v>
      </c>
      <c r="C20" s="29" t="s">
        <v>61</v>
      </c>
      <c r="D20" s="28" t="s">
        <v>62</v>
      </c>
      <c r="E20" s="30" t="s">
        <v>63</v>
      </c>
      <c r="F20" s="62" t="s">
        <v>131</v>
      </c>
      <c r="G20" s="62" t="s">
        <v>131</v>
      </c>
      <c r="H20" s="62" t="s">
        <v>131</v>
      </c>
      <c r="I20" s="62" t="s">
        <v>131</v>
      </c>
      <c r="J20" s="3"/>
      <c r="K20" s="3"/>
      <c r="L20" s="3"/>
      <c r="M20" s="7" t="s">
        <v>131</v>
      </c>
      <c r="N20" s="7" t="s">
        <v>131</v>
      </c>
      <c r="O20" s="3"/>
      <c r="P20" s="3"/>
      <c r="Q20" s="3"/>
      <c r="R20" s="3"/>
      <c r="S20" s="62" t="s">
        <v>131</v>
      </c>
      <c r="T20" s="3"/>
      <c r="U20" s="3"/>
      <c r="V20" s="7" t="s">
        <v>131</v>
      </c>
      <c r="W20" s="3"/>
      <c r="X20" s="3"/>
      <c r="Y20" s="3"/>
      <c r="Z20" s="3"/>
      <c r="AA20" s="3"/>
      <c r="AB20" s="3"/>
      <c r="AC20" s="3"/>
      <c r="AD20" s="57" t="s">
        <v>131</v>
      </c>
      <c r="AE20" s="3"/>
      <c r="AF20" s="3"/>
      <c r="AG20" s="57" t="s">
        <v>131</v>
      </c>
      <c r="AH20" s="3"/>
      <c r="AI20" s="3"/>
      <c r="AJ20" s="3"/>
    </row>
    <row r="21" spans="1:42" x14ac:dyDescent="0.25">
      <c r="A21" s="27">
        <v>3</v>
      </c>
      <c r="B21" s="28" t="s">
        <v>151</v>
      </c>
      <c r="C21" s="29" t="s">
        <v>120</v>
      </c>
      <c r="D21" s="28" t="s">
        <v>121</v>
      </c>
      <c r="E21" s="30" t="s">
        <v>64</v>
      </c>
      <c r="F21" s="2"/>
      <c r="G21" s="62" t="s">
        <v>131</v>
      </c>
      <c r="H21" s="1"/>
      <c r="I21" s="2"/>
      <c r="J21" s="3"/>
      <c r="K21" s="3"/>
      <c r="L21" s="3"/>
      <c r="M21" s="3"/>
      <c r="N21" s="3"/>
      <c r="O21" s="3"/>
      <c r="P21" s="3"/>
      <c r="Q21" s="3"/>
      <c r="R21" s="3"/>
      <c r="S21" s="62" t="s">
        <v>131</v>
      </c>
      <c r="T21" s="3"/>
      <c r="U21" s="3"/>
      <c r="V21" s="3"/>
      <c r="W21" s="3"/>
      <c r="X21" s="58" t="s">
        <v>131</v>
      </c>
      <c r="Y21" s="58" t="s">
        <v>131</v>
      </c>
      <c r="Z21" s="6" t="s">
        <v>131</v>
      </c>
      <c r="AA21" s="6" t="s">
        <v>131</v>
      </c>
      <c r="AB21" s="6" t="s">
        <v>131</v>
      </c>
      <c r="AC21" s="6" t="s">
        <v>131</v>
      </c>
      <c r="AD21" s="6" t="s">
        <v>131</v>
      </c>
      <c r="AE21" s="58" t="s">
        <v>131</v>
      </c>
      <c r="AF21" s="58" t="s">
        <v>131</v>
      </c>
      <c r="AG21" s="58" t="s">
        <v>131</v>
      </c>
      <c r="AH21" s="58" t="s">
        <v>131</v>
      </c>
      <c r="AI21" s="58" t="s">
        <v>131</v>
      </c>
      <c r="AJ21" s="58" t="s">
        <v>131</v>
      </c>
    </row>
    <row r="22" spans="1:42" x14ac:dyDescent="0.25">
      <c r="A22" s="27">
        <v>4</v>
      </c>
      <c r="B22" s="28" t="s">
        <v>65</v>
      </c>
      <c r="C22" s="29" t="s">
        <v>66</v>
      </c>
      <c r="D22" s="28" t="s">
        <v>67</v>
      </c>
      <c r="E22" s="30" t="s">
        <v>68</v>
      </c>
      <c r="F22" s="2"/>
      <c r="G22" s="56" t="s">
        <v>131</v>
      </c>
      <c r="H22" s="65"/>
      <c r="I22" s="2"/>
      <c r="J22" s="3"/>
      <c r="K22" s="3"/>
      <c r="L22" s="3"/>
      <c r="M22" s="65"/>
      <c r="N22" s="56" t="s">
        <v>131</v>
      </c>
      <c r="O22" s="3"/>
      <c r="P22" s="5" t="s">
        <v>131</v>
      </c>
      <c r="Q22" s="3"/>
      <c r="R22" s="3"/>
      <c r="S22" s="62" t="s">
        <v>131</v>
      </c>
      <c r="T22" s="3"/>
      <c r="U22" s="65"/>
      <c r="V22" s="65"/>
      <c r="W22" s="3"/>
      <c r="X22" s="3"/>
      <c r="Y22" s="3"/>
      <c r="Z22" s="64"/>
      <c r="AA22" s="3"/>
      <c r="AB22" s="65"/>
      <c r="AC22" s="3"/>
      <c r="AD22" s="3"/>
      <c r="AE22" s="3"/>
      <c r="AF22" s="3"/>
      <c r="AG22" s="72" t="s">
        <v>125</v>
      </c>
      <c r="AH22" s="3"/>
      <c r="AI22" s="65"/>
      <c r="AJ22" s="65"/>
    </row>
    <row r="23" spans="1:42" x14ac:dyDescent="0.25">
      <c r="A23" s="27">
        <v>5</v>
      </c>
      <c r="B23" s="28" t="s">
        <v>6</v>
      </c>
      <c r="C23" s="29" t="s">
        <v>69</v>
      </c>
      <c r="D23" s="28" t="s">
        <v>70</v>
      </c>
      <c r="E23" s="30" t="s">
        <v>71</v>
      </c>
      <c r="F23" s="2"/>
      <c r="G23" s="7" t="s">
        <v>131</v>
      </c>
      <c r="H23" s="2"/>
      <c r="I23" s="2"/>
      <c r="J23" s="3"/>
      <c r="K23" s="3"/>
      <c r="L23" s="3"/>
      <c r="M23" s="7" t="s">
        <v>131</v>
      </c>
      <c r="N23" s="3"/>
      <c r="O23" s="7" t="s">
        <v>131</v>
      </c>
      <c r="P23" s="3"/>
      <c r="Q23" s="3"/>
      <c r="R23" s="3"/>
      <c r="S23" s="62" t="s">
        <v>131</v>
      </c>
      <c r="T23" s="3"/>
      <c r="U23" s="56" t="s">
        <v>131</v>
      </c>
      <c r="V23" s="7" t="s">
        <v>131</v>
      </c>
      <c r="W23" s="3"/>
      <c r="X23" s="3"/>
      <c r="Y23" s="3"/>
      <c r="Z23" s="3"/>
      <c r="AA23" s="7" t="s">
        <v>131</v>
      </c>
      <c r="AB23" s="3"/>
      <c r="AC23" s="72" t="s">
        <v>126</v>
      </c>
      <c r="AD23" s="72" t="s">
        <v>126</v>
      </c>
      <c r="AE23" s="3"/>
      <c r="AF23" s="3"/>
      <c r="AG23" s="57" t="s">
        <v>131</v>
      </c>
      <c r="AH23" s="57" t="s">
        <v>131</v>
      </c>
      <c r="AI23" s="57" t="s">
        <v>131</v>
      </c>
      <c r="AJ23" s="57" t="s">
        <v>131</v>
      </c>
    </row>
    <row r="24" spans="1:42" x14ac:dyDescent="0.25">
      <c r="A24" s="27">
        <v>6</v>
      </c>
      <c r="B24" s="28" t="s">
        <v>6</v>
      </c>
      <c r="C24" s="29" t="s">
        <v>72</v>
      </c>
      <c r="D24" s="28" t="s">
        <v>73</v>
      </c>
      <c r="E24" s="30" t="s">
        <v>74</v>
      </c>
      <c r="F24" s="2"/>
      <c r="G24" s="56" t="s">
        <v>131</v>
      </c>
      <c r="H24" s="7" t="s">
        <v>131</v>
      </c>
      <c r="I24" s="2"/>
      <c r="J24" s="3"/>
      <c r="K24" s="3"/>
      <c r="L24" s="3"/>
      <c r="M24" s="7" t="s">
        <v>131</v>
      </c>
      <c r="N24" s="7" t="s">
        <v>131</v>
      </c>
      <c r="O24" s="56" t="s">
        <v>131</v>
      </c>
      <c r="P24" s="3"/>
      <c r="Q24" s="3"/>
      <c r="R24" s="3"/>
      <c r="S24" s="62" t="s">
        <v>131</v>
      </c>
      <c r="T24" s="7" t="s">
        <v>131</v>
      </c>
      <c r="U24" s="3"/>
      <c r="V24" s="7" t="s">
        <v>131</v>
      </c>
      <c r="W24" s="3"/>
      <c r="X24" s="3"/>
      <c r="Y24" s="3"/>
      <c r="Z24" s="3"/>
      <c r="AA24" s="7" t="s">
        <v>131</v>
      </c>
      <c r="AB24" s="3"/>
      <c r="AC24" s="7" t="s">
        <v>131</v>
      </c>
      <c r="AD24" s="3"/>
      <c r="AE24" s="3"/>
      <c r="AF24" s="3"/>
      <c r="AG24" s="86" t="s">
        <v>131</v>
      </c>
      <c r="AH24" s="57" t="s">
        <v>131</v>
      </c>
      <c r="AI24" s="57" t="s">
        <v>131</v>
      </c>
      <c r="AJ24" s="57" t="s">
        <v>131</v>
      </c>
    </row>
    <row r="25" spans="1:42" x14ac:dyDescent="0.25">
      <c r="A25" s="27">
        <v>7</v>
      </c>
      <c r="B25" s="28" t="s">
        <v>13</v>
      </c>
      <c r="C25" s="29" t="s">
        <v>75</v>
      </c>
      <c r="D25" s="28" t="s">
        <v>76</v>
      </c>
      <c r="E25" s="31" t="s">
        <v>77</v>
      </c>
      <c r="F25" s="2"/>
      <c r="G25" s="7" t="s">
        <v>131</v>
      </c>
      <c r="H25" s="2"/>
      <c r="I25" s="2"/>
      <c r="J25" s="3"/>
      <c r="K25" s="3"/>
      <c r="L25" s="3"/>
      <c r="M25" s="7" t="s">
        <v>131</v>
      </c>
      <c r="N25" s="81" t="s">
        <v>152</v>
      </c>
      <c r="O25" s="3"/>
      <c r="P25" s="3"/>
      <c r="Q25" s="3"/>
      <c r="R25" s="3"/>
      <c r="S25" s="62" t="s">
        <v>131</v>
      </c>
      <c r="T25" s="3"/>
      <c r="U25" s="3"/>
      <c r="V25" s="7" t="s">
        <v>131</v>
      </c>
      <c r="W25" s="3"/>
      <c r="X25" s="3"/>
      <c r="Y25" s="3"/>
      <c r="Z25" s="57" t="s">
        <v>131</v>
      </c>
      <c r="AA25" s="57" t="s">
        <v>131</v>
      </c>
      <c r="AB25" s="7" t="s">
        <v>131</v>
      </c>
      <c r="AC25" s="56" t="s">
        <v>131</v>
      </c>
      <c r="AD25" s="57" t="s">
        <v>131</v>
      </c>
      <c r="AE25" s="3"/>
      <c r="AF25" s="3"/>
      <c r="AG25" s="57" t="s">
        <v>131</v>
      </c>
      <c r="AH25" s="57" t="s">
        <v>131</v>
      </c>
      <c r="AI25" s="57" t="s">
        <v>131</v>
      </c>
      <c r="AJ25" s="7" t="s">
        <v>131</v>
      </c>
      <c r="AP25" s="34"/>
    </row>
    <row r="26" spans="1:42" x14ac:dyDescent="0.25">
      <c r="A26" s="27">
        <v>8</v>
      </c>
      <c r="B26" s="32" t="s">
        <v>88</v>
      </c>
      <c r="C26" s="33" t="s">
        <v>78</v>
      </c>
      <c r="D26" s="32" t="s">
        <v>79</v>
      </c>
      <c r="E26" s="30" t="s">
        <v>80</v>
      </c>
      <c r="F26" s="2"/>
      <c r="G26" s="7" t="s">
        <v>131</v>
      </c>
      <c r="H26" s="7" t="s">
        <v>131</v>
      </c>
      <c r="I26" s="2"/>
      <c r="J26" s="3"/>
      <c r="K26" s="3"/>
      <c r="L26" s="3"/>
      <c r="M26" s="7" t="s">
        <v>131</v>
      </c>
      <c r="N26" s="56" t="s">
        <v>131</v>
      </c>
      <c r="O26" s="7" t="s">
        <v>131</v>
      </c>
      <c r="P26" s="72" t="s">
        <v>126</v>
      </c>
      <c r="Q26" s="3"/>
      <c r="R26" s="3"/>
      <c r="S26" s="72" t="s">
        <v>125</v>
      </c>
      <c r="T26" s="62" t="s">
        <v>131</v>
      </c>
      <c r="U26" s="62" t="s">
        <v>131</v>
      </c>
      <c r="V26" s="62" t="s">
        <v>131</v>
      </c>
      <c r="W26" s="3"/>
      <c r="X26" s="3"/>
      <c r="Y26" s="3"/>
      <c r="Z26" s="61" t="s">
        <v>125</v>
      </c>
      <c r="AA26" s="3"/>
      <c r="AB26" s="62" t="s">
        <v>131</v>
      </c>
      <c r="AC26" s="62" t="s">
        <v>131</v>
      </c>
      <c r="AD26" s="3"/>
      <c r="AE26" s="3"/>
      <c r="AF26" s="3"/>
      <c r="AG26" s="3"/>
      <c r="AH26" s="7" t="s">
        <v>131</v>
      </c>
      <c r="AI26" s="7" t="s">
        <v>131</v>
      </c>
      <c r="AJ26" s="3"/>
    </row>
    <row r="27" spans="1:42" x14ac:dyDescent="0.25">
      <c r="A27" s="27">
        <v>9</v>
      </c>
      <c r="B27" s="32" t="s">
        <v>81</v>
      </c>
      <c r="C27" s="33" t="s">
        <v>82</v>
      </c>
      <c r="D27" s="32" t="s">
        <v>83</v>
      </c>
      <c r="E27" s="30" t="s">
        <v>84</v>
      </c>
      <c r="F27" s="7" t="s">
        <v>131</v>
      </c>
      <c r="G27" s="3"/>
      <c r="H27" s="3"/>
      <c r="I27" s="3"/>
      <c r="J27" s="3"/>
      <c r="K27" s="3"/>
      <c r="L27" s="3"/>
      <c r="M27" s="3"/>
      <c r="N27" s="3"/>
      <c r="O27" s="7" t="s">
        <v>131</v>
      </c>
      <c r="P27" s="3"/>
      <c r="Q27" s="3"/>
      <c r="R27" s="3"/>
      <c r="S27" s="62" t="s">
        <v>131</v>
      </c>
      <c r="T27" s="7" t="s">
        <v>131</v>
      </c>
      <c r="U27" s="3"/>
      <c r="V27" s="56" t="s">
        <v>131</v>
      </c>
      <c r="W27" s="3"/>
      <c r="X27" s="3"/>
      <c r="Y27" s="3"/>
      <c r="Z27" s="57" t="s">
        <v>131</v>
      </c>
      <c r="AA27" s="57" t="s">
        <v>131</v>
      </c>
      <c r="AB27" s="57" t="s">
        <v>131</v>
      </c>
      <c r="AC27" s="57" t="s">
        <v>131</v>
      </c>
      <c r="AD27" s="57" t="s">
        <v>131</v>
      </c>
      <c r="AE27" s="3"/>
      <c r="AF27" s="3"/>
      <c r="AG27" s="57" t="s">
        <v>131</v>
      </c>
      <c r="AH27" s="3"/>
      <c r="AI27" s="7" t="s">
        <v>131</v>
      </c>
      <c r="AJ27" s="7" t="s">
        <v>131</v>
      </c>
    </row>
    <row r="28" spans="1:42" x14ac:dyDescent="0.25">
      <c r="A28" s="27">
        <v>10</v>
      </c>
      <c r="B28" s="32" t="s">
        <v>13</v>
      </c>
      <c r="C28" s="33" t="s">
        <v>85</v>
      </c>
      <c r="D28" s="32" t="s">
        <v>86</v>
      </c>
      <c r="E28" s="30" t="s">
        <v>87</v>
      </c>
      <c r="F28" s="3"/>
      <c r="G28" s="3"/>
      <c r="H28" s="7" t="s">
        <v>131</v>
      </c>
      <c r="I28" s="3"/>
      <c r="J28" s="3"/>
      <c r="K28" s="3"/>
      <c r="L28" s="3"/>
      <c r="M28" s="7" t="s">
        <v>131</v>
      </c>
      <c r="N28" s="3"/>
      <c r="O28" s="7" t="s">
        <v>131</v>
      </c>
      <c r="P28" s="3"/>
      <c r="Q28" s="3"/>
      <c r="R28" s="3"/>
      <c r="S28" s="62" t="s">
        <v>131</v>
      </c>
      <c r="T28" s="7" t="s">
        <v>131</v>
      </c>
      <c r="U28" s="56" t="s">
        <v>131</v>
      </c>
      <c r="V28" s="3"/>
      <c r="W28" s="3"/>
      <c r="X28" s="3"/>
      <c r="Y28" s="3"/>
      <c r="Z28" s="3"/>
      <c r="AA28" s="3"/>
      <c r="AB28" s="67" t="s">
        <v>131</v>
      </c>
      <c r="AC28" s="7" t="s">
        <v>131</v>
      </c>
      <c r="AD28" s="57" t="s">
        <v>131</v>
      </c>
      <c r="AE28" s="3"/>
      <c r="AF28" s="3"/>
      <c r="AG28" s="57" t="s">
        <v>131</v>
      </c>
      <c r="AH28" s="7" t="s">
        <v>131</v>
      </c>
      <c r="AI28" s="3"/>
      <c r="AJ28" s="7" t="s">
        <v>131</v>
      </c>
    </row>
    <row r="29" spans="1:42" x14ac:dyDescent="0.25">
      <c r="A29" s="27">
        <v>11</v>
      </c>
      <c r="B29" s="32" t="s">
        <v>88</v>
      </c>
      <c r="C29" s="33" t="s">
        <v>89</v>
      </c>
      <c r="D29" s="32" t="s">
        <v>5</v>
      </c>
      <c r="E29" s="30" t="s">
        <v>90</v>
      </c>
      <c r="F29" s="7" t="s">
        <v>131</v>
      </c>
      <c r="G29" s="3"/>
      <c r="H29" s="56" t="s">
        <v>131</v>
      </c>
      <c r="I29" s="77" t="s">
        <v>126</v>
      </c>
      <c r="J29" s="3"/>
      <c r="K29" s="3"/>
      <c r="L29" s="3"/>
      <c r="M29" s="6" t="s">
        <v>131</v>
      </c>
      <c r="N29" s="6" t="s">
        <v>131</v>
      </c>
      <c r="O29" s="6" t="s">
        <v>131</v>
      </c>
      <c r="P29" s="6"/>
      <c r="Q29" s="3"/>
      <c r="R29" s="3"/>
      <c r="S29" s="62" t="s">
        <v>131</v>
      </c>
      <c r="T29" s="6" t="s">
        <v>131</v>
      </c>
      <c r="U29" s="80" t="s">
        <v>131</v>
      </c>
      <c r="V29" s="6" t="s">
        <v>131</v>
      </c>
      <c r="W29" s="3"/>
      <c r="X29" s="3"/>
      <c r="Y29" s="3"/>
      <c r="Z29" s="3"/>
      <c r="AA29" s="3"/>
      <c r="AB29" s="80" t="s">
        <v>131</v>
      </c>
      <c r="AC29" s="2"/>
      <c r="AD29" s="2"/>
      <c r="AE29" s="3"/>
      <c r="AF29" s="3"/>
      <c r="AG29" s="3"/>
      <c r="AH29" s="65"/>
      <c r="AI29" s="3"/>
      <c r="AJ29" s="65"/>
    </row>
    <row r="30" spans="1:42" x14ac:dyDescent="0.25">
      <c r="A30" s="27">
        <v>12</v>
      </c>
      <c r="B30" s="32" t="s">
        <v>6</v>
      </c>
      <c r="C30" s="33" t="s">
        <v>91</v>
      </c>
      <c r="D30" s="32" t="s">
        <v>92</v>
      </c>
      <c r="E30" s="30" t="s">
        <v>93</v>
      </c>
      <c r="F30" s="56" t="s">
        <v>131</v>
      </c>
      <c r="G30" s="50"/>
      <c r="H30" s="7" t="s">
        <v>131</v>
      </c>
      <c r="I30" s="77" t="s">
        <v>131</v>
      </c>
      <c r="J30" s="3"/>
      <c r="K30" s="3"/>
      <c r="L30" s="3"/>
      <c r="M30" s="3"/>
      <c r="N30" s="3"/>
      <c r="O30" s="3"/>
      <c r="P30" s="3"/>
      <c r="Q30" s="3"/>
      <c r="R30" s="3"/>
      <c r="S30" s="62" t="s">
        <v>131</v>
      </c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67" t="s">
        <v>131</v>
      </c>
      <c r="AI30" s="65"/>
      <c r="AJ30" s="3"/>
    </row>
    <row r="31" spans="1:42" x14ac:dyDescent="0.25">
      <c r="A31" s="27">
        <v>13</v>
      </c>
      <c r="B31" s="28" t="s">
        <v>6</v>
      </c>
      <c r="C31" s="29" t="s">
        <v>94</v>
      </c>
      <c r="D31" s="28" t="s">
        <v>95</v>
      </c>
      <c r="E31" s="30" t="s">
        <v>93</v>
      </c>
      <c r="F31" s="72" t="s">
        <v>126</v>
      </c>
      <c r="G31" s="7" t="s">
        <v>131</v>
      </c>
      <c r="H31" s="72" t="s">
        <v>125</v>
      </c>
      <c r="I31" s="72" t="s">
        <v>125</v>
      </c>
      <c r="J31" s="3"/>
      <c r="K31" s="3"/>
      <c r="L31" s="3"/>
      <c r="M31" s="3"/>
      <c r="N31" s="3"/>
      <c r="O31" s="3"/>
      <c r="P31" s="3"/>
      <c r="Q31" s="3"/>
      <c r="R31" s="3"/>
      <c r="S31" s="62" t="s">
        <v>131</v>
      </c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65"/>
      <c r="AI31" s="3"/>
      <c r="AJ31" s="3"/>
    </row>
    <row r="32" spans="1:42" x14ac:dyDescent="0.25">
      <c r="A32" s="27">
        <v>14</v>
      </c>
      <c r="B32" s="32" t="s">
        <v>88</v>
      </c>
      <c r="C32" s="33" t="s">
        <v>96</v>
      </c>
      <c r="D32" s="32" t="s">
        <v>97</v>
      </c>
      <c r="E32" s="30" t="s">
        <v>98</v>
      </c>
      <c r="F32" s="60" t="s">
        <v>131</v>
      </c>
      <c r="G32" s="60" t="s">
        <v>131</v>
      </c>
      <c r="H32" s="60" t="s">
        <v>131</v>
      </c>
      <c r="I32" s="60" t="s">
        <v>131</v>
      </c>
      <c r="J32" s="3"/>
      <c r="K32" s="3"/>
      <c r="L32" s="60" t="s">
        <v>131</v>
      </c>
      <c r="M32" s="60" t="s">
        <v>131</v>
      </c>
      <c r="N32" s="60" t="s">
        <v>131</v>
      </c>
      <c r="O32" s="60" t="s">
        <v>131</v>
      </c>
      <c r="P32" s="60" t="s">
        <v>131</v>
      </c>
      <c r="Q32" s="3"/>
      <c r="R32" s="3"/>
      <c r="S32" s="62" t="s">
        <v>131</v>
      </c>
      <c r="T32" s="60" t="s">
        <v>131</v>
      </c>
      <c r="U32" s="60" t="s">
        <v>131</v>
      </c>
      <c r="V32" s="60" t="s">
        <v>131</v>
      </c>
      <c r="W32" s="60" t="s">
        <v>131</v>
      </c>
      <c r="X32" s="3"/>
      <c r="Y32" s="3"/>
      <c r="Z32" s="60" t="s">
        <v>131</v>
      </c>
      <c r="AA32" s="60" t="s">
        <v>131</v>
      </c>
      <c r="AB32" s="60" t="s">
        <v>131</v>
      </c>
      <c r="AC32" s="60" t="s">
        <v>131</v>
      </c>
      <c r="AD32" s="60" t="s">
        <v>131</v>
      </c>
      <c r="AE32" s="3"/>
      <c r="AF32" s="3"/>
      <c r="AG32" s="60" t="s">
        <v>131</v>
      </c>
      <c r="AH32" s="60" t="s">
        <v>131</v>
      </c>
      <c r="AI32" s="60" t="s">
        <v>131</v>
      </c>
      <c r="AJ32" s="60" t="s">
        <v>131</v>
      </c>
    </row>
    <row r="33" spans="1:36" x14ac:dyDescent="0.25">
      <c r="A33" s="27">
        <v>15</v>
      </c>
      <c r="B33" s="32" t="s">
        <v>6</v>
      </c>
      <c r="C33" s="33" t="s">
        <v>99</v>
      </c>
      <c r="D33" s="32" t="s">
        <v>100</v>
      </c>
      <c r="E33" s="30" t="s">
        <v>101</v>
      </c>
      <c r="F33" s="75" t="s">
        <v>131</v>
      </c>
      <c r="G33" s="3"/>
      <c r="H33" s="3"/>
      <c r="I33" s="3"/>
      <c r="J33" s="3"/>
      <c r="K33" s="3"/>
      <c r="L33" s="3"/>
      <c r="M33" s="3"/>
      <c r="N33" s="7" t="s">
        <v>131</v>
      </c>
      <c r="O33" s="3"/>
      <c r="P33" s="3"/>
      <c r="Q33" s="3"/>
      <c r="R33" s="3"/>
      <c r="S33" s="62" t="s">
        <v>131</v>
      </c>
      <c r="T33" s="7" t="s">
        <v>131</v>
      </c>
      <c r="U33" s="7" t="s">
        <v>131</v>
      </c>
      <c r="V33" s="3"/>
      <c r="W33" s="3"/>
      <c r="X33" s="3"/>
      <c r="Y33" s="3"/>
      <c r="Z33" s="57" t="s">
        <v>131</v>
      </c>
      <c r="AA33" s="57" t="s">
        <v>131</v>
      </c>
      <c r="AB33" s="57" t="s">
        <v>131</v>
      </c>
      <c r="AC33" s="57" t="s">
        <v>131</v>
      </c>
      <c r="AD33" s="57" t="s">
        <v>131</v>
      </c>
      <c r="AE33" s="3"/>
      <c r="AF33" s="3"/>
      <c r="AG33" s="2" t="s">
        <v>131</v>
      </c>
      <c r="AH33" s="3"/>
      <c r="AI33" s="7" t="s">
        <v>131</v>
      </c>
      <c r="AJ33" s="56" t="s">
        <v>131</v>
      </c>
    </row>
    <row r="34" spans="1:36" x14ac:dyDescent="0.25">
      <c r="A34" s="27">
        <v>16</v>
      </c>
      <c r="B34" s="32" t="s">
        <v>6</v>
      </c>
      <c r="C34" s="33" t="s">
        <v>102</v>
      </c>
      <c r="D34" s="32" t="s">
        <v>103</v>
      </c>
      <c r="E34" s="30" t="s">
        <v>104</v>
      </c>
      <c r="F34" s="3"/>
      <c r="G34" s="7" t="s">
        <v>131</v>
      </c>
      <c r="H34" s="3"/>
      <c r="I34" s="3"/>
      <c r="J34" s="3"/>
      <c r="K34" s="3"/>
      <c r="L34" s="58" t="s">
        <v>131</v>
      </c>
      <c r="M34" s="3"/>
      <c r="N34" s="3"/>
      <c r="O34" s="58" t="s">
        <v>131</v>
      </c>
      <c r="P34" s="58" t="s">
        <v>131</v>
      </c>
      <c r="Q34" s="3"/>
      <c r="R34" s="3"/>
      <c r="S34" s="62" t="s">
        <v>131</v>
      </c>
      <c r="T34" s="3"/>
      <c r="U34" s="7" t="s">
        <v>131</v>
      </c>
      <c r="V34" s="57" t="s">
        <v>131</v>
      </c>
      <c r="W34" s="57" t="s">
        <v>131</v>
      </c>
      <c r="X34" s="3"/>
      <c r="Y34" s="3"/>
      <c r="Z34" s="3"/>
      <c r="AA34" s="7" t="s">
        <v>131</v>
      </c>
      <c r="AB34" s="3"/>
      <c r="AC34" s="7" t="s">
        <v>131</v>
      </c>
      <c r="AD34" s="3"/>
      <c r="AE34" s="3"/>
      <c r="AF34" s="3"/>
      <c r="AG34" s="3"/>
      <c r="AH34" s="3"/>
      <c r="AI34" s="56" t="s">
        <v>131</v>
      </c>
      <c r="AJ34" s="7" t="s">
        <v>131</v>
      </c>
    </row>
    <row r="35" spans="1:36" x14ac:dyDescent="0.25">
      <c r="A35" s="27">
        <v>17</v>
      </c>
      <c r="B35" s="32" t="s">
        <v>6</v>
      </c>
      <c r="C35" s="33" t="s">
        <v>105</v>
      </c>
      <c r="D35" s="32" t="s">
        <v>106</v>
      </c>
      <c r="E35" s="30" t="s">
        <v>104</v>
      </c>
      <c r="F35" s="7" t="s">
        <v>131</v>
      </c>
      <c r="G35" s="7" t="s">
        <v>131</v>
      </c>
      <c r="H35" s="3"/>
      <c r="I35" s="3"/>
      <c r="J35" s="3"/>
      <c r="K35" s="3"/>
      <c r="L35" s="3"/>
      <c r="M35" s="3"/>
      <c r="N35" s="3"/>
      <c r="O35" s="7" t="s">
        <v>131</v>
      </c>
      <c r="P35" s="3"/>
      <c r="Q35" s="3"/>
      <c r="R35" s="3"/>
      <c r="S35" s="62" t="s">
        <v>131</v>
      </c>
      <c r="T35" s="3"/>
      <c r="U35" s="7" t="s">
        <v>131</v>
      </c>
      <c r="V35" s="3"/>
      <c r="W35" s="72" t="s">
        <v>126</v>
      </c>
      <c r="X35" s="3"/>
      <c r="Y35" s="3"/>
      <c r="Z35" s="3"/>
      <c r="AA35" s="56" t="s">
        <v>131</v>
      </c>
      <c r="AB35" s="7" t="s">
        <v>131</v>
      </c>
      <c r="AC35" s="3"/>
      <c r="AD35" s="57" t="s">
        <v>131</v>
      </c>
      <c r="AE35" s="3"/>
      <c r="AF35" s="3"/>
      <c r="AG35" s="3"/>
      <c r="AH35" s="7" t="s">
        <v>131</v>
      </c>
      <c r="AI35" s="3"/>
      <c r="AJ35" s="7" t="s">
        <v>131</v>
      </c>
    </row>
    <row r="36" spans="1:36" x14ac:dyDescent="0.25">
      <c r="A36" s="27">
        <v>18</v>
      </c>
      <c r="B36" s="32" t="s">
        <v>6</v>
      </c>
      <c r="C36" s="33" t="s">
        <v>107</v>
      </c>
      <c r="D36" s="32" t="s">
        <v>70</v>
      </c>
      <c r="E36" s="30" t="s">
        <v>104</v>
      </c>
      <c r="F36" s="4"/>
      <c r="G36" s="4"/>
      <c r="H36" s="7" t="s">
        <v>131</v>
      </c>
      <c r="I36" s="4"/>
      <c r="J36" s="4"/>
      <c r="K36" s="4"/>
      <c r="L36" s="4"/>
      <c r="M36" s="58" t="s">
        <v>131</v>
      </c>
      <c r="N36" s="4"/>
      <c r="O36" s="58" t="s">
        <v>131</v>
      </c>
      <c r="P36" s="4"/>
      <c r="Q36" s="4"/>
      <c r="R36" s="4"/>
      <c r="S36" s="62" t="s">
        <v>131</v>
      </c>
      <c r="T36" s="7" t="s">
        <v>131</v>
      </c>
      <c r="U36" s="4"/>
      <c r="V36" s="56" t="s">
        <v>131</v>
      </c>
      <c r="W36" s="4"/>
      <c r="X36" s="4"/>
      <c r="Y36" s="4"/>
      <c r="Z36" s="4"/>
      <c r="AA36" s="4"/>
      <c r="AB36" s="4"/>
      <c r="AC36" s="7" t="s">
        <v>131</v>
      </c>
      <c r="AD36" s="4"/>
      <c r="AE36" s="4"/>
      <c r="AF36" s="4"/>
      <c r="AG36" s="4"/>
      <c r="AH36" s="4"/>
      <c r="AI36" s="4"/>
      <c r="AJ36" s="4"/>
    </row>
    <row r="37" spans="1:36" x14ac:dyDescent="0.25">
      <c r="A37" s="27">
        <v>19</v>
      </c>
      <c r="B37" s="32" t="s">
        <v>11</v>
      </c>
      <c r="C37" s="33" t="s">
        <v>108</v>
      </c>
      <c r="D37" s="32" t="s">
        <v>109</v>
      </c>
      <c r="E37" s="30" t="s">
        <v>104</v>
      </c>
      <c r="F37" s="4"/>
      <c r="G37" s="4"/>
      <c r="H37" s="7" t="s">
        <v>131</v>
      </c>
      <c r="I37" s="4"/>
      <c r="J37" s="4"/>
      <c r="K37" s="4"/>
      <c r="L37" s="4"/>
      <c r="M37" s="7" t="s">
        <v>131</v>
      </c>
      <c r="N37" s="4"/>
      <c r="O37" s="56" t="s">
        <v>131</v>
      </c>
      <c r="P37" s="4"/>
      <c r="Q37" s="4"/>
      <c r="R37" s="4"/>
      <c r="S37" s="57" t="s">
        <v>131</v>
      </c>
      <c r="T37" s="57" t="s">
        <v>131</v>
      </c>
      <c r="U37" s="57" t="s">
        <v>131</v>
      </c>
      <c r="V37" s="57" t="s">
        <v>131</v>
      </c>
      <c r="W37" s="57" t="s">
        <v>131</v>
      </c>
      <c r="X37" s="4"/>
      <c r="Y37" s="4"/>
      <c r="Z37" s="4"/>
      <c r="AA37" s="4"/>
      <c r="AB37" s="7" t="s">
        <v>131</v>
      </c>
      <c r="AC37" s="7" t="s">
        <v>131</v>
      </c>
      <c r="AD37" s="57" t="s">
        <v>131</v>
      </c>
      <c r="AE37" s="4"/>
      <c r="AF37" s="4"/>
      <c r="AG37" s="4"/>
      <c r="AH37" s="4"/>
      <c r="AI37" s="7" t="s">
        <v>131</v>
      </c>
      <c r="AJ37" s="6" t="s">
        <v>131</v>
      </c>
    </row>
    <row r="38" spans="1:36" x14ac:dyDescent="0.25">
      <c r="A38" s="27">
        <v>20</v>
      </c>
      <c r="B38" s="32" t="s">
        <v>11</v>
      </c>
      <c r="C38" s="33" t="s">
        <v>110</v>
      </c>
      <c r="D38" s="32" t="s">
        <v>79</v>
      </c>
      <c r="E38" s="30" t="s">
        <v>104</v>
      </c>
      <c r="F38" s="7" t="s">
        <v>131</v>
      </c>
      <c r="G38" s="4"/>
      <c r="H38" s="4"/>
      <c r="I38" s="83" t="s">
        <v>131</v>
      </c>
      <c r="J38" s="4"/>
      <c r="K38" s="4"/>
      <c r="L38" s="4"/>
      <c r="M38" s="7" t="s">
        <v>131</v>
      </c>
      <c r="N38" s="7" t="s">
        <v>131</v>
      </c>
      <c r="O38" s="4"/>
      <c r="P38" s="58" t="s">
        <v>131</v>
      </c>
      <c r="Q38" s="4"/>
      <c r="R38" s="4"/>
      <c r="S38" s="58" t="s">
        <v>131</v>
      </c>
      <c r="T38" s="56" t="s">
        <v>131</v>
      </c>
      <c r="U38" s="7" t="s">
        <v>131</v>
      </c>
      <c r="V38" s="4"/>
      <c r="W38" s="4"/>
      <c r="X38" s="4"/>
      <c r="Y38" s="4"/>
      <c r="Z38" s="4"/>
      <c r="AA38" s="4"/>
      <c r="AB38" s="7" t="s">
        <v>131</v>
      </c>
      <c r="AC38" s="7" t="s">
        <v>131</v>
      </c>
      <c r="AD38" s="58" t="s">
        <v>131</v>
      </c>
      <c r="AE38" s="4"/>
      <c r="AF38" s="4"/>
      <c r="AG38" s="4"/>
      <c r="AH38" s="7" t="s">
        <v>131</v>
      </c>
      <c r="AI38" s="7" t="s">
        <v>131</v>
      </c>
      <c r="AJ38" s="85" t="s">
        <v>126</v>
      </c>
    </row>
    <row r="39" spans="1:36" x14ac:dyDescent="0.25">
      <c r="A39" s="27">
        <v>21</v>
      </c>
      <c r="B39" s="32" t="s">
        <v>19</v>
      </c>
      <c r="C39" s="33" t="s">
        <v>111</v>
      </c>
      <c r="D39" s="32" t="s">
        <v>112</v>
      </c>
      <c r="E39" s="30" t="s">
        <v>104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62" t="s">
        <v>131</v>
      </c>
      <c r="T39" s="4"/>
      <c r="U39" s="4"/>
      <c r="V39" s="4"/>
      <c r="W39" s="4"/>
      <c r="X39" s="4"/>
      <c r="Y39" s="4"/>
      <c r="Z39" s="4"/>
      <c r="AA39" s="4"/>
      <c r="AB39" s="4"/>
      <c r="AC39" s="4"/>
      <c r="AD39" s="72" t="s">
        <v>126</v>
      </c>
      <c r="AE39" s="4"/>
      <c r="AF39" s="4"/>
      <c r="AG39" s="4"/>
      <c r="AH39" s="4"/>
      <c r="AI39" s="4"/>
      <c r="AJ39" s="57"/>
    </row>
    <row r="40" spans="1:36" x14ac:dyDescent="0.25">
      <c r="A40" s="27">
        <v>22</v>
      </c>
      <c r="B40" s="32" t="s">
        <v>3</v>
      </c>
      <c r="C40" s="33" t="s">
        <v>119</v>
      </c>
      <c r="D40" s="32" t="s">
        <v>2</v>
      </c>
      <c r="E40" s="30" t="s">
        <v>113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62" t="s">
        <v>131</v>
      </c>
      <c r="T40" s="4"/>
      <c r="U40" s="4"/>
      <c r="V40" s="7" t="s">
        <v>131</v>
      </c>
      <c r="W40" s="4"/>
      <c r="X40" s="4"/>
      <c r="Y40" s="4"/>
      <c r="Z40" s="4"/>
      <c r="AA40" s="4"/>
      <c r="AB40" s="4"/>
      <c r="AC40" s="4"/>
      <c r="AD40" s="57" t="s">
        <v>131</v>
      </c>
      <c r="AE40" s="4"/>
      <c r="AF40" s="4"/>
      <c r="AG40" s="57" t="s">
        <v>131</v>
      </c>
      <c r="AH40" s="57" t="s">
        <v>131</v>
      </c>
      <c r="AI40" s="4"/>
      <c r="AJ40" s="7" t="s">
        <v>131</v>
      </c>
    </row>
    <row r="41" spans="1:36" x14ac:dyDescent="0.25">
      <c r="A41" s="27">
        <v>23</v>
      </c>
      <c r="B41" s="32" t="s">
        <v>6</v>
      </c>
      <c r="C41" s="33" t="s">
        <v>4</v>
      </c>
      <c r="D41" s="32" t="s">
        <v>5</v>
      </c>
      <c r="E41" s="30" t="s">
        <v>114</v>
      </c>
      <c r="F41" s="4"/>
      <c r="G41" s="6" t="s">
        <v>131</v>
      </c>
      <c r="H41" s="4"/>
      <c r="I41" s="57" t="s">
        <v>131</v>
      </c>
      <c r="J41" s="4"/>
      <c r="K41" s="4"/>
      <c r="L41" s="4"/>
      <c r="M41" s="7" t="s">
        <v>131</v>
      </c>
      <c r="N41" s="4"/>
      <c r="O41" s="7" t="s">
        <v>131</v>
      </c>
      <c r="P41" s="4"/>
      <c r="Q41" s="4"/>
      <c r="R41" s="4"/>
      <c r="S41" s="62" t="s">
        <v>131</v>
      </c>
      <c r="T41" s="4"/>
      <c r="U41" s="7" t="s">
        <v>131</v>
      </c>
      <c r="V41" s="7" t="s">
        <v>131</v>
      </c>
      <c r="W41" s="4"/>
      <c r="X41" s="4"/>
      <c r="Y41" s="4"/>
      <c r="Z41" s="57" t="s">
        <v>131</v>
      </c>
      <c r="AA41" s="6" t="s">
        <v>131</v>
      </c>
      <c r="AB41" s="7" t="s">
        <v>131</v>
      </c>
      <c r="AC41" s="56" t="s">
        <v>131</v>
      </c>
      <c r="AD41" s="4"/>
      <c r="AE41" s="4"/>
      <c r="AF41" s="4"/>
      <c r="AG41" s="57" t="s">
        <v>131</v>
      </c>
      <c r="AH41" s="57" t="s">
        <v>131</v>
      </c>
      <c r="AI41" s="57" t="s">
        <v>131</v>
      </c>
      <c r="AJ41" s="57" t="s">
        <v>131</v>
      </c>
    </row>
    <row r="42" spans="1:36" x14ac:dyDescent="0.25">
      <c r="A42" s="27">
        <v>24</v>
      </c>
      <c r="B42" s="32" t="s">
        <v>6</v>
      </c>
      <c r="C42" s="33" t="s">
        <v>7</v>
      </c>
      <c r="D42" s="32" t="s">
        <v>8</v>
      </c>
      <c r="E42" s="30" t="s">
        <v>115</v>
      </c>
      <c r="F42" s="60" t="s">
        <v>131</v>
      </c>
      <c r="G42" s="60" t="s">
        <v>131</v>
      </c>
      <c r="H42" s="60" t="s">
        <v>131</v>
      </c>
      <c r="I42" s="60" t="s">
        <v>131</v>
      </c>
      <c r="J42" s="4"/>
      <c r="K42" s="4"/>
      <c r="L42" s="60" t="s">
        <v>131</v>
      </c>
      <c r="M42" s="82" t="s">
        <v>131</v>
      </c>
      <c r="N42" s="60" t="s">
        <v>131</v>
      </c>
      <c r="O42" s="60" t="s">
        <v>131</v>
      </c>
      <c r="P42" s="60" t="s">
        <v>131</v>
      </c>
      <c r="Q42" s="4"/>
      <c r="R42" s="4"/>
      <c r="S42" s="60" t="s">
        <v>131</v>
      </c>
      <c r="T42" s="60" t="s">
        <v>131</v>
      </c>
      <c r="U42" s="60" t="s">
        <v>131</v>
      </c>
      <c r="V42" s="60" t="s">
        <v>131</v>
      </c>
      <c r="W42" s="60" t="s">
        <v>131</v>
      </c>
      <c r="X42" s="60" t="s">
        <v>131</v>
      </c>
      <c r="Y42" s="60" t="s">
        <v>131</v>
      </c>
      <c r="Z42" s="60" t="s">
        <v>131</v>
      </c>
      <c r="AA42" s="60" t="s">
        <v>131</v>
      </c>
      <c r="AB42" s="60" t="s">
        <v>131</v>
      </c>
      <c r="AC42" s="60" t="s">
        <v>131</v>
      </c>
      <c r="AD42" s="60" t="s">
        <v>131</v>
      </c>
      <c r="AE42" s="60" t="s">
        <v>131</v>
      </c>
      <c r="AF42" s="60" t="s">
        <v>131</v>
      </c>
      <c r="AG42" s="60" t="s">
        <v>131</v>
      </c>
      <c r="AH42" s="60" t="s">
        <v>131</v>
      </c>
      <c r="AI42" s="60" t="s">
        <v>131</v>
      </c>
      <c r="AJ42" s="60" t="s">
        <v>131</v>
      </c>
    </row>
    <row r="43" spans="1:36" x14ac:dyDescent="0.25">
      <c r="A43" s="27">
        <v>25</v>
      </c>
      <c r="B43" s="32" t="s">
        <v>11</v>
      </c>
      <c r="C43" s="33" t="s">
        <v>9</v>
      </c>
      <c r="D43" s="32" t="s">
        <v>10</v>
      </c>
      <c r="E43" s="30" t="s">
        <v>115</v>
      </c>
      <c r="F43" s="4"/>
      <c r="G43" s="7" t="s">
        <v>131</v>
      </c>
      <c r="H43" s="4"/>
      <c r="I43" s="72" t="s">
        <v>126</v>
      </c>
      <c r="J43" s="4"/>
      <c r="K43" s="4"/>
      <c r="L43" s="4"/>
      <c r="M43" s="58" t="s">
        <v>131</v>
      </c>
      <c r="N43" s="4"/>
      <c r="O43" s="7" t="s">
        <v>131</v>
      </c>
      <c r="P43" s="4"/>
      <c r="Q43" s="4"/>
      <c r="R43" s="4"/>
      <c r="S43" s="62" t="s">
        <v>131</v>
      </c>
      <c r="T43" s="7" t="s">
        <v>131</v>
      </c>
      <c r="U43" s="4"/>
      <c r="V43" s="7" t="s">
        <v>131</v>
      </c>
      <c r="W43" s="4"/>
      <c r="X43" s="4"/>
      <c r="Y43" s="4"/>
      <c r="Z43" s="4"/>
      <c r="AA43" s="4"/>
      <c r="AB43" s="4"/>
      <c r="AC43" s="7" t="s">
        <v>131</v>
      </c>
      <c r="AD43" s="58" t="s">
        <v>131</v>
      </c>
      <c r="AE43" s="4"/>
      <c r="AF43" s="4"/>
      <c r="AG43" s="4"/>
      <c r="AH43" s="58" t="s">
        <v>131</v>
      </c>
      <c r="AI43" s="60" t="s">
        <v>131</v>
      </c>
      <c r="AJ43" s="60" t="s">
        <v>131</v>
      </c>
    </row>
    <row r="44" spans="1:36" x14ac:dyDescent="0.25">
      <c r="A44" s="27">
        <v>26</v>
      </c>
      <c r="B44" s="32" t="s">
        <v>13</v>
      </c>
      <c r="C44" s="33" t="s">
        <v>116</v>
      </c>
      <c r="D44" s="32" t="s">
        <v>12</v>
      </c>
      <c r="E44" s="30" t="s">
        <v>115</v>
      </c>
      <c r="F44" s="4"/>
      <c r="G44" s="7" t="s">
        <v>131</v>
      </c>
      <c r="H44" s="4"/>
      <c r="I44" s="4"/>
      <c r="J44" s="4"/>
      <c r="K44" s="4"/>
      <c r="L44" s="4"/>
      <c r="M44" s="4"/>
      <c r="N44" s="7" t="s">
        <v>131</v>
      </c>
      <c r="O44" s="7" t="s">
        <v>131</v>
      </c>
      <c r="P44" s="4"/>
      <c r="Q44" s="4"/>
      <c r="R44" s="4"/>
      <c r="S44" s="62" t="s">
        <v>131</v>
      </c>
      <c r="T44" s="4"/>
      <c r="U44" s="58" t="s">
        <v>131</v>
      </c>
      <c r="V44" s="7" t="s">
        <v>131</v>
      </c>
      <c r="W44" s="4"/>
      <c r="X44" s="4"/>
      <c r="Y44" s="4"/>
      <c r="Z44" s="4"/>
      <c r="AA44" s="4"/>
      <c r="AB44" s="56" t="s">
        <v>131</v>
      </c>
      <c r="AC44" s="7" t="s">
        <v>131</v>
      </c>
      <c r="AD44" s="4"/>
      <c r="AE44" s="4"/>
      <c r="AF44" s="4"/>
      <c r="AG44" s="4"/>
      <c r="AH44" s="4"/>
      <c r="AI44" s="4"/>
      <c r="AJ44" s="4"/>
    </row>
    <row r="45" spans="1:36" x14ac:dyDescent="0.25">
      <c r="A45" s="27">
        <v>27</v>
      </c>
      <c r="B45" s="32" t="s">
        <v>16</v>
      </c>
      <c r="C45" s="33" t="s">
        <v>14</v>
      </c>
      <c r="D45" s="32" t="s">
        <v>15</v>
      </c>
      <c r="E45" s="30" t="s">
        <v>115</v>
      </c>
      <c r="F45" s="7" t="s">
        <v>131</v>
      </c>
      <c r="G45" s="4"/>
      <c r="H45" s="56" t="s">
        <v>131</v>
      </c>
      <c r="I45" s="4"/>
      <c r="J45" s="4"/>
      <c r="K45" s="4"/>
      <c r="L45" s="4"/>
      <c r="M45" s="6" t="s">
        <v>131</v>
      </c>
      <c r="N45" s="7" t="s">
        <v>131</v>
      </c>
      <c r="O45" s="4"/>
      <c r="P45" s="4"/>
      <c r="Q45" s="4"/>
      <c r="R45" s="4"/>
      <c r="S45" s="57" t="s">
        <v>131</v>
      </c>
      <c r="T45" s="4"/>
      <c r="U45" s="7" t="s">
        <v>131</v>
      </c>
      <c r="V45" s="4"/>
      <c r="W45" s="4"/>
      <c r="X45" s="4"/>
      <c r="Y45" s="4"/>
      <c r="Z45" s="4"/>
      <c r="AA45" s="7" t="s">
        <v>131</v>
      </c>
      <c r="AB45" s="4"/>
      <c r="AC45" s="57" t="s">
        <v>131</v>
      </c>
      <c r="AD45" s="57" t="s">
        <v>131</v>
      </c>
      <c r="AE45" s="4"/>
      <c r="AF45" s="4"/>
      <c r="AG45" s="57" t="s">
        <v>131</v>
      </c>
      <c r="AH45" s="57" t="s">
        <v>131</v>
      </c>
      <c r="AI45" s="4"/>
      <c r="AJ45" s="7" t="s">
        <v>131</v>
      </c>
    </row>
    <row r="46" spans="1:36" x14ac:dyDescent="0.25">
      <c r="A46" s="27">
        <v>28</v>
      </c>
      <c r="B46" s="32" t="s">
        <v>19</v>
      </c>
      <c r="C46" s="33" t="s">
        <v>17</v>
      </c>
      <c r="D46" s="32" t="s">
        <v>18</v>
      </c>
      <c r="E46" s="30" t="s">
        <v>115</v>
      </c>
      <c r="F46" s="60" t="s">
        <v>131</v>
      </c>
      <c r="G46" s="60" t="s">
        <v>131</v>
      </c>
      <c r="H46" s="60" t="s">
        <v>131</v>
      </c>
      <c r="I46" s="60" t="s">
        <v>131</v>
      </c>
      <c r="J46" s="4"/>
      <c r="K46" s="4"/>
      <c r="L46" s="60" t="s">
        <v>131</v>
      </c>
      <c r="M46" s="60" t="s">
        <v>131</v>
      </c>
      <c r="N46" s="60" t="s">
        <v>131</v>
      </c>
      <c r="O46" s="60" t="s">
        <v>131</v>
      </c>
      <c r="P46" s="60" t="s">
        <v>131</v>
      </c>
      <c r="Q46" s="4"/>
      <c r="R46" s="4"/>
      <c r="S46" s="60" t="s">
        <v>131</v>
      </c>
      <c r="T46" s="60" t="s">
        <v>131</v>
      </c>
      <c r="U46" s="60" t="s">
        <v>131</v>
      </c>
      <c r="V46" s="60" t="s">
        <v>131</v>
      </c>
      <c r="W46" s="60" t="s">
        <v>131</v>
      </c>
      <c r="X46" s="4"/>
      <c r="Y46" s="4"/>
      <c r="Z46" s="60" t="s">
        <v>131</v>
      </c>
      <c r="AA46" s="60" t="s">
        <v>131</v>
      </c>
      <c r="AB46" s="60" t="s">
        <v>131</v>
      </c>
      <c r="AC46" s="60" t="s">
        <v>131</v>
      </c>
      <c r="AD46" s="60" t="s">
        <v>131</v>
      </c>
      <c r="AE46" s="4"/>
      <c r="AF46" s="4"/>
      <c r="AG46" s="60" t="s">
        <v>131</v>
      </c>
      <c r="AH46" s="60" t="s">
        <v>131</v>
      </c>
      <c r="AI46" s="60" t="s">
        <v>131</v>
      </c>
      <c r="AJ46" s="60" t="s">
        <v>131</v>
      </c>
    </row>
  </sheetData>
  <sheetProtection algorithmName="SHA-512" hashValue="i1m2dSBTim+tg7OSXlr+XW9VjG+/wejoGdkSjs37mx254n2f3G/IwHbWEHvrDu8GIl5T/RZ0ryaUI+RH6jrWkA==" saltValue="xL10nJJW7oFshuW4h20CdQ==" spinCount="100000" sheet="1" formatCells="0" selectLockedCells="1" autoFilter="0"/>
  <mergeCells count="46">
    <mergeCell ref="D17:D18"/>
    <mergeCell ref="B3:C5"/>
    <mergeCell ref="B8:C9"/>
    <mergeCell ref="A17:A18"/>
    <mergeCell ref="B17:B18"/>
    <mergeCell ref="C17:C18"/>
    <mergeCell ref="P17:P18"/>
    <mergeCell ref="E17:E18"/>
    <mergeCell ref="F17:F18"/>
    <mergeCell ref="G17:G18"/>
    <mergeCell ref="H17:H18"/>
    <mergeCell ref="I17:I18"/>
    <mergeCell ref="J17:J18"/>
    <mergeCell ref="K17:K18"/>
    <mergeCell ref="L17:L18"/>
    <mergeCell ref="M17:M18"/>
    <mergeCell ref="N17:N18"/>
    <mergeCell ref="O17:O18"/>
    <mergeCell ref="AB17:AB18"/>
    <mergeCell ref="Q17:Q18"/>
    <mergeCell ref="R17:R18"/>
    <mergeCell ref="S17:S18"/>
    <mergeCell ref="T17:T18"/>
    <mergeCell ref="U17:U18"/>
    <mergeCell ref="V17:V18"/>
    <mergeCell ref="W17:W18"/>
    <mergeCell ref="X17:X18"/>
    <mergeCell ref="Y17:Y18"/>
    <mergeCell ref="Z17:Z18"/>
    <mergeCell ref="AA17:AA18"/>
    <mergeCell ref="AI17:AI18"/>
    <mergeCell ref="AJ17:AJ18"/>
    <mergeCell ref="F8:F9"/>
    <mergeCell ref="F11:F12"/>
    <mergeCell ref="T5:T6"/>
    <mergeCell ref="T8:T9"/>
    <mergeCell ref="AA5:AA6"/>
    <mergeCell ref="AA8:AA9"/>
    <mergeCell ref="AH5:AH6"/>
    <mergeCell ref="AH8:AH9"/>
    <mergeCell ref="AC17:AC18"/>
    <mergeCell ref="AD17:AD18"/>
    <mergeCell ref="AE17:AE18"/>
    <mergeCell ref="AF17:AF18"/>
    <mergeCell ref="AG17:AG18"/>
    <mergeCell ref="AH17:AH18"/>
  </mergeCells>
  <conditionalFormatting sqref="E19:E46">
    <cfRule type="containsText" dxfId="119" priority="57" operator="containsText" text="REFERENT METIER">
      <formula>NOT(ISERROR(SEARCH("REFERENT METIER",E19)))</formula>
    </cfRule>
    <cfRule type="containsText" dxfId="118" priority="58" operator="containsText" text="CORSIC">
      <formula>NOT(ISERROR(SEARCH("CORSIC",E19)))</formula>
    </cfRule>
    <cfRule type="containsText" dxfId="117" priority="59" operator="containsText" text="RH">
      <formula>NOT(ISERROR(SEARCH("RH",E19)))</formula>
    </cfRule>
    <cfRule type="containsText" dxfId="116" priority="60" operator="containsText" text="SECTION 68">
      <formula>NOT(ISERROR(SEARCH("SECTION 68",E19)))</formula>
    </cfRule>
    <cfRule type="containsText" dxfId="115" priority="61" operator="containsText" text="SECTION 67">
      <formula>NOT(ISERROR(SEARCH("SECTION 67",E19)))</formula>
    </cfRule>
    <cfRule type="containsText" dxfId="114" priority="62" operator="containsText" text="COORDINATION">
      <formula>NOT(ISERROR(SEARCH("COORDINATION",E19)))</formula>
    </cfRule>
    <cfRule type="containsText" dxfId="113" priority="63" operator="containsText" text="COMMUNICATION">
      <formula>NOT(ISERROR(SEARCH("COMMUNICATION",E19)))</formula>
    </cfRule>
    <cfRule type="containsText" dxfId="112" priority="64" operator="containsText" text="BUDGET">
      <formula>NOT(ISERROR(SEARCH("BUDGET",E19)))</formula>
    </cfRule>
    <cfRule type="containsText" dxfId="111" priority="65" operator="containsText" text="SECRETARIAT">
      <formula>NOT(ISERROR(SEARCH("SECRETARIAT",E19)))</formula>
    </cfRule>
    <cfRule type="containsText" dxfId="110" priority="66" operator="containsText" text="CHEF BJDC">
      <formula>NOT(ISERROR(SEARCH("CHEF BJDC",E19)))</formula>
    </cfRule>
    <cfRule type="containsText" dxfId="109" priority="67" operator="containsText" text="DIRECTEUR">
      <formula>NOT(ISERROR(SEARCH("DIRECTEUR",E19)))</formula>
    </cfRule>
  </conditionalFormatting>
  <conditionalFormatting sqref="F24:AF24 F17:AJ21 F23:AJ23 F22:Y22 F31:AJ46 AA22:AJ22 H30:AJ30 F25:AJ29">
    <cfRule type="expression" dxfId="108" priority="53">
      <formula>WEEKDAY(F$17,2)&gt;5</formula>
    </cfRule>
  </conditionalFormatting>
  <conditionalFormatting sqref="Y12:AA12">
    <cfRule type="expression" dxfId="107" priority="50">
      <formula>WEEKDAY(AQ$18,2)&gt;5</formula>
    </cfRule>
  </conditionalFormatting>
  <conditionalFormatting sqref="AH24:AJ24">
    <cfRule type="expression" dxfId="106" priority="137">
      <formula>WEEKDAY(AG$17,2)&gt;5</formula>
    </cfRule>
  </conditionalFormatting>
  <conditionalFormatting sqref="F30">
    <cfRule type="expression" dxfId="105" priority="145">
      <formula>WEEKDAY(G$17,2)&gt;5</formula>
    </cfRule>
  </conditionalFormatting>
  <conditionalFormatting sqref="Z22">
    <cfRule type="expression" dxfId="104" priority="6">
      <formula>WEEKDAY(Z$17,2)&gt;5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4" name="Button 1">
              <controlPr defaultSize="0" print="0" autoFill="0" autoPict="0" macro="[0]!Conges_acceptes">
                <anchor moveWithCells="1" sizeWithCells="1">
                  <from>
                    <xdr:col>4</xdr:col>
                    <xdr:colOff>57150</xdr:colOff>
                    <xdr:row>4</xdr:row>
                    <xdr:rowOff>9525</xdr:rowOff>
                  </from>
                  <to>
                    <xdr:col>5</xdr:col>
                    <xdr:colOff>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0" r:id="rId5" name="Button 2">
              <controlPr defaultSize="0" print="0" autoFill="0" autoPict="0" macro="[0]!conges_matin">
                <anchor moveWithCells="1" sizeWithCells="1">
                  <from>
                    <xdr:col>4</xdr:col>
                    <xdr:colOff>57150</xdr:colOff>
                    <xdr:row>7</xdr:row>
                    <xdr:rowOff>9525</xdr:rowOff>
                  </from>
                  <to>
                    <xdr:col>5</xdr:col>
                    <xdr:colOff>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1" r:id="rId6" name="Button 3">
              <controlPr defaultSize="0" print="0" autoFill="0" autoPict="0" macro="[0]!conges_apres_midi">
                <anchor moveWithCells="1" sizeWithCells="1">
                  <from>
                    <xdr:col>4</xdr:col>
                    <xdr:colOff>57150</xdr:colOff>
                    <xdr:row>10</xdr:row>
                    <xdr:rowOff>9525</xdr:rowOff>
                  </from>
                  <to>
                    <xdr:col>5</xdr:col>
                    <xdr:colOff>0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2" r:id="rId7" name="Button 4">
              <controlPr defaultSize="0" print="0" autoFill="0" autoPict="0" macro="[0]!previsions_conges">
                <anchor moveWithCells="1" sizeWithCells="1">
                  <from>
                    <xdr:col>4</xdr:col>
                    <xdr:colOff>47625</xdr:colOff>
                    <xdr:row>1</xdr:row>
                    <xdr:rowOff>9525</xdr:rowOff>
                  </from>
                  <to>
                    <xdr:col>4</xdr:col>
                    <xdr:colOff>1476375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3" r:id="rId8" name="Button 5">
              <controlPr defaultSize="0" print="0" autoFill="0" autoPict="0" macro="[0]!effacer">
                <anchor moveWithCells="1" sizeWithCells="1">
                  <from>
                    <xdr:col>14</xdr:col>
                    <xdr:colOff>9525</xdr:colOff>
                    <xdr:row>10</xdr:row>
                    <xdr:rowOff>9525</xdr:rowOff>
                  </from>
                  <to>
                    <xdr:col>19</xdr:col>
                    <xdr:colOff>9525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4" r:id="rId9" name="Button 6">
              <controlPr defaultSize="0" print="0" autoFill="0" autoPict="0" macro="[0]!arret_maladie">
                <anchor moveWithCells="1" sizeWithCells="1">
                  <from>
                    <xdr:col>7</xdr:col>
                    <xdr:colOff>0</xdr:colOff>
                    <xdr:row>0</xdr:row>
                    <xdr:rowOff>180975</xdr:rowOff>
                  </from>
                  <to>
                    <xdr:col>12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5" r:id="rId10" name="Button 7">
              <controlPr defaultSize="0" print="0" autoFill="0" autoPict="0" macro="[0]!rendez_vous">
                <anchor moveWithCells="1" sizeWithCells="1">
                  <from>
                    <xdr:col>7</xdr:col>
                    <xdr:colOff>0</xdr:colOff>
                    <xdr:row>4</xdr:row>
                    <xdr:rowOff>9525</xdr:rowOff>
                  </from>
                  <to>
                    <xdr:col>12</xdr:col>
                    <xdr:colOff>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6" r:id="rId11" name="Button 8">
              <controlPr defaultSize="0" print="0" autoFill="0" autoPict="0" macro="[0]!accueil">
                <anchor moveWithCells="1" sizeWithCells="1">
                  <from>
                    <xdr:col>14</xdr:col>
                    <xdr:colOff>9525</xdr:colOff>
                    <xdr:row>1</xdr:row>
                    <xdr:rowOff>0</xdr:rowOff>
                  </from>
                  <to>
                    <xdr:col>19</xdr:col>
                    <xdr:colOff>9525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7" r:id="rId12" name="Button 9">
              <controlPr defaultSize="0" print="0" autoFill="0" autoPict="0" macro="[0]!accueil_matin">
                <anchor moveWithCells="1" sizeWithCells="1">
                  <from>
                    <xdr:col>14</xdr:col>
                    <xdr:colOff>9525</xdr:colOff>
                    <xdr:row>4</xdr:row>
                    <xdr:rowOff>9525</xdr:rowOff>
                  </from>
                  <to>
                    <xdr:col>19</xdr:col>
                    <xdr:colOff>9525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8" r:id="rId13" name="Button 10">
              <controlPr defaultSize="0" print="0" autoFill="0" autoPict="0" macro="[0]!accueil_apres_midi">
                <anchor moveWithCells="1" sizeWithCells="1">
                  <from>
                    <xdr:col>14</xdr:col>
                    <xdr:colOff>9525</xdr:colOff>
                    <xdr:row>7</xdr:row>
                    <xdr:rowOff>9525</xdr:rowOff>
                  </from>
                  <to>
                    <xdr:col>19</xdr:col>
                    <xdr:colOff>9525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9" r:id="rId14" name="Button 11">
              <controlPr defaultSize="0" print="0" autoFill="0" autoPict="0" macro="[0]!stage">
                <anchor moveWithCells="1" sizeWithCells="1">
                  <from>
                    <xdr:col>21</xdr:col>
                    <xdr:colOff>0</xdr:colOff>
                    <xdr:row>0</xdr:row>
                    <xdr:rowOff>180975</xdr:rowOff>
                  </from>
                  <to>
                    <xdr:col>26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0" r:id="rId15" name="Button 12">
              <controlPr defaultSize="0" print="0" autoFill="0" autoPict="0" macro="[0]!stage_matin">
                <anchor moveWithCells="1" sizeWithCells="1">
                  <from>
                    <xdr:col>21</xdr:col>
                    <xdr:colOff>9525</xdr:colOff>
                    <xdr:row>4</xdr:row>
                    <xdr:rowOff>9525</xdr:rowOff>
                  </from>
                  <to>
                    <xdr:col>26</xdr:col>
                    <xdr:colOff>9525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1" r:id="rId16" name="Button 13">
              <controlPr defaultSize="0" print="0" autoFill="0" autoPict="0" macro="[0]!stage_apres_midi">
                <anchor moveWithCells="1" sizeWithCells="1">
                  <from>
                    <xdr:col>21</xdr:col>
                    <xdr:colOff>0</xdr:colOff>
                    <xdr:row>7</xdr:row>
                    <xdr:rowOff>9525</xdr:rowOff>
                  </from>
                  <to>
                    <xdr:col>26</xdr:col>
                    <xdr:colOff>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2" r:id="rId17" name="Button 14">
              <controlPr defaultSize="0" print="0" autoFill="0" autoPict="0" macro="[0]!auto_d_abs">
                <anchor moveWithCells="1" sizeWithCells="1">
                  <from>
                    <xdr:col>28</xdr:col>
                    <xdr:colOff>9525</xdr:colOff>
                    <xdr:row>0</xdr:row>
                    <xdr:rowOff>180975</xdr:rowOff>
                  </from>
                  <to>
                    <xdr:col>33</xdr:col>
                    <xdr:colOff>9525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3" r:id="rId18" name="Button 15">
              <controlPr defaultSize="0" print="0" autoFill="0" autoPict="0" macro="[0]!auto_d_abs_matin">
                <anchor moveWithCells="1" sizeWithCells="1">
                  <from>
                    <xdr:col>28</xdr:col>
                    <xdr:colOff>9525</xdr:colOff>
                    <xdr:row>4</xdr:row>
                    <xdr:rowOff>9525</xdr:rowOff>
                  </from>
                  <to>
                    <xdr:col>33</xdr:col>
                    <xdr:colOff>9525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4" r:id="rId19" name="Button 16">
              <controlPr defaultSize="0" print="0" autoFill="0" autoPict="0" macro="[0]!auto_d_abs_apres_midi">
                <anchor moveWithCells="1" sizeWithCells="1">
                  <from>
                    <xdr:col>28</xdr:col>
                    <xdr:colOff>9525</xdr:colOff>
                    <xdr:row>7</xdr:row>
                    <xdr:rowOff>9525</xdr:rowOff>
                  </from>
                  <to>
                    <xdr:col>33</xdr:col>
                    <xdr:colOff>9525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5" r:id="rId20" name="Button 17">
              <controlPr defaultSize="0" print="0" autoFill="0" autoPict="0" macro="[0]!astreinte">
                <anchor moveWithCells="1" sizeWithCells="1">
                  <from>
                    <xdr:col>7</xdr:col>
                    <xdr:colOff>9525</xdr:colOff>
                    <xdr:row>10</xdr:row>
                    <xdr:rowOff>9525</xdr:rowOff>
                  </from>
                  <to>
                    <xdr:col>12</xdr:col>
                    <xdr:colOff>9525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6" r:id="rId21" name="Button 18">
              <controlPr defaultSize="0" print="0" autoFill="0" autoPict="0" macro="[0]!jdc">
                <anchor moveWithCells="1" sizeWithCells="1">
                  <from>
                    <xdr:col>7</xdr:col>
                    <xdr:colOff>9525</xdr:colOff>
                    <xdr:row>7</xdr:row>
                    <xdr:rowOff>9525</xdr:rowOff>
                  </from>
                  <to>
                    <xdr:col>12</xdr:col>
                    <xdr:colOff>9525</xdr:colOff>
                    <xdr:row>9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6" id="{9A54596A-CC62-48A8-9EA4-F10B2A442CE8}">
            <xm:f>NOT(ISNA(VLOOKUP(F$17,'JOURS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F24:AF24 F17:AJ21 F23:AJ23 F22:Y22 F31:AJ46 AA22:AJ22 H30:AJ30 F25:AJ29</xm:sqref>
        </x14:conditionalFormatting>
        <x14:conditionalFormatting xmlns:xm="http://schemas.microsoft.com/office/excel/2006/main">
          <x14:cfRule type="expression" priority="55" id="{305E79E6-D7D0-46C4-A85B-EA37F716F72E}">
            <xm:f>NOT(ISNA(VLOOKUP(F$17,'JOURS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F25:AJ25 F28:AJ28 F40:AJ40 F44:AJ44 F20:AJ21 S22</xm:sqref>
        </x14:conditionalFormatting>
        <x14:conditionalFormatting xmlns:xm="http://schemas.microsoft.com/office/excel/2006/main">
          <x14:cfRule type="expression" priority="54" id="{D023FEBC-1DC9-4DEC-AB74-3A36DEFBDC3D}">
            <xm:f>NOT(ISNA(VLOOKUP(F$17,'JOURS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F41:AJ43 F45:AJ46 F24:AF24 F17:AJ19 S20:S23 S25:S36 S38:S45 F23:AJ23 F29:AJ29 F22:Y22 F31:AJ39 AA22:AJ22 H30:AJ30 F26:AJ27</xm:sqref>
        </x14:conditionalFormatting>
        <x14:conditionalFormatting xmlns:xm="http://schemas.microsoft.com/office/excel/2006/main">
          <x14:cfRule type="expression" priority="52" id="{0C98FB2F-3F28-41FA-9F83-B6C054043AA1}">
            <xm:f>NOT(ISNA(VLOOKUP(AQ$18,'JOURS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Y12:AA12</xm:sqref>
        </x14:conditionalFormatting>
        <x14:conditionalFormatting xmlns:xm="http://schemas.microsoft.com/office/excel/2006/main">
          <x14:cfRule type="expression" priority="51" id="{E7D3404C-D7DA-4B01-AE21-4BEE4B90C162}">
            <xm:f>NOT(ISNA(VLOOKUP(AQ$18,'JOURS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Y12:AA12</xm:sqref>
        </x14:conditionalFormatting>
        <x14:conditionalFormatting xmlns:xm="http://schemas.microsoft.com/office/excel/2006/main">
          <x14:cfRule type="expression" priority="140" id="{9A54596A-CC62-48A8-9EA4-F10B2A442CE8}">
            <xm:f>NOT(ISNA(VLOOKUP(AG$17,'JOURS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AH24:AJ24</xm:sqref>
        </x14:conditionalFormatting>
        <x14:conditionalFormatting xmlns:xm="http://schemas.microsoft.com/office/excel/2006/main">
          <x14:cfRule type="expression" priority="143" id="{D023FEBC-1DC9-4DEC-AB74-3A36DEFBDC3D}">
            <xm:f>NOT(ISNA(VLOOKUP(AG$17,'JOURS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AH24:AJ24</xm:sqref>
        </x14:conditionalFormatting>
        <x14:conditionalFormatting xmlns:xm="http://schemas.microsoft.com/office/excel/2006/main">
          <x14:cfRule type="expression" priority="49" id="{EA80B8B5-DABF-4C36-8186-06C81F277B47}">
            <xm:f>NOT(ISNA(VLOOKUP(S$17,'JOURS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S23</xm:sqref>
        </x14:conditionalFormatting>
        <x14:conditionalFormatting xmlns:xm="http://schemas.microsoft.com/office/excel/2006/main">
          <x14:cfRule type="expression" priority="48" id="{8168EC6A-44A1-4952-937F-D08E4CA7318C}">
            <xm:f>NOT(ISNA(VLOOKUP(S$17,'JOURS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S26:S30</xm:sqref>
        </x14:conditionalFormatting>
        <x14:conditionalFormatting xmlns:xm="http://schemas.microsoft.com/office/excel/2006/main">
          <x14:cfRule type="expression" priority="47" id="{3D8A3033-27A4-43FB-A3DD-5C6593B308A3}">
            <xm:f>NOT(ISNA(VLOOKUP(S$17,'JOURS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S29</xm:sqref>
        </x14:conditionalFormatting>
        <x14:conditionalFormatting xmlns:xm="http://schemas.microsoft.com/office/excel/2006/main">
          <x14:cfRule type="expression" priority="46" id="{631E1283-8573-4597-A1AF-1B8DF3FB1C84}">
            <xm:f>NOT(ISNA(VLOOKUP(S$17,'JOURS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S30</xm:sqref>
        </x14:conditionalFormatting>
        <x14:conditionalFormatting xmlns:xm="http://schemas.microsoft.com/office/excel/2006/main">
          <x14:cfRule type="expression" priority="45" id="{E16E1EED-BF77-4FE8-8B95-BE3CAB378041}">
            <xm:f>NOT(ISNA(VLOOKUP(S$17,'JOURS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S31</xm:sqref>
        </x14:conditionalFormatting>
        <x14:conditionalFormatting xmlns:xm="http://schemas.microsoft.com/office/excel/2006/main">
          <x14:cfRule type="expression" priority="44" id="{6883E574-B430-4FA7-8F91-49D69904170A}">
            <xm:f>NOT(ISNA(VLOOKUP(S$17,'JOURS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S31</xm:sqref>
        </x14:conditionalFormatting>
        <x14:conditionalFormatting xmlns:xm="http://schemas.microsoft.com/office/excel/2006/main">
          <x14:cfRule type="expression" priority="43" id="{50997E2B-EB27-49DA-900D-8D04ED652496}">
            <xm:f>NOT(ISNA(VLOOKUP(S$17,'JOURS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S33</xm:sqref>
        </x14:conditionalFormatting>
        <x14:conditionalFormatting xmlns:xm="http://schemas.microsoft.com/office/excel/2006/main">
          <x14:cfRule type="expression" priority="42" id="{F44651F6-738E-4DF0-9327-58FE16D006A2}">
            <xm:f>NOT(ISNA(VLOOKUP(S$17,'JOURS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S33</xm:sqref>
        </x14:conditionalFormatting>
        <x14:conditionalFormatting xmlns:xm="http://schemas.microsoft.com/office/excel/2006/main">
          <x14:cfRule type="expression" priority="41" id="{C05D24E5-C972-412C-9DA7-94F837B79176}">
            <xm:f>NOT(ISNA(VLOOKUP(S$17,'JOURS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S34</xm:sqref>
        </x14:conditionalFormatting>
        <x14:conditionalFormatting xmlns:xm="http://schemas.microsoft.com/office/excel/2006/main">
          <x14:cfRule type="expression" priority="40" id="{C43BD7E2-FA61-4C3C-BB8E-8FCB4AF89C86}">
            <xm:f>NOT(ISNA(VLOOKUP(S$17,'JOURS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S34</xm:sqref>
        </x14:conditionalFormatting>
        <x14:conditionalFormatting xmlns:xm="http://schemas.microsoft.com/office/excel/2006/main">
          <x14:cfRule type="expression" priority="39" id="{1C805854-4CEF-48D4-8B6F-471B492F3976}">
            <xm:f>NOT(ISNA(VLOOKUP(S$17,'JOURS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S32</xm:sqref>
        </x14:conditionalFormatting>
        <x14:conditionalFormatting xmlns:xm="http://schemas.microsoft.com/office/excel/2006/main">
          <x14:cfRule type="expression" priority="38" id="{ED2AD7E3-1C3D-4C1F-947F-9B8D1548BD8F}">
            <xm:f>NOT(ISNA(VLOOKUP(S$17,'JOURS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S32</xm:sqref>
        </x14:conditionalFormatting>
        <x14:conditionalFormatting xmlns:xm="http://schemas.microsoft.com/office/excel/2006/main">
          <x14:cfRule type="expression" priority="37" id="{D5B24911-EDF9-4D90-B092-694A23189402}">
            <xm:f>NOT(ISNA(VLOOKUP(S$17,'JOURS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S35</xm:sqref>
        </x14:conditionalFormatting>
        <x14:conditionalFormatting xmlns:xm="http://schemas.microsoft.com/office/excel/2006/main">
          <x14:cfRule type="expression" priority="36" id="{F5F33430-0EFA-48A4-AEBC-D124ABDE53F2}">
            <xm:f>NOT(ISNA(VLOOKUP(S$17,'JOURS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S35</xm:sqref>
        </x14:conditionalFormatting>
        <x14:conditionalFormatting xmlns:xm="http://schemas.microsoft.com/office/excel/2006/main">
          <x14:cfRule type="expression" priority="35" id="{EE785A9B-0A74-442F-A0DC-DADBD265A097}">
            <xm:f>NOT(ISNA(VLOOKUP(S$17,'JOURS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S36</xm:sqref>
        </x14:conditionalFormatting>
        <x14:conditionalFormatting xmlns:xm="http://schemas.microsoft.com/office/excel/2006/main">
          <x14:cfRule type="expression" priority="34" id="{EA79954D-9776-44B9-B255-9285D2D059CB}">
            <xm:f>NOT(ISNA(VLOOKUP(S$17,'JOURS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S36</xm:sqref>
        </x14:conditionalFormatting>
        <x14:conditionalFormatting xmlns:xm="http://schemas.microsoft.com/office/excel/2006/main">
          <x14:cfRule type="expression" priority="33" id="{41C3520C-27F5-4A4F-A4BB-9524BC0B4F93}">
            <xm:f>NOT(ISNA(VLOOKUP(S$17,'JOURS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S38</xm:sqref>
        </x14:conditionalFormatting>
        <x14:conditionalFormatting xmlns:xm="http://schemas.microsoft.com/office/excel/2006/main">
          <x14:cfRule type="expression" priority="32" id="{0E0161BB-AD1E-485F-9175-E6AF0C0222B2}">
            <xm:f>NOT(ISNA(VLOOKUP(S$17,'JOURS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S38</xm:sqref>
        </x14:conditionalFormatting>
        <x14:conditionalFormatting xmlns:xm="http://schemas.microsoft.com/office/excel/2006/main">
          <x14:cfRule type="expression" priority="31" id="{F187E5CC-30F6-4263-936D-53EAB7DCFBBD}">
            <xm:f>NOT(ISNA(VLOOKUP(S$17,'JOURS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S39</xm:sqref>
        </x14:conditionalFormatting>
        <x14:conditionalFormatting xmlns:xm="http://schemas.microsoft.com/office/excel/2006/main">
          <x14:cfRule type="expression" priority="30" id="{B327A1A3-6685-4A59-88B6-F7D81DE722A1}">
            <xm:f>NOT(ISNA(VLOOKUP(S$17,'JOURS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S39</xm:sqref>
        </x14:conditionalFormatting>
        <x14:conditionalFormatting xmlns:xm="http://schemas.microsoft.com/office/excel/2006/main">
          <x14:cfRule type="expression" priority="29" id="{EECC6DD9-A1E1-4DFD-9827-0434AD1729AB}">
            <xm:f>NOT(ISNA(VLOOKUP(S$17,'JOURS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S40</xm:sqref>
        </x14:conditionalFormatting>
        <x14:conditionalFormatting xmlns:xm="http://schemas.microsoft.com/office/excel/2006/main">
          <x14:cfRule type="expression" priority="28" id="{ED665B45-38B1-437E-8933-8EC350A6B3B7}">
            <xm:f>NOT(ISNA(VLOOKUP(S$17,'JOURS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S40</xm:sqref>
        </x14:conditionalFormatting>
        <x14:conditionalFormatting xmlns:xm="http://schemas.microsoft.com/office/excel/2006/main">
          <x14:cfRule type="expression" priority="27" id="{45C56B36-B387-4D47-A113-C8487A88A4BE}">
            <xm:f>NOT(ISNA(VLOOKUP(S$17,'JOURS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S41</xm:sqref>
        </x14:conditionalFormatting>
        <x14:conditionalFormatting xmlns:xm="http://schemas.microsoft.com/office/excel/2006/main">
          <x14:cfRule type="expression" priority="26" id="{B3191119-AD1A-45AE-A01D-331222BA69A5}">
            <xm:f>NOT(ISNA(VLOOKUP(S$17,'JOURS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S41</xm:sqref>
        </x14:conditionalFormatting>
        <x14:conditionalFormatting xmlns:xm="http://schemas.microsoft.com/office/excel/2006/main">
          <x14:cfRule type="expression" priority="25" id="{75F6F97D-1C88-4D16-9A65-CE5213645093}">
            <xm:f>NOT(ISNA(VLOOKUP(S$17,'JOURS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S41</xm:sqref>
        </x14:conditionalFormatting>
        <x14:conditionalFormatting xmlns:xm="http://schemas.microsoft.com/office/excel/2006/main">
          <x14:cfRule type="expression" priority="24" id="{87D1506E-77C2-4624-A588-5DF07EB62E78}">
            <xm:f>NOT(ISNA(VLOOKUP(S$17,'JOURS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S42</xm:sqref>
        </x14:conditionalFormatting>
        <x14:conditionalFormatting xmlns:xm="http://schemas.microsoft.com/office/excel/2006/main">
          <x14:cfRule type="expression" priority="23" id="{9E8DF96C-B1F7-42DE-B3FB-C77DAA7A21FE}">
            <xm:f>NOT(ISNA(VLOOKUP(S$17,'JOURS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S42</xm:sqref>
        </x14:conditionalFormatting>
        <x14:conditionalFormatting xmlns:xm="http://schemas.microsoft.com/office/excel/2006/main">
          <x14:cfRule type="expression" priority="22" id="{E9B727ED-5685-485C-8FBF-04589781C660}">
            <xm:f>NOT(ISNA(VLOOKUP(S$17,'JOURS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S42</xm:sqref>
        </x14:conditionalFormatting>
        <x14:conditionalFormatting xmlns:xm="http://schemas.microsoft.com/office/excel/2006/main">
          <x14:cfRule type="expression" priority="21" id="{70D1D3CB-B35E-4B61-ACC3-904CA6A00944}">
            <xm:f>NOT(ISNA(VLOOKUP(S$17,'JOURS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S43</xm:sqref>
        </x14:conditionalFormatting>
        <x14:conditionalFormatting xmlns:xm="http://schemas.microsoft.com/office/excel/2006/main">
          <x14:cfRule type="expression" priority="20" id="{6D858859-2ACE-44C1-BE37-38F78F2F7D54}">
            <xm:f>NOT(ISNA(VLOOKUP(S$17,'JOURS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S43</xm:sqref>
        </x14:conditionalFormatting>
        <x14:conditionalFormatting xmlns:xm="http://schemas.microsoft.com/office/excel/2006/main">
          <x14:cfRule type="expression" priority="19" id="{EBA20A43-590D-46E9-9477-751EF6DB867B}">
            <xm:f>NOT(ISNA(VLOOKUP(S$17,'JOURS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S43</xm:sqref>
        </x14:conditionalFormatting>
        <x14:conditionalFormatting xmlns:xm="http://schemas.microsoft.com/office/excel/2006/main">
          <x14:cfRule type="expression" priority="18" id="{7D50A7F1-CADC-414A-BE58-13130A822193}">
            <xm:f>NOT(ISNA(VLOOKUP(S$17,'JOURS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S44</xm:sqref>
        </x14:conditionalFormatting>
        <x14:conditionalFormatting xmlns:xm="http://schemas.microsoft.com/office/excel/2006/main">
          <x14:cfRule type="expression" priority="17" id="{7CE7E923-8C76-4061-BC64-494F1765E03E}">
            <xm:f>NOT(ISNA(VLOOKUP(S$17,'JOURS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S44</xm:sqref>
        </x14:conditionalFormatting>
        <x14:conditionalFormatting xmlns:xm="http://schemas.microsoft.com/office/excel/2006/main">
          <x14:cfRule type="expression" priority="16" id="{0D75AC56-0772-4EE8-989A-2AAEA1CA3618}">
            <xm:f>NOT(ISNA(VLOOKUP(S$17,'JOURS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S44</xm:sqref>
        </x14:conditionalFormatting>
        <x14:conditionalFormatting xmlns:xm="http://schemas.microsoft.com/office/excel/2006/main">
          <x14:cfRule type="expression" priority="15" id="{13CDC35C-2699-4822-BF12-F62106BC0DDD}">
            <xm:f>NOT(ISNA(VLOOKUP(S$17,'JOURS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expression" priority="14" id="{C13ECF36-8C14-4EF6-8D86-0F3B9231B39E}">
            <xm:f>NOT(ISNA(VLOOKUP(S$17,'JOURS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expression" priority="13" id="{812D29FD-9936-4680-A583-D270BFBC4E8C}">
            <xm:f>NOT(ISNA(VLOOKUP(S$17,'JOURS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expression" priority="12" id="{BAC66BAC-9F98-472D-87D4-0591706BE38D}">
            <xm:f>NOT(ISNA(VLOOKUP(S$17,'JOURS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expression" priority="9" id="{4394BA47-962F-4A46-9999-E6DA68F74E80}">
            <xm:f>NOT(ISNA(VLOOKUP(F$17,'JOURS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F29</xm:sqref>
        </x14:conditionalFormatting>
        <x14:conditionalFormatting xmlns:xm="http://schemas.microsoft.com/office/excel/2006/main">
          <x14:cfRule type="expression" priority="11" id="{2BFE7370-17A8-4FAD-8CA3-CA4F03BB310C}">
            <xm:f>NOT(ISNA(VLOOKUP(H$17,'JOURS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H30</xm:sqref>
        </x14:conditionalFormatting>
        <x14:conditionalFormatting xmlns:xm="http://schemas.microsoft.com/office/excel/2006/main">
          <x14:cfRule type="expression" priority="10" id="{D69EFDF5-C60F-4BEC-8CCA-4C31E035A507}">
            <xm:f>NOT(ISNA(VLOOKUP(G$17,'JOURS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G31</xm:sqref>
        </x14:conditionalFormatting>
        <x14:conditionalFormatting xmlns:xm="http://schemas.microsoft.com/office/excel/2006/main">
          <x14:cfRule type="expression" priority="147" id="{9A54596A-CC62-48A8-9EA4-F10B2A442CE8}">
            <xm:f>NOT(ISNA(VLOOKUP(G$17,'JOURS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F30</xm:sqref>
        </x14:conditionalFormatting>
        <x14:conditionalFormatting xmlns:xm="http://schemas.microsoft.com/office/excel/2006/main">
          <x14:cfRule type="expression" priority="149" id="{D023FEBC-1DC9-4DEC-AB74-3A36DEFBDC3D}">
            <xm:f>NOT(ISNA(VLOOKUP(G$17,'JOURS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F30</xm:sqref>
        </x14:conditionalFormatting>
        <x14:conditionalFormatting xmlns:xm="http://schemas.microsoft.com/office/excel/2006/main">
          <x14:cfRule type="expression" priority="8" id="{6B6D6658-007D-4D00-B74C-8C092383636C}">
            <xm:f>NOT(ISNA(VLOOKUP(Z$17,'JOURS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Z22</xm:sqref>
        </x14:conditionalFormatting>
        <x14:conditionalFormatting xmlns:xm="http://schemas.microsoft.com/office/excel/2006/main">
          <x14:cfRule type="expression" priority="7" id="{7D85188A-FD4F-4EBA-B940-CEB40A2D7024}">
            <xm:f>NOT(ISNA(VLOOKUP(Z$17,'JOURS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Z22</xm:sqref>
        </x14:conditionalFormatting>
        <x14:conditionalFormatting xmlns:xm="http://schemas.microsoft.com/office/excel/2006/main">
          <x14:cfRule type="expression" priority="5" id="{B8F1BD2B-67CF-4269-9725-4CE18465B03B}">
            <xm:f>NOT(ISNA(VLOOKUP(S$17,'JOURS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S26</xm:sqref>
        </x14:conditionalFormatting>
        <x14:conditionalFormatting xmlns:xm="http://schemas.microsoft.com/office/excel/2006/main">
          <x14:cfRule type="expression" priority="4" id="{FAA46D35-B09F-4E8A-9563-D11ED0209A9E}">
            <xm:f>NOT(ISNA(VLOOKUP(AJ$17,'JOURS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AJ39</xm:sqref>
        </x14:conditionalFormatting>
        <x14:conditionalFormatting xmlns:xm="http://schemas.microsoft.com/office/excel/2006/main">
          <x14:cfRule type="expression" priority="3" id="{CC9B27B9-B2DB-4254-8B56-94D1B457947E}">
            <xm:f>NOT(ISNA(VLOOKUP(AG$17,'JOURS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AG22</xm:sqref>
        </x14:conditionalFormatting>
        <x14:conditionalFormatting xmlns:xm="http://schemas.microsoft.com/office/excel/2006/main">
          <x14:cfRule type="expression" priority="2" id="{E1DBAC85-48E7-4197-8E94-20A2C9A20A51}">
            <xm:f>NOT(ISNA(VLOOKUP(AG$17,'JOURS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AG22</xm:sqref>
        </x14:conditionalFormatting>
        <x14:conditionalFormatting xmlns:xm="http://schemas.microsoft.com/office/excel/2006/main">
          <x14:cfRule type="expression" priority="1" id="{54139DE5-859F-4551-813F-10524D6B5AC9}">
            <xm:f>NOT(ISNA(VLOOKUP(AH$17,'JOURS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AH30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2"/>
  <dimension ref="A2:AP46"/>
  <sheetViews>
    <sheetView showGridLines="0" zoomScale="80" zoomScaleNormal="80" workbookViewId="0">
      <pane ySplit="18" topLeftCell="A25" activePane="bottomLeft" state="frozen"/>
      <selection pane="bottomLeft" activeCell="AA38" sqref="AA38"/>
    </sheetView>
  </sheetViews>
  <sheetFormatPr baseColWidth="10" defaultColWidth="11.42578125" defaultRowHeight="15" x14ac:dyDescent="0.25"/>
  <cols>
    <col min="1" max="1" width="2.7109375" style="8" bestFit="1" customWidth="1"/>
    <col min="2" max="2" width="11.42578125" style="8"/>
    <col min="3" max="3" width="15.28515625" style="8" bestFit="1" customWidth="1"/>
    <col min="4" max="4" width="10.7109375" style="8" bestFit="1" customWidth="1"/>
    <col min="5" max="5" width="22.28515625" style="8" bestFit="1" customWidth="1"/>
    <col min="6" max="35" width="4.28515625" style="8" customWidth="1"/>
    <col min="36" max="37" width="4" style="8" customWidth="1"/>
    <col min="38" max="39" width="11.42578125" style="8"/>
    <col min="40" max="40" width="3" style="8" hidden="1" customWidth="1"/>
    <col min="41" max="41" width="14.140625" style="8" hidden="1" customWidth="1"/>
    <col min="42" max="16384" width="11.42578125" style="8"/>
  </cols>
  <sheetData>
    <row r="2" spans="2:41" ht="15.75" x14ac:dyDescent="0.25">
      <c r="F2" s="9"/>
      <c r="M2" s="10"/>
      <c r="T2" s="15"/>
      <c r="AA2" s="16"/>
      <c r="AH2" s="17"/>
    </row>
    <row r="3" spans="2:41" ht="15.75" x14ac:dyDescent="0.25">
      <c r="B3" s="92">
        <f>Janvier!B3:C5</f>
        <v>2019</v>
      </c>
      <c r="C3" s="92"/>
      <c r="F3" s="9"/>
      <c r="M3" s="10"/>
      <c r="T3" s="15"/>
      <c r="AA3" s="16"/>
      <c r="AH3" s="17"/>
    </row>
    <row r="4" spans="2:41" x14ac:dyDescent="0.25">
      <c r="B4" s="92"/>
      <c r="C4" s="92"/>
    </row>
    <row r="5" spans="2:41" ht="15.75" x14ac:dyDescent="0.25">
      <c r="B5" s="92"/>
      <c r="C5" s="92"/>
      <c r="F5" s="19"/>
      <c r="M5" s="14"/>
      <c r="T5" s="103" t="s">
        <v>125</v>
      </c>
      <c r="AA5" s="104" t="s">
        <v>125</v>
      </c>
      <c r="AH5" s="101" t="s">
        <v>125</v>
      </c>
      <c r="AN5" s="12"/>
      <c r="AO5" s="12"/>
    </row>
    <row r="6" spans="2:41" ht="15.75" x14ac:dyDescent="0.25">
      <c r="F6" s="19"/>
      <c r="M6" s="18"/>
      <c r="T6" s="103"/>
      <c r="AA6" s="104"/>
      <c r="AH6" s="101"/>
      <c r="AN6" s="12">
        <v>11</v>
      </c>
      <c r="AO6" s="12" t="s">
        <v>122</v>
      </c>
    </row>
    <row r="7" spans="2:41" x14ac:dyDescent="0.25">
      <c r="AN7" s="12"/>
      <c r="AO7" s="12"/>
    </row>
    <row r="8" spans="2:41" ht="15.75" x14ac:dyDescent="0.25">
      <c r="B8" s="93" t="s">
        <v>139</v>
      </c>
      <c r="C8" s="93"/>
      <c r="F8" s="102" t="s">
        <v>125</v>
      </c>
      <c r="M8" s="20"/>
      <c r="T8" s="103" t="s">
        <v>126</v>
      </c>
      <c r="AA8" s="104" t="s">
        <v>126</v>
      </c>
      <c r="AH8" s="101" t="s">
        <v>126</v>
      </c>
    </row>
    <row r="9" spans="2:41" ht="15.75" x14ac:dyDescent="0.25">
      <c r="B9" s="93"/>
      <c r="C9" s="93"/>
      <c r="F9" s="102"/>
      <c r="M9" s="20"/>
      <c r="T9" s="103"/>
      <c r="AA9" s="104"/>
      <c r="AH9" s="101"/>
    </row>
    <row r="11" spans="2:41" ht="15.75" x14ac:dyDescent="0.25">
      <c r="F11" s="102" t="s">
        <v>126</v>
      </c>
      <c r="M11" s="21"/>
      <c r="W11" s="22" t="s">
        <v>127</v>
      </c>
      <c r="Y11" s="23"/>
      <c r="Z11" s="23"/>
      <c r="AA11" s="23"/>
      <c r="AD11" s="22" t="s">
        <v>128</v>
      </c>
      <c r="AF11" s="24"/>
      <c r="AG11" s="24"/>
      <c r="AH11" s="24"/>
    </row>
    <row r="12" spans="2:41" ht="15.75" x14ac:dyDescent="0.25">
      <c r="F12" s="102"/>
      <c r="M12" s="21"/>
      <c r="W12" s="22" t="s">
        <v>130</v>
      </c>
      <c r="Y12" s="25"/>
      <c r="Z12" s="25"/>
      <c r="AA12" s="25"/>
      <c r="AD12" s="22" t="s">
        <v>129</v>
      </c>
      <c r="AF12" s="26"/>
      <c r="AG12" s="26"/>
      <c r="AH12" s="26"/>
    </row>
    <row r="15" spans="2:41" x14ac:dyDescent="0.25">
      <c r="E15" s="8" t="str">
        <f>'JOURS NON TRAVAILLES'!L6</f>
        <v>Fichier mis à jour le  26/11/2019 11:13:35 par  s.chalmandrier</v>
      </c>
    </row>
    <row r="17" spans="1:42" ht="27.75" customHeight="1" x14ac:dyDescent="0.25">
      <c r="A17" s="94"/>
      <c r="B17" s="95" t="s">
        <v>1</v>
      </c>
      <c r="C17" s="97" t="s">
        <v>0</v>
      </c>
      <c r="D17" s="97" t="s">
        <v>54</v>
      </c>
      <c r="E17" s="97" t="s">
        <v>55</v>
      </c>
      <c r="F17" s="100">
        <f>DATE(B3,AN6,1)</f>
        <v>43770</v>
      </c>
      <c r="G17" s="100">
        <f t="shared" ref="G17:AI17" si="0">F17+1</f>
        <v>43771</v>
      </c>
      <c r="H17" s="100">
        <f t="shared" si="0"/>
        <v>43772</v>
      </c>
      <c r="I17" s="100">
        <f t="shared" si="0"/>
        <v>43773</v>
      </c>
      <c r="J17" s="99">
        <f t="shared" si="0"/>
        <v>43774</v>
      </c>
      <c r="K17" s="99">
        <f t="shared" si="0"/>
        <v>43775</v>
      </c>
      <c r="L17" s="99">
        <f t="shared" si="0"/>
        <v>43776</v>
      </c>
      <c r="M17" s="99">
        <f t="shared" si="0"/>
        <v>43777</v>
      </c>
      <c r="N17" s="99">
        <f t="shared" si="0"/>
        <v>43778</v>
      </c>
      <c r="O17" s="99">
        <f t="shared" si="0"/>
        <v>43779</v>
      </c>
      <c r="P17" s="99">
        <f t="shared" si="0"/>
        <v>43780</v>
      </c>
      <c r="Q17" s="99">
        <f t="shared" si="0"/>
        <v>43781</v>
      </c>
      <c r="R17" s="99">
        <f t="shared" si="0"/>
        <v>43782</v>
      </c>
      <c r="S17" s="99">
        <f t="shared" si="0"/>
        <v>43783</v>
      </c>
      <c r="T17" s="99">
        <f t="shared" si="0"/>
        <v>43784</v>
      </c>
      <c r="U17" s="99">
        <f t="shared" si="0"/>
        <v>43785</v>
      </c>
      <c r="V17" s="99">
        <f t="shared" si="0"/>
        <v>43786</v>
      </c>
      <c r="W17" s="99">
        <f t="shared" si="0"/>
        <v>43787</v>
      </c>
      <c r="X17" s="99">
        <f t="shared" si="0"/>
        <v>43788</v>
      </c>
      <c r="Y17" s="99">
        <f t="shared" si="0"/>
        <v>43789</v>
      </c>
      <c r="Z17" s="99">
        <f t="shared" si="0"/>
        <v>43790</v>
      </c>
      <c r="AA17" s="99">
        <f t="shared" si="0"/>
        <v>43791</v>
      </c>
      <c r="AB17" s="99">
        <f t="shared" si="0"/>
        <v>43792</v>
      </c>
      <c r="AC17" s="99">
        <f t="shared" si="0"/>
        <v>43793</v>
      </c>
      <c r="AD17" s="99">
        <f t="shared" si="0"/>
        <v>43794</v>
      </c>
      <c r="AE17" s="99">
        <f t="shared" si="0"/>
        <v>43795</v>
      </c>
      <c r="AF17" s="99">
        <f t="shared" si="0"/>
        <v>43796</v>
      </c>
      <c r="AG17" s="99">
        <f t="shared" si="0"/>
        <v>43797</v>
      </c>
      <c r="AH17" s="99">
        <f t="shared" si="0"/>
        <v>43798</v>
      </c>
      <c r="AI17" s="99">
        <f t="shared" si="0"/>
        <v>43799</v>
      </c>
    </row>
    <row r="18" spans="1:42" x14ac:dyDescent="0.25">
      <c r="A18" s="94"/>
      <c r="B18" s="96"/>
      <c r="C18" s="98"/>
      <c r="D18" s="98"/>
      <c r="E18" s="98"/>
      <c r="F18" s="100"/>
      <c r="G18" s="100"/>
      <c r="H18" s="100"/>
      <c r="I18" s="100"/>
      <c r="J18" s="99"/>
      <c r="K18" s="99"/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99"/>
      <c r="X18" s="99"/>
      <c r="Y18" s="99"/>
      <c r="Z18" s="99"/>
      <c r="AA18" s="99"/>
      <c r="AB18" s="99"/>
      <c r="AC18" s="99"/>
      <c r="AD18" s="99"/>
      <c r="AE18" s="99"/>
      <c r="AF18" s="99"/>
      <c r="AG18" s="99"/>
      <c r="AH18" s="99"/>
      <c r="AI18" s="99"/>
    </row>
    <row r="19" spans="1:42" x14ac:dyDescent="0.25">
      <c r="A19" s="27">
        <v>1</v>
      </c>
      <c r="B19" s="28" t="s">
        <v>56</v>
      </c>
      <c r="C19" s="29" t="s">
        <v>57</v>
      </c>
      <c r="D19" s="28" t="s">
        <v>58</v>
      </c>
      <c r="E19" s="30" t="s">
        <v>59</v>
      </c>
      <c r="F19" s="2"/>
      <c r="G19" s="2"/>
      <c r="H19" s="2"/>
      <c r="I19" s="2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</row>
    <row r="20" spans="1:42" x14ac:dyDescent="0.25">
      <c r="A20" s="27">
        <v>2</v>
      </c>
      <c r="B20" s="28" t="s">
        <v>60</v>
      </c>
      <c r="C20" s="29" t="s">
        <v>61</v>
      </c>
      <c r="D20" s="28" t="s">
        <v>62</v>
      </c>
      <c r="E20" s="30" t="s">
        <v>63</v>
      </c>
      <c r="F20" s="2"/>
      <c r="G20" s="2"/>
      <c r="H20" s="2"/>
      <c r="I20" s="2"/>
      <c r="J20" s="62" t="s">
        <v>131</v>
      </c>
      <c r="K20" s="62" t="s">
        <v>131</v>
      </c>
      <c r="L20" s="62" t="s">
        <v>131</v>
      </c>
      <c r="M20" s="3"/>
      <c r="N20" s="3"/>
      <c r="O20" s="3"/>
      <c r="P20" s="3"/>
      <c r="Q20" s="7" t="s">
        <v>131</v>
      </c>
      <c r="R20" s="3"/>
      <c r="S20" s="3"/>
      <c r="T20" s="3"/>
      <c r="U20" s="3"/>
      <c r="V20" s="3"/>
      <c r="W20" s="3"/>
      <c r="X20" s="7" t="s">
        <v>131</v>
      </c>
      <c r="Y20" s="7" t="s">
        <v>131</v>
      </c>
      <c r="Z20" s="7" t="s">
        <v>131</v>
      </c>
      <c r="AA20" s="3"/>
      <c r="AB20" s="3"/>
      <c r="AC20" s="3"/>
      <c r="AD20" s="3"/>
      <c r="AE20" s="3"/>
      <c r="AF20" s="3"/>
      <c r="AG20" s="7" t="s">
        <v>131</v>
      </c>
      <c r="AH20" s="3"/>
      <c r="AI20" s="3"/>
    </row>
    <row r="21" spans="1:42" x14ac:dyDescent="0.25">
      <c r="A21" s="27">
        <v>3</v>
      </c>
      <c r="B21" s="28" t="s">
        <v>151</v>
      </c>
      <c r="C21" s="29" t="s">
        <v>120</v>
      </c>
      <c r="D21" s="28" t="s">
        <v>121</v>
      </c>
      <c r="E21" s="30" t="s">
        <v>64</v>
      </c>
      <c r="F21" s="2"/>
      <c r="G21" s="2"/>
      <c r="H21" s="1"/>
      <c r="I21" s="2"/>
      <c r="J21" s="3"/>
      <c r="K21" s="7" t="s">
        <v>131</v>
      </c>
      <c r="L21" s="5" t="s">
        <v>131</v>
      </c>
      <c r="M21" s="3"/>
      <c r="N21" s="3"/>
      <c r="O21" s="3"/>
      <c r="P21" s="3"/>
      <c r="Q21" s="3"/>
      <c r="R21" s="7" t="s">
        <v>131</v>
      </c>
      <c r="S21" s="3"/>
      <c r="T21" s="3"/>
      <c r="U21" s="3"/>
      <c r="V21" s="3"/>
      <c r="W21" s="3"/>
      <c r="X21" s="3"/>
      <c r="Y21" s="7" t="s">
        <v>131</v>
      </c>
      <c r="Z21" s="3"/>
      <c r="AA21" s="3"/>
      <c r="AB21" s="3"/>
      <c r="AC21" s="3"/>
      <c r="AD21" s="3"/>
      <c r="AE21" s="3"/>
      <c r="AF21" s="7"/>
      <c r="AG21" s="3"/>
      <c r="AH21" s="3"/>
      <c r="AI21" s="3"/>
    </row>
    <row r="22" spans="1:42" x14ac:dyDescent="0.25">
      <c r="A22" s="27">
        <v>4</v>
      </c>
      <c r="B22" s="28" t="s">
        <v>65</v>
      </c>
      <c r="C22" s="29" t="s">
        <v>66</v>
      </c>
      <c r="D22" s="28" t="s">
        <v>67</v>
      </c>
      <c r="E22" s="30" t="s">
        <v>68</v>
      </c>
      <c r="F22" s="2"/>
      <c r="G22" s="2"/>
      <c r="H22" s="2"/>
      <c r="I22" s="87"/>
      <c r="J22" s="3"/>
      <c r="K22" s="56" t="s">
        <v>131</v>
      </c>
      <c r="L22" s="65"/>
      <c r="M22" s="3"/>
      <c r="N22" s="3"/>
      <c r="O22" s="3"/>
      <c r="P22" s="3"/>
      <c r="Q22" s="3"/>
      <c r="R22" s="3"/>
      <c r="S22" s="65"/>
      <c r="T22" s="3"/>
      <c r="U22" s="3"/>
      <c r="V22" s="3"/>
      <c r="W22" s="62"/>
      <c r="X22" s="64"/>
      <c r="Y22" s="65"/>
      <c r="Z22" s="3"/>
      <c r="AA22" s="3"/>
      <c r="AB22" s="3"/>
      <c r="AC22" s="3"/>
      <c r="AD22" s="3"/>
      <c r="AE22" s="3"/>
      <c r="AF22" s="65"/>
      <c r="AG22" s="3"/>
      <c r="AH22" s="3"/>
      <c r="AI22" s="3"/>
    </row>
    <row r="23" spans="1:42" x14ac:dyDescent="0.25">
      <c r="A23" s="27">
        <v>5</v>
      </c>
      <c r="B23" s="28" t="s">
        <v>6</v>
      </c>
      <c r="C23" s="29" t="s">
        <v>69</v>
      </c>
      <c r="D23" s="28" t="s">
        <v>70</v>
      </c>
      <c r="E23" s="30" t="s">
        <v>71</v>
      </c>
      <c r="F23" s="2"/>
      <c r="G23" s="2"/>
      <c r="H23" s="2"/>
      <c r="I23" s="2"/>
      <c r="J23" s="7" t="s">
        <v>131</v>
      </c>
      <c r="K23" s="3"/>
      <c r="L23" s="3"/>
      <c r="M23" s="3"/>
      <c r="N23" s="3"/>
      <c r="O23" s="3"/>
      <c r="P23" s="3"/>
      <c r="Q23" s="7" t="s">
        <v>131</v>
      </c>
      <c r="R23" s="56" t="s">
        <v>131</v>
      </c>
      <c r="S23" s="3"/>
      <c r="T23" s="3"/>
      <c r="U23" s="3"/>
      <c r="V23" s="3"/>
      <c r="W23" s="3"/>
      <c r="X23" s="7" t="s">
        <v>131</v>
      </c>
      <c r="Y23" s="3"/>
      <c r="Z23" s="7" t="s">
        <v>131</v>
      </c>
      <c r="AA23" s="3"/>
      <c r="AB23" s="3"/>
      <c r="AC23" s="3"/>
      <c r="AD23" s="3"/>
      <c r="AE23" s="3"/>
      <c r="AF23" s="3"/>
      <c r="AG23" s="7" t="s">
        <v>131</v>
      </c>
      <c r="AH23" s="3"/>
      <c r="AI23" s="3"/>
    </row>
    <row r="24" spans="1:42" x14ac:dyDescent="0.25">
      <c r="A24" s="27">
        <v>6</v>
      </c>
      <c r="B24" s="28" t="s">
        <v>6</v>
      </c>
      <c r="C24" s="29" t="s">
        <v>72</v>
      </c>
      <c r="D24" s="28" t="s">
        <v>73</v>
      </c>
      <c r="E24" s="30" t="s">
        <v>74</v>
      </c>
      <c r="F24" s="2"/>
      <c r="G24" s="2"/>
      <c r="H24" s="2"/>
      <c r="I24" s="2"/>
      <c r="J24" s="7" t="s">
        <v>131</v>
      </c>
      <c r="K24" s="3"/>
      <c r="L24" s="7" t="s">
        <v>131</v>
      </c>
      <c r="M24" s="3"/>
      <c r="N24" s="3"/>
      <c r="O24" s="3"/>
      <c r="P24" s="3"/>
      <c r="Q24" s="7" t="s">
        <v>131</v>
      </c>
      <c r="R24" s="56" t="s">
        <v>131</v>
      </c>
      <c r="S24" s="7" t="s">
        <v>131</v>
      </c>
      <c r="T24" s="3"/>
      <c r="U24" s="3"/>
      <c r="V24" s="3"/>
      <c r="W24" s="62"/>
      <c r="X24" s="7" t="s">
        <v>131</v>
      </c>
      <c r="Y24" s="3"/>
      <c r="Z24" s="3"/>
      <c r="AA24" s="3"/>
      <c r="AB24" s="3"/>
      <c r="AC24" s="3"/>
      <c r="AD24" s="3"/>
      <c r="AE24" s="3"/>
      <c r="AF24" s="62" t="s">
        <v>131</v>
      </c>
      <c r="AG24" s="62" t="s">
        <v>131</v>
      </c>
      <c r="AH24" s="58" t="s">
        <v>131</v>
      </c>
      <c r="AI24" s="3"/>
    </row>
    <row r="25" spans="1:42" x14ac:dyDescent="0.25">
      <c r="A25" s="27">
        <v>7</v>
      </c>
      <c r="B25" s="28" t="s">
        <v>13</v>
      </c>
      <c r="C25" s="29" t="s">
        <v>75</v>
      </c>
      <c r="D25" s="28" t="s">
        <v>76</v>
      </c>
      <c r="E25" s="31" t="s">
        <v>77</v>
      </c>
      <c r="F25" s="2"/>
      <c r="G25" s="2"/>
      <c r="H25" s="2"/>
      <c r="I25" s="2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58" t="s">
        <v>131</v>
      </c>
      <c r="Z25" s="58" t="s">
        <v>131</v>
      </c>
      <c r="AA25" s="58" t="s">
        <v>131</v>
      </c>
      <c r="AB25" s="3"/>
      <c r="AC25" s="3"/>
      <c r="AD25" s="62" t="s">
        <v>131</v>
      </c>
      <c r="AE25" s="62" t="s">
        <v>131</v>
      </c>
      <c r="AF25" s="62" t="s">
        <v>131</v>
      </c>
      <c r="AG25" s="62" t="s">
        <v>131</v>
      </c>
      <c r="AH25" s="61" t="s">
        <v>131</v>
      </c>
      <c r="AI25" s="3"/>
      <c r="AP25" s="34"/>
    </row>
    <row r="26" spans="1:42" x14ac:dyDescent="0.25">
      <c r="A26" s="27">
        <v>8</v>
      </c>
      <c r="B26" s="32" t="s">
        <v>88</v>
      </c>
      <c r="C26" s="33" t="s">
        <v>78</v>
      </c>
      <c r="D26" s="32" t="s">
        <v>79</v>
      </c>
      <c r="E26" s="30" t="s">
        <v>80</v>
      </c>
      <c r="F26" s="2"/>
      <c r="G26" s="2"/>
      <c r="H26" s="2"/>
      <c r="I26" s="61" t="s">
        <v>125</v>
      </c>
      <c r="J26" s="7" t="s">
        <v>131</v>
      </c>
      <c r="K26" s="7" t="s">
        <v>131</v>
      </c>
      <c r="L26" s="3"/>
      <c r="M26" s="3"/>
      <c r="N26" s="3"/>
      <c r="O26" s="3"/>
      <c r="P26" s="3"/>
      <c r="Q26" s="3"/>
      <c r="R26" s="3"/>
      <c r="S26" s="3"/>
      <c r="T26" s="57" t="s">
        <v>131</v>
      </c>
      <c r="U26" s="3"/>
      <c r="V26" s="3"/>
      <c r="W26" s="72" t="s">
        <v>125</v>
      </c>
      <c r="X26" s="62" t="s">
        <v>131</v>
      </c>
      <c r="Y26" s="62" t="s">
        <v>131</v>
      </c>
      <c r="Z26" s="62" t="s">
        <v>131</v>
      </c>
      <c r="AA26" s="3"/>
      <c r="AB26" s="3"/>
      <c r="AC26" s="3"/>
      <c r="AD26" s="3"/>
      <c r="AE26" s="7" t="s">
        <v>131</v>
      </c>
      <c r="AF26" s="62" t="s">
        <v>131</v>
      </c>
      <c r="AG26" s="62" t="s">
        <v>131</v>
      </c>
      <c r="AH26" s="57" t="s">
        <v>131</v>
      </c>
      <c r="AI26" s="3"/>
    </row>
    <row r="27" spans="1:42" x14ac:dyDescent="0.25">
      <c r="A27" s="27">
        <v>9</v>
      </c>
      <c r="B27" s="32" t="s">
        <v>81</v>
      </c>
      <c r="C27" s="33" t="s">
        <v>82</v>
      </c>
      <c r="D27" s="32" t="s">
        <v>83</v>
      </c>
      <c r="E27" s="30" t="s">
        <v>84</v>
      </c>
      <c r="F27" s="3"/>
      <c r="G27" s="3"/>
      <c r="H27" s="3"/>
      <c r="I27" s="3"/>
      <c r="J27" s="3"/>
      <c r="K27" s="56" t="s">
        <v>131</v>
      </c>
      <c r="L27" s="7" t="s">
        <v>131</v>
      </c>
      <c r="M27" s="3"/>
      <c r="N27" s="3"/>
      <c r="O27" s="3"/>
      <c r="P27" s="3"/>
      <c r="Q27" s="3"/>
      <c r="R27" s="7" t="s">
        <v>131</v>
      </c>
      <c r="S27" s="3"/>
      <c r="T27" s="3"/>
      <c r="U27" s="3"/>
      <c r="V27" s="3"/>
      <c r="W27" s="3"/>
      <c r="X27" s="3"/>
      <c r="Y27" s="56" t="s">
        <v>131</v>
      </c>
      <c r="Z27" s="3"/>
      <c r="AA27" s="3"/>
      <c r="AB27" s="3"/>
      <c r="AC27" s="3"/>
      <c r="AD27" s="3"/>
      <c r="AE27" s="3"/>
      <c r="AF27" s="7" t="s">
        <v>131</v>
      </c>
      <c r="AG27" s="3"/>
      <c r="AH27" s="3"/>
      <c r="AI27" s="3"/>
    </row>
    <row r="28" spans="1:42" x14ac:dyDescent="0.25">
      <c r="A28" s="27">
        <v>10</v>
      </c>
      <c r="B28" s="32" t="s">
        <v>13</v>
      </c>
      <c r="C28" s="33" t="s">
        <v>85</v>
      </c>
      <c r="D28" s="32" t="s">
        <v>86</v>
      </c>
      <c r="E28" s="30" t="s">
        <v>87</v>
      </c>
      <c r="F28" s="3"/>
      <c r="G28" s="3"/>
      <c r="H28" s="3"/>
      <c r="I28" s="3"/>
      <c r="J28" s="7" t="s">
        <v>131</v>
      </c>
      <c r="K28" s="3"/>
      <c r="L28" s="85" t="s">
        <v>125</v>
      </c>
      <c r="M28" s="3"/>
      <c r="N28" s="3"/>
      <c r="O28" s="3"/>
      <c r="P28" s="3"/>
      <c r="Q28" s="7" t="s">
        <v>131</v>
      </c>
      <c r="R28" s="3"/>
      <c r="S28" s="56" t="s">
        <v>131</v>
      </c>
      <c r="T28" s="3"/>
      <c r="U28" s="3"/>
      <c r="V28" s="3"/>
      <c r="W28" s="3"/>
      <c r="X28" s="7" t="s">
        <v>131</v>
      </c>
      <c r="Y28" s="3"/>
      <c r="Z28" s="3"/>
      <c r="AA28" s="3"/>
      <c r="AB28" s="3"/>
      <c r="AC28" s="3"/>
      <c r="AD28" s="3"/>
      <c r="AE28" s="3"/>
      <c r="AF28" s="3"/>
      <c r="AG28" s="7" t="s">
        <v>131</v>
      </c>
      <c r="AH28" s="3"/>
      <c r="AI28" s="3"/>
    </row>
    <row r="29" spans="1:42" x14ac:dyDescent="0.25">
      <c r="A29" s="27">
        <v>11</v>
      </c>
      <c r="B29" s="32" t="s">
        <v>88</v>
      </c>
      <c r="C29" s="33" t="s">
        <v>89</v>
      </c>
      <c r="D29" s="32" t="s">
        <v>5</v>
      </c>
      <c r="E29" s="30" t="s">
        <v>90</v>
      </c>
      <c r="F29" s="3"/>
      <c r="G29" s="3"/>
      <c r="H29" s="3"/>
      <c r="I29" s="3"/>
      <c r="J29" s="65"/>
      <c r="K29" s="3"/>
      <c r="L29" s="79"/>
      <c r="M29" s="3"/>
      <c r="N29" s="3"/>
      <c r="O29" s="3"/>
      <c r="P29" s="3"/>
      <c r="Q29" s="77"/>
      <c r="R29" s="77"/>
      <c r="S29" s="77"/>
      <c r="T29" s="77"/>
      <c r="U29" s="3"/>
      <c r="V29" s="3"/>
      <c r="W29" s="3"/>
      <c r="X29" s="65"/>
      <c r="Y29" s="3"/>
      <c r="Z29" s="3"/>
      <c r="AA29" s="78" t="s">
        <v>126</v>
      </c>
      <c r="AB29" s="3"/>
      <c r="AC29" s="3"/>
      <c r="AD29" s="3"/>
      <c r="AE29" s="65"/>
      <c r="AF29" s="79"/>
      <c r="AG29" s="3"/>
      <c r="AH29" s="78"/>
      <c r="AI29" s="3"/>
    </row>
    <row r="30" spans="1:42" x14ac:dyDescent="0.25">
      <c r="A30" s="27">
        <v>12</v>
      </c>
      <c r="B30" s="32" t="s">
        <v>6</v>
      </c>
      <c r="C30" s="33" t="s">
        <v>91</v>
      </c>
      <c r="D30" s="32" t="s">
        <v>92</v>
      </c>
      <c r="E30" s="30" t="s">
        <v>93</v>
      </c>
      <c r="F30" s="3"/>
      <c r="G30" s="3"/>
      <c r="H30" s="3"/>
      <c r="I30" s="3"/>
      <c r="J30" s="3"/>
      <c r="K30" s="7" t="s">
        <v>131</v>
      </c>
      <c r="L30" s="3"/>
      <c r="M30" s="77"/>
      <c r="N30" s="3"/>
      <c r="O30" s="3"/>
      <c r="P30" s="3"/>
      <c r="Q30" s="79"/>
      <c r="R30" s="3"/>
      <c r="S30" s="65"/>
      <c r="T30" s="3"/>
      <c r="U30" s="3"/>
      <c r="V30" s="3"/>
      <c r="W30" s="3"/>
      <c r="X30" s="3"/>
      <c r="Y30" s="3"/>
      <c r="Z30" s="3"/>
      <c r="AA30" s="58" t="s">
        <v>131</v>
      </c>
      <c r="AB30" s="3"/>
      <c r="AC30" s="3"/>
      <c r="AD30" s="3"/>
      <c r="AE30" s="3"/>
      <c r="AF30" s="3"/>
      <c r="AG30" s="3"/>
      <c r="AH30" s="58" t="s">
        <v>131</v>
      </c>
      <c r="AI30" s="3"/>
    </row>
    <row r="31" spans="1:42" x14ac:dyDescent="0.25">
      <c r="A31" s="27">
        <v>13</v>
      </c>
      <c r="B31" s="28" t="s">
        <v>6</v>
      </c>
      <c r="C31" s="29" t="s">
        <v>94</v>
      </c>
      <c r="D31" s="28" t="s">
        <v>95</v>
      </c>
      <c r="E31" s="30" t="s">
        <v>93</v>
      </c>
      <c r="F31" s="3"/>
      <c r="G31" s="3"/>
      <c r="H31" s="3"/>
      <c r="I31" s="77" t="s">
        <v>126</v>
      </c>
      <c r="J31" s="77"/>
      <c r="K31" s="77" t="s">
        <v>126</v>
      </c>
      <c r="L31" s="77" t="s">
        <v>125</v>
      </c>
      <c r="M31" s="77" t="s">
        <v>125</v>
      </c>
      <c r="N31" s="3"/>
      <c r="O31" s="3"/>
      <c r="P31" s="3"/>
      <c r="Q31" s="77" t="s">
        <v>126</v>
      </c>
      <c r="R31" s="65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</row>
    <row r="32" spans="1:42" x14ac:dyDescent="0.25">
      <c r="A32" s="27">
        <v>14</v>
      </c>
      <c r="B32" s="32" t="s">
        <v>88</v>
      </c>
      <c r="C32" s="33" t="s">
        <v>96</v>
      </c>
      <c r="D32" s="32" t="s">
        <v>97</v>
      </c>
      <c r="E32" s="30" t="s">
        <v>98</v>
      </c>
      <c r="F32" s="3"/>
      <c r="G32" s="3"/>
      <c r="H32" s="3"/>
      <c r="I32" s="60" t="s">
        <v>131</v>
      </c>
      <c r="J32" s="60" t="s">
        <v>131</v>
      </c>
      <c r="K32" s="60" t="s">
        <v>131</v>
      </c>
      <c r="L32" s="60" t="s">
        <v>131</v>
      </c>
      <c r="M32" s="60" t="s">
        <v>131</v>
      </c>
      <c r="N32" s="3"/>
      <c r="O32" s="3"/>
      <c r="P32" s="3"/>
      <c r="Q32" s="60" t="s">
        <v>131</v>
      </c>
      <c r="R32" s="60" t="s">
        <v>131</v>
      </c>
      <c r="S32" s="60" t="s">
        <v>131</v>
      </c>
      <c r="T32" s="60" t="s">
        <v>131</v>
      </c>
      <c r="U32" s="3"/>
      <c r="V32" s="3"/>
      <c r="W32" s="60" t="s">
        <v>131</v>
      </c>
      <c r="X32" s="60" t="s">
        <v>131</v>
      </c>
      <c r="Y32" s="60" t="s">
        <v>131</v>
      </c>
      <c r="Z32" s="60" t="s">
        <v>131</v>
      </c>
      <c r="AA32" s="60" t="s">
        <v>131</v>
      </c>
      <c r="AB32" s="3"/>
      <c r="AC32" s="3"/>
      <c r="AD32" s="60" t="s">
        <v>131</v>
      </c>
      <c r="AE32" s="60" t="s">
        <v>131</v>
      </c>
      <c r="AF32" s="60" t="s">
        <v>131</v>
      </c>
      <c r="AG32" s="60" t="s">
        <v>131</v>
      </c>
      <c r="AH32" s="60" t="s">
        <v>131</v>
      </c>
      <c r="AI32" s="3"/>
    </row>
    <row r="33" spans="1:35" x14ac:dyDescent="0.25">
      <c r="A33" s="27">
        <v>15</v>
      </c>
      <c r="B33" s="32" t="s">
        <v>6</v>
      </c>
      <c r="C33" s="33" t="s">
        <v>99</v>
      </c>
      <c r="D33" s="32" t="s">
        <v>100</v>
      </c>
      <c r="E33" s="30" t="s">
        <v>101</v>
      </c>
      <c r="F33" s="3"/>
      <c r="G33" s="3"/>
      <c r="H33" s="3"/>
      <c r="I33" s="3"/>
      <c r="J33" s="3"/>
      <c r="K33" s="7" t="s">
        <v>131</v>
      </c>
      <c r="L33" s="7" t="s">
        <v>131</v>
      </c>
      <c r="M33" s="3"/>
      <c r="N33" s="3"/>
      <c r="O33" s="3"/>
      <c r="P33" s="3"/>
      <c r="Q33" s="3"/>
      <c r="R33" s="3"/>
      <c r="S33" s="7" t="s">
        <v>131</v>
      </c>
      <c r="T33" s="3"/>
      <c r="U33" s="3"/>
      <c r="V33" s="3"/>
      <c r="W33" s="3"/>
      <c r="X33" s="3"/>
      <c r="Y33" s="3"/>
      <c r="Z33" s="7" t="s">
        <v>131</v>
      </c>
      <c r="AA33" s="57" t="s">
        <v>131</v>
      </c>
      <c r="AB33" s="3"/>
      <c r="AC33" s="3"/>
      <c r="AD33" s="3"/>
      <c r="AE33" s="79" t="s">
        <v>131</v>
      </c>
      <c r="AF33" s="3"/>
      <c r="AG33" s="3"/>
      <c r="AH33" s="57" t="s">
        <v>131</v>
      </c>
      <c r="AI33" s="3"/>
    </row>
    <row r="34" spans="1:35" x14ac:dyDescent="0.25">
      <c r="A34" s="27">
        <v>16</v>
      </c>
      <c r="B34" s="32" t="s">
        <v>6</v>
      </c>
      <c r="C34" s="33" t="s">
        <v>102</v>
      </c>
      <c r="D34" s="32" t="s">
        <v>103</v>
      </c>
      <c r="E34" s="30" t="s">
        <v>104</v>
      </c>
      <c r="F34" s="3"/>
      <c r="G34" s="3"/>
      <c r="H34" s="3"/>
      <c r="I34" s="3"/>
      <c r="J34" s="3"/>
      <c r="K34" s="7" t="s">
        <v>131</v>
      </c>
      <c r="L34" s="57" t="s">
        <v>131</v>
      </c>
      <c r="M34" s="57" t="s">
        <v>131</v>
      </c>
      <c r="N34" s="3"/>
      <c r="O34" s="3"/>
      <c r="P34" s="3"/>
      <c r="Q34" s="57" t="s">
        <v>131</v>
      </c>
      <c r="R34" s="57" t="s">
        <v>131</v>
      </c>
      <c r="S34" s="57" t="s">
        <v>131</v>
      </c>
      <c r="T34" s="3"/>
      <c r="U34" s="3"/>
      <c r="V34" s="3"/>
      <c r="W34" s="57" t="s">
        <v>131</v>
      </c>
      <c r="X34" s="57" t="s">
        <v>131</v>
      </c>
      <c r="Y34" s="7" t="s">
        <v>131</v>
      </c>
      <c r="Z34" s="57" t="s">
        <v>131</v>
      </c>
      <c r="AA34" s="3"/>
      <c r="AB34" s="3"/>
      <c r="AC34" s="3"/>
      <c r="AD34" s="3"/>
      <c r="AE34" s="57" t="s">
        <v>131</v>
      </c>
      <c r="AF34" s="7" t="s">
        <v>131</v>
      </c>
      <c r="AG34" s="3"/>
      <c r="AH34" s="7" t="s">
        <v>131</v>
      </c>
      <c r="AI34" s="3"/>
    </row>
    <row r="35" spans="1:35" x14ac:dyDescent="0.25">
      <c r="A35" s="27">
        <v>17</v>
      </c>
      <c r="B35" s="32" t="s">
        <v>6</v>
      </c>
      <c r="C35" s="33" t="s">
        <v>105</v>
      </c>
      <c r="D35" s="32" t="s">
        <v>106</v>
      </c>
      <c r="E35" s="30" t="s">
        <v>104</v>
      </c>
      <c r="F35" s="3"/>
      <c r="G35" s="3"/>
      <c r="H35" s="3"/>
      <c r="I35" s="3"/>
      <c r="J35" s="7" t="s">
        <v>131</v>
      </c>
      <c r="K35" s="3"/>
      <c r="L35" s="7" t="s">
        <v>131</v>
      </c>
      <c r="M35" s="3"/>
      <c r="N35" s="3"/>
      <c r="O35" s="3"/>
      <c r="P35" s="3"/>
      <c r="Q35" s="3"/>
      <c r="R35" s="7" t="s">
        <v>131</v>
      </c>
      <c r="S35" s="57" t="s">
        <v>131</v>
      </c>
      <c r="T35" s="57" t="s">
        <v>131</v>
      </c>
      <c r="U35" s="3"/>
      <c r="V35" s="3"/>
      <c r="W35" s="3"/>
      <c r="X35" s="56" t="s">
        <v>131</v>
      </c>
      <c r="Y35" s="3"/>
      <c r="Z35" s="3"/>
      <c r="AA35" s="72" t="s">
        <v>126</v>
      </c>
      <c r="AB35" s="3"/>
      <c r="AC35" s="3"/>
      <c r="AD35" s="3"/>
      <c r="AE35" s="7" t="s">
        <v>131</v>
      </c>
      <c r="AF35" s="7" t="s">
        <v>131</v>
      </c>
      <c r="AG35" s="3" t="s">
        <v>131</v>
      </c>
      <c r="AH35" s="72" t="s">
        <v>126</v>
      </c>
      <c r="AI35" s="3"/>
    </row>
    <row r="36" spans="1:35" x14ac:dyDescent="0.25">
      <c r="A36" s="27">
        <v>18</v>
      </c>
      <c r="B36" s="32" t="s">
        <v>6</v>
      </c>
      <c r="C36" s="33" t="s">
        <v>107</v>
      </c>
      <c r="D36" s="32" t="s">
        <v>70</v>
      </c>
      <c r="E36" s="30" t="s">
        <v>104</v>
      </c>
      <c r="F36" s="4"/>
      <c r="G36" s="4"/>
      <c r="H36" s="4"/>
      <c r="I36" s="4"/>
      <c r="J36" s="7" t="s">
        <v>131</v>
      </c>
      <c r="K36" s="4"/>
      <c r="L36" s="4"/>
      <c r="M36" s="4"/>
      <c r="N36" s="4"/>
      <c r="O36" s="4"/>
      <c r="P36" s="4"/>
      <c r="Q36" s="57" t="s">
        <v>131</v>
      </c>
      <c r="R36" s="4"/>
      <c r="S36" s="88" t="s">
        <v>131</v>
      </c>
      <c r="T36" s="4"/>
      <c r="U36" s="4"/>
      <c r="V36" s="4"/>
      <c r="W36" s="72" t="s">
        <v>126</v>
      </c>
      <c r="X36" s="4"/>
      <c r="Y36" s="4"/>
      <c r="Z36" s="7" t="s">
        <v>131</v>
      </c>
      <c r="AA36" s="4"/>
      <c r="AB36" s="4"/>
      <c r="AC36" s="4"/>
      <c r="AD36" s="4"/>
      <c r="AE36" s="4"/>
      <c r="AF36" s="4"/>
      <c r="AG36" s="58" t="s">
        <v>131</v>
      </c>
      <c r="AH36" s="4"/>
      <c r="AI36" s="4"/>
    </row>
    <row r="37" spans="1:35" x14ac:dyDescent="0.25">
      <c r="A37" s="27">
        <v>19</v>
      </c>
      <c r="B37" s="32" t="s">
        <v>11</v>
      </c>
      <c r="C37" s="33" t="s">
        <v>108</v>
      </c>
      <c r="D37" s="32" t="s">
        <v>109</v>
      </c>
      <c r="E37" s="30" t="s">
        <v>104</v>
      </c>
      <c r="F37" s="4"/>
      <c r="G37" s="4"/>
      <c r="H37" s="4"/>
      <c r="I37" s="4"/>
      <c r="J37" s="56" t="s">
        <v>131</v>
      </c>
      <c r="K37" s="4"/>
      <c r="L37" s="7" t="s">
        <v>131</v>
      </c>
      <c r="M37" s="4"/>
      <c r="N37" s="4"/>
      <c r="O37" s="4"/>
      <c r="P37" s="4"/>
      <c r="Q37" s="57" t="s">
        <v>131</v>
      </c>
      <c r="R37" s="57" t="s">
        <v>131</v>
      </c>
      <c r="S37" s="57" t="s">
        <v>131</v>
      </c>
      <c r="T37" s="57" t="s">
        <v>131</v>
      </c>
      <c r="U37" s="4"/>
      <c r="V37" s="4"/>
      <c r="W37" s="4"/>
      <c r="X37" s="4"/>
      <c r="Y37" s="7" t="s">
        <v>131</v>
      </c>
      <c r="Z37" s="4"/>
      <c r="AA37" s="4"/>
      <c r="AB37" s="4"/>
      <c r="AC37" s="4"/>
      <c r="AD37" s="4"/>
      <c r="AE37" s="4"/>
      <c r="AF37" s="7" t="s">
        <v>131</v>
      </c>
      <c r="AG37" s="56" t="s">
        <v>131</v>
      </c>
      <c r="AH37" s="83" t="s">
        <v>131</v>
      </c>
      <c r="AI37" s="4"/>
    </row>
    <row r="38" spans="1:35" x14ac:dyDescent="0.25">
      <c r="A38" s="27">
        <v>20</v>
      </c>
      <c r="B38" s="32" t="s">
        <v>11</v>
      </c>
      <c r="C38" s="33" t="s">
        <v>110</v>
      </c>
      <c r="D38" s="32" t="s">
        <v>79</v>
      </c>
      <c r="E38" s="30" t="s">
        <v>104</v>
      </c>
      <c r="F38" s="4"/>
      <c r="G38" s="4"/>
      <c r="H38" s="4"/>
      <c r="I38" s="4"/>
      <c r="J38" s="4"/>
      <c r="K38" s="7" t="s">
        <v>131</v>
      </c>
      <c r="L38" s="4"/>
      <c r="M38" s="57" t="s">
        <v>131</v>
      </c>
      <c r="N38" s="4"/>
      <c r="O38" s="4"/>
      <c r="P38" s="4"/>
      <c r="Q38" s="4"/>
      <c r="R38" s="7" t="s">
        <v>131</v>
      </c>
      <c r="S38" s="4"/>
      <c r="T38" s="4"/>
      <c r="U38" s="4"/>
      <c r="V38" s="4"/>
      <c r="W38" s="57" t="s">
        <v>131</v>
      </c>
      <c r="X38" s="62" t="s">
        <v>131</v>
      </c>
      <c r="Y38" s="62" t="s">
        <v>131</v>
      </c>
      <c r="Z38" s="62" t="s">
        <v>131</v>
      </c>
      <c r="AA38" s="57" t="s">
        <v>131</v>
      </c>
      <c r="AB38" s="4"/>
      <c r="AC38" s="4"/>
      <c r="AD38" s="4"/>
      <c r="AE38" s="4"/>
      <c r="AF38" s="56" t="s">
        <v>131</v>
      </c>
      <c r="AG38" s="4"/>
      <c r="AH38" s="72" t="s">
        <v>131</v>
      </c>
      <c r="AI38" s="4"/>
    </row>
    <row r="39" spans="1:35" x14ac:dyDescent="0.25">
      <c r="A39" s="27">
        <v>21</v>
      </c>
      <c r="B39" s="32" t="s">
        <v>19</v>
      </c>
      <c r="C39" s="33" t="s">
        <v>111</v>
      </c>
      <c r="D39" s="32" t="s">
        <v>112</v>
      </c>
      <c r="E39" s="30" t="s">
        <v>104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</row>
    <row r="40" spans="1:35" x14ac:dyDescent="0.25">
      <c r="A40" s="27">
        <v>22</v>
      </c>
      <c r="B40" s="32" t="s">
        <v>3</v>
      </c>
      <c r="C40" s="33" t="s">
        <v>119</v>
      </c>
      <c r="D40" s="32" t="s">
        <v>2</v>
      </c>
      <c r="E40" s="30" t="s">
        <v>113</v>
      </c>
      <c r="F40" s="4"/>
      <c r="G40" s="4"/>
      <c r="H40" s="4"/>
      <c r="I40" s="4"/>
      <c r="J40" s="4"/>
      <c r="K40" s="4"/>
      <c r="L40" s="7" t="s">
        <v>131</v>
      </c>
      <c r="M40" s="57" t="s">
        <v>131</v>
      </c>
      <c r="N40" s="4"/>
      <c r="O40" s="4"/>
      <c r="P40" s="4"/>
      <c r="Q40" s="7" t="s">
        <v>131</v>
      </c>
      <c r="R40" s="4"/>
      <c r="S40" s="56" t="s">
        <v>131</v>
      </c>
      <c r="T40" s="4"/>
      <c r="U40" s="4"/>
      <c r="V40" s="4"/>
      <c r="W40" s="4"/>
      <c r="X40" s="62" t="s">
        <v>131</v>
      </c>
      <c r="Y40" s="62" t="s">
        <v>131</v>
      </c>
      <c r="Z40" s="62" t="s">
        <v>131</v>
      </c>
      <c r="AA40" s="4"/>
      <c r="AB40" s="4"/>
      <c r="AC40" s="4"/>
      <c r="AD40" s="4"/>
      <c r="AE40" s="7" t="s">
        <v>131</v>
      </c>
      <c r="AF40" s="7" t="s">
        <v>131</v>
      </c>
      <c r="AG40" s="56" t="s">
        <v>131</v>
      </c>
      <c r="AH40" s="4"/>
      <c r="AI40" s="4"/>
    </row>
    <row r="41" spans="1:35" x14ac:dyDescent="0.25">
      <c r="A41" s="27">
        <v>23</v>
      </c>
      <c r="B41" s="32" t="s">
        <v>6</v>
      </c>
      <c r="C41" s="33" t="s">
        <v>4</v>
      </c>
      <c r="D41" s="32" t="s">
        <v>5</v>
      </c>
      <c r="E41" s="30" t="s">
        <v>114</v>
      </c>
      <c r="F41" s="4"/>
      <c r="G41" s="4"/>
      <c r="H41" s="4"/>
      <c r="I41" s="4"/>
      <c r="J41" s="4"/>
      <c r="K41" s="7" t="s">
        <v>131</v>
      </c>
      <c r="L41" s="7" t="s">
        <v>131</v>
      </c>
      <c r="M41" s="72" t="s">
        <v>126</v>
      </c>
      <c r="N41" s="4"/>
      <c r="O41" s="4"/>
      <c r="P41" s="4"/>
      <c r="Q41" s="63" t="s">
        <v>131</v>
      </c>
      <c r="R41" s="7" t="s">
        <v>131</v>
      </c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6" t="s">
        <v>131</v>
      </c>
      <c r="AG41" s="4"/>
      <c r="AH41" s="4"/>
      <c r="AI41" s="4"/>
    </row>
    <row r="42" spans="1:35" x14ac:dyDescent="0.25">
      <c r="A42" s="27">
        <v>24</v>
      </c>
      <c r="B42" s="32" t="s">
        <v>6</v>
      </c>
      <c r="C42" s="33" t="s">
        <v>7</v>
      </c>
      <c r="D42" s="32" t="s">
        <v>8</v>
      </c>
      <c r="E42" s="30" t="s">
        <v>115</v>
      </c>
      <c r="F42" s="4"/>
      <c r="G42" s="4"/>
      <c r="H42" s="4"/>
      <c r="I42" s="4"/>
      <c r="J42" s="4"/>
      <c r="K42" s="4"/>
      <c r="L42" s="60" t="s">
        <v>131</v>
      </c>
      <c r="M42" s="60" t="s">
        <v>131</v>
      </c>
      <c r="N42" s="60" t="s">
        <v>131</v>
      </c>
      <c r="O42" s="60" t="s">
        <v>131</v>
      </c>
      <c r="P42" s="60" t="s">
        <v>131</v>
      </c>
      <c r="Q42" s="60" t="s">
        <v>131</v>
      </c>
      <c r="R42" s="60" t="s">
        <v>131</v>
      </c>
      <c r="S42" s="60" t="s">
        <v>131</v>
      </c>
      <c r="T42" s="60" t="s">
        <v>131</v>
      </c>
      <c r="U42" s="60" t="s">
        <v>131</v>
      </c>
      <c r="V42" s="60" t="s">
        <v>131</v>
      </c>
      <c r="W42" s="60" t="s">
        <v>131</v>
      </c>
      <c r="X42" s="60" t="s">
        <v>131</v>
      </c>
      <c r="Y42" s="60" t="s">
        <v>131</v>
      </c>
      <c r="Z42" s="60" t="s">
        <v>131</v>
      </c>
      <c r="AA42" s="60" t="s">
        <v>131</v>
      </c>
      <c r="AB42" s="60" t="s">
        <v>131</v>
      </c>
      <c r="AC42" s="60" t="s">
        <v>131</v>
      </c>
      <c r="AD42" s="60" t="s">
        <v>131</v>
      </c>
      <c r="AE42" s="60" t="s">
        <v>131</v>
      </c>
      <c r="AF42" s="60" t="s">
        <v>131</v>
      </c>
      <c r="AG42" s="60" t="s">
        <v>131</v>
      </c>
      <c r="AH42" s="60" t="s">
        <v>131</v>
      </c>
      <c r="AI42" s="4"/>
    </row>
    <row r="43" spans="1:35" x14ac:dyDescent="0.25">
      <c r="A43" s="27">
        <v>25</v>
      </c>
      <c r="B43" s="32" t="s">
        <v>11</v>
      </c>
      <c r="C43" s="33" t="s">
        <v>9</v>
      </c>
      <c r="D43" s="32" t="s">
        <v>10</v>
      </c>
      <c r="E43" s="30" t="s">
        <v>115</v>
      </c>
      <c r="F43" s="4"/>
      <c r="G43" s="4"/>
      <c r="H43" s="4"/>
      <c r="I43" s="60" t="s">
        <v>131</v>
      </c>
      <c r="J43" s="60" t="s">
        <v>131</v>
      </c>
      <c r="K43" s="60" t="s">
        <v>131</v>
      </c>
      <c r="L43" s="60" t="s">
        <v>131</v>
      </c>
      <c r="M43" s="60" t="s">
        <v>131</v>
      </c>
      <c r="N43" s="4"/>
      <c r="O43" s="4"/>
      <c r="P43" s="4"/>
      <c r="Q43" s="60" t="s">
        <v>131</v>
      </c>
      <c r="R43" s="60" t="s">
        <v>131</v>
      </c>
      <c r="S43" s="60" t="s">
        <v>131</v>
      </c>
      <c r="T43" s="60" t="s">
        <v>131</v>
      </c>
      <c r="U43" s="4"/>
      <c r="V43" s="4"/>
      <c r="W43" s="60" t="s">
        <v>131</v>
      </c>
      <c r="X43" s="60" t="s">
        <v>131</v>
      </c>
      <c r="Y43" s="60" t="s">
        <v>131</v>
      </c>
      <c r="Z43" s="60" t="s">
        <v>131</v>
      </c>
      <c r="AA43" s="60" t="s">
        <v>131</v>
      </c>
      <c r="AB43" s="4"/>
      <c r="AC43" s="4"/>
      <c r="AD43" s="60" t="s">
        <v>131</v>
      </c>
      <c r="AE43" s="60" t="s">
        <v>131</v>
      </c>
      <c r="AF43" s="60"/>
      <c r="AG43" s="60" t="s">
        <v>131</v>
      </c>
      <c r="AH43" s="60" t="s">
        <v>131</v>
      </c>
      <c r="AI43" s="4"/>
    </row>
    <row r="44" spans="1:35" x14ac:dyDescent="0.25">
      <c r="A44" s="27">
        <v>26</v>
      </c>
      <c r="B44" s="32" t="s">
        <v>13</v>
      </c>
      <c r="C44" s="33" t="s">
        <v>116</v>
      </c>
      <c r="D44" s="32" t="s">
        <v>12</v>
      </c>
      <c r="E44" s="30" t="s">
        <v>115</v>
      </c>
      <c r="F44" s="4"/>
      <c r="G44" s="4"/>
      <c r="H44" s="4"/>
      <c r="I44" s="4"/>
      <c r="J44" s="4"/>
      <c r="K44" s="7" t="s">
        <v>131</v>
      </c>
      <c r="L44" s="7" t="s">
        <v>131</v>
      </c>
      <c r="M44" s="85" t="s">
        <v>126</v>
      </c>
      <c r="N44" s="4"/>
      <c r="O44" s="4"/>
      <c r="P44" s="4"/>
      <c r="Q44" s="4"/>
      <c r="R44" s="7" t="s">
        <v>131</v>
      </c>
      <c r="S44" s="7" t="s">
        <v>131</v>
      </c>
      <c r="T44" s="4"/>
      <c r="U44" s="4"/>
      <c r="V44" s="4"/>
      <c r="W44" s="4"/>
      <c r="X44" s="57" t="s">
        <v>131</v>
      </c>
      <c r="Y44" s="7" t="s">
        <v>131</v>
      </c>
      <c r="Z44" s="7" t="s">
        <v>131</v>
      </c>
      <c r="AA44" s="4"/>
      <c r="AB44" s="4"/>
      <c r="AC44" s="4"/>
      <c r="AD44" s="4"/>
      <c r="AE44" s="4"/>
      <c r="AF44" s="4"/>
      <c r="AG44" s="4"/>
      <c r="AH44" s="57" t="s">
        <v>131</v>
      </c>
      <c r="AI44" s="4"/>
    </row>
    <row r="45" spans="1:35" x14ac:dyDescent="0.25">
      <c r="A45" s="27">
        <v>27</v>
      </c>
      <c r="B45" s="32" t="s">
        <v>16</v>
      </c>
      <c r="C45" s="33" t="s">
        <v>14</v>
      </c>
      <c r="D45" s="32" t="s">
        <v>15</v>
      </c>
      <c r="E45" s="30" t="s">
        <v>115</v>
      </c>
      <c r="F45" s="4"/>
      <c r="G45" s="4"/>
      <c r="H45" s="4"/>
      <c r="I45" s="4"/>
      <c r="J45" s="7" t="s">
        <v>131</v>
      </c>
      <c r="K45" s="4"/>
      <c r="L45" s="56" t="s">
        <v>131</v>
      </c>
      <c r="M45" s="4"/>
      <c r="N45" s="4"/>
      <c r="O45" s="4"/>
      <c r="P45" s="4"/>
      <c r="Q45" s="4"/>
      <c r="R45" s="4"/>
      <c r="S45" s="7" t="s">
        <v>131</v>
      </c>
      <c r="T45" s="57" t="s">
        <v>131</v>
      </c>
      <c r="U45" s="4"/>
      <c r="V45" s="4"/>
      <c r="W45" s="4"/>
      <c r="X45" s="7" t="s">
        <v>131</v>
      </c>
      <c r="Y45" s="4"/>
      <c r="Z45" s="56" t="s">
        <v>131</v>
      </c>
      <c r="AA45" s="57" t="s">
        <v>131</v>
      </c>
      <c r="AB45" s="4"/>
      <c r="AC45" s="4"/>
      <c r="AD45" s="4"/>
      <c r="AE45" s="4"/>
      <c r="AF45" s="4"/>
      <c r="AG45" s="7" t="s">
        <v>131</v>
      </c>
      <c r="AH45" s="57" t="s">
        <v>131</v>
      </c>
      <c r="AI45" s="4"/>
    </row>
    <row r="46" spans="1:35" x14ac:dyDescent="0.25">
      <c r="A46" s="27">
        <v>28</v>
      </c>
      <c r="B46" s="32" t="s">
        <v>19</v>
      </c>
      <c r="C46" s="33" t="s">
        <v>17</v>
      </c>
      <c r="D46" s="32" t="s">
        <v>18</v>
      </c>
      <c r="E46" s="30" t="s">
        <v>115</v>
      </c>
      <c r="F46" s="4"/>
      <c r="G46" s="4"/>
      <c r="H46" s="4"/>
      <c r="I46" s="60" t="s">
        <v>131</v>
      </c>
      <c r="J46" s="60" t="s">
        <v>131</v>
      </c>
      <c r="K46" s="60" t="s">
        <v>131</v>
      </c>
      <c r="L46" s="60" t="s">
        <v>131</v>
      </c>
      <c r="M46" s="60" t="s">
        <v>131</v>
      </c>
      <c r="N46" s="4"/>
      <c r="O46" s="4"/>
      <c r="P46" s="4"/>
      <c r="Q46" s="60" t="s">
        <v>131</v>
      </c>
      <c r="R46" s="60" t="s">
        <v>131</v>
      </c>
      <c r="S46" s="60" t="s">
        <v>131</v>
      </c>
      <c r="T46" s="60" t="s">
        <v>131</v>
      </c>
      <c r="U46" s="4"/>
      <c r="V46" s="4"/>
      <c r="W46" s="60" t="s">
        <v>131</v>
      </c>
      <c r="X46" s="60" t="s">
        <v>131</v>
      </c>
      <c r="Y46" s="60" t="s">
        <v>131</v>
      </c>
      <c r="Z46" s="60" t="s">
        <v>131</v>
      </c>
      <c r="AA46" s="60" t="s">
        <v>131</v>
      </c>
      <c r="AB46" s="4"/>
      <c r="AC46" s="4"/>
      <c r="AD46" s="60" t="s">
        <v>131</v>
      </c>
      <c r="AE46" s="60" t="s">
        <v>131</v>
      </c>
      <c r="AF46" s="60" t="s">
        <v>131</v>
      </c>
      <c r="AG46" s="60" t="s">
        <v>131</v>
      </c>
      <c r="AH46" s="60" t="s">
        <v>131</v>
      </c>
      <c r="AI46" s="4"/>
    </row>
  </sheetData>
  <sheetProtection algorithmName="SHA-512" hashValue="W4vgbTRIqSSqmSwBNHo+crTQS5hbyj5A5cAxUeLusC00bv+kBWQ1ukmxsalucnc/q/oAV0yX7vEZU7sh0l3Q9Q==" saltValue="XkbrxzAL9zk/AXa96iyBWA==" spinCount="100000" sheet="1" formatCells="0" selectLockedCells="1" autoFilter="0"/>
  <mergeCells count="45">
    <mergeCell ref="J17:J18"/>
    <mergeCell ref="B3:C5"/>
    <mergeCell ref="B8:C9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V17:V18"/>
    <mergeCell ref="K17:K18"/>
    <mergeCell ref="L17:L18"/>
    <mergeCell ref="M17:M18"/>
    <mergeCell ref="N17:N18"/>
    <mergeCell ref="O17:O18"/>
    <mergeCell ref="P17:P18"/>
    <mergeCell ref="Q17:Q18"/>
    <mergeCell ref="R17:R18"/>
    <mergeCell ref="S17:S18"/>
    <mergeCell ref="T17:T18"/>
    <mergeCell ref="U17:U18"/>
    <mergeCell ref="X17:X18"/>
    <mergeCell ref="Y17:Y18"/>
    <mergeCell ref="Z17:Z18"/>
    <mergeCell ref="AA17:AA18"/>
    <mergeCell ref="AB17:AB18"/>
    <mergeCell ref="AI17:AI18"/>
    <mergeCell ref="F8:F9"/>
    <mergeCell ref="F11:F12"/>
    <mergeCell ref="T5:T6"/>
    <mergeCell ref="T8:T9"/>
    <mergeCell ref="AA5:AA6"/>
    <mergeCell ref="AA8:AA9"/>
    <mergeCell ref="AH5:AH6"/>
    <mergeCell ref="AH8:AH9"/>
    <mergeCell ref="AC17:AC18"/>
    <mergeCell ref="AD17:AD18"/>
    <mergeCell ref="AE17:AE18"/>
    <mergeCell ref="AF17:AF18"/>
    <mergeCell ref="AG17:AG18"/>
    <mergeCell ref="AH17:AH18"/>
    <mergeCell ref="W17:W18"/>
  </mergeCells>
  <conditionalFormatting sqref="E19:E46">
    <cfRule type="containsText" dxfId="46" priority="16" operator="containsText" text="REFERENT METIER">
      <formula>NOT(ISERROR(SEARCH("REFERENT METIER",E19)))</formula>
    </cfRule>
    <cfRule type="containsText" dxfId="45" priority="17" operator="containsText" text="CORSIC">
      <formula>NOT(ISERROR(SEARCH("CORSIC",E19)))</formula>
    </cfRule>
    <cfRule type="containsText" dxfId="44" priority="18" operator="containsText" text="RH">
      <formula>NOT(ISERROR(SEARCH("RH",E19)))</formula>
    </cfRule>
    <cfRule type="containsText" dxfId="43" priority="19" operator="containsText" text="SECTION 68">
      <formula>NOT(ISERROR(SEARCH("SECTION 68",E19)))</formula>
    </cfRule>
    <cfRule type="containsText" dxfId="42" priority="20" operator="containsText" text="SECTION 67">
      <formula>NOT(ISERROR(SEARCH("SECTION 67",E19)))</formula>
    </cfRule>
    <cfRule type="containsText" dxfId="41" priority="21" operator="containsText" text="COORDINATION">
      <formula>NOT(ISERROR(SEARCH("COORDINATION",E19)))</formula>
    </cfRule>
    <cfRule type="containsText" dxfId="40" priority="22" operator="containsText" text="COMMUNICATION">
      <formula>NOT(ISERROR(SEARCH("COMMUNICATION",E19)))</formula>
    </cfRule>
    <cfRule type="containsText" dxfId="39" priority="23" operator="containsText" text="BUDGET">
      <formula>NOT(ISERROR(SEARCH("BUDGET",E19)))</formula>
    </cfRule>
    <cfRule type="containsText" dxfId="38" priority="24" operator="containsText" text="SECRETARIAT">
      <formula>NOT(ISERROR(SEARCH("SECRETARIAT",E19)))</formula>
    </cfRule>
    <cfRule type="containsText" dxfId="37" priority="25" operator="containsText" text="CHEF BJDC">
      <formula>NOT(ISERROR(SEARCH("CHEF BJDC",E19)))</formula>
    </cfRule>
    <cfRule type="containsText" dxfId="36" priority="26" operator="containsText" text="DIRECTEUR">
      <formula>NOT(ISERROR(SEARCH("DIRECTEUR",E19)))</formula>
    </cfRule>
  </conditionalFormatting>
  <conditionalFormatting sqref="F17:AI21 F22:J22 Y22:AI22 L22:W22 F23:AI46">
    <cfRule type="expression" dxfId="35" priority="12">
      <formula>WEEKDAY(F$17,2)&gt;5</formula>
    </cfRule>
  </conditionalFormatting>
  <conditionalFormatting sqref="Y12:AA12">
    <cfRule type="expression" dxfId="34" priority="9">
      <formula>WEEKDAY(AQ$18,2)&gt;5</formula>
    </cfRule>
  </conditionalFormatting>
  <conditionalFormatting sqref="K22">
    <cfRule type="expression" dxfId="33" priority="6">
      <formula>WEEKDAY(K$17,2)&gt;5</formula>
    </cfRule>
  </conditionalFormatting>
  <conditionalFormatting sqref="X22">
    <cfRule type="expression" dxfId="32" priority="3">
      <formula>WEEKDAY(X$17,2)&gt;5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3" r:id="rId4" name="Button 1">
              <controlPr defaultSize="0" print="0" autoFill="0" autoPict="0" macro="[0]!Conges_acceptes">
                <anchor moveWithCells="1" sizeWithCells="1">
                  <from>
                    <xdr:col>4</xdr:col>
                    <xdr:colOff>57150</xdr:colOff>
                    <xdr:row>3</xdr:row>
                    <xdr:rowOff>180975</xdr:rowOff>
                  </from>
                  <to>
                    <xdr:col>5</xdr:col>
                    <xdr:colOff>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4" r:id="rId5" name="Button 2">
              <controlPr defaultSize="0" print="0" autoFill="0" autoPict="0" macro="[0]!conges_matin">
                <anchor moveWithCells="1" sizeWithCells="1">
                  <from>
                    <xdr:col>4</xdr:col>
                    <xdr:colOff>57150</xdr:colOff>
                    <xdr:row>6</xdr:row>
                    <xdr:rowOff>180975</xdr:rowOff>
                  </from>
                  <to>
                    <xdr:col>5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5" r:id="rId6" name="Button 3">
              <controlPr defaultSize="0" print="0" autoFill="0" autoPict="0" macro="[0]!conges_apres_midi">
                <anchor moveWithCells="1" sizeWithCells="1">
                  <from>
                    <xdr:col>4</xdr:col>
                    <xdr:colOff>57150</xdr:colOff>
                    <xdr:row>9</xdr:row>
                    <xdr:rowOff>180975</xdr:rowOff>
                  </from>
                  <to>
                    <xdr:col>5</xdr:col>
                    <xdr:colOff>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6" r:id="rId7" name="Button 4">
              <controlPr defaultSize="0" print="0" autoFill="0" autoPict="0" macro="[0]!previsions_conges">
                <anchor moveWithCells="1" sizeWithCells="1">
                  <from>
                    <xdr:col>4</xdr:col>
                    <xdr:colOff>47625</xdr:colOff>
                    <xdr:row>0</xdr:row>
                    <xdr:rowOff>180975</xdr:rowOff>
                  </from>
                  <to>
                    <xdr:col>4</xdr:col>
                    <xdr:colOff>1476375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7" r:id="rId8" name="Button 5">
              <controlPr defaultSize="0" print="0" autoFill="0" autoPict="0" macro="[0]!effacer">
                <anchor moveWithCells="1" sizeWithCells="1">
                  <from>
                    <xdr:col>14</xdr:col>
                    <xdr:colOff>9525</xdr:colOff>
                    <xdr:row>9</xdr:row>
                    <xdr:rowOff>180975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8" r:id="rId9" name="Button 6">
              <controlPr defaultSize="0" print="0" autoFill="0" autoPict="0" macro="[0]!arret_maladie">
                <anchor moveWithCells="1" sizeWithCells="1">
                  <from>
                    <xdr:col>7</xdr:col>
                    <xdr:colOff>0</xdr:colOff>
                    <xdr:row>0</xdr:row>
                    <xdr:rowOff>171450</xdr:rowOff>
                  </from>
                  <to>
                    <xdr:col>12</xdr:col>
                    <xdr:colOff>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9" r:id="rId10" name="Button 7">
              <controlPr defaultSize="0" print="0" autoFill="0" autoPict="0" macro="[0]!rendez_vous">
                <anchor moveWithCells="1" sizeWithCells="1">
                  <from>
                    <xdr:col>7</xdr:col>
                    <xdr:colOff>0</xdr:colOff>
                    <xdr:row>3</xdr:row>
                    <xdr:rowOff>180975</xdr:rowOff>
                  </from>
                  <to>
                    <xdr:col>12</xdr:col>
                    <xdr:colOff>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0" r:id="rId11" name="Button 8">
              <controlPr defaultSize="0" print="0" autoFill="0" autoPict="0" macro="[0]!accueil">
                <anchor moveWithCells="1" sizeWithCells="1">
                  <from>
                    <xdr:col>14</xdr:col>
                    <xdr:colOff>9525</xdr:colOff>
                    <xdr:row>0</xdr:row>
                    <xdr:rowOff>171450</xdr:rowOff>
                  </from>
                  <to>
                    <xdr:col>19</xdr:col>
                    <xdr:colOff>9525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1" r:id="rId12" name="Button 9">
              <controlPr defaultSize="0" print="0" autoFill="0" autoPict="0" macro="[0]!accueil_matin">
                <anchor moveWithCells="1" sizeWithCells="1">
                  <from>
                    <xdr:col>14</xdr:col>
                    <xdr:colOff>9525</xdr:colOff>
                    <xdr:row>3</xdr:row>
                    <xdr:rowOff>180975</xdr:rowOff>
                  </from>
                  <to>
                    <xdr:col>19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2" r:id="rId13" name="Button 10">
              <controlPr defaultSize="0" print="0" autoFill="0" autoPict="0" macro="[0]!accueil_apres_midi">
                <anchor moveWithCells="1" sizeWithCells="1">
                  <from>
                    <xdr:col>14</xdr:col>
                    <xdr:colOff>9525</xdr:colOff>
                    <xdr:row>6</xdr:row>
                    <xdr:rowOff>180975</xdr:rowOff>
                  </from>
                  <to>
                    <xdr:col>19</xdr:col>
                    <xdr:colOff>9525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3" r:id="rId14" name="Button 11">
              <controlPr defaultSize="0" print="0" autoFill="0" autoPict="0" macro="[0]!stage">
                <anchor moveWithCells="1" sizeWithCells="1">
                  <from>
                    <xdr:col>21</xdr:col>
                    <xdr:colOff>0</xdr:colOff>
                    <xdr:row>0</xdr:row>
                    <xdr:rowOff>171450</xdr:rowOff>
                  </from>
                  <to>
                    <xdr:col>26</xdr:col>
                    <xdr:colOff>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4" r:id="rId15" name="Button 12">
              <controlPr defaultSize="0" print="0" autoFill="0" autoPict="0" macro="[0]!stage_matin">
                <anchor moveWithCells="1" sizeWithCells="1">
                  <from>
                    <xdr:col>21</xdr:col>
                    <xdr:colOff>9525</xdr:colOff>
                    <xdr:row>3</xdr:row>
                    <xdr:rowOff>180975</xdr:rowOff>
                  </from>
                  <to>
                    <xdr:col>26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5" r:id="rId16" name="Button 13">
              <controlPr defaultSize="0" print="0" autoFill="0" autoPict="0" macro="[0]!stage_apres_midi">
                <anchor moveWithCells="1" sizeWithCells="1">
                  <from>
                    <xdr:col>21</xdr:col>
                    <xdr:colOff>0</xdr:colOff>
                    <xdr:row>6</xdr:row>
                    <xdr:rowOff>180975</xdr:rowOff>
                  </from>
                  <to>
                    <xdr:col>26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6" r:id="rId17" name="Button 14">
              <controlPr defaultSize="0" print="0" autoFill="0" autoPict="0" macro="[0]!auto_d_abs">
                <anchor moveWithCells="1" sizeWithCells="1">
                  <from>
                    <xdr:col>28</xdr:col>
                    <xdr:colOff>9525</xdr:colOff>
                    <xdr:row>1</xdr:row>
                    <xdr:rowOff>0</xdr:rowOff>
                  </from>
                  <to>
                    <xdr:col>33</xdr:col>
                    <xdr:colOff>9525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7" r:id="rId18" name="Button 15">
              <controlPr defaultSize="0" print="0" autoFill="0" autoPict="0" macro="[0]!auto_d_abs_matin">
                <anchor moveWithCells="1" sizeWithCells="1">
                  <from>
                    <xdr:col>28</xdr:col>
                    <xdr:colOff>9525</xdr:colOff>
                    <xdr:row>3</xdr:row>
                    <xdr:rowOff>180975</xdr:rowOff>
                  </from>
                  <to>
                    <xdr:col>33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8" r:id="rId19" name="Button 16">
              <controlPr defaultSize="0" print="0" autoFill="0" autoPict="0" macro="[0]!auto_d_abs_apres_midi">
                <anchor moveWithCells="1" sizeWithCells="1">
                  <from>
                    <xdr:col>28</xdr:col>
                    <xdr:colOff>9525</xdr:colOff>
                    <xdr:row>6</xdr:row>
                    <xdr:rowOff>180975</xdr:rowOff>
                  </from>
                  <to>
                    <xdr:col>33</xdr:col>
                    <xdr:colOff>9525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9" r:id="rId20" name="Button 17">
              <controlPr defaultSize="0" print="0" autoFill="0" autoPict="0" macro="[0]!astreinte">
                <anchor moveWithCells="1" sizeWithCells="1">
                  <from>
                    <xdr:col>7</xdr:col>
                    <xdr:colOff>9525</xdr:colOff>
                    <xdr:row>9</xdr:row>
                    <xdr:rowOff>180975</xdr:rowOff>
                  </from>
                  <to>
                    <xdr:col>12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90" r:id="rId21" name="Button 18">
              <controlPr defaultSize="0" print="0" autoFill="0" autoPict="0" macro="[0]!jdc">
                <anchor moveWithCells="1" sizeWithCells="1">
                  <from>
                    <xdr:col>7</xdr:col>
                    <xdr:colOff>9525</xdr:colOff>
                    <xdr:row>6</xdr:row>
                    <xdr:rowOff>180975</xdr:rowOff>
                  </from>
                  <to>
                    <xdr:col>12</xdr:col>
                    <xdr:colOff>9525</xdr:colOff>
                    <xdr:row>9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5" id="{13E131CD-C516-417B-8495-B891F0AE060B}">
            <xm:f>NOT(ISNA(VLOOKUP(F$17,'JOURS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F17:AI21 F22:J22 Y22:AI22 L22:W22 F23:AI46</xm:sqref>
        </x14:conditionalFormatting>
        <x14:conditionalFormatting xmlns:xm="http://schemas.microsoft.com/office/excel/2006/main">
          <x14:cfRule type="expression" priority="14" id="{66062F40-2B9A-493D-B9D7-106B3945EDF8}">
            <xm:f>NOT(ISNA(VLOOKUP(F$17,'JOURS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F20:AI21 F25:AI25 F28:AI28 F40:AI40 F44:AI44</xm:sqref>
        </x14:conditionalFormatting>
        <x14:conditionalFormatting xmlns:xm="http://schemas.microsoft.com/office/excel/2006/main">
          <x14:cfRule type="expression" priority="13" id="{1ED6A4E5-76EA-4A89-BD0B-EC945D7AB069}">
            <xm:f>NOT(ISNA(VLOOKUP(F$17,'JOURS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F17:AI19 F41:AI43 F45:AI46 F22:J22 F23:AI24 Y22:AI22 L22:W22 F26:AI27 F29:AI39</xm:sqref>
        </x14:conditionalFormatting>
        <x14:conditionalFormatting xmlns:xm="http://schemas.microsoft.com/office/excel/2006/main">
          <x14:cfRule type="expression" priority="11" id="{4490CE31-5A66-4938-BF85-B77776FAC6E5}">
            <xm:f>NOT(ISNA(VLOOKUP(AQ$18,'JOURS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Y12:AA12</xm:sqref>
        </x14:conditionalFormatting>
        <x14:conditionalFormatting xmlns:xm="http://schemas.microsoft.com/office/excel/2006/main">
          <x14:cfRule type="expression" priority="10" id="{879BA907-B000-412D-8AEF-A58B4E6B76F1}">
            <xm:f>NOT(ISNA(VLOOKUP(AQ$18,'JOURS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Y12:AA12</xm:sqref>
        </x14:conditionalFormatting>
        <x14:conditionalFormatting xmlns:xm="http://schemas.microsoft.com/office/excel/2006/main">
          <x14:cfRule type="expression" priority="8" id="{152A4F93-FF0D-4E20-869E-988C14DCC6B0}">
            <xm:f>NOT(ISNA(VLOOKUP(K$17,'JOURS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K22</xm:sqref>
        </x14:conditionalFormatting>
        <x14:conditionalFormatting xmlns:xm="http://schemas.microsoft.com/office/excel/2006/main">
          <x14:cfRule type="expression" priority="7" id="{FCFD5B3F-13B5-45A6-9201-9FBCF514EA93}">
            <xm:f>NOT(ISNA(VLOOKUP(K$17,'JOURS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K22</xm:sqref>
        </x14:conditionalFormatting>
        <x14:conditionalFormatting xmlns:xm="http://schemas.microsoft.com/office/excel/2006/main">
          <x14:cfRule type="expression" priority="5" id="{3D0BCB28-1B53-47D7-AB15-E98945B089B8}">
            <xm:f>NOT(ISNA(VLOOKUP(X$17,'JOURS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X22</xm:sqref>
        </x14:conditionalFormatting>
        <x14:conditionalFormatting xmlns:xm="http://schemas.microsoft.com/office/excel/2006/main">
          <x14:cfRule type="expression" priority="4" id="{B5D96FA1-4A65-47B2-ADB9-7FD799B69208}">
            <xm:f>NOT(ISNA(VLOOKUP(X$17,'JOURS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X22</xm:sqref>
        </x14:conditionalFormatting>
        <x14:conditionalFormatting xmlns:xm="http://schemas.microsoft.com/office/excel/2006/main">
          <x14:cfRule type="expression" priority="2" id="{CA09F25E-AE7C-4C74-BD00-DEBE553F12F9}">
            <xm:f>NOT(ISNA(VLOOKUP(AA$17,'JOURS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AA30</xm:sqref>
        </x14:conditionalFormatting>
        <x14:conditionalFormatting xmlns:xm="http://schemas.microsoft.com/office/excel/2006/main">
          <x14:cfRule type="expression" priority="1" id="{BCAA08AE-106B-4DF0-9ABE-046E98D94A42}">
            <xm:f>NOT(ISNA(VLOOKUP(AH$17,'JOURS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AH30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3"/>
  <dimension ref="A2:AP46"/>
  <sheetViews>
    <sheetView showGridLines="0" tabSelected="1" zoomScale="90" zoomScaleNormal="90" workbookViewId="0">
      <pane ySplit="18" topLeftCell="A38" activePane="bottomLeft" state="frozen"/>
      <selection pane="bottomLeft" activeCell="U38" sqref="U38"/>
    </sheetView>
  </sheetViews>
  <sheetFormatPr baseColWidth="10" defaultColWidth="11.42578125" defaultRowHeight="15" x14ac:dyDescent="0.25"/>
  <cols>
    <col min="1" max="1" width="2.7109375" style="8" bestFit="1" customWidth="1"/>
    <col min="2" max="2" width="11.42578125" style="8"/>
    <col min="3" max="3" width="15.28515625" style="8" bestFit="1" customWidth="1"/>
    <col min="4" max="4" width="10.7109375" style="8" bestFit="1" customWidth="1"/>
    <col min="5" max="5" width="22.28515625" style="8" bestFit="1" customWidth="1"/>
    <col min="6" max="36" width="4.28515625" style="8" customWidth="1"/>
    <col min="37" max="37" width="4" style="8" customWidth="1"/>
    <col min="38" max="39" width="11.42578125" style="8"/>
    <col min="40" max="40" width="3" style="8" hidden="1" customWidth="1"/>
    <col min="41" max="41" width="14.140625" style="8" hidden="1" customWidth="1"/>
    <col min="42" max="16384" width="11.42578125" style="8"/>
  </cols>
  <sheetData>
    <row r="2" spans="2:41" ht="15.75" x14ac:dyDescent="0.25">
      <c r="F2" s="9"/>
      <c r="M2" s="10"/>
      <c r="T2" s="15"/>
      <c r="AA2" s="16"/>
      <c r="AH2" s="17"/>
    </row>
    <row r="3" spans="2:41" ht="15.75" x14ac:dyDescent="0.25">
      <c r="B3" s="92">
        <f>Janvier!B3:C5</f>
        <v>2019</v>
      </c>
      <c r="C3" s="92"/>
      <c r="F3" s="9"/>
      <c r="M3" s="10"/>
      <c r="T3" s="15"/>
      <c r="AA3" s="16"/>
      <c r="AH3" s="17"/>
    </row>
    <row r="4" spans="2:41" x14ac:dyDescent="0.25">
      <c r="B4" s="92"/>
      <c r="C4" s="92"/>
    </row>
    <row r="5" spans="2:41" ht="15.75" x14ac:dyDescent="0.25">
      <c r="B5" s="92"/>
      <c r="C5" s="92"/>
      <c r="F5" s="19"/>
      <c r="M5" s="14"/>
      <c r="T5" s="103" t="s">
        <v>125</v>
      </c>
      <c r="AA5" s="104" t="s">
        <v>125</v>
      </c>
      <c r="AH5" s="101" t="s">
        <v>125</v>
      </c>
      <c r="AN5" s="12"/>
      <c r="AO5" s="12"/>
    </row>
    <row r="6" spans="2:41" ht="15.75" x14ac:dyDescent="0.25">
      <c r="F6" s="19"/>
      <c r="M6" s="18"/>
      <c r="T6" s="103"/>
      <c r="AA6" s="104"/>
      <c r="AH6" s="101"/>
      <c r="AN6" s="12">
        <v>12</v>
      </c>
      <c r="AO6" s="12" t="s">
        <v>122</v>
      </c>
    </row>
    <row r="7" spans="2:41" x14ac:dyDescent="0.25">
      <c r="AN7" s="12"/>
      <c r="AO7" s="12"/>
    </row>
    <row r="8" spans="2:41" ht="15.75" x14ac:dyDescent="0.25">
      <c r="B8" s="93" t="s">
        <v>140</v>
      </c>
      <c r="C8" s="93"/>
      <c r="F8" s="102" t="s">
        <v>125</v>
      </c>
      <c r="M8" s="20"/>
      <c r="T8" s="103" t="s">
        <v>126</v>
      </c>
      <c r="AA8" s="104" t="s">
        <v>126</v>
      </c>
      <c r="AH8" s="101" t="s">
        <v>126</v>
      </c>
    </row>
    <row r="9" spans="2:41" ht="15.75" x14ac:dyDescent="0.25">
      <c r="B9" s="93"/>
      <c r="C9" s="93"/>
      <c r="F9" s="102"/>
      <c r="M9" s="20"/>
      <c r="T9" s="103"/>
      <c r="AA9" s="104"/>
      <c r="AH9" s="101"/>
    </row>
    <row r="11" spans="2:41" ht="15.75" x14ac:dyDescent="0.25">
      <c r="F11" s="102" t="s">
        <v>126</v>
      </c>
      <c r="M11" s="21"/>
      <c r="W11" s="22" t="s">
        <v>127</v>
      </c>
      <c r="Y11" s="23"/>
      <c r="Z11" s="23"/>
      <c r="AA11" s="23"/>
      <c r="AD11" s="22" t="s">
        <v>128</v>
      </c>
      <c r="AF11" s="24"/>
      <c r="AG11" s="24"/>
      <c r="AH11" s="24"/>
    </row>
    <row r="12" spans="2:41" ht="15.75" x14ac:dyDescent="0.25">
      <c r="F12" s="102"/>
      <c r="M12" s="21"/>
      <c r="W12" s="22" t="s">
        <v>130</v>
      </c>
      <c r="Y12" s="25"/>
      <c r="Z12" s="25"/>
      <c r="AA12" s="25"/>
      <c r="AD12" s="22" t="s">
        <v>129</v>
      </c>
      <c r="AF12" s="26"/>
      <c r="AG12" s="26"/>
      <c r="AH12" s="26"/>
    </row>
    <row r="15" spans="2:41" x14ac:dyDescent="0.25">
      <c r="E15" s="8" t="str">
        <f>'JOURS NON TRAVAILLES'!L6</f>
        <v>Fichier mis à jour le  26/11/2019 11:13:35 par  s.chalmandrier</v>
      </c>
    </row>
    <row r="17" spans="1:42" ht="27.75" customHeight="1" x14ac:dyDescent="0.25">
      <c r="A17" s="94"/>
      <c r="B17" s="95" t="s">
        <v>1</v>
      </c>
      <c r="C17" s="97" t="s">
        <v>0</v>
      </c>
      <c r="D17" s="97" t="s">
        <v>54</v>
      </c>
      <c r="E17" s="97" t="s">
        <v>55</v>
      </c>
      <c r="F17" s="100">
        <f>DATE(B3,AN6,1)</f>
        <v>43800</v>
      </c>
      <c r="G17" s="100">
        <f t="shared" ref="G17:AJ17" si="0">F17+1</f>
        <v>43801</v>
      </c>
      <c r="H17" s="100">
        <f t="shared" si="0"/>
        <v>43802</v>
      </c>
      <c r="I17" s="100">
        <f t="shared" si="0"/>
        <v>43803</v>
      </c>
      <c r="J17" s="99">
        <f t="shared" si="0"/>
        <v>43804</v>
      </c>
      <c r="K17" s="99">
        <f t="shared" si="0"/>
        <v>43805</v>
      </c>
      <c r="L17" s="99">
        <f t="shared" si="0"/>
        <v>43806</v>
      </c>
      <c r="M17" s="99">
        <f t="shared" si="0"/>
        <v>43807</v>
      </c>
      <c r="N17" s="99">
        <f t="shared" si="0"/>
        <v>43808</v>
      </c>
      <c r="O17" s="99">
        <f t="shared" si="0"/>
        <v>43809</v>
      </c>
      <c r="P17" s="99">
        <f t="shared" si="0"/>
        <v>43810</v>
      </c>
      <c r="Q17" s="99">
        <f t="shared" si="0"/>
        <v>43811</v>
      </c>
      <c r="R17" s="99">
        <f t="shared" si="0"/>
        <v>43812</v>
      </c>
      <c r="S17" s="99">
        <f t="shared" si="0"/>
        <v>43813</v>
      </c>
      <c r="T17" s="99">
        <f t="shared" si="0"/>
        <v>43814</v>
      </c>
      <c r="U17" s="99">
        <f t="shared" si="0"/>
        <v>43815</v>
      </c>
      <c r="V17" s="99">
        <f t="shared" si="0"/>
        <v>43816</v>
      </c>
      <c r="W17" s="99">
        <f t="shared" si="0"/>
        <v>43817</v>
      </c>
      <c r="X17" s="99">
        <f t="shared" si="0"/>
        <v>43818</v>
      </c>
      <c r="Y17" s="99">
        <f t="shared" si="0"/>
        <v>43819</v>
      </c>
      <c r="Z17" s="99">
        <f t="shared" si="0"/>
        <v>43820</v>
      </c>
      <c r="AA17" s="99">
        <f t="shared" si="0"/>
        <v>43821</v>
      </c>
      <c r="AB17" s="99">
        <f t="shared" si="0"/>
        <v>43822</v>
      </c>
      <c r="AC17" s="99">
        <f t="shared" si="0"/>
        <v>43823</v>
      </c>
      <c r="AD17" s="99">
        <f t="shared" si="0"/>
        <v>43824</v>
      </c>
      <c r="AE17" s="99">
        <f t="shared" si="0"/>
        <v>43825</v>
      </c>
      <c r="AF17" s="99">
        <f t="shared" si="0"/>
        <v>43826</v>
      </c>
      <c r="AG17" s="99">
        <f t="shared" si="0"/>
        <v>43827</v>
      </c>
      <c r="AH17" s="99">
        <f t="shared" si="0"/>
        <v>43828</v>
      </c>
      <c r="AI17" s="99">
        <f t="shared" si="0"/>
        <v>43829</v>
      </c>
      <c r="AJ17" s="99">
        <f t="shared" si="0"/>
        <v>43830</v>
      </c>
    </row>
    <row r="18" spans="1:42" x14ac:dyDescent="0.25">
      <c r="A18" s="94"/>
      <c r="B18" s="96"/>
      <c r="C18" s="98"/>
      <c r="D18" s="98"/>
      <c r="E18" s="98"/>
      <c r="F18" s="100"/>
      <c r="G18" s="100"/>
      <c r="H18" s="100"/>
      <c r="I18" s="100"/>
      <c r="J18" s="99"/>
      <c r="K18" s="99"/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99"/>
      <c r="X18" s="99"/>
      <c r="Y18" s="99"/>
      <c r="Z18" s="99"/>
      <c r="AA18" s="99"/>
      <c r="AB18" s="99"/>
      <c r="AC18" s="99"/>
      <c r="AD18" s="99"/>
      <c r="AE18" s="99"/>
      <c r="AF18" s="99"/>
      <c r="AG18" s="99"/>
      <c r="AH18" s="99"/>
      <c r="AI18" s="99"/>
      <c r="AJ18" s="99"/>
    </row>
    <row r="19" spans="1:42" x14ac:dyDescent="0.25">
      <c r="A19" s="27">
        <v>1</v>
      </c>
      <c r="B19" s="28" t="s">
        <v>56</v>
      </c>
      <c r="C19" s="29" t="s">
        <v>57</v>
      </c>
      <c r="D19" s="28" t="s">
        <v>58</v>
      </c>
      <c r="E19" s="30" t="s">
        <v>59</v>
      </c>
      <c r="F19" s="2"/>
      <c r="G19" s="2"/>
      <c r="H19" s="2"/>
      <c r="I19" s="2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</row>
    <row r="20" spans="1:42" x14ac:dyDescent="0.25">
      <c r="A20" s="27">
        <v>2</v>
      </c>
      <c r="B20" s="28" t="s">
        <v>60</v>
      </c>
      <c r="C20" s="29" t="s">
        <v>61</v>
      </c>
      <c r="D20" s="28" t="s">
        <v>62</v>
      </c>
      <c r="E20" s="30" t="s">
        <v>63</v>
      </c>
      <c r="F20" s="2"/>
      <c r="G20" s="2"/>
      <c r="H20" s="61"/>
      <c r="I20" s="62" t="s">
        <v>131</v>
      </c>
      <c r="J20" s="3"/>
      <c r="K20" s="3"/>
      <c r="L20" s="3"/>
      <c r="M20" s="3"/>
      <c r="N20" s="7" t="s">
        <v>131</v>
      </c>
      <c r="O20" s="3"/>
      <c r="P20" s="6" t="s">
        <v>131</v>
      </c>
      <c r="Q20" s="3"/>
      <c r="R20" s="3"/>
      <c r="S20" s="3"/>
      <c r="T20" s="3"/>
      <c r="U20" s="3"/>
      <c r="V20" s="3"/>
      <c r="W20" s="3"/>
      <c r="X20" s="59" t="s">
        <v>131</v>
      </c>
      <c r="Y20" s="3"/>
      <c r="Z20" s="3"/>
      <c r="AA20" s="3"/>
      <c r="AB20" s="58" t="s">
        <v>131</v>
      </c>
      <c r="AC20" s="58" t="s">
        <v>131</v>
      </c>
      <c r="AD20" s="3"/>
      <c r="AE20" s="3"/>
      <c r="AF20" s="3"/>
      <c r="AG20" s="3"/>
      <c r="AH20" s="3"/>
      <c r="AI20" s="3"/>
      <c r="AJ20" s="3"/>
    </row>
    <row r="21" spans="1:42" x14ac:dyDescent="0.25">
      <c r="A21" s="27">
        <v>3</v>
      </c>
      <c r="B21" s="28" t="s">
        <v>151</v>
      </c>
      <c r="C21" s="29" t="s">
        <v>120</v>
      </c>
      <c r="D21" s="28" t="s">
        <v>121</v>
      </c>
      <c r="E21" s="30" t="s">
        <v>64</v>
      </c>
      <c r="F21" s="2"/>
      <c r="G21" s="2"/>
      <c r="H21" s="1"/>
      <c r="I21" s="2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</row>
    <row r="22" spans="1:42" x14ac:dyDescent="0.25">
      <c r="A22" s="27">
        <v>4</v>
      </c>
      <c r="B22" s="28" t="s">
        <v>65</v>
      </c>
      <c r="C22" s="29" t="s">
        <v>66</v>
      </c>
      <c r="D22" s="28" t="s">
        <v>67</v>
      </c>
      <c r="E22" s="30" t="s">
        <v>68</v>
      </c>
      <c r="F22" s="2"/>
      <c r="G22" s="2"/>
      <c r="H22" s="2"/>
      <c r="I22" s="2"/>
      <c r="J22" s="3"/>
      <c r="K22" s="3"/>
      <c r="L22" s="3"/>
      <c r="M22" s="3"/>
      <c r="N22" s="3"/>
      <c r="O22" s="3"/>
      <c r="P22" s="3"/>
      <c r="Q22" s="64"/>
      <c r="R22" s="3"/>
      <c r="S22" s="3"/>
      <c r="T22" s="3"/>
      <c r="U22" s="3"/>
      <c r="V22" s="64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</row>
    <row r="23" spans="1:42" x14ac:dyDescent="0.25">
      <c r="A23" s="27">
        <v>5</v>
      </c>
      <c r="B23" s="28" t="s">
        <v>6</v>
      </c>
      <c r="C23" s="29" t="s">
        <v>69</v>
      </c>
      <c r="D23" s="28" t="s">
        <v>70</v>
      </c>
      <c r="E23" s="30" t="s">
        <v>71</v>
      </c>
      <c r="F23" s="2"/>
      <c r="G23" s="2"/>
      <c r="H23" s="2"/>
      <c r="I23" s="2"/>
      <c r="J23" s="5" t="s">
        <v>131</v>
      </c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</row>
    <row r="24" spans="1:42" x14ac:dyDescent="0.25">
      <c r="A24" s="27">
        <v>6</v>
      </c>
      <c r="B24" s="28" t="s">
        <v>6</v>
      </c>
      <c r="C24" s="29" t="s">
        <v>72</v>
      </c>
      <c r="D24" s="28" t="s">
        <v>73</v>
      </c>
      <c r="E24" s="30" t="s">
        <v>74</v>
      </c>
      <c r="F24" s="2"/>
      <c r="G24" s="2"/>
      <c r="H24" s="62" t="s">
        <v>131</v>
      </c>
      <c r="I24" s="62" t="s">
        <v>131</v>
      </c>
      <c r="J24" s="3"/>
      <c r="K24" s="3"/>
      <c r="L24" s="3"/>
      <c r="M24" s="3"/>
      <c r="N24" s="3"/>
      <c r="O24" s="3"/>
      <c r="P24" s="3"/>
      <c r="Q24" s="62" t="s">
        <v>131</v>
      </c>
      <c r="R24" s="3"/>
      <c r="S24" s="3"/>
      <c r="T24" s="3"/>
      <c r="U24" s="58" t="s">
        <v>131</v>
      </c>
      <c r="V24" s="58" t="s">
        <v>131</v>
      </c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</row>
    <row r="25" spans="1:42" x14ac:dyDescent="0.25">
      <c r="A25" s="27">
        <v>7</v>
      </c>
      <c r="B25" s="28" t="s">
        <v>13</v>
      </c>
      <c r="C25" s="29" t="s">
        <v>75</v>
      </c>
      <c r="D25" s="28" t="s">
        <v>76</v>
      </c>
      <c r="E25" s="31" t="s">
        <v>77</v>
      </c>
      <c r="F25" s="2"/>
      <c r="G25" s="62" t="s">
        <v>131</v>
      </c>
      <c r="H25" s="62" t="s">
        <v>131</v>
      </c>
      <c r="I25" s="76" t="s">
        <v>131</v>
      </c>
      <c r="J25" s="62" t="s">
        <v>131</v>
      </c>
      <c r="K25" s="62" t="s">
        <v>131</v>
      </c>
      <c r="L25" s="3"/>
      <c r="M25" s="3"/>
      <c r="N25" s="62" t="s">
        <v>131</v>
      </c>
      <c r="O25" s="62" t="s">
        <v>131</v>
      </c>
      <c r="P25" s="62" t="s">
        <v>131</v>
      </c>
      <c r="Q25" s="62" t="s">
        <v>131</v>
      </c>
      <c r="R25" s="62" t="s">
        <v>131</v>
      </c>
      <c r="S25" s="3"/>
      <c r="T25" s="3"/>
      <c r="U25" s="62" t="s">
        <v>131</v>
      </c>
      <c r="V25" s="62" t="s">
        <v>131</v>
      </c>
      <c r="W25" s="62" t="s">
        <v>131</v>
      </c>
      <c r="X25" s="62" t="s">
        <v>131</v>
      </c>
      <c r="Y25" s="62" t="s">
        <v>131</v>
      </c>
      <c r="Z25" s="3"/>
      <c r="AA25" s="3"/>
      <c r="AB25" s="58" t="s">
        <v>131</v>
      </c>
      <c r="AC25" s="58" t="s">
        <v>131</v>
      </c>
      <c r="AD25" s="3"/>
      <c r="AE25" s="3"/>
      <c r="AF25" s="3"/>
      <c r="AG25" s="3"/>
      <c r="AH25" s="3"/>
      <c r="AI25" s="3"/>
      <c r="AJ25" s="3"/>
      <c r="AP25" s="34"/>
    </row>
    <row r="26" spans="1:42" x14ac:dyDescent="0.25">
      <c r="A26" s="27">
        <v>8</v>
      </c>
      <c r="B26" s="32" t="s">
        <v>88</v>
      </c>
      <c r="C26" s="33" t="s">
        <v>78</v>
      </c>
      <c r="D26" s="32" t="s">
        <v>79</v>
      </c>
      <c r="E26" s="30" t="s">
        <v>80</v>
      </c>
      <c r="F26" s="2"/>
      <c r="G26" s="2"/>
      <c r="H26" s="62" t="s">
        <v>131</v>
      </c>
      <c r="I26" s="61" t="s">
        <v>131</v>
      </c>
      <c r="J26" s="7" t="s">
        <v>131</v>
      </c>
      <c r="K26" s="3"/>
      <c r="L26" s="3"/>
      <c r="M26" s="3"/>
      <c r="N26" s="3"/>
      <c r="O26" s="3"/>
      <c r="P26" s="7" t="s">
        <v>131</v>
      </c>
      <c r="Q26" s="62" t="s">
        <v>131</v>
      </c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</row>
    <row r="27" spans="1:42" x14ac:dyDescent="0.25">
      <c r="A27" s="27">
        <v>9</v>
      </c>
      <c r="B27" s="32" t="s">
        <v>81</v>
      </c>
      <c r="C27" s="33" t="s">
        <v>82</v>
      </c>
      <c r="D27" s="32" t="s">
        <v>83</v>
      </c>
      <c r="E27" s="30" t="s">
        <v>84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7" t="s">
        <v>131</v>
      </c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</row>
    <row r="28" spans="1:42" x14ac:dyDescent="0.25">
      <c r="A28" s="27">
        <v>10</v>
      </c>
      <c r="B28" s="32" t="s">
        <v>13</v>
      </c>
      <c r="C28" s="33" t="s">
        <v>85</v>
      </c>
      <c r="D28" s="32" t="s">
        <v>86</v>
      </c>
      <c r="E28" s="30" t="s">
        <v>87</v>
      </c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6" t="s">
        <v>131</v>
      </c>
      <c r="R28" s="3"/>
      <c r="S28" s="3"/>
      <c r="T28" s="3"/>
      <c r="U28" s="78" t="s">
        <v>131</v>
      </c>
      <c r="V28" s="58" t="s">
        <v>131</v>
      </c>
      <c r="W28" s="58" t="s">
        <v>131</v>
      </c>
      <c r="X28" s="58" t="s">
        <v>131</v>
      </c>
      <c r="Y28" s="58" t="s">
        <v>131</v>
      </c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</row>
    <row r="29" spans="1:42" x14ac:dyDescent="0.25">
      <c r="A29" s="27">
        <v>11</v>
      </c>
      <c r="B29" s="32" t="s">
        <v>88</v>
      </c>
      <c r="C29" s="33" t="s">
        <v>89</v>
      </c>
      <c r="D29" s="32" t="s">
        <v>5</v>
      </c>
      <c r="E29" s="30" t="s">
        <v>90</v>
      </c>
      <c r="F29" s="3"/>
      <c r="G29" s="3"/>
      <c r="H29" s="3"/>
      <c r="I29" s="3"/>
      <c r="J29" s="3"/>
      <c r="K29" s="78"/>
      <c r="L29" s="3"/>
      <c r="M29" s="3"/>
      <c r="N29" s="78"/>
      <c r="O29" s="3"/>
      <c r="P29" s="3"/>
      <c r="Q29" s="3"/>
      <c r="R29" s="3"/>
      <c r="S29" s="3"/>
      <c r="T29" s="3"/>
      <c r="U29" s="3"/>
      <c r="V29" s="3" t="s">
        <v>131</v>
      </c>
      <c r="W29" s="78"/>
      <c r="X29" s="78"/>
      <c r="Y29" s="78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</row>
    <row r="30" spans="1:42" x14ac:dyDescent="0.25">
      <c r="A30" s="27">
        <v>12</v>
      </c>
      <c r="B30" s="32" t="s">
        <v>6</v>
      </c>
      <c r="C30" s="33" t="s">
        <v>91</v>
      </c>
      <c r="D30" s="32" t="s">
        <v>92</v>
      </c>
      <c r="E30" s="30" t="s">
        <v>93</v>
      </c>
      <c r="F30" s="3"/>
      <c r="G30" s="3"/>
      <c r="H30" s="3"/>
      <c r="I30" s="3"/>
      <c r="J30" s="3"/>
      <c r="K30" s="2" t="s">
        <v>131</v>
      </c>
      <c r="L30" s="3"/>
      <c r="M30" s="3"/>
      <c r="N30" s="3"/>
      <c r="O30" s="3"/>
      <c r="P30" s="3"/>
      <c r="Q30" s="3"/>
      <c r="R30" s="3"/>
      <c r="S30" s="3"/>
      <c r="T30" s="3"/>
      <c r="U30" s="3"/>
      <c r="V30" s="2" t="s">
        <v>131</v>
      </c>
      <c r="W30" s="2" t="s">
        <v>131</v>
      </c>
      <c r="X30" s="2" t="s">
        <v>131</v>
      </c>
      <c r="Y30" s="2" t="s">
        <v>131</v>
      </c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</row>
    <row r="31" spans="1:42" x14ac:dyDescent="0.25">
      <c r="A31" s="27">
        <v>13</v>
      </c>
      <c r="B31" s="28" t="s">
        <v>6</v>
      </c>
      <c r="C31" s="29" t="s">
        <v>94</v>
      </c>
      <c r="D31" s="28" t="s">
        <v>95</v>
      </c>
      <c r="E31" s="30" t="s">
        <v>93</v>
      </c>
      <c r="F31" s="3"/>
      <c r="G31" s="2"/>
      <c r="H31" s="2"/>
      <c r="I31" s="2"/>
      <c r="J31" s="2"/>
      <c r="K31" s="2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</row>
    <row r="32" spans="1:42" x14ac:dyDescent="0.25">
      <c r="A32" s="27">
        <v>14</v>
      </c>
      <c r="B32" s="32" t="s">
        <v>88</v>
      </c>
      <c r="C32" s="33" t="s">
        <v>96</v>
      </c>
      <c r="D32" s="32" t="s">
        <v>97</v>
      </c>
      <c r="E32" s="30" t="s">
        <v>98</v>
      </c>
      <c r="F32" s="3"/>
      <c r="G32" s="89" t="s">
        <v>131</v>
      </c>
      <c r="H32" s="89" t="s">
        <v>131</v>
      </c>
      <c r="I32" s="89" t="s">
        <v>131</v>
      </c>
      <c r="J32" s="89" t="s">
        <v>131</v>
      </c>
      <c r="K32" s="89" t="s">
        <v>131</v>
      </c>
      <c r="L32" s="3"/>
      <c r="M32" s="3"/>
      <c r="N32" s="60" t="s">
        <v>131</v>
      </c>
      <c r="O32" s="60" t="s">
        <v>131</v>
      </c>
      <c r="P32" s="60" t="s">
        <v>131</v>
      </c>
      <c r="Q32" s="60" t="s">
        <v>131</v>
      </c>
      <c r="R32" s="60" t="s">
        <v>131</v>
      </c>
      <c r="S32" s="3"/>
      <c r="T32" s="3"/>
      <c r="U32" s="60" t="s">
        <v>131</v>
      </c>
      <c r="V32" s="60" t="s">
        <v>131</v>
      </c>
      <c r="W32" s="60" t="s">
        <v>131</v>
      </c>
      <c r="X32" s="60" t="s">
        <v>131</v>
      </c>
      <c r="Y32" s="60" t="s">
        <v>131</v>
      </c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</row>
    <row r="33" spans="1:36" x14ac:dyDescent="0.25">
      <c r="A33" s="27">
        <v>15</v>
      </c>
      <c r="B33" s="32" t="s">
        <v>6</v>
      </c>
      <c r="C33" s="33" t="s">
        <v>99</v>
      </c>
      <c r="D33" s="32" t="s">
        <v>100</v>
      </c>
      <c r="E33" s="30" t="s">
        <v>101</v>
      </c>
      <c r="F33" s="3"/>
      <c r="G33" s="3"/>
      <c r="H33" s="3"/>
      <c r="I33" s="3"/>
      <c r="J33" s="3"/>
      <c r="K33" s="3"/>
      <c r="L33" s="3"/>
      <c r="M33" s="3"/>
      <c r="N33" s="3"/>
      <c r="O33" s="71"/>
      <c r="P33" s="2"/>
      <c r="Q33" s="2"/>
      <c r="R33" s="3"/>
      <c r="S33" s="3"/>
      <c r="T33" s="3"/>
      <c r="U33" s="3"/>
      <c r="V33" s="2"/>
      <c r="W33" s="2"/>
      <c r="X33" s="91" t="s">
        <v>131</v>
      </c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</row>
    <row r="34" spans="1:36" x14ac:dyDescent="0.25">
      <c r="A34" s="27">
        <v>16</v>
      </c>
      <c r="B34" s="32" t="s">
        <v>6</v>
      </c>
      <c r="C34" s="33" t="s">
        <v>102</v>
      </c>
      <c r="D34" s="32" t="s">
        <v>103</v>
      </c>
      <c r="E34" s="30" t="s">
        <v>104</v>
      </c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6" t="s">
        <v>131</v>
      </c>
      <c r="W34" s="3"/>
      <c r="X34" s="6" t="s">
        <v>131</v>
      </c>
      <c r="Y34" s="91" t="s">
        <v>131</v>
      </c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</row>
    <row r="35" spans="1:36" x14ac:dyDescent="0.25">
      <c r="A35" s="27">
        <v>17</v>
      </c>
      <c r="B35" s="32" t="s">
        <v>6</v>
      </c>
      <c r="C35" s="33" t="s">
        <v>105</v>
      </c>
      <c r="D35" s="32" t="s">
        <v>106</v>
      </c>
      <c r="E35" s="30" t="s">
        <v>104</v>
      </c>
      <c r="F35" s="3"/>
      <c r="G35" s="3"/>
      <c r="H35" s="7" t="s">
        <v>131</v>
      </c>
      <c r="I35" s="56" t="s">
        <v>131</v>
      </c>
      <c r="J35" s="3"/>
      <c r="K35" s="3"/>
      <c r="L35" s="3"/>
      <c r="M35" s="3"/>
      <c r="N35" s="2" t="s">
        <v>131</v>
      </c>
      <c r="O35" s="2" t="s">
        <v>131</v>
      </c>
      <c r="P35" s="3"/>
      <c r="Q35" s="2" t="s">
        <v>131</v>
      </c>
      <c r="R35" s="3"/>
      <c r="S35" s="3"/>
      <c r="T35" s="3"/>
      <c r="U35" s="3"/>
      <c r="V35" s="3"/>
      <c r="W35" s="91" t="s">
        <v>131</v>
      </c>
      <c r="X35" s="57" t="s">
        <v>131</v>
      </c>
      <c r="Y35" s="57" t="s">
        <v>131</v>
      </c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</row>
    <row r="36" spans="1:36" x14ac:dyDescent="0.25">
      <c r="A36" s="27">
        <v>18</v>
      </c>
      <c r="B36" s="32" t="s">
        <v>6</v>
      </c>
      <c r="C36" s="33" t="s">
        <v>107</v>
      </c>
      <c r="D36" s="32" t="s">
        <v>70</v>
      </c>
      <c r="E36" s="30" t="s">
        <v>104</v>
      </c>
      <c r="F36" s="4"/>
      <c r="G36" s="4"/>
      <c r="H36" s="4"/>
      <c r="I36" s="4"/>
      <c r="J36" s="4"/>
      <c r="K36" s="4"/>
      <c r="L36" s="4"/>
      <c r="M36" s="4"/>
      <c r="N36" s="57" t="s">
        <v>131</v>
      </c>
      <c r="O36" s="57" t="s">
        <v>131</v>
      </c>
      <c r="P36" s="4"/>
      <c r="Q36" s="57" t="s">
        <v>131</v>
      </c>
      <c r="R36" s="2" t="s">
        <v>131</v>
      </c>
      <c r="S36" s="4"/>
      <c r="T36" s="4"/>
      <c r="U36" s="91" t="s">
        <v>131</v>
      </c>
      <c r="V36" s="57" t="s">
        <v>131</v>
      </c>
      <c r="W36" s="4"/>
      <c r="X36" s="57" t="s">
        <v>131</v>
      </c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</row>
    <row r="37" spans="1:36" x14ac:dyDescent="0.25">
      <c r="A37" s="27">
        <v>19</v>
      </c>
      <c r="B37" s="32" t="s">
        <v>11</v>
      </c>
      <c r="C37" s="33" t="s">
        <v>108</v>
      </c>
      <c r="D37" s="32" t="s">
        <v>109</v>
      </c>
      <c r="E37" s="30" t="s">
        <v>104</v>
      </c>
      <c r="F37" s="4"/>
      <c r="G37" s="4"/>
      <c r="H37" s="7" t="s">
        <v>131</v>
      </c>
      <c r="I37" s="4"/>
      <c r="J37" s="7" t="s">
        <v>131</v>
      </c>
      <c r="K37" s="4"/>
      <c r="L37" s="4"/>
      <c r="M37" s="4"/>
      <c r="N37" s="4"/>
      <c r="O37" s="4"/>
      <c r="P37" s="7" t="s">
        <v>131</v>
      </c>
      <c r="Q37" s="2" t="s">
        <v>131</v>
      </c>
      <c r="R37" s="91" t="s">
        <v>131</v>
      </c>
      <c r="S37" s="4"/>
      <c r="T37" s="4"/>
      <c r="U37" s="57" t="s">
        <v>131</v>
      </c>
      <c r="V37" s="57" t="s">
        <v>131</v>
      </c>
      <c r="W37" s="57" t="s">
        <v>131</v>
      </c>
      <c r="X37" s="57" t="s">
        <v>131</v>
      </c>
      <c r="Y37" s="57" t="s">
        <v>131</v>
      </c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</row>
    <row r="38" spans="1:36" x14ac:dyDescent="0.25">
      <c r="A38" s="27">
        <v>20</v>
      </c>
      <c r="B38" s="32" t="s">
        <v>11</v>
      </c>
      <c r="C38" s="33" t="s">
        <v>110</v>
      </c>
      <c r="D38" s="32" t="s">
        <v>79</v>
      </c>
      <c r="E38" s="30" t="s">
        <v>104</v>
      </c>
      <c r="F38" s="4"/>
      <c r="G38" s="57" t="s">
        <v>131</v>
      </c>
      <c r="H38" s="4"/>
      <c r="I38" s="4"/>
      <c r="J38" s="4"/>
      <c r="K38" s="4"/>
      <c r="L38" s="4"/>
      <c r="M38" s="4"/>
      <c r="N38" s="57" t="s">
        <v>131</v>
      </c>
      <c r="O38" s="62" t="s">
        <v>131</v>
      </c>
      <c r="P38" s="62" t="s">
        <v>131</v>
      </c>
      <c r="Q38" s="62" t="s">
        <v>131</v>
      </c>
      <c r="R38" s="57" t="s">
        <v>131</v>
      </c>
      <c r="S38" s="4"/>
      <c r="T38" s="4"/>
      <c r="U38" s="57" t="s">
        <v>131</v>
      </c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</row>
    <row r="39" spans="1:36" x14ac:dyDescent="0.25">
      <c r="A39" s="27">
        <v>21</v>
      </c>
      <c r="B39" s="32" t="s">
        <v>19</v>
      </c>
      <c r="C39" s="33" t="s">
        <v>111</v>
      </c>
      <c r="D39" s="32" t="s">
        <v>112</v>
      </c>
      <c r="E39" s="30" t="s">
        <v>104</v>
      </c>
      <c r="F39" s="4"/>
      <c r="G39" s="4"/>
      <c r="H39" s="4"/>
      <c r="I39" s="4"/>
      <c r="J39" s="4"/>
      <c r="K39" s="3"/>
      <c r="L39" s="4"/>
      <c r="M39" s="4"/>
      <c r="N39" s="4"/>
      <c r="O39" s="4"/>
      <c r="P39" s="4"/>
      <c r="Q39" s="4"/>
      <c r="R39" s="57" t="s">
        <v>131</v>
      </c>
      <c r="S39" s="4"/>
      <c r="T39" s="4"/>
      <c r="U39" s="57" t="s">
        <v>131</v>
      </c>
      <c r="V39" s="72" t="s">
        <v>131</v>
      </c>
      <c r="W39" s="57" t="s">
        <v>131</v>
      </c>
      <c r="X39" s="57" t="s">
        <v>131</v>
      </c>
      <c r="Y39" s="57" t="s">
        <v>131</v>
      </c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</row>
    <row r="40" spans="1:36" x14ac:dyDescent="0.25">
      <c r="A40" s="27">
        <v>22</v>
      </c>
      <c r="B40" s="32" t="s">
        <v>3</v>
      </c>
      <c r="C40" s="33" t="s">
        <v>119</v>
      </c>
      <c r="D40" s="32" t="s">
        <v>2</v>
      </c>
      <c r="E40" s="30" t="s">
        <v>113</v>
      </c>
      <c r="F40" s="4"/>
      <c r="G40" s="4"/>
      <c r="H40" s="4"/>
      <c r="I40" s="7" t="s">
        <v>131</v>
      </c>
      <c r="J40" s="4"/>
      <c r="K40" s="4"/>
      <c r="L40" s="4"/>
      <c r="M40" s="4"/>
      <c r="N40" s="4"/>
      <c r="O40" s="62" t="s">
        <v>131</v>
      </c>
      <c r="P40" s="62" t="s">
        <v>131</v>
      </c>
      <c r="Q40" s="62" t="s">
        <v>131</v>
      </c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</row>
    <row r="41" spans="1:36" x14ac:dyDescent="0.25">
      <c r="A41" s="27">
        <v>23</v>
      </c>
      <c r="B41" s="32" t="s">
        <v>6</v>
      </c>
      <c r="C41" s="33" t="s">
        <v>4</v>
      </c>
      <c r="D41" s="32" t="s">
        <v>5</v>
      </c>
      <c r="E41" s="30" t="s">
        <v>114</v>
      </c>
      <c r="F41" s="4"/>
      <c r="G41" s="4"/>
      <c r="H41" s="4"/>
      <c r="I41" s="4"/>
      <c r="J41" s="4"/>
      <c r="K41" s="6" t="s">
        <v>131</v>
      </c>
      <c r="L41" s="4"/>
      <c r="M41" s="4"/>
      <c r="N41" s="4"/>
      <c r="O41" s="7" t="s">
        <v>131</v>
      </c>
      <c r="P41" s="4"/>
      <c r="Q41" s="56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</row>
    <row r="42" spans="1:36" x14ac:dyDescent="0.25">
      <c r="A42" s="27">
        <v>24</v>
      </c>
      <c r="B42" s="32" t="s">
        <v>6</v>
      </c>
      <c r="C42" s="33" t="s">
        <v>7</v>
      </c>
      <c r="D42" s="32" t="s">
        <v>8</v>
      </c>
      <c r="E42" s="30" t="s">
        <v>115</v>
      </c>
      <c r="F42" s="4"/>
      <c r="G42" s="82" t="s">
        <v>131</v>
      </c>
      <c r="H42" s="82" t="s">
        <v>131</v>
      </c>
      <c r="I42" s="82" t="s">
        <v>131</v>
      </c>
      <c r="J42" s="82" t="s">
        <v>131</v>
      </c>
      <c r="K42" s="82" t="s">
        <v>131</v>
      </c>
      <c r="L42" s="60" t="s">
        <v>131</v>
      </c>
      <c r="M42" s="60" t="s">
        <v>131</v>
      </c>
      <c r="N42" s="82" t="s">
        <v>131</v>
      </c>
      <c r="O42" s="82" t="s">
        <v>131</v>
      </c>
      <c r="P42" s="82" t="s">
        <v>131</v>
      </c>
      <c r="Q42" s="82" t="s">
        <v>131</v>
      </c>
      <c r="R42" s="82" t="s">
        <v>131</v>
      </c>
      <c r="S42" s="60" t="s">
        <v>131</v>
      </c>
      <c r="T42" s="60" t="s">
        <v>131</v>
      </c>
      <c r="U42" s="82" t="s">
        <v>131</v>
      </c>
      <c r="V42" s="82" t="s">
        <v>131</v>
      </c>
      <c r="W42" s="82" t="s">
        <v>131</v>
      </c>
      <c r="X42" s="82" t="s">
        <v>131</v>
      </c>
      <c r="Y42" s="82" t="s">
        <v>131</v>
      </c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</row>
    <row r="43" spans="1:36" x14ac:dyDescent="0.25">
      <c r="A43" s="27">
        <v>25</v>
      </c>
      <c r="B43" s="32" t="s">
        <v>11</v>
      </c>
      <c r="C43" s="33" t="s">
        <v>9</v>
      </c>
      <c r="D43" s="32" t="s">
        <v>10</v>
      </c>
      <c r="E43" s="30" t="s">
        <v>115</v>
      </c>
      <c r="F43" s="4"/>
      <c r="G43" s="60" t="s">
        <v>131</v>
      </c>
      <c r="H43" s="60" t="s">
        <v>131</v>
      </c>
      <c r="I43" s="60" t="s">
        <v>131</v>
      </c>
      <c r="J43" s="60" t="s">
        <v>131</v>
      </c>
      <c r="K43" s="60" t="s">
        <v>131</v>
      </c>
      <c r="L43" s="4"/>
      <c r="M43" s="4"/>
      <c r="N43" s="60" t="s">
        <v>131</v>
      </c>
      <c r="O43" s="60" t="s">
        <v>131</v>
      </c>
      <c r="P43" s="84" t="s">
        <v>131</v>
      </c>
      <c r="Q43" s="60" t="s">
        <v>131</v>
      </c>
      <c r="R43" s="60" t="s">
        <v>131</v>
      </c>
      <c r="S43" s="4"/>
      <c r="T43" s="4"/>
      <c r="U43" s="60" t="s">
        <v>131</v>
      </c>
      <c r="V43" s="60" t="s">
        <v>131</v>
      </c>
      <c r="W43" s="60" t="s">
        <v>131</v>
      </c>
      <c r="X43" s="60" t="s">
        <v>131</v>
      </c>
      <c r="Y43" s="60" t="s">
        <v>131</v>
      </c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</row>
    <row r="44" spans="1:36" x14ac:dyDescent="0.25">
      <c r="A44" s="27">
        <v>26</v>
      </c>
      <c r="B44" s="32" t="s">
        <v>13</v>
      </c>
      <c r="C44" s="33" t="s">
        <v>116</v>
      </c>
      <c r="D44" s="32" t="s">
        <v>12</v>
      </c>
      <c r="E44" s="30" t="s">
        <v>115</v>
      </c>
      <c r="F44" s="4"/>
      <c r="G44" s="4"/>
      <c r="H44" s="4"/>
      <c r="I44" s="4"/>
      <c r="J44" s="4"/>
      <c r="K44" s="4"/>
      <c r="L44" s="4"/>
      <c r="M44" s="4"/>
      <c r="N44" s="4"/>
      <c r="O44" s="7" t="s">
        <v>131</v>
      </c>
      <c r="P44" s="4"/>
      <c r="Q44" s="7" t="s">
        <v>131</v>
      </c>
      <c r="R44" s="4"/>
      <c r="S44" s="4"/>
      <c r="T44" s="4"/>
      <c r="U44" s="4"/>
      <c r="V44" s="4"/>
      <c r="W44" s="6" t="s">
        <v>131</v>
      </c>
      <c r="X44" s="4"/>
      <c r="Y44" s="4"/>
      <c r="Z44" s="4"/>
      <c r="AA44" s="4"/>
      <c r="AB44" s="90"/>
      <c r="AC44" s="90" t="s">
        <v>131</v>
      </c>
      <c r="AD44" s="4"/>
      <c r="AE44" s="4"/>
      <c r="AF44" s="4"/>
      <c r="AG44" s="4"/>
      <c r="AH44" s="4"/>
      <c r="AI44" s="4"/>
      <c r="AJ44" s="4"/>
    </row>
    <row r="45" spans="1:36" x14ac:dyDescent="0.25">
      <c r="A45" s="27">
        <v>27</v>
      </c>
      <c r="B45" s="32" t="s">
        <v>16</v>
      </c>
      <c r="C45" s="33" t="s">
        <v>14</v>
      </c>
      <c r="D45" s="32" t="s">
        <v>15</v>
      </c>
      <c r="E45" s="30" t="s">
        <v>115</v>
      </c>
      <c r="F45" s="4"/>
      <c r="G45" s="57" t="s">
        <v>131</v>
      </c>
      <c r="H45" s="57" t="s">
        <v>131</v>
      </c>
      <c r="I45" s="7" t="s">
        <v>131</v>
      </c>
      <c r="J45" s="4"/>
      <c r="K45" s="4"/>
      <c r="L45" s="4"/>
      <c r="M45" s="4"/>
      <c r="N45" s="4"/>
      <c r="O45" s="62" t="s">
        <v>131</v>
      </c>
      <c r="P45" s="62" t="s">
        <v>131</v>
      </c>
      <c r="Q45" s="62" t="s">
        <v>131</v>
      </c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</row>
    <row r="46" spans="1:36" x14ac:dyDescent="0.25">
      <c r="A46" s="27">
        <v>28</v>
      </c>
      <c r="B46" s="32" t="s">
        <v>19</v>
      </c>
      <c r="C46" s="33" t="s">
        <v>17</v>
      </c>
      <c r="D46" s="32" t="s">
        <v>18</v>
      </c>
      <c r="E46" s="30" t="s">
        <v>115</v>
      </c>
      <c r="F46" s="4"/>
      <c r="G46" s="60" t="s">
        <v>131</v>
      </c>
      <c r="H46" s="60" t="s">
        <v>131</v>
      </c>
      <c r="I46" s="60" t="s">
        <v>131</v>
      </c>
      <c r="J46" s="60" t="s">
        <v>131</v>
      </c>
      <c r="K46" s="60" t="s">
        <v>131</v>
      </c>
      <c r="L46" s="4"/>
      <c r="M46" s="4"/>
      <c r="N46" s="60" t="s">
        <v>131</v>
      </c>
      <c r="O46" s="60" t="s">
        <v>131</v>
      </c>
      <c r="P46" s="60" t="s">
        <v>131</v>
      </c>
      <c r="Q46" s="60" t="s">
        <v>131</v>
      </c>
      <c r="R46" s="60" t="s">
        <v>131</v>
      </c>
      <c r="S46" s="4"/>
      <c r="T46" s="4"/>
      <c r="U46" s="60" t="s">
        <v>131</v>
      </c>
      <c r="V46" s="60" t="s">
        <v>131</v>
      </c>
      <c r="W46" s="60" t="s">
        <v>131</v>
      </c>
      <c r="X46" s="60" t="s">
        <v>131</v>
      </c>
      <c r="Y46" s="60" t="s">
        <v>131</v>
      </c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</row>
  </sheetData>
  <sheetProtection algorithmName="SHA-512" hashValue="yrEi9gGTiR+AEPC0OnzjCbjuYi2ZnFhB6pttd1qaWkuqPjWmqM4Pq7ikoF6IJeWedfEzDOX9mk0Md88JI+iN/g==" saltValue="iVCFXHCvJI9RcyfgQYdiKw==" spinCount="100000" sheet="1" formatCells="0" selectLockedCells="1" autoFilter="0"/>
  <mergeCells count="46">
    <mergeCell ref="D17:D18"/>
    <mergeCell ref="B3:C5"/>
    <mergeCell ref="B8:C9"/>
    <mergeCell ref="A17:A18"/>
    <mergeCell ref="B17:B18"/>
    <mergeCell ref="C17:C18"/>
    <mergeCell ref="P17:P18"/>
    <mergeCell ref="E17:E18"/>
    <mergeCell ref="F17:F18"/>
    <mergeCell ref="G17:G18"/>
    <mergeCell ref="H17:H18"/>
    <mergeCell ref="I17:I18"/>
    <mergeCell ref="J17:J18"/>
    <mergeCell ref="K17:K18"/>
    <mergeCell ref="L17:L18"/>
    <mergeCell ref="M17:M18"/>
    <mergeCell ref="N17:N18"/>
    <mergeCell ref="O17:O18"/>
    <mergeCell ref="AB17:AB18"/>
    <mergeCell ref="Q17:Q18"/>
    <mergeCell ref="R17:R18"/>
    <mergeCell ref="S17:S18"/>
    <mergeCell ref="T17:T18"/>
    <mergeCell ref="U17:U18"/>
    <mergeCell ref="V17:V18"/>
    <mergeCell ref="W17:W18"/>
    <mergeCell ref="X17:X18"/>
    <mergeCell ref="Y17:Y18"/>
    <mergeCell ref="Z17:Z18"/>
    <mergeCell ref="AA17:AA18"/>
    <mergeCell ref="AI17:AI18"/>
    <mergeCell ref="AJ17:AJ18"/>
    <mergeCell ref="F8:F9"/>
    <mergeCell ref="F11:F12"/>
    <mergeCell ref="T5:T6"/>
    <mergeCell ref="T8:T9"/>
    <mergeCell ref="AA5:AA6"/>
    <mergeCell ref="AA8:AA9"/>
    <mergeCell ref="AH5:AH6"/>
    <mergeCell ref="AH8:AH9"/>
    <mergeCell ref="AC17:AC18"/>
    <mergeCell ref="AD17:AD18"/>
    <mergeCell ref="AE17:AE18"/>
    <mergeCell ref="AF17:AF18"/>
    <mergeCell ref="AG17:AG18"/>
    <mergeCell ref="AH17:AH18"/>
  </mergeCells>
  <conditionalFormatting sqref="E19:E46">
    <cfRule type="containsText" dxfId="20" priority="11" operator="containsText" text="REFERENT METIER">
      <formula>NOT(ISERROR(SEARCH("REFERENT METIER",E19)))</formula>
    </cfRule>
    <cfRule type="containsText" dxfId="19" priority="12" operator="containsText" text="CORSIC">
      <formula>NOT(ISERROR(SEARCH("CORSIC",E19)))</formula>
    </cfRule>
    <cfRule type="containsText" dxfId="18" priority="13" operator="containsText" text="RH">
      <formula>NOT(ISERROR(SEARCH("RH",E19)))</formula>
    </cfRule>
    <cfRule type="containsText" dxfId="17" priority="14" operator="containsText" text="SECTION 68">
      <formula>NOT(ISERROR(SEARCH("SECTION 68",E19)))</formula>
    </cfRule>
    <cfRule type="containsText" dxfId="16" priority="15" operator="containsText" text="SECTION 67">
      <formula>NOT(ISERROR(SEARCH("SECTION 67",E19)))</formula>
    </cfRule>
    <cfRule type="containsText" dxfId="15" priority="16" operator="containsText" text="COORDINATION">
      <formula>NOT(ISERROR(SEARCH("COORDINATION",E19)))</formula>
    </cfRule>
    <cfRule type="containsText" dxfId="14" priority="17" operator="containsText" text="COMMUNICATION">
      <formula>NOT(ISERROR(SEARCH("COMMUNICATION",E19)))</formula>
    </cfRule>
    <cfRule type="containsText" dxfId="13" priority="18" operator="containsText" text="BUDGET">
      <formula>NOT(ISERROR(SEARCH("BUDGET",E19)))</formula>
    </cfRule>
    <cfRule type="containsText" dxfId="12" priority="19" operator="containsText" text="SECRETARIAT">
      <formula>NOT(ISERROR(SEARCH("SECRETARIAT",E19)))</formula>
    </cfRule>
    <cfRule type="containsText" dxfId="11" priority="20" operator="containsText" text="CHEF BJDC">
      <formula>NOT(ISERROR(SEARCH("CHEF BJDC",E19)))</formula>
    </cfRule>
    <cfRule type="containsText" dxfId="10" priority="21" operator="containsText" text="DIRECTEUR">
      <formula>NOT(ISERROR(SEARCH("DIRECTEUR",E19)))</formula>
    </cfRule>
  </conditionalFormatting>
  <conditionalFormatting sqref="F17:AJ21 F22:U22 W22:AJ22 F23:AJ46">
    <cfRule type="expression" dxfId="9" priority="7">
      <formula>WEEKDAY(F$17,2)&gt;5</formula>
    </cfRule>
  </conditionalFormatting>
  <conditionalFormatting sqref="Y12:AA12">
    <cfRule type="expression" dxfId="8" priority="4">
      <formula>WEEKDAY(AQ$18,2)&gt;5</formula>
    </cfRule>
  </conditionalFormatting>
  <conditionalFormatting sqref="V22">
    <cfRule type="expression" dxfId="7" priority="1">
      <formula>WEEKDAY(V$17,2)&gt;5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697" r:id="rId4" name="Button 1">
              <controlPr defaultSize="0" print="0" autoFill="0" autoPict="0" macro="[0]!Conges_acceptes">
                <anchor moveWithCells="1" sizeWithCells="1">
                  <from>
                    <xdr:col>4</xdr:col>
                    <xdr:colOff>57150</xdr:colOff>
                    <xdr:row>3</xdr:row>
                    <xdr:rowOff>171450</xdr:rowOff>
                  </from>
                  <to>
                    <xdr:col>5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98" r:id="rId5" name="Button 2">
              <controlPr defaultSize="0" print="0" autoFill="0" autoPict="0" macro="[0]!conges_matin">
                <anchor moveWithCells="1" sizeWithCells="1">
                  <from>
                    <xdr:col>4</xdr:col>
                    <xdr:colOff>57150</xdr:colOff>
                    <xdr:row>6</xdr:row>
                    <xdr:rowOff>171450</xdr:rowOff>
                  </from>
                  <to>
                    <xdr:col>5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99" r:id="rId6" name="Button 3">
              <controlPr defaultSize="0" print="0" autoFill="0" autoPict="0" macro="[0]!conges_apres_midi">
                <anchor moveWithCells="1" sizeWithCells="1">
                  <from>
                    <xdr:col>4</xdr:col>
                    <xdr:colOff>57150</xdr:colOff>
                    <xdr:row>9</xdr:row>
                    <xdr:rowOff>171450</xdr:rowOff>
                  </from>
                  <to>
                    <xdr:col>5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0" r:id="rId7" name="Button 4">
              <controlPr defaultSize="0" print="0" autoFill="0" autoPict="0" macro="[0]!previsions_conges">
                <anchor moveWithCells="1" sizeWithCells="1">
                  <from>
                    <xdr:col>4</xdr:col>
                    <xdr:colOff>47625</xdr:colOff>
                    <xdr:row>0</xdr:row>
                    <xdr:rowOff>171450</xdr:rowOff>
                  </from>
                  <to>
                    <xdr:col>4</xdr:col>
                    <xdr:colOff>1476375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1" r:id="rId8" name="Button 5">
              <controlPr defaultSize="0" print="0" autoFill="0" autoPict="0" macro="[0]!effacer">
                <anchor moveWithCells="1" sizeWithCells="1">
                  <from>
                    <xdr:col>14</xdr:col>
                    <xdr:colOff>9525</xdr:colOff>
                    <xdr:row>9</xdr:row>
                    <xdr:rowOff>171450</xdr:rowOff>
                  </from>
                  <to>
                    <xdr:col>19</xdr:col>
                    <xdr:colOff>9525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2" r:id="rId9" name="Button 6">
              <controlPr defaultSize="0" print="0" autoFill="0" autoPict="0" macro="[0]!arret_maladie">
                <anchor moveWithCells="1" sizeWithCells="1">
                  <from>
                    <xdr:col>7</xdr:col>
                    <xdr:colOff>0</xdr:colOff>
                    <xdr:row>0</xdr:row>
                    <xdr:rowOff>171450</xdr:rowOff>
                  </from>
                  <to>
                    <xdr:col>12</xdr:col>
                    <xdr:colOff>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3" r:id="rId10" name="Button 7">
              <controlPr defaultSize="0" print="0" autoFill="0" autoPict="0" macro="[0]!rendez_vous">
                <anchor moveWithCells="1" sizeWithCells="1">
                  <from>
                    <xdr:col>7</xdr:col>
                    <xdr:colOff>0</xdr:colOff>
                    <xdr:row>3</xdr:row>
                    <xdr:rowOff>171450</xdr:rowOff>
                  </from>
                  <to>
                    <xdr:col>12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4" r:id="rId11" name="Button 8">
              <controlPr defaultSize="0" print="0" autoFill="0" autoPict="0" macro="[0]!accueil">
                <anchor moveWithCells="1" sizeWithCells="1">
                  <from>
                    <xdr:col>14</xdr:col>
                    <xdr:colOff>9525</xdr:colOff>
                    <xdr:row>0</xdr:row>
                    <xdr:rowOff>171450</xdr:rowOff>
                  </from>
                  <to>
                    <xdr:col>19</xdr:col>
                    <xdr:colOff>9525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5" r:id="rId12" name="Button 9">
              <controlPr defaultSize="0" print="0" autoFill="0" autoPict="0" macro="[0]!accueil_matin">
                <anchor moveWithCells="1" sizeWithCells="1">
                  <from>
                    <xdr:col>14</xdr:col>
                    <xdr:colOff>9525</xdr:colOff>
                    <xdr:row>3</xdr:row>
                    <xdr:rowOff>171450</xdr:rowOff>
                  </from>
                  <to>
                    <xdr:col>19</xdr:col>
                    <xdr:colOff>9525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6" r:id="rId13" name="Button 10">
              <controlPr defaultSize="0" print="0" autoFill="0" autoPict="0" macro="[0]!accueil_apres_midi">
                <anchor moveWithCells="1" sizeWithCells="1">
                  <from>
                    <xdr:col>14</xdr:col>
                    <xdr:colOff>9525</xdr:colOff>
                    <xdr:row>6</xdr:row>
                    <xdr:rowOff>171450</xdr:rowOff>
                  </from>
                  <to>
                    <xdr:col>19</xdr:col>
                    <xdr:colOff>9525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7" r:id="rId14" name="Button 11">
              <controlPr defaultSize="0" print="0" autoFill="0" autoPict="0" macro="[0]!stage">
                <anchor moveWithCells="1" sizeWithCells="1">
                  <from>
                    <xdr:col>21</xdr:col>
                    <xdr:colOff>0</xdr:colOff>
                    <xdr:row>0</xdr:row>
                    <xdr:rowOff>171450</xdr:rowOff>
                  </from>
                  <to>
                    <xdr:col>26</xdr:col>
                    <xdr:colOff>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8" r:id="rId15" name="Button 12">
              <controlPr defaultSize="0" print="0" autoFill="0" autoPict="0" macro="[0]!stage_matin">
                <anchor moveWithCells="1" sizeWithCells="1">
                  <from>
                    <xdr:col>21</xdr:col>
                    <xdr:colOff>9525</xdr:colOff>
                    <xdr:row>3</xdr:row>
                    <xdr:rowOff>171450</xdr:rowOff>
                  </from>
                  <to>
                    <xdr:col>26</xdr:col>
                    <xdr:colOff>9525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9" r:id="rId16" name="Button 13">
              <controlPr defaultSize="0" print="0" autoFill="0" autoPict="0" macro="[0]!stage_apres_midi">
                <anchor moveWithCells="1" sizeWithCells="1">
                  <from>
                    <xdr:col>21</xdr:col>
                    <xdr:colOff>0</xdr:colOff>
                    <xdr:row>6</xdr:row>
                    <xdr:rowOff>171450</xdr:rowOff>
                  </from>
                  <to>
                    <xdr:col>26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10" r:id="rId17" name="Button 14">
              <controlPr defaultSize="0" print="0" autoFill="0" autoPict="0" macro="[0]!auto_d_abs">
                <anchor moveWithCells="1" sizeWithCells="1">
                  <from>
                    <xdr:col>28</xdr:col>
                    <xdr:colOff>9525</xdr:colOff>
                    <xdr:row>0</xdr:row>
                    <xdr:rowOff>180975</xdr:rowOff>
                  </from>
                  <to>
                    <xdr:col>33</xdr:col>
                    <xdr:colOff>9525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11" r:id="rId18" name="Button 15">
              <controlPr defaultSize="0" print="0" autoFill="0" autoPict="0" macro="[0]!auto_d_abs_matin">
                <anchor moveWithCells="1" sizeWithCells="1">
                  <from>
                    <xdr:col>28</xdr:col>
                    <xdr:colOff>9525</xdr:colOff>
                    <xdr:row>3</xdr:row>
                    <xdr:rowOff>171450</xdr:rowOff>
                  </from>
                  <to>
                    <xdr:col>33</xdr:col>
                    <xdr:colOff>9525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12" r:id="rId19" name="Button 16">
              <controlPr defaultSize="0" print="0" autoFill="0" autoPict="0" macro="[0]!auto_d_abs_apres_midi">
                <anchor moveWithCells="1" sizeWithCells="1">
                  <from>
                    <xdr:col>28</xdr:col>
                    <xdr:colOff>9525</xdr:colOff>
                    <xdr:row>6</xdr:row>
                    <xdr:rowOff>171450</xdr:rowOff>
                  </from>
                  <to>
                    <xdr:col>33</xdr:col>
                    <xdr:colOff>9525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13" r:id="rId20" name="Button 17">
              <controlPr defaultSize="0" print="0" autoFill="0" autoPict="0" macro="[0]!astreinte">
                <anchor moveWithCells="1" sizeWithCells="1">
                  <from>
                    <xdr:col>7</xdr:col>
                    <xdr:colOff>9525</xdr:colOff>
                    <xdr:row>9</xdr:row>
                    <xdr:rowOff>171450</xdr:rowOff>
                  </from>
                  <to>
                    <xdr:col>12</xdr:col>
                    <xdr:colOff>9525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14" r:id="rId21" name="Button 18">
              <controlPr defaultSize="0" print="0" autoFill="0" autoPict="0" macro="[0]!jdc">
                <anchor moveWithCells="1" sizeWithCells="1">
                  <from>
                    <xdr:col>7</xdr:col>
                    <xdr:colOff>9525</xdr:colOff>
                    <xdr:row>6</xdr:row>
                    <xdr:rowOff>171450</xdr:rowOff>
                  </from>
                  <to>
                    <xdr:col>12</xdr:col>
                    <xdr:colOff>9525</xdr:colOff>
                    <xdr:row>9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6184001B-2F8C-40A4-A141-43C9804B514A}">
            <xm:f>NOT(ISNA(VLOOKUP(F$17,'JOURS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F17:AJ21 F22:U22 W22:AJ22 F23:AJ46</xm:sqref>
        </x14:conditionalFormatting>
        <x14:conditionalFormatting xmlns:xm="http://schemas.microsoft.com/office/excel/2006/main">
          <x14:cfRule type="expression" priority="9" id="{C91CDC5F-B284-451C-B34A-AF691DFC951E}">
            <xm:f>NOT(ISNA(VLOOKUP(F$17,'JOURS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F20:AJ21 F25:AJ25 F28:AJ28 F40:AJ40 F44:AJ44</xm:sqref>
        </x14:conditionalFormatting>
        <x14:conditionalFormatting xmlns:xm="http://schemas.microsoft.com/office/excel/2006/main">
          <x14:cfRule type="expression" priority="8" id="{FE190917-388C-4588-9B11-8CBFA68FB5AE}">
            <xm:f>NOT(ISNA(VLOOKUP(F$17,'JOURS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F17:AJ19 F41:AJ43 F45:AJ46 F29:AJ39 F22:U22 W22:AJ22 F23:AJ24 F26:AJ27</xm:sqref>
        </x14:conditionalFormatting>
        <x14:conditionalFormatting xmlns:xm="http://schemas.microsoft.com/office/excel/2006/main">
          <x14:cfRule type="expression" priority="6" id="{C24E08D5-36C4-4285-BC0F-822548355EB9}">
            <xm:f>NOT(ISNA(VLOOKUP(AQ$18,'JOURS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Y12:AA12</xm:sqref>
        </x14:conditionalFormatting>
        <x14:conditionalFormatting xmlns:xm="http://schemas.microsoft.com/office/excel/2006/main">
          <x14:cfRule type="expression" priority="5" id="{BBC39118-2ECB-4422-BBB0-EDC37BA0F3E2}">
            <xm:f>NOT(ISNA(VLOOKUP(AQ$18,'JOURS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Y12:AA12</xm:sqref>
        </x14:conditionalFormatting>
        <x14:conditionalFormatting xmlns:xm="http://schemas.microsoft.com/office/excel/2006/main">
          <x14:cfRule type="expression" priority="3" id="{0498C2C6-3102-4215-B8D2-09E5106443CB}">
            <xm:f>NOT(ISNA(VLOOKUP(V$17,'JOURS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V22</xm:sqref>
        </x14:conditionalFormatting>
        <x14:conditionalFormatting xmlns:xm="http://schemas.microsoft.com/office/excel/2006/main">
          <x14:cfRule type="expression" priority="2" id="{A9B4EA73-71D8-44E1-891A-985F6FD10FD5}">
            <xm:f>NOT(ISNA(VLOOKUP(V$17,'JOURS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V22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3"/>
  <dimension ref="A1:W38"/>
  <sheetViews>
    <sheetView showGridLines="0" zoomScaleNormal="100" workbookViewId="0">
      <selection activeCell="R12" sqref="R12"/>
    </sheetView>
  </sheetViews>
  <sheetFormatPr baseColWidth="10" defaultColWidth="11.42578125" defaultRowHeight="15" x14ac:dyDescent="0.25"/>
  <cols>
    <col min="1" max="1" width="18.28515625" style="50" bestFit="1" customWidth="1"/>
    <col min="2" max="3" width="11.42578125" style="50"/>
    <col min="4" max="4" width="13" style="50" bestFit="1" customWidth="1"/>
    <col min="5" max="5" width="11.85546875" style="50" bestFit="1" customWidth="1"/>
    <col min="6" max="6" width="11.42578125" style="50"/>
    <col min="7" max="7" width="13" style="50" bestFit="1" customWidth="1"/>
    <col min="8" max="8" width="11.85546875" style="50" bestFit="1" customWidth="1"/>
    <col min="9" max="11" width="11.42578125" style="50"/>
    <col min="12" max="12" width="48.28515625" style="50" hidden="1" customWidth="1"/>
    <col min="13" max="13" width="30.85546875" style="50" hidden="1" customWidth="1"/>
    <col min="14" max="14" width="11.42578125" style="8" customWidth="1"/>
    <col min="15" max="15" width="4.85546875" style="8" customWidth="1"/>
    <col min="16" max="23" width="11.42578125" style="8"/>
    <col min="24" max="16384" width="11.42578125" style="50"/>
  </cols>
  <sheetData>
    <row r="1" spans="1:16" x14ac:dyDescent="0.25">
      <c r="A1" s="8" t="s">
        <v>20</v>
      </c>
      <c r="B1" s="53">
        <v>2019</v>
      </c>
      <c r="C1" s="8"/>
      <c r="D1" s="8"/>
      <c r="E1" s="8"/>
      <c r="F1" s="8"/>
      <c r="G1" s="8"/>
      <c r="H1" s="8"/>
      <c r="I1" s="8"/>
      <c r="J1" s="8"/>
      <c r="K1" s="8"/>
    </row>
    <row r="2" spans="1:16" x14ac:dyDescent="0.25">
      <c r="A2" s="106" t="s">
        <v>37</v>
      </c>
      <c r="B2" s="106"/>
      <c r="C2" s="8"/>
      <c r="D2" s="106" t="s">
        <v>48</v>
      </c>
      <c r="E2" s="106"/>
      <c r="F2" s="8"/>
      <c r="G2" s="106" t="s">
        <v>38</v>
      </c>
      <c r="H2" s="106"/>
      <c r="I2" s="8"/>
      <c r="J2" s="8"/>
      <c r="K2" s="8"/>
      <c r="L2" s="51">
        <f>IF(MOD((B1),4)=0,1,0)</f>
        <v>0</v>
      </c>
      <c r="M2" s="51" t="s">
        <v>123</v>
      </c>
      <c r="N2" s="43"/>
      <c r="O2" s="43"/>
    </row>
    <row r="3" spans="1:16" ht="15.75" x14ac:dyDescent="0.25">
      <c r="A3" s="8"/>
      <c r="B3" s="8"/>
      <c r="C3" s="8"/>
      <c r="D3" s="44"/>
      <c r="E3" s="44"/>
      <c r="F3" s="44"/>
      <c r="G3" s="44"/>
      <c r="H3" s="8"/>
      <c r="I3" s="8"/>
      <c r="J3" s="8"/>
      <c r="K3" s="8"/>
    </row>
    <row r="4" spans="1:16" ht="15.75" x14ac:dyDescent="0.25">
      <c r="A4" s="41" t="s">
        <v>25</v>
      </c>
      <c r="B4" s="42">
        <f>DATE($B$1,1,1)</f>
        <v>43466</v>
      </c>
      <c r="C4" s="8"/>
      <c r="D4" s="54" t="s">
        <v>39</v>
      </c>
      <c r="E4" s="55">
        <v>43467</v>
      </c>
      <c r="F4" s="44"/>
      <c r="G4" s="54" t="s">
        <v>39</v>
      </c>
      <c r="H4" s="55">
        <v>43467</v>
      </c>
      <c r="I4" s="8"/>
      <c r="J4" s="8"/>
      <c r="K4" s="8"/>
    </row>
    <row r="5" spans="1:16" ht="15.75" x14ac:dyDescent="0.25">
      <c r="A5" s="41" t="s">
        <v>21</v>
      </c>
      <c r="B5" s="42">
        <f>B6-1</f>
        <v>43575</v>
      </c>
      <c r="C5" s="8"/>
      <c r="D5" s="54" t="s">
        <v>40</v>
      </c>
      <c r="E5" s="55">
        <v>43594</v>
      </c>
      <c r="F5" s="44"/>
      <c r="G5" s="54" t="s">
        <v>41</v>
      </c>
      <c r="H5" s="55">
        <v>43826</v>
      </c>
      <c r="I5" s="8"/>
      <c r="J5" s="8"/>
      <c r="K5" s="8"/>
    </row>
    <row r="6" spans="1:16" ht="15.75" x14ac:dyDescent="0.25">
      <c r="A6" s="41" t="s">
        <v>22</v>
      </c>
      <c r="B6" s="42">
        <f>ROUND(DATE($B$1,4,MOD(234-11*MOD($B$1,19),30))/7,)*7-6</f>
        <v>43576</v>
      </c>
      <c r="C6" s="8"/>
      <c r="D6" s="54" t="s">
        <v>42</v>
      </c>
      <c r="E6" s="55">
        <v>43595</v>
      </c>
      <c r="F6" s="44"/>
      <c r="G6" s="54" t="s">
        <v>43</v>
      </c>
      <c r="H6" s="55">
        <v>43829</v>
      </c>
      <c r="I6" s="8"/>
      <c r="J6" s="8"/>
      <c r="K6" s="8"/>
      <c r="L6" s="51" t="s">
        <v>153</v>
      </c>
      <c r="M6" s="51"/>
    </row>
    <row r="7" spans="1:16" ht="15.75" x14ac:dyDescent="0.25">
      <c r="A7" s="41" t="s">
        <v>23</v>
      </c>
      <c r="B7" s="42">
        <f>B6+1</f>
        <v>43577</v>
      </c>
      <c r="C7" s="8"/>
      <c r="D7" s="54" t="s">
        <v>44</v>
      </c>
      <c r="E7" s="55">
        <v>43616</v>
      </c>
      <c r="F7" s="44"/>
      <c r="G7" s="54" t="s">
        <v>47</v>
      </c>
      <c r="H7" s="55">
        <v>43830</v>
      </c>
      <c r="I7" s="8"/>
      <c r="J7" s="8"/>
      <c r="K7" s="8"/>
      <c r="L7" s="51" t="s">
        <v>117</v>
      </c>
      <c r="M7" s="52">
        <v>43668.412199074075</v>
      </c>
    </row>
    <row r="8" spans="1:16" ht="15.75" x14ac:dyDescent="0.25">
      <c r="A8" s="41" t="s">
        <v>24</v>
      </c>
      <c r="B8" s="42">
        <f>DATE($B$1,5,1)</f>
        <v>43586</v>
      </c>
      <c r="C8" s="8"/>
      <c r="D8" s="54" t="s">
        <v>45</v>
      </c>
      <c r="E8" s="55">
        <v>43822</v>
      </c>
      <c r="F8" s="44"/>
      <c r="G8" s="45"/>
      <c r="H8" s="44"/>
      <c r="I8" s="8"/>
      <c r="J8" s="8"/>
      <c r="K8" s="8"/>
      <c r="L8" s="51" t="s">
        <v>118</v>
      </c>
      <c r="M8" s="52">
        <v>43668.335138888891</v>
      </c>
    </row>
    <row r="9" spans="1:16" ht="15.75" x14ac:dyDescent="0.25">
      <c r="A9" s="41" t="s">
        <v>26</v>
      </c>
      <c r="B9" s="42">
        <f>DATE($B$1,5,8)</f>
        <v>43593</v>
      </c>
      <c r="C9" s="8"/>
      <c r="D9" s="54" t="s">
        <v>46</v>
      </c>
      <c r="E9" s="55">
        <v>43823</v>
      </c>
      <c r="F9" s="44"/>
      <c r="G9" s="45"/>
      <c r="H9" s="44"/>
      <c r="I9" s="8"/>
      <c r="J9" s="8"/>
      <c r="K9" s="8"/>
      <c r="L9" s="51" t="s">
        <v>36</v>
      </c>
      <c r="M9" s="52">
        <v>43668.334027777775</v>
      </c>
    </row>
    <row r="10" spans="1:16" ht="15.75" x14ac:dyDescent="0.25">
      <c r="A10" s="41" t="s">
        <v>27</v>
      </c>
      <c r="B10" s="42">
        <f>B6+39</f>
        <v>43615</v>
      </c>
      <c r="C10" s="8"/>
      <c r="D10" s="54" t="s">
        <v>41</v>
      </c>
      <c r="E10" s="55">
        <v>43826</v>
      </c>
      <c r="F10" s="44"/>
      <c r="G10" s="45"/>
      <c r="H10" s="44"/>
      <c r="I10" s="8"/>
      <c r="J10" s="8"/>
      <c r="K10" s="8"/>
      <c r="L10" s="51" t="s">
        <v>132</v>
      </c>
      <c r="M10" s="52">
        <v>43665.656724537039</v>
      </c>
    </row>
    <row r="11" spans="1:16" ht="15.75" x14ac:dyDescent="0.25">
      <c r="A11" s="41" t="s">
        <v>28</v>
      </c>
      <c r="B11" s="42">
        <f>B6+49</f>
        <v>43625</v>
      </c>
      <c r="C11" s="8"/>
      <c r="D11" s="54" t="s">
        <v>43</v>
      </c>
      <c r="E11" s="55">
        <v>43829</v>
      </c>
      <c r="F11" s="44"/>
      <c r="G11" s="45"/>
      <c r="H11" s="44"/>
      <c r="I11" s="8"/>
      <c r="J11" s="8"/>
      <c r="K11" s="8"/>
      <c r="L11" s="51" t="s">
        <v>133</v>
      </c>
      <c r="M11" s="52">
        <v>43665.657025462962</v>
      </c>
      <c r="P11" s="34"/>
    </row>
    <row r="12" spans="1:16" ht="15.75" x14ac:dyDescent="0.25">
      <c r="A12" s="41" t="s">
        <v>29</v>
      </c>
      <c r="B12" s="42">
        <f>B6+50</f>
        <v>43626</v>
      </c>
      <c r="C12" s="8"/>
      <c r="D12" s="54" t="s">
        <v>47</v>
      </c>
      <c r="E12" s="55">
        <v>43830</v>
      </c>
      <c r="F12" s="44"/>
      <c r="G12" s="45"/>
      <c r="H12" s="44"/>
      <c r="I12" s="8"/>
      <c r="J12" s="8"/>
      <c r="K12" s="8"/>
      <c r="L12" s="51" t="s">
        <v>134</v>
      </c>
      <c r="M12" s="52">
        <v>43665.657407407409</v>
      </c>
    </row>
    <row r="13" spans="1:16" ht="15.75" x14ac:dyDescent="0.25">
      <c r="A13" s="41" t="s">
        <v>30</v>
      </c>
      <c r="B13" s="42">
        <f>DATE($B$1,7,14)</f>
        <v>43660</v>
      </c>
      <c r="C13" s="8"/>
      <c r="D13" s="8"/>
      <c r="E13" s="8"/>
      <c r="F13" s="44"/>
      <c r="G13" s="8"/>
      <c r="H13" s="8"/>
      <c r="I13" s="8"/>
      <c r="J13" s="8"/>
      <c r="K13" s="8"/>
      <c r="L13" s="51" t="s">
        <v>135</v>
      </c>
      <c r="M13" s="52">
        <v>43665.657812500001</v>
      </c>
    </row>
    <row r="14" spans="1:16" x14ac:dyDescent="0.25">
      <c r="A14" s="41" t="s">
        <v>31</v>
      </c>
      <c r="B14" s="42">
        <f>DATE($B$1,8,15)</f>
        <v>43692</v>
      </c>
      <c r="C14" s="8"/>
      <c r="D14" s="8"/>
      <c r="E14" s="8"/>
      <c r="F14" s="8"/>
      <c r="G14" s="8"/>
      <c r="H14" s="8"/>
      <c r="I14" s="8"/>
      <c r="J14" s="8"/>
      <c r="K14" s="8"/>
      <c r="L14" s="51" t="s">
        <v>136</v>
      </c>
      <c r="M14" s="52">
        <v>43665.658148148148</v>
      </c>
    </row>
    <row r="15" spans="1:16" x14ac:dyDescent="0.25">
      <c r="A15" s="41" t="s">
        <v>32</v>
      </c>
      <c r="B15" s="42">
        <f>DATE($B$1,11,1)</f>
        <v>43770</v>
      </c>
      <c r="C15" s="8"/>
      <c r="D15" s="8"/>
      <c r="E15" s="8"/>
      <c r="F15" s="8"/>
      <c r="G15" s="8"/>
      <c r="H15" s="8"/>
      <c r="I15" s="8"/>
      <c r="J15" s="8"/>
      <c r="K15" s="8"/>
      <c r="L15" s="51" t="s">
        <v>137</v>
      </c>
      <c r="M15" s="52">
        <v>43739.327048611114</v>
      </c>
    </row>
    <row r="16" spans="1:16" x14ac:dyDescent="0.25">
      <c r="A16" s="41" t="s">
        <v>33</v>
      </c>
      <c r="B16" s="42">
        <f>DATE($B$1,11,11)</f>
        <v>43780</v>
      </c>
      <c r="C16" s="8"/>
      <c r="D16" s="8"/>
      <c r="E16" s="8"/>
      <c r="F16" s="8"/>
      <c r="G16" s="8"/>
      <c r="H16" s="8"/>
      <c r="I16" s="8"/>
      <c r="J16" s="8"/>
      <c r="K16" s="8"/>
      <c r="L16" s="51" t="s">
        <v>138</v>
      </c>
      <c r="M16" s="52">
        <v>43774.715833333335</v>
      </c>
    </row>
    <row r="17" spans="1:13" x14ac:dyDescent="0.25">
      <c r="A17" s="41" t="s">
        <v>34</v>
      </c>
      <c r="B17" s="42">
        <f>DATE($B$1,12,25)</f>
        <v>43824</v>
      </c>
      <c r="C17" s="8"/>
      <c r="D17" s="8"/>
      <c r="E17" s="8"/>
      <c r="F17" s="8"/>
      <c r="G17" s="8"/>
      <c r="H17" s="8"/>
      <c r="I17" s="8"/>
      <c r="J17" s="8"/>
      <c r="K17" s="8"/>
      <c r="L17" s="51" t="s">
        <v>139</v>
      </c>
      <c r="M17" s="52">
        <v>43795.467349537037</v>
      </c>
    </row>
    <row r="18" spans="1:13" x14ac:dyDescent="0.25">
      <c r="A18" s="41" t="s">
        <v>35</v>
      </c>
      <c r="B18" s="42">
        <f>DATE($B$1,12,26)</f>
        <v>43825</v>
      </c>
      <c r="C18" s="8"/>
      <c r="D18" s="8"/>
      <c r="E18" s="8"/>
      <c r="F18" s="8"/>
      <c r="G18" s="8"/>
      <c r="H18" s="8"/>
      <c r="I18" s="8"/>
      <c r="J18" s="8"/>
      <c r="K18" s="8"/>
      <c r="L18" s="51" t="s">
        <v>140</v>
      </c>
      <c r="M18" s="52">
        <v>43795.46707175926</v>
      </c>
    </row>
    <row r="19" spans="1:13" x14ac:dyDescent="0.25">
      <c r="A19" s="46"/>
      <c r="B19" s="8"/>
      <c r="C19" s="8"/>
      <c r="D19" s="8"/>
      <c r="E19" s="8"/>
      <c r="F19" s="8"/>
      <c r="G19" s="8"/>
      <c r="H19" s="8"/>
      <c r="I19" s="8"/>
      <c r="J19" s="8"/>
      <c r="K19" s="8"/>
    </row>
    <row r="20" spans="1:13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</row>
    <row r="21" spans="1:13" x14ac:dyDescent="0.25">
      <c r="A21" s="47" t="s">
        <v>51</v>
      </c>
      <c r="B21" s="8"/>
      <c r="C21" s="8"/>
      <c r="D21" s="8"/>
      <c r="E21" s="8"/>
      <c r="F21" s="8"/>
      <c r="G21" s="8"/>
      <c r="H21" s="8"/>
      <c r="I21" s="8"/>
      <c r="J21" s="8"/>
      <c r="K21" s="8"/>
    </row>
    <row r="22" spans="1:13" x14ac:dyDescent="0.25">
      <c r="A22" s="48" t="s">
        <v>150</v>
      </c>
      <c r="B22" s="8"/>
      <c r="C22" s="8"/>
      <c r="D22" s="8"/>
      <c r="E22" s="8"/>
      <c r="F22" s="8"/>
      <c r="G22" s="8"/>
      <c r="H22" s="8"/>
      <c r="I22" s="8"/>
      <c r="J22" s="8"/>
      <c r="K22" s="8"/>
    </row>
    <row r="23" spans="1:13" x14ac:dyDescent="0.25">
      <c r="A23" s="49" t="s">
        <v>52</v>
      </c>
      <c r="B23" s="8"/>
      <c r="C23" s="8"/>
      <c r="D23" s="8"/>
      <c r="E23" s="8"/>
      <c r="F23" s="8"/>
      <c r="G23" s="8"/>
      <c r="H23" s="8"/>
      <c r="I23" s="8"/>
      <c r="J23" s="8"/>
      <c r="K23" s="8"/>
    </row>
    <row r="24" spans="1:13" x14ac:dyDescent="0.25">
      <c r="A24" s="48" t="s">
        <v>53</v>
      </c>
      <c r="B24" s="8"/>
      <c r="C24" s="8"/>
      <c r="D24" s="8"/>
      <c r="E24" s="8"/>
      <c r="F24" s="8"/>
      <c r="G24" s="8"/>
      <c r="H24" s="8"/>
      <c r="I24" s="8"/>
      <c r="J24" s="8"/>
      <c r="K24" s="8"/>
    </row>
    <row r="25" spans="1:13" x14ac:dyDescent="0.25">
      <c r="A25" s="48" t="s">
        <v>49</v>
      </c>
      <c r="B25" s="8"/>
      <c r="C25" s="8"/>
      <c r="D25" s="8"/>
      <c r="E25" s="8"/>
      <c r="F25" s="8"/>
      <c r="G25" s="8"/>
      <c r="H25" s="8"/>
      <c r="I25" s="8"/>
      <c r="J25" s="8"/>
      <c r="K25" s="8"/>
    </row>
    <row r="26" spans="1:13" x14ac:dyDescent="0.25">
      <c r="A26" s="48" t="s">
        <v>50</v>
      </c>
      <c r="B26" s="8"/>
      <c r="C26" s="8"/>
      <c r="D26" s="8"/>
      <c r="E26" s="8"/>
      <c r="F26" s="8"/>
      <c r="G26" s="8"/>
      <c r="H26" s="8"/>
      <c r="I26" s="8"/>
      <c r="J26" s="8"/>
      <c r="K26" s="8"/>
    </row>
    <row r="27" spans="1:13" x14ac:dyDescent="0.25">
      <c r="A27" s="48" t="s">
        <v>141</v>
      </c>
      <c r="B27" s="8"/>
      <c r="C27" s="8"/>
      <c r="D27" s="8"/>
      <c r="E27" s="8"/>
      <c r="F27" s="8"/>
      <c r="G27" s="8"/>
      <c r="H27" s="8"/>
      <c r="I27" s="8"/>
      <c r="J27" s="8"/>
      <c r="K27" s="8"/>
    </row>
    <row r="28" spans="1:13" x14ac:dyDescent="0.25">
      <c r="A28" s="48" t="s">
        <v>142</v>
      </c>
      <c r="B28" s="8"/>
      <c r="C28" s="8"/>
      <c r="D28" s="8"/>
      <c r="E28" s="8"/>
      <c r="F28" s="8"/>
      <c r="G28" s="8"/>
      <c r="H28" s="8"/>
      <c r="I28" s="8"/>
      <c r="J28" s="8"/>
      <c r="K28" s="8"/>
    </row>
    <row r="29" spans="1:13" x14ac:dyDescent="0.25">
      <c r="A29" s="48"/>
      <c r="B29" s="8"/>
      <c r="C29" s="8"/>
      <c r="D29" s="8"/>
      <c r="E29" s="8"/>
      <c r="F29" s="8"/>
      <c r="G29" s="8"/>
      <c r="H29" s="8"/>
      <c r="I29" s="8"/>
      <c r="J29" s="8"/>
      <c r="K29" s="8"/>
    </row>
    <row r="30" spans="1:13" x14ac:dyDescent="0.25">
      <c r="A30" s="48"/>
      <c r="B30" s="8"/>
      <c r="C30" s="8"/>
      <c r="D30" s="8"/>
      <c r="E30" s="8"/>
      <c r="F30" s="8"/>
      <c r="G30" s="8"/>
      <c r="H30" s="8"/>
      <c r="I30" s="8"/>
      <c r="J30" s="8"/>
      <c r="K30" s="8"/>
    </row>
    <row r="31" spans="1:13" x14ac:dyDescent="0.25">
      <c r="A31" s="47" t="s">
        <v>148</v>
      </c>
      <c r="B31" s="8"/>
      <c r="C31" s="8"/>
      <c r="D31" s="8"/>
      <c r="E31" s="8"/>
      <c r="F31" s="8"/>
      <c r="G31" s="8"/>
      <c r="H31" s="8"/>
      <c r="I31" s="8"/>
      <c r="J31" s="8"/>
      <c r="K31" s="8"/>
    </row>
    <row r="32" spans="1:13" x14ac:dyDescent="0.25">
      <c r="A32" s="48" t="s">
        <v>143</v>
      </c>
      <c r="B32" s="8"/>
      <c r="C32" s="8"/>
      <c r="D32" s="8"/>
      <c r="E32" s="8"/>
      <c r="F32" s="8"/>
      <c r="G32" s="8"/>
      <c r="H32" s="8"/>
      <c r="I32" s="8"/>
      <c r="J32" s="8"/>
      <c r="K32" s="8"/>
    </row>
    <row r="33" spans="1:11" x14ac:dyDescent="0.25">
      <c r="A33" s="48" t="s">
        <v>146</v>
      </c>
      <c r="B33" s="8"/>
      <c r="C33" s="8"/>
      <c r="D33" s="8"/>
      <c r="E33" s="8"/>
      <c r="F33" s="8"/>
      <c r="G33" s="8"/>
      <c r="H33" s="8"/>
      <c r="I33" s="8"/>
      <c r="J33" s="8"/>
      <c r="K33" s="8"/>
    </row>
    <row r="34" spans="1:11" x14ac:dyDescent="0.25">
      <c r="A34" s="48" t="s">
        <v>147</v>
      </c>
      <c r="B34" s="8"/>
      <c r="C34" s="8"/>
      <c r="D34" s="8"/>
      <c r="E34" s="8"/>
      <c r="F34" s="8"/>
      <c r="G34" s="8"/>
      <c r="H34" s="8"/>
      <c r="I34" s="8"/>
      <c r="J34" s="8"/>
      <c r="K34" s="8"/>
    </row>
    <row r="35" spans="1:11" x14ac:dyDescent="0.25">
      <c r="A35" s="48" t="s">
        <v>149</v>
      </c>
      <c r="B35" s="8"/>
      <c r="C35" s="8"/>
      <c r="D35" s="8"/>
      <c r="E35" s="8"/>
      <c r="F35" s="8"/>
      <c r="G35" s="8"/>
      <c r="H35" s="8"/>
      <c r="I35" s="8"/>
      <c r="J35" s="8"/>
      <c r="K35" s="8"/>
    </row>
    <row r="36" spans="1:1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</row>
    <row r="37" spans="1:1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</row>
    <row r="38" spans="1:1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</row>
  </sheetData>
  <sheetProtection formatCells="0" selectLockedCells="1" autoFilter="0"/>
  <mergeCells count="3">
    <mergeCell ref="A2:B2"/>
    <mergeCell ref="D2:E2"/>
    <mergeCell ref="G2:H2"/>
  </mergeCells>
  <conditionalFormatting sqref="D7:E14 F8:F15 I8:AH15 G7:H14 L16:L18">
    <cfRule type="expression" priority="2">
      <formula>NOT(ISNA(VLOOKUP(D7,$B$4:$B$18,1,0)))</formula>
    </cfRule>
  </conditionalFormatting>
  <conditionalFormatting sqref="D8:AH8 D12:AH12">
    <cfRule type="expression" priority="1">
      <formula>NOT(ISNA(VLOOKUP(D$7,$H$4:$H$7,1,0)))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JOURS NON TRAVAILLES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GOSLIN Aurelie ADJT ADM AE</dc:creator>
  <cp:lastModifiedBy>ric</cp:lastModifiedBy>
  <dcterms:created xsi:type="dcterms:W3CDTF">2019-07-02T06:44:43Z</dcterms:created>
  <dcterms:modified xsi:type="dcterms:W3CDTF">2019-11-26T14:08:44Z</dcterms:modified>
</cp:coreProperties>
</file>