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25" codeName="{A93C3448-2578-E12B-C58C-25EFAD1D314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xr:revisionPtr revIDLastSave="0" documentId="13_ncr:1_{31B78BA3-5DD1-49CB-9F1A-F5DCEEE01AE6}" xr6:coauthVersionLast="34" xr6:coauthVersionMax="34" xr10:uidLastSave="{00000000-0000-0000-0000-000000000000}"/>
  <bookViews>
    <workbookView xWindow="0" yWindow="0" windowWidth="21555" windowHeight="11565" xr2:uid="{00000000-000D-0000-FFFF-FFFF00000000}"/>
  </bookViews>
  <sheets>
    <sheet name="A" sheetId="1" r:id="rId1"/>
    <sheet name="A (2)" sheetId="2" r:id="rId2"/>
  </sheet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4" i="1" l="1"/>
  <c r="J18" i="1"/>
  <c r="J19" i="1"/>
  <c r="P18" i="1"/>
  <c r="P17" i="1"/>
  <c r="P16" i="1"/>
  <c r="J17" i="1"/>
  <c r="J16" i="1"/>
  <c r="J15" i="1"/>
  <c r="J13" i="1"/>
  <c r="P15" i="1"/>
  <c r="P14" i="1"/>
  <c r="P13" i="1" l="1"/>
  <c r="P12" i="1"/>
  <c r="P7" i="1"/>
  <c r="P8" i="1" l="1"/>
  <c r="J5" i="1"/>
  <c r="J6" i="1"/>
  <c r="P10" i="2"/>
  <c r="P6" i="2"/>
  <c r="P5" i="2"/>
  <c r="J5" i="2"/>
  <c r="P11" i="2"/>
  <c r="P12" i="2"/>
  <c r="D9" i="2" l="1"/>
  <c r="E9" i="2" s="1"/>
  <c r="CK61" i="2"/>
  <c r="AZ61" i="2"/>
  <c r="AB61" i="2"/>
  <c r="AA61" i="2"/>
  <c r="Z61" i="2"/>
  <c r="C61" i="2"/>
  <c r="CK60" i="2"/>
  <c r="CK62" i="2" s="1"/>
  <c r="AZ60" i="2"/>
  <c r="AZ62" i="2" s="1"/>
  <c r="AB60" i="2"/>
  <c r="AB62" i="2" s="1"/>
  <c r="AA60" i="2"/>
  <c r="AA62" i="2" s="1"/>
  <c r="Z60" i="2"/>
  <c r="Z62" i="2" s="1"/>
  <c r="C60" i="2"/>
  <c r="C62" i="2" s="1"/>
  <c r="BT52" i="2"/>
  <c r="BK52" i="2"/>
  <c r="BG52" i="2"/>
  <c r="BE52" i="2"/>
  <c r="BD52" i="2"/>
  <c r="BH52" i="2" s="1"/>
  <c r="AY52" i="2"/>
  <c r="AJ52" i="2"/>
  <c r="AC52" i="2"/>
  <c r="CK52" i="2" s="1"/>
  <c r="K52" i="2"/>
  <c r="E52" i="2"/>
  <c r="BT51" i="2"/>
  <c r="BK51" i="2"/>
  <c r="BG51" i="2"/>
  <c r="BE51" i="2"/>
  <c r="BD51" i="2"/>
  <c r="BH51" i="2" s="1"/>
  <c r="AY51" i="2"/>
  <c r="AJ51" i="2"/>
  <c r="AC51" i="2"/>
  <c r="CK51" i="2" s="1"/>
  <c r="K51" i="2"/>
  <c r="E51" i="2"/>
  <c r="BT50" i="2"/>
  <c r="BK50" i="2"/>
  <c r="BH50" i="2"/>
  <c r="BG50" i="2"/>
  <c r="BE50" i="2"/>
  <c r="BD50" i="2"/>
  <c r="AY50" i="2"/>
  <c r="AJ50" i="2"/>
  <c r="AC50" i="2"/>
  <c r="CK50" i="2" s="1"/>
  <c r="K50" i="2"/>
  <c r="E50" i="2"/>
  <c r="BT49" i="2"/>
  <c r="BK49" i="2"/>
  <c r="BG49" i="2"/>
  <c r="BE49" i="2"/>
  <c r="BD49" i="2"/>
  <c r="AY49" i="2"/>
  <c r="AJ49" i="2"/>
  <c r="AC49" i="2"/>
  <c r="K49" i="2"/>
  <c r="E49" i="2"/>
  <c r="BT48" i="2"/>
  <c r="BK48" i="2"/>
  <c r="BH48" i="2"/>
  <c r="BG48" i="2"/>
  <c r="BE48" i="2"/>
  <c r="BD48" i="2"/>
  <c r="AY48" i="2"/>
  <c r="AJ48" i="2"/>
  <c r="AC48" i="2"/>
  <c r="CK48" i="2" s="1"/>
  <c r="K48" i="2"/>
  <c r="E48" i="2"/>
  <c r="BT47" i="2"/>
  <c r="BK47" i="2"/>
  <c r="BG47" i="2"/>
  <c r="BE47" i="2"/>
  <c r="BD47" i="2"/>
  <c r="BH47" i="2" s="1"/>
  <c r="AY47" i="2"/>
  <c r="AJ47" i="2"/>
  <c r="AC47" i="2"/>
  <c r="CK47" i="2" s="1"/>
  <c r="K47" i="2"/>
  <c r="E47" i="2"/>
  <c r="BT46" i="2"/>
  <c r="BK46" i="2"/>
  <c r="BH46" i="2"/>
  <c r="BG46" i="2"/>
  <c r="BE46" i="2"/>
  <c r="BD46" i="2"/>
  <c r="AY46" i="2"/>
  <c r="AJ46" i="2"/>
  <c r="AC46" i="2"/>
  <c r="CK46" i="2" s="1"/>
  <c r="K46" i="2"/>
  <c r="E46" i="2"/>
  <c r="BT45" i="2"/>
  <c r="BK45" i="2"/>
  <c r="BG45" i="2"/>
  <c r="BE45" i="2"/>
  <c r="BD45" i="2"/>
  <c r="AY45" i="2"/>
  <c r="AJ45" i="2"/>
  <c r="AC45" i="2"/>
  <c r="K45" i="2"/>
  <c r="E45" i="2"/>
  <c r="BT44" i="2"/>
  <c r="BK44" i="2"/>
  <c r="BH44" i="2"/>
  <c r="BG44" i="2"/>
  <c r="BE44" i="2"/>
  <c r="BD44" i="2"/>
  <c r="AY44" i="2"/>
  <c r="AJ44" i="2"/>
  <c r="AC44" i="2"/>
  <c r="CK44" i="2" s="1"/>
  <c r="K44" i="2"/>
  <c r="E44" i="2"/>
  <c r="BT43" i="2"/>
  <c r="BK43" i="2"/>
  <c r="BG43" i="2"/>
  <c r="BE43" i="2"/>
  <c r="BD43" i="2"/>
  <c r="BH43" i="2" s="1"/>
  <c r="AY43" i="2"/>
  <c r="AJ43" i="2"/>
  <c r="AC43" i="2"/>
  <c r="K43" i="2"/>
  <c r="E43" i="2"/>
  <c r="BT42" i="2"/>
  <c r="BK42" i="2"/>
  <c r="BG42" i="2"/>
  <c r="BE42" i="2"/>
  <c r="BD42" i="2"/>
  <c r="BH42" i="2" s="1"/>
  <c r="AY42" i="2"/>
  <c r="AJ42" i="2"/>
  <c r="AC42" i="2"/>
  <c r="CK42" i="2" s="1"/>
  <c r="K42" i="2"/>
  <c r="E42" i="2"/>
  <c r="BT41" i="2"/>
  <c r="BK41" i="2"/>
  <c r="BG41" i="2"/>
  <c r="BE41" i="2"/>
  <c r="BD41" i="2"/>
  <c r="AY41" i="2"/>
  <c r="AJ41" i="2"/>
  <c r="AC41" i="2"/>
  <c r="K41" i="2"/>
  <c r="E41" i="2"/>
  <c r="CF40" i="2"/>
  <c r="BW40" i="2"/>
  <c r="BT40" i="2"/>
  <c r="BK40" i="2"/>
  <c r="BG40" i="2"/>
  <c r="BE40" i="2"/>
  <c r="BH40" i="2" s="1"/>
  <c r="BD40" i="2"/>
  <c r="AY40" i="2"/>
  <c r="AQ40" i="2"/>
  <c r="CK56" i="2" s="1"/>
  <c r="AJ40" i="2"/>
  <c r="AC40" i="2"/>
  <c r="Q40" i="2"/>
  <c r="K40" i="2"/>
  <c r="E40" i="2"/>
  <c r="CF39" i="2"/>
  <c r="BW39" i="2"/>
  <c r="BT39" i="2"/>
  <c r="BK39" i="2"/>
  <c r="BG39" i="2"/>
  <c r="BE39" i="2"/>
  <c r="BH39" i="2" s="1"/>
  <c r="BD39" i="2"/>
  <c r="AY39" i="2"/>
  <c r="AQ39" i="2"/>
  <c r="CK55" i="2" s="1"/>
  <c r="AJ39" i="2"/>
  <c r="AC39" i="2"/>
  <c r="Q39" i="2"/>
  <c r="K39" i="2"/>
  <c r="E39" i="2"/>
  <c r="CF38" i="2"/>
  <c r="BW38" i="2"/>
  <c r="BT38" i="2"/>
  <c r="BK38" i="2"/>
  <c r="BG38" i="2"/>
  <c r="BE38" i="2"/>
  <c r="BH38" i="2" s="1"/>
  <c r="BD38" i="2"/>
  <c r="AY38" i="2"/>
  <c r="AQ38" i="2"/>
  <c r="AJ38" i="2"/>
  <c r="AC38" i="2"/>
  <c r="CK38" i="2" s="1"/>
  <c r="Q38" i="2"/>
  <c r="K38" i="2"/>
  <c r="E38" i="2"/>
  <c r="CF37" i="2"/>
  <c r="BW37" i="2"/>
  <c r="BT37" i="2"/>
  <c r="BK37" i="2"/>
  <c r="BG37" i="2"/>
  <c r="BE37" i="2"/>
  <c r="BD37" i="2"/>
  <c r="AY37" i="2"/>
  <c r="AQ37" i="2"/>
  <c r="AJ37" i="2"/>
  <c r="AC37" i="2"/>
  <c r="Q37" i="2"/>
  <c r="K37" i="2"/>
  <c r="E37" i="2"/>
  <c r="CF36" i="2"/>
  <c r="BW36" i="2"/>
  <c r="BT36" i="2"/>
  <c r="BK36" i="2"/>
  <c r="BG36" i="2"/>
  <c r="BE36" i="2"/>
  <c r="BH36" i="2" s="1"/>
  <c r="BD36" i="2"/>
  <c r="AY36" i="2"/>
  <c r="AQ36" i="2"/>
  <c r="AJ36" i="2"/>
  <c r="AC36" i="2"/>
  <c r="Q36" i="2"/>
  <c r="K36" i="2"/>
  <c r="E36" i="2"/>
  <c r="CF35" i="2"/>
  <c r="BW35" i="2"/>
  <c r="BT35" i="2"/>
  <c r="BK35" i="2"/>
  <c r="BG35" i="2"/>
  <c r="BE35" i="2"/>
  <c r="BH35" i="2" s="1"/>
  <c r="BD35" i="2"/>
  <c r="AY35" i="2"/>
  <c r="AQ35" i="2"/>
  <c r="AJ35" i="2"/>
  <c r="AC35" i="2"/>
  <c r="Q35" i="2"/>
  <c r="K35" i="2"/>
  <c r="E35" i="2"/>
  <c r="CF34" i="2"/>
  <c r="BW34" i="2"/>
  <c r="BT34" i="2"/>
  <c r="BK34" i="2"/>
  <c r="BG34" i="2"/>
  <c r="BE34" i="2"/>
  <c r="BH34" i="2" s="1"/>
  <c r="BD34" i="2"/>
  <c r="AY34" i="2"/>
  <c r="AQ34" i="2"/>
  <c r="AJ34" i="2"/>
  <c r="AC34" i="2"/>
  <c r="CK34" i="2" s="1"/>
  <c r="Q34" i="2"/>
  <c r="K34" i="2"/>
  <c r="E34" i="2"/>
  <c r="CF33" i="2"/>
  <c r="BW33" i="2"/>
  <c r="BT33" i="2"/>
  <c r="BK33" i="2"/>
  <c r="BG33" i="2"/>
  <c r="BE33" i="2"/>
  <c r="BD33" i="2"/>
  <c r="AY33" i="2"/>
  <c r="AQ33" i="2"/>
  <c r="AJ33" i="2"/>
  <c r="AC33" i="2"/>
  <c r="Q33" i="2"/>
  <c r="K33" i="2"/>
  <c r="E33" i="2"/>
  <c r="CF32" i="2"/>
  <c r="BW32" i="2"/>
  <c r="BT32" i="2"/>
  <c r="BK32" i="2"/>
  <c r="BG32" i="2"/>
  <c r="BE32" i="2"/>
  <c r="BH32" i="2" s="1"/>
  <c r="BD32" i="2"/>
  <c r="AY32" i="2"/>
  <c r="AQ32" i="2"/>
  <c r="AJ32" i="2"/>
  <c r="AC32" i="2"/>
  <c r="Q32" i="2"/>
  <c r="K32" i="2"/>
  <c r="E32" i="2"/>
  <c r="CF31" i="2"/>
  <c r="BW31" i="2"/>
  <c r="BT31" i="2"/>
  <c r="BK31" i="2"/>
  <c r="BG31" i="2"/>
  <c r="BE31" i="2"/>
  <c r="BH31" i="2" s="1"/>
  <c r="BD31" i="2"/>
  <c r="AY31" i="2"/>
  <c r="AQ31" i="2"/>
  <c r="AJ31" i="2"/>
  <c r="AC31" i="2"/>
  <c r="Q31" i="2"/>
  <c r="K31" i="2"/>
  <c r="E31" i="2"/>
  <c r="CF30" i="2"/>
  <c r="BW30" i="2"/>
  <c r="BT30" i="2"/>
  <c r="BK30" i="2"/>
  <c r="BG30" i="2"/>
  <c r="BE30" i="2"/>
  <c r="BH30" i="2" s="1"/>
  <c r="BD30" i="2"/>
  <c r="AY30" i="2"/>
  <c r="AQ30" i="2"/>
  <c r="AJ30" i="2"/>
  <c r="AC30" i="2"/>
  <c r="CK30" i="2" s="1"/>
  <c r="Q30" i="2"/>
  <c r="K30" i="2"/>
  <c r="E30" i="2"/>
  <c r="CF29" i="2"/>
  <c r="BW29" i="2"/>
  <c r="BT29" i="2"/>
  <c r="BK29" i="2"/>
  <c r="BG29" i="2"/>
  <c r="BE29" i="2"/>
  <c r="BD29" i="2"/>
  <c r="AY29" i="2"/>
  <c r="AQ29" i="2"/>
  <c r="AJ29" i="2"/>
  <c r="AC29" i="2"/>
  <c r="Q29" i="2"/>
  <c r="K29" i="2"/>
  <c r="E29" i="2"/>
  <c r="CF28" i="2"/>
  <c r="BW28" i="2"/>
  <c r="BT28" i="2"/>
  <c r="BK28" i="2"/>
  <c r="BG28" i="2"/>
  <c r="BE28" i="2"/>
  <c r="BH28" i="2" s="1"/>
  <c r="CK28" i="2" s="1"/>
  <c r="BD28" i="2"/>
  <c r="AY28" i="2"/>
  <c r="AQ28" i="2"/>
  <c r="AJ28" i="2"/>
  <c r="AC28" i="2"/>
  <c r="Q28" i="2"/>
  <c r="K28" i="2"/>
  <c r="E28" i="2"/>
  <c r="CF27" i="2"/>
  <c r="BW27" i="2"/>
  <c r="BT27" i="2"/>
  <c r="BK27" i="2"/>
  <c r="BG27" i="2"/>
  <c r="BE27" i="2"/>
  <c r="BH27" i="2" s="1"/>
  <c r="CK27" i="2" s="1"/>
  <c r="BD27" i="2"/>
  <c r="AY27" i="2"/>
  <c r="AQ27" i="2"/>
  <c r="AJ27" i="2"/>
  <c r="AC27" i="2"/>
  <c r="Q27" i="2"/>
  <c r="K27" i="2"/>
  <c r="E27" i="2"/>
  <c r="CF26" i="2"/>
  <c r="BW26" i="2"/>
  <c r="BT26" i="2"/>
  <c r="BK26" i="2"/>
  <c r="BG26" i="2"/>
  <c r="BE26" i="2"/>
  <c r="BH26" i="2" s="1"/>
  <c r="CK26" i="2" s="1"/>
  <c r="BD26" i="2"/>
  <c r="AY26" i="2"/>
  <c r="AQ26" i="2"/>
  <c r="AJ26" i="2"/>
  <c r="AC26" i="2"/>
  <c r="Q26" i="2"/>
  <c r="K26" i="2"/>
  <c r="E26" i="2"/>
  <c r="CF25" i="2"/>
  <c r="BW25" i="2"/>
  <c r="BT25" i="2"/>
  <c r="BK25" i="2"/>
  <c r="BG25" i="2"/>
  <c r="BE25" i="2"/>
  <c r="BD25" i="2"/>
  <c r="AY25" i="2"/>
  <c r="AQ25" i="2"/>
  <c r="AJ25" i="2"/>
  <c r="AC25" i="2"/>
  <c r="Q25" i="2"/>
  <c r="K25" i="2"/>
  <c r="E25" i="2"/>
  <c r="CF24" i="2"/>
  <c r="BW24" i="2"/>
  <c r="BT24" i="2"/>
  <c r="BK24" i="2"/>
  <c r="BG24" i="2"/>
  <c r="BE24" i="2"/>
  <c r="BH24" i="2" s="1"/>
  <c r="CK24" i="2" s="1"/>
  <c r="BD24" i="2"/>
  <c r="AY24" i="2"/>
  <c r="AQ24" i="2"/>
  <c r="AJ24" i="2"/>
  <c r="AC24" i="2"/>
  <c r="Q24" i="2"/>
  <c r="K24" i="2"/>
  <c r="E24" i="2"/>
  <c r="CF23" i="2"/>
  <c r="BW23" i="2"/>
  <c r="BT23" i="2"/>
  <c r="BK23" i="2"/>
  <c r="BG23" i="2"/>
  <c r="BE23" i="2"/>
  <c r="BH23" i="2" s="1"/>
  <c r="CK23" i="2" s="1"/>
  <c r="BD23" i="2"/>
  <c r="AY23" i="2"/>
  <c r="AQ23" i="2"/>
  <c r="AJ23" i="2"/>
  <c r="AC23" i="2"/>
  <c r="Q23" i="2"/>
  <c r="K23" i="2"/>
  <c r="E23" i="2"/>
  <c r="CF22" i="2"/>
  <c r="BW22" i="2"/>
  <c r="BT22" i="2"/>
  <c r="BK22" i="2"/>
  <c r="BG22" i="2"/>
  <c r="BE22" i="2"/>
  <c r="BH22" i="2" s="1"/>
  <c r="CK22" i="2" s="1"/>
  <c r="BD22" i="2"/>
  <c r="AY22" i="2"/>
  <c r="AQ22" i="2"/>
  <c r="AJ22" i="2"/>
  <c r="AC22" i="2"/>
  <c r="Q22" i="2"/>
  <c r="K22" i="2"/>
  <c r="E22" i="2"/>
  <c r="CF21" i="2"/>
  <c r="BW21" i="2"/>
  <c r="BT21" i="2"/>
  <c r="BK21" i="2"/>
  <c r="BG21" i="2"/>
  <c r="BE21" i="2"/>
  <c r="BD21" i="2"/>
  <c r="AY21" i="2"/>
  <c r="AQ21" i="2"/>
  <c r="AJ21" i="2"/>
  <c r="AC21" i="2"/>
  <c r="Q21" i="2"/>
  <c r="K21" i="2"/>
  <c r="E21" i="2"/>
  <c r="CF20" i="2"/>
  <c r="BW20" i="2"/>
  <c r="BT20" i="2"/>
  <c r="BK20" i="2"/>
  <c r="BG20" i="2"/>
  <c r="BE20" i="2"/>
  <c r="BH20" i="2" s="1"/>
  <c r="CK20" i="2" s="1"/>
  <c r="BD20" i="2"/>
  <c r="AY20" i="2"/>
  <c r="AQ20" i="2"/>
  <c r="AJ20" i="2"/>
  <c r="AC20" i="2"/>
  <c r="Q20" i="2"/>
  <c r="K20" i="2"/>
  <c r="E20" i="2"/>
  <c r="CF19" i="2"/>
  <c r="BW19" i="2"/>
  <c r="BT19" i="2"/>
  <c r="BK19" i="2"/>
  <c r="BG19" i="2"/>
  <c r="BE19" i="2"/>
  <c r="BH19" i="2" s="1"/>
  <c r="CK19" i="2" s="1"/>
  <c r="BD19" i="2"/>
  <c r="AY19" i="2"/>
  <c r="AQ19" i="2"/>
  <c r="AJ19" i="2"/>
  <c r="AC19" i="2"/>
  <c r="Q19" i="2"/>
  <c r="K19" i="2"/>
  <c r="E19" i="2"/>
  <c r="CF18" i="2"/>
  <c r="BW18" i="2"/>
  <c r="BT18" i="2"/>
  <c r="BK18" i="2"/>
  <c r="BG18" i="2"/>
  <c r="BE18" i="2"/>
  <c r="BH18" i="2" s="1"/>
  <c r="CK18" i="2" s="1"/>
  <c r="BD18" i="2"/>
  <c r="AY18" i="2"/>
  <c r="AQ18" i="2"/>
  <c r="AJ18" i="2"/>
  <c r="AC18" i="2"/>
  <c r="Q18" i="2"/>
  <c r="K18" i="2"/>
  <c r="E18" i="2"/>
  <c r="CF17" i="2"/>
  <c r="BW17" i="2"/>
  <c r="BT17" i="2"/>
  <c r="BK17" i="2"/>
  <c r="BG17" i="2"/>
  <c r="BE17" i="2"/>
  <c r="BD17" i="2"/>
  <c r="AY17" i="2"/>
  <c r="AQ17" i="2"/>
  <c r="AJ17" i="2"/>
  <c r="AC17" i="2"/>
  <c r="Q17" i="2"/>
  <c r="K17" i="2"/>
  <c r="E17" i="2"/>
  <c r="CF16" i="2"/>
  <c r="BW16" i="2"/>
  <c r="BT16" i="2"/>
  <c r="BK16" i="2"/>
  <c r="BG16" i="2"/>
  <c r="BE16" i="2"/>
  <c r="BH16" i="2" s="1"/>
  <c r="CK16" i="2" s="1"/>
  <c r="BD16" i="2"/>
  <c r="AY16" i="2"/>
  <c r="AQ16" i="2"/>
  <c r="AJ16" i="2"/>
  <c r="AC16" i="2"/>
  <c r="Q16" i="2"/>
  <c r="K16" i="2"/>
  <c r="E16" i="2"/>
  <c r="CF15" i="2"/>
  <c r="BW15" i="2"/>
  <c r="BT15" i="2"/>
  <c r="BK15" i="2"/>
  <c r="BG15" i="2"/>
  <c r="BE15" i="2"/>
  <c r="BH15" i="2" s="1"/>
  <c r="CK15" i="2" s="1"/>
  <c r="BD15" i="2"/>
  <c r="AY15" i="2"/>
  <c r="AQ15" i="2"/>
  <c r="AJ15" i="2"/>
  <c r="AC15" i="2"/>
  <c r="Q15" i="2"/>
  <c r="K15" i="2"/>
  <c r="E15" i="2"/>
  <c r="CF14" i="2"/>
  <c r="BW14" i="2"/>
  <c r="BT14" i="2"/>
  <c r="BK14" i="2"/>
  <c r="BG14" i="2"/>
  <c r="BE14" i="2"/>
  <c r="BH14" i="2" s="1"/>
  <c r="CK14" i="2" s="1"/>
  <c r="BD14" i="2"/>
  <c r="AY14" i="2"/>
  <c r="AQ14" i="2"/>
  <c r="AJ14" i="2"/>
  <c r="AC14" i="2"/>
  <c r="Q14" i="2"/>
  <c r="K14" i="2"/>
  <c r="E14" i="2"/>
  <c r="CF13" i="2"/>
  <c r="BW13" i="2"/>
  <c r="BT13" i="2"/>
  <c r="BK13" i="2"/>
  <c r="BG13" i="2"/>
  <c r="BE13" i="2"/>
  <c r="BD13" i="2"/>
  <c r="AY13" i="2"/>
  <c r="AQ13" i="2"/>
  <c r="AJ13" i="2"/>
  <c r="AC13" i="2"/>
  <c r="Q13" i="2"/>
  <c r="K13" i="2"/>
  <c r="E13" i="2"/>
  <c r="CF12" i="2"/>
  <c r="BW12" i="2"/>
  <c r="BT12" i="2"/>
  <c r="BK12" i="2"/>
  <c r="BG12" i="2"/>
  <c r="BE12" i="2"/>
  <c r="BH12" i="2" s="1"/>
  <c r="CK12" i="2" s="1"/>
  <c r="BD12" i="2"/>
  <c r="AY12" i="2"/>
  <c r="AQ12" i="2"/>
  <c r="AJ12" i="2"/>
  <c r="AC12" i="2"/>
  <c r="Q12" i="2"/>
  <c r="J12" i="2"/>
  <c r="K12" i="2" s="1"/>
  <c r="E12" i="2"/>
  <c r="CF11" i="2"/>
  <c r="BW11" i="2"/>
  <c r="BT11" i="2"/>
  <c r="BK11" i="2"/>
  <c r="BG11" i="2"/>
  <c r="BE11" i="2"/>
  <c r="BD11" i="2"/>
  <c r="BH11" i="2" s="1"/>
  <c r="CK11" i="2" s="1"/>
  <c r="AY11" i="2"/>
  <c r="AQ11" i="2"/>
  <c r="AJ11" i="2"/>
  <c r="AC11" i="2"/>
  <c r="Q11" i="2"/>
  <c r="J11" i="2"/>
  <c r="K11" i="2" s="1"/>
  <c r="E11" i="2"/>
  <c r="CF10" i="2"/>
  <c r="BW10" i="2"/>
  <c r="BT10" i="2"/>
  <c r="BK10" i="2"/>
  <c r="BG10" i="2"/>
  <c r="BE10" i="2"/>
  <c r="BH10" i="2" s="1"/>
  <c r="BD10" i="2"/>
  <c r="AY10" i="2"/>
  <c r="AQ10" i="2"/>
  <c r="AJ10" i="2"/>
  <c r="AC10" i="2"/>
  <c r="CK10" i="2" s="1"/>
  <c r="Q10" i="2"/>
  <c r="J10" i="2"/>
  <c r="K10" i="2" s="1"/>
  <c r="E10" i="2"/>
  <c r="CF9" i="2"/>
  <c r="BW9" i="2"/>
  <c r="BT9" i="2"/>
  <c r="BK9" i="2"/>
  <c r="BH9" i="2"/>
  <c r="BG9" i="2"/>
  <c r="BE9" i="2"/>
  <c r="BD9" i="2"/>
  <c r="AY9" i="2"/>
  <c r="AQ9" i="2"/>
  <c r="AJ9" i="2"/>
  <c r="AC9" i="2"/>
  <c r="P9" i="2"/>
  <c r="Q9" i="2" s="1"/>
  <c r="J9" i="2"/>
  <c r="K9" i="2" s="1"/>
  <c r="CF8" i="2"/>
  <c r="BW8" i="2"/>
  <c r="BT8" i="2"/>
  <c r="BK8" i="2"/>
  <c r="BG8" i="2"/>
  <c r="BE8" i="2"/>
  <c r="BD8" i="2"/>
  <c r="BH8" i="2" s="1"/>
  <c r="AY8" i="2"/>
  <c r="AQ8" i="2"/>
  <c r="AJ8" i="2"/>
  <c r="AC8" i="2"/>
  <c r="Q8" i="2"/>
  <c r="J8" i="2"/>
  <c r="K8" i="2" s="1"/>
  <c r="D8" i="2"/>
  <c r="E8" i="2" s="1"/>
  <c r="CF7" i="2"/>
  <c r="BW7" i="2"/>
  <c r="BT7" i="2"/>
  <c r="BK7" i="2"/>
  <c r="BG7" i="2"/>
  <c r="BE7" i="2"/>
  <c r="BD7" i="2"/>
  <c r="BH7" i="2" s="1"/>
  <c r="AY7" i="2"/>
  <c r="AQ7" i="2"/>
  <c r="AJ7" i="2"/>
  <c r="AC7" i="2"/>
  <c r="Q7" i="2"/>
  <c r="K7" i="2"/>
  <c r="D7" i="2"/>
  <c r="CF6" i="2"/>
  <c r="BW6" i="2"/>
  <c r="BT6" i="2"/>
  <c r="BK6" i="2"/>
  <c r="BG6" i="2"/>
  <c r="BE6" i="2"/>
  <c r="BE61" i="2" s="1"/>
  <c r="BD6" i="2"/>
  <c r="BC61" i="2" s="1"/>
  <c r="AY6" i="2"/>
  <c r="AQ6" i="2"/>
  <c r="AJ6" i="2"/>
  <c r="AC6" i="2"/>
  <c r="AC61" i="2" s="1"/>
  <c r="Q6" i="2"/>
  <c r="J6" i="2"/>
  <c r="CK54" i="2" s="1"/>
  <c r="D6" i="2"/>
  <c r="E6" i="2" s="1"/>
  <c r="CF5" i="2"/>
  <c r="BW5" i="2"/>
  <c r="BT5" i="2"/>
  <c r="BK5" i="2"/>
  <c r="BH5" i="2"/>
  <c r="BG5" i="2"/>
  <c r="BE5" i="2"/>
  <c r="BE60" i="2" s="1"/>
  <c r="BE62" i="2" s="1"/>
  <c r="BD5" i="2"/>
  <c r="BD60" i="2" s="1"/>
  <c r="AY5" i="2"/>
  <c r="AQ5" i="2"/>
  <c r="AJ5" i="2"/>
  <c r="AC5" i="2"/>
  <c r="AC60" i="2" s="1"/>
  <c r="AC62" i="2" s="1"/>
  <c r="Q5" i="2"/>
  <c r="K5" i="2"/>
  <c r="D5" i="2"/>
  <c r="D61" i="2" l="1"/>
  <c r="CK9" i="2"/>
  <c r="D57" i="2"/>
  <c r="CK8" i="2"/>
  <c r="K6" i="2"/>
  <c r="BH60" i="2"/>
  <c r="BH41" i="2"/>
  <c r="CK41" i="2" s="1"/>
  <c r="BH45" i="2"/>
  <c r="CK45" i="2" s="1"/>
  <c r="BH13" i="2"/>
  <c r="CK13" i="2" s="1"/>
  <c r="BH17" i="2"/>
  <c r="CK17" i="2" s="1"/>
  <c r="BH21" i="2"/>
  <c r="CK21" i="2" s="1"/>
  <c r="BH25" i="2"/>
  <c r="CK25" i="2" s="1"/>
  <c r="BH29" i="2"/>
  <c r="CK29" i="2" s="1"/>
  <c r="BH33" i="2"/>
  <c r="BH37" i="2"/>
  <c r="CK37" i="2" s="1"/>
  <c r="BH49" i="2"/>
  <c r="CK49" i="2" s="1"/>
  <c r="CK33" i="2"/>
  <c r="CK32" i="2"/>
  <c r="CK36" i="2"/>
  <c r="CK40" i="2"/>
  <c r="CK43" i="2"/>
  <c r="CK31" i="2"/>
  <c r="CK35" i="2"/>
  <c r="CK39" i="2"/>
  <c r="AC57" i="2"/>
  <c r="BD61" i="2"/>
  <c r="BD62" i="2" s="1"/>
  <c r="E7" i="2"/>
  <c r="CK53" i="2"/>
  <c r="BC60" i="2"/>
  <c r="BC62" i="2" s="1"/>
  <c r="CK7" i="2"/>
  <c r="D60" i="2"/>
  <c r="BH6" i="2"/>
  <c r="E5" i="2"/>
  <c r="CK5" i="2" s="1"/>
  <c r="P10" i="1"/>
  <c r="J11" i="1"/>
  <c r="D62" i="2" l="1"/>
  <c r="BH61" i="2"/>
  <c r="BH62" i="2" s="1"/>
  <c r="CK6" i="2"/>
  <c r="CK57" i="2" s="1"/>
  <c r="BH57" i="2"/>
  <c r="CJ57" i="2" s="1"/>
  <c r="J12" i="1"/>
  <c r="P9" i="1"/>
  <c r="P6" i="1"/>
  <c r="D6" i="1"/>
  <c r="P5" i="1"/>
  <c r="BW6" i="1"/>
  <c r="BW7" i="1"/>
  <c r="BW8" i="1"/>
  <c r="BW9" i="1"/>
  <c r="BW10" i="1"/>
  <c r="BW11" i="1"/>
  <c r="BW12" i="1"/>
  <c r="BW13" i="1"/>
  <c r="BW14" i="1"/>
  <c r="BW15" i="1"/>
  <c r="BW16" i="1"/>
  <c r="BW17" i="1"/>
  <c r="BW18" i="1"/>
  <c r="BW19" i="1"/>
  <c r="BW20" i="1"/>
  <c r="BW21" i="1"/>
  <c r="BW22" i="1"/>
  <c r="BW23" i="1"/>
  <c r="BW24" i="1"/>
  <c r="BW25" i="1"/>
  <c r="BW26" i="1"/>
  <c r="BW27" i="1"/>
  <c r="BW28" i="1"/>
  <c r="BW29" i="1"/>
  <c r="BW30" i="1"/>
  <c r="BW31" i="1"/>
  <c r="BW32" i="1"/>
  <c r="BW33" i="1"/>
  <c r="BW34" i="1"/>
  <c r="BW35" i="1"/>
  <c r="BW36" i="1"/>
  <c r="BW37" i="1"/>
  <c r="BW38" i="1"/>
  <c r="BW39" i="1"/>
  <c r="BW40" i="1"/>
  <c r="BW5" i="1"/>
  <c r="BK6" i="1"/>
  <c r="BK7" i="1"/>
  <c r="BK8" i="1"/>
  <c r="BK9" i="1"/>
  <c r="BK10" i="1"/>
  <c r="BK11" i="1"/>
  <c r="BK12" i="1"/>
  <c r="BK13" i="1"/>
  <c r="BK14" i="1"/>
  <c r="BK15" i="1"/>
  <c r="BK16" i="1"/>
  <c r="BK17" i="1"/>
  <c r="BK18" i="1"/>
  <c r="BK19" i="1"/>
  <c r="BK20" i="1"/>
  <c r="BK21" i="1"/>
  <c r="BK22" i="1"/>
  <c r="BK23" i="1"/>
  <c r="BK24" i="1"/>
  <c r="BK25" i="1"/>
  <c r="BK26" i="1"/>
  <c r="BK27" i="1"/>
  <c r="BK28" i="1"/>
  <c r="BK29" i="1"/>
  <c r="BK30" i="1"/>
  <c r="BK31" i="1"/>
  <c r="BK32" i="1"/>
  <c r="BK33" i="1"/>
  <c r="BK34" i="1"/>
  <c r="BK35" i="1"/>
  <c r="BK36" i="1"/>
  <c r="BK37" i="1"/>
  <c r="BK38" i="1"/>
  <c r="BK39" i="1"/>
  <c r="BK40" i="1"/>
  <c r="BK41" i="1"/>
  <c r="BK42" i="1"/>
  <c r="BK43" i="1"/>
  <c r="BK44" i="1"/>
  <c r="BK45" i="1"/>
  <c r="BK46" i="1"/>
  <c r="BK47" i="1"/>
  <c r="BK48" i="1"/>
  <c r="BK49" i="1"/>
  <c r="BK50" i="1"/>
  <c r="BK51" i="1"/>
  <c r="BK52" i="1"/>
  <c r="BK5" i="1"/>
  <c r="AY6" i="1"/>
  <c r="AY7" i="1"/>
  <c r="AY8" i="1"/>
  <c r="AY9" i="1"/>
  <c r="AY10" i="1"/>
  <c r="AY11" i="1"/>
  <c r="AY12" i="1"/>
  <c r="AY13" i="1"/>
  <c r="AY14" i="1"/>
  <c r="AY15" i="1"/>
  <c r="AY16" i="1"/>
  <c r="AY17" i="1"/>
  <c r="AY18" i="1"/>
  <c r="AY19" i="1"/>
  <c r="AY20" i="1"/>
  <c r="AY21" i="1"/>
  <c r="AY22" i="1"/>
  <c r="AY23" i="1"/>
  <c r="AY24" i="1"/>
  <c r="AY25" i="1"/>
  <c r="AY26" i="1"/>
  <c r="AY27" i="1"/>
  <c r="AY28" i="1"/>
  <c r="AY29" i="1"/>
  <c r="AY30" i="1"/>
  <c r="AY31" i="1"/>
  <c r="AY32" i="1"/>
  <c r="AY33" i="1"/>
  <c r="AY34" i="1"/>
  <c r="AY35" i="1"/>
  <c r="AY36" i="1"/>
  <c r="AY37" i="1"/>
  <c r="AY38" i="1"/>
  <c r="AY39" i="1"/>
  <c r="AY40" i="1"/>
  <c r="AY41" i="1"/>
  <c r="AY42" i="1"/>
  <c r="AY43" i="1"/>
  <c r="AY44" i="1"/>
  <c r="AY45" i="1"/>
  <c r="AY46" i="1"/>
  <c r="AY47" i="1"/>
  <c r="AY48" i="1"/>
  <c r="AY49" i="1"/>
  <c r="AY50" i="1"/>
  <c r="AY51" i="1"/>
  <c r="AY52" i="1"/>
  <c r="AY5" i="1"/>
  <c r="J10" i="1"/>
  <c r="J9" i="1"/>
  <c r="J8" i="1"/>
  <c r="P11" i="1"/>
  <c r="D5" i="1"/>
  <c r="D8" i="1"/>
  <c r="D7" i="1"/>
  <c r="BD5" i="1" l="1"/>
  <c r="AC5" i="1"/>
  <c r="AJ5" i="1"/>
  <c r="AQ5" i="1"/>
  <c r="AC6" i="1"/>
  <c r="AJ6" i="1"/>
  <c r="AQ6" i="1"/>
  <c r="AC7" i="1"/>
  <c r="AJ7" i="1"/>
  <c r="AQ7" i="1"/>
  <c r="AC8" i="1"/>
  <c r="AJ8" i="1"/>
  <c r="AQ8" i="1"/>
  <c r="AC9" i="1"/>
  <c r="AJ9" i="1"/>
  <c r="AQ9" i="1"/>
  <c r="AC10" i="1"/>
  <c r="AJ10" i="1"/>
  <c r="AQ10" i="1"/>
  <c r="AC11" i="1"/>
  <c r="AJ11" i="1"/>
  <c r="AQ11" i="1"/>
  <c r="AC12" i="1"/>
  <c r="AJ12" i="1"/>
  <c r="AQ12" i="1"/>
  <c r="AC13" i="1"/>
  <c r="AJ13" i="1"/>
  <c r="AQ13" i="1"/>
  <c r="AC14" i="1"/>
  <c r="AJ14" i="1"/>
  <c r="AQ14" i="1"/>
  <c r="AC15" i="1"/>
  <c r="AJ15" i="1"/>
  <c r="AQ15" i="1"/>
  <c r="AC16" i="1"/>
  <c r="AJ16" i="1"/>
  <c r="AQ16" i="1"/>
  <c r="AC17" i="1"/>
  <c r="AJ17" i="1"/>
  <c r="AQ17" i="1"/>
  <c r="AC18" i="1"/>
  <c r="AJ18" i="1"/>
  <c r="AQ18" i="1"/>
  <c r="AC19" i="1"/>
  <c r="AJ19" i="1"/>
  <c r="AQ19" i="1"/>
  <c r="AC20" i="1"/>
  <c r="AJ20" i="1"/>
  <c r="AQ20" i="1"/>
  <c r="AC21" i="1"/>
  <c r="AJ21" i="1"/>
  <c r="AQ21" i="1"/>
  <c r="AC22" i="1"/>
  <c r="AJ22" i="1"/>
  <c r="AQ22" i="1"/>
  <c r="AC23" i="1"/>
  <c r="AJ23" i="1"/>
  <c r="AQ23" i="1"/>
  <c r="AC24" i="1"/>
  <c r="AJ24" i="1"/>
  <c r="AQ24" i="1"/>
  <c r="AC25" i="1"/>
  <c r="AJ25" i="1"/>
  <c r="AQ25" i="1"/>
  <c r="AC26" i="1"/>
  <c r="AJ26" i="1"/>
  <c r="AQ26" i="1"/>
  <c r="AC27" i="1"/>
  <c r="AJ27" i="1"/>
  <c r="AQ27" i="1"/>
  <c r="AC28" i="1"/>
  <c r="AJ28" i="1"/>
  <c r="AQ28" i="1"/>
  <c r="AC29" i="1"/>
  <c r="AJ29" i="1"/>
  <c r="AQ29" i="1"/>
  <c r="AC30" i="1"/>
  <c r="AJ30" i="1"/>
  <c r="AQ30" i="1"/>
  <c r="AC31" i="1"/>
  <c r="AJ31" i="1"/>
  <c r="AQ31" i="1"/>
  <c r="AC32" i="1"/>
  <c r="AJ32" i="1"/>
  <c r="AQ32" i="1"/>
  <c r="AC33" i="1"/>
  <c r="AJ33" i="1"/>
  <c r="AQ33" i="1"/>
  <c r="AC34" i="1"/>
  <c r="AJ34" i="1"/>
  <c r="AQ34" i="1"/>
  <c r="AC35" i="1"/>
  <c r="AJ35" i="1"/>
  <c r="AQ35" i="1"/>
  <c r="AC36" i="1"/>
  <c r="AJ36" i="1"/>
  <c r="AQ36" i="1"/>
  <c r="AC37" i="1"/>
  <c r="AJ37" i="1"/>
  <c r="AQ37" i="1"/>
  <c r="AC38" i="1"/>
  <c r="AJ38" i="1"/>
  <c r="AQ38" i="1"/>
  <c r="AC39" i="1"/>
  <c r="AJ39" i="1"/>
  <c r="AQ39" i="1"/>
  <c r="AC40" i="1"/>
  <c r="AJ40" i="1"/>
  <c r="AQ40" i="1"/>
  <c r="AC41" i="1"/>
  <c r="AJ41" i="1"/>
  <c r="AC42" i="1"/>
  <c r="AJ42" i="1"/>
  <c r="AC43" i="1"/>
  <c r="AJ43" i="1"/>
  <c r="AC44" i="1"/>
  <c r="AJ44" i="1"/>
  <c r="AC45" i="1"/>
  <c r="AJ45" i="1"/>
  <c r="AC46" i="1"/>
  <c r="AJ46" i="1"/>
  <c r="AC47" i="1"/>
  <c r="AJ47" i="1"/>
  <c r="AC48" i="1"/>
  <c r="AJ48" i="1"/>
  <c r="AC49" i="1"/>
  <c r="AJ49" i="1"/>
  <c r="AC50" i="1"/>
  <c r="AJ50" i="1"/>
  <c r="AC51" i="1"/>
  <c r="AJ51" i="1"/>
  <c r="AC52" i="1"/>
  <c r="AJ52" i="1"/>
  <c r="Z60" i="1"/>
  <c r="Z62" i="1" s="1"/>
  <c r="AA60" i="1"/>
  <c r="AB60" i="1"/>
  <c r="Z61" i="1"/>
  <c r="AA61" i="1"/>
  <c r="AB61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" i="1"/>
  <c r="CK60" i="1"/>
  <c r="CK62" i="1" s="1"/>
  <c r="CK61" i="1"/>
  <c r="BD6" i="1"/>
  <c r="BE6" i="1"/>
  <c r="BD7" i="1"/>
  <c r="BE7" i="1"/>
  <c r="BD8" i="1"/>
  <c r="BE8" i="1"/>
  <c r="BD9" i="1"/>
  <c r="BE9" i="1"/>
  <c r="BD10" i="1"/>
  <c r="BE10" i="1"/>
  <c r="BD11" i="1"/>
  <c r="BE11" i="1"/>
  <c r="BD12" i="1"/>
  <c r="BE12" i="1"/>
  <c r="BD13" i="1"/>
  <c r="BE13" i="1"/>
  <c r="BD14" i="1"/>
  <c r="BE14" i="1"/>
  <c r="BD15" i="1"/>
  <c r="BE15" i="1"/>
  <c r="BD16" i="1"/>
  <c r="BE16" i="1"/>
  <c r="BD17" i="1"/>
  <c r="BE17" i="1"/>
  <c r="BD18" i="1"/>
  <c r="BE18" i="1"/>
  <c r="BD19" i="1"/>
  <c r="BE19" i="1"/>
  <c r="BD20" i="1"/>
  <c r="BE20" i="1"/>
  <c r="BD21" i="1"/>
  <c r="BE21" i="1"/>
  <c r="BD22" i="1"/>
  <c r="BE22" i="1"/>
  <c r="BD23" i="1"/>
  <c r="BE23" i="1"/>
  <c r="BD24" i="1"/>
  <c r="BE24" i="1"/>
  <c r="BD25" i="1"/>
  <c r="BE25" i="1"/>
  <c r="BD26" i="1"/>
  <c r="BE26" i="1"/>
  <c r="BD27" i="1"/>
  <c r="BE27" i="1"/>
  <c r="BD28" i="1"/>
  <c r="BE28" i="1"/>
  <c r="BD29" i="1"/>
  <c r="BE29" i="1"/>
  <c r="BD30" i="1"/>
  <c r="BE30" i="1"/>
  <c r="BD31" i="1"/>
  <c r="BE31" i="1"/>
  <c r="BD32" i="1"/>
  <c r="BE32" i="1"/>
  <c r="BD33" i="1"/>
  <c r="BE33" i="1"/>
  <c r="BD34" i="1"/>
  <c r="BE34" i="1"/>
  <c r="BD35" i="1"/>
  <c r="BE35" i="1"/>
  <c r="BD36" i="1"/>
  <c r="BE36" i="1"/>
  <c r="BD37" i="1"/>
  <c r="BE37" i="1"/>
  <c r="BD38" i="1"/>
  <c r="BE38" i="1"/>
  <c r="BD39" i="1"/>
  <c r="BE39" i="1"/>
  <c r="BD40" i="1"/>
  <c r="BE40" i="1"/>
  <c r="BD41" i="1"/>
  <c r="BE41" i="1"/>
  <c r="BD42" i="1"/>
  <c r="BE42" i="1"/>
  <c r="BD43" i="1"/>
  <c r="BE43" i="1"/>
  <c r="BD44" i="1"/>
  <c r="BE44" i="1"/>
  <c r="BD45" i="1"/>
  <c r="BE45" i="1"/>
  <c r="BD46" i="1"/>
  <c r="BE46" i="1"/>
  <c r="BD47" i="1"/>
  <c r="BE47" i="1"/>
  <c r="BD48" i="1"/>
  <c r="BE48" i="1"/>
  <c r="BD49" i="1"/>
  <c r="BE49" i="1"/>
  <c r="BD50" i="1"/>
  <c r="BE50" i="1"/>
  <c r="BD51" i="1"/>
  <c r="BE51" i="1"/>
  <c r="BD52" i="1"/>
  <c r="BE52" i="1"/>
  <c r="BG6" i="1"/>
  <c r="BG7" i="1"/>
  <c r="BG8" i="1"/>
  <c r="BG10" i="1"/>
  <c r="BG11" i="1"/>
  <c r="BG12" i="1"/>
  <c r="BG13" i="1"/>
  <c r="BG14" i="1"/>
  <c r="BG15" i="1"/>
  <c r="BG16" i="1"/>
  <c r="BG17" i="1"/>
  <c r="BG18" i="1"/>
  <c r="BG19" i="1"/>
  <c r="BG20" i="1"/>
  <c r="BG21" i="1"/>
  <c r="BG22" i="1"/>
  <c r="BG23" i="1"/>
  <c r="BG24" i="1"/>
  <c r="BG25" i="1"/>
  <c r="BG26" i="1"/>
  <c r="BG27" i="1"/>
  <c r="BG28" i="1"/>
  <c r="BG29" i="1"/>
  <c r="BG30" i="1"/>
  <c r="BG31" i="1"/>
  <c r="BG32" i="1"/>
  <c r="BG33" i="1"/>
  <c r="BG34" i="1"/>
  <c r="BG35" i="1"/>
  <c r="BG36" i="1"/>
  <c r="BG37" i="1"/>
  <c r="BG38" i="1"/>
  <c r="BG39" i="1"/>
  <c r="BG40" i="1"/>
  <c r="BG41" i="1"/>
  <c r="BG42" i="1"/>
  <c r="BG43" i="1"/>
  <c r="BG44" i="1"/>
  <c r="BG45" i="1"/>
  <c r="BG46" i="1"/>
  <c r="BG47" i="1"/>
  <c r="BG48" i="1"/>
  <c r="BG49" i="1"/>
  <c r="BG50" i="1"/>
  <c r="BG51" i="1"/>
  <c r="BG52" i="1"/>
  <c r="AB62" i="1" l="1"/>
  <c r="AC60" i="1"/>
  <c r="AA62" i="1"/>
  <c r="AC57" i="1"/>
  <c r="AC61" i="1"/>
  <c r="AC62" i="1" s="1"/>
  <c r="BG5" i="1"/>
  <c r="BE5" i="1"/>
  <c r="BH6" i="1"/>
  <c r="BH7" i="1"/>
  <c r="BH8" i="1"/>
  <c r="BH5" i="1" l="1"/>
  <c r="AZ61" i="1" l="1"/>
  <c r="AZ60" i="1"/>
  <c r="C61" i="1"/>
  <c r="C60" i="1"/>
  <c r="CF40" i="1"/>
  <c r="CF39" i="1"/>
  <c r="CF38" i="1"/>
  <c r="CF37" i="1"/>
  <c r="CF36" i="1"/>
  <c r="CF35" i="1"/>
  <c r="CF34" i="1"/>
  <c r="CF33" i="1"/>
  <c r="CF32" i="1"/>
  <c r="CF31" i="1"/>
  <c r="CF30" i="1"/>
  <c r="CF29" i="1"/>
  <c r="CF28" i="1"/>
  <c r="CF27" i="1"/>
  <c r="CF26" i="1"/>
  <c r="CF25" i="1"/>
  <c r="CF24" i="1"/>
  <c r="CF23" i="1"/>
  <c r="CF22" i="1"/>
  <c r="CF21" i="1"/>
  <c r="CF20" i="1"/>
  <c r="CF19" i="1"/>
  <c r="CF18" i="1"/>
  <c r="CF17" i="1"/>
  <c r="CF16" i="1"/>
  <c r="CF15" i="1"/>
  <c r="CF14" i="1"/>
  <c r="CF13" i="1"/>
  <c r="CF12" i="1"/>
  <c r="CF11" i="1"/>
  <c r="CF10" i="1"/>
  <c r="CF9" i="1"/>
  <c r="CF8" i="1"/>
  <c r="CF7" i="1"/>
  <c r="CF6" i="1"/>
  <c r="CF5" i="1"/>
  <c r="BT52" i="1"/>
  <c r="BT51" i="1"/>
  <c r="BT50" i="1"/>
  <c r="BT49" i="1"/>
  <c r="BT48" i="1"/>
  <c r="BT47" i="1"/>
  <c r="BT46" i="1"/>
  <c r="BT45" i="1"/>
  <c r="BT44" i="1"/>
  <c r="BT43" i="1"/>
  <c r="BT42" i="1"/>
  <c r="BT41" i="1"/>
  <c r="BT40" i="1"/>
  <c r="BT39" i="1"/>
  <c r="BT38" i="1"/>
  <c r="BT37" i="1"/>
  <c r="BT36" i="1"/>
  <c r="BT35" i="1"/>
  <c r="BT34" i="1"/>
  <c r="BT33" i="1"/>
  <c r="BT32" i="1"/>
  <c r="BT31" i="1"/>
  <c r="BT30" i="1"/>
  <c r="BT29" i="1"/>
  <c r="BT28" i="1"/>
  <c r="BT27" i="1"/>
  <c r="BT26" i="1"/>
  <c r="BT25" i="1"/>
  <c r="BT24" i="1"/>
  <c r="BT23" i="1"/>
  <c r="BT22" i="1"/>
  <c r="BT21" i="1"/>
  <c r="BT20" i="1"/>
  <c r="BT19" i="1"/>
  <c r="BT18" i="1"/>
  <c r="BT17" i="1"/>
  <c r="BT16" i="1"/>
  <c r="BT15" i="1"/>
  <c r="BT14" i="1"/>
  <c r="BT13" i="1"/>
  <c r="BT12" i="1"/>
  <c r="BT11" i="1"/>
  <c r="BT10" i="1"/>
  <c r="BT9" i="1"/>
  <c r="BT8" i="1"/>
  <c r="BT7" i="1"/>
  <c r="BT6" i="1"/>
  <c r="BT5" i="1"/>
  <c r="CK5" i="1" l="1"/>
  <c r="BG9" i="1" s="1"/>
  <c r="CK56" i="1"/>
  <c r="CK55" i="1"/>
  <c r="CK54" i="1"/>
  <c r="C62" i="1"/>
  <c r="D57" i="1"/>
  <c r="D61" i="1"/>
  <c r="AZ62" i="1"/>
  <c r="CK53" i="1"/>
  <c r="CK6" i="1"/>
  <c r="CK7" i="1"/>
  <c r="CK8" i="1"/>
  <c r="D60" i="1"/>
  <c r="D62" i="1" l="1"/>
  <c r="BH9" i="1" l="1"/>
  <c r="CK9" i="1" s="1"/>
  <c r="BH11" i="1"/>
  <c r="BH12" i="1"/>
  <c r="BH10" i="1"/>
  <c r="CK11" i="1" l="1"/>
  <c r="CK12" i="1"/>
  <c r="CK10" i="1"/>
  <c r="BH13" i="1" l="1"/>
  <c r="BH15" i="1"/>
  <c r="CK13" i="1" l="1"/>
  <c r="BH14" i="1"/>
  <c r="BH16" i="1"/>
  <c r="CK15" i="1"/>
  <c r="CK14" i="1" l="1"/>
  <c r="CK16" i="1"/>
  <c r="BH17" i="1" l="1"/>
  <c r="BH19" i="1"/>
  <c r="CK17" i="1" l="1"/>
  <c r="BH18" i="1"/>
  <c r="CK19" i="1"/>
  <c r="BH20" i="1"/>
  <c r="CK18" i="1" l="1"/>
  <c r="CK20" i="1"/>
  <c r="BH21" i="1" l="1"/>
  <c r="BH23" i="1"/>
  <c r="BH24" i="1"/>
  <c r="CK21" i="1" l="1"/>
  <c r="BH22" i="1"/>
  <c r="CK24" i="1"/>
  <c r="CK23" i="1"/>
  <c r="BH25" i="1" l="1"/>
  <c r="CK22" i="1"/>
  <c r="CK25" i="1" l="1"/>
  <c r="BH27" i="1"/>
  <c r="BH28" i="1"/>
  <c r="CK28" i="1" l="1"/>
  <c r="BH26" i="1"/>
  <c r="CK27" i="1"/>
  <c r="BH29" i="1" l="1"/>
  <c r="CK26" i="1"/>
  <c r="CK29" i="1" l="1"/>
  <c r="BH31" i="1"/>
  <c r="BH32" i="1"/>
  <c r="BH33" i="1" l="1"/>
  <c r="BH30" i="1"/>
  <c r="CK32" i="1"/>
  <c r="CK31" i="1"/>
  <c r="CK33" i="1" l="1"/>
  <c r="CK30" i="1"/>
  <c r="BH36" i="1" l="1"/>
  <c r="BH35" i="1"/>
  <c r="BH37" i="1" l="1"/>
  <c r="CK36" i="1"/>
  <c r="BH34" i="1"/>
  <c r="CK35" i="1"/>
  <c r="CK37" i="1" l="1"/>
  <c r="CK34" i="1"/>
  <c r="BH40" i="1" l="1"/>
  <c r="BH39" i="1"/>
  <c r="BH41" i="1" l="1"/>
  <c r="CK39" i="1"/>
  <c r="BH38" i="1"/>
  <c r="CK40" i="1"/>
  <c r="CK41" i="1" l="1"/>
  <c r="CK38" i="1"/>
  <c r="BH44" i="1" l="1"/>
  <c r="BH43" i="1"/>
  <c r="BH45" i="1" l="1"/>
  <c r="CK43" i="1"/>
  <c r="BH42" i="1"/>
  <c r="CK44" i="1"/>
  <c r="CK45" i="1" l="1"/>
  <c r="CK42" i="1"/>
  <c r="BH49" i="1" l="1"/>
  <c r="BE61" i="1"/>
  <c r="BH48" i="1"/>
  <c r="BH47" i="1"/>
  <c r="CK49" i="1" l="1"/>
  <c r="BD61" i="1"/>
  <c r="BC61" i="1"/>
  <c r="CK47" i="1"/>
  <c r="CK48" i="1"/>
  <c r="BH46" i="1"/>
  <c r="CK46" i="1" l="1"/>
  <c r="BH61" i="1"/>
  <c r="BH52" i="1" l="1"/>
  <c r="CK52" i="1" s="1"/>
  <c r="BE60" i="1"/>
  <c r="BH51" i="1"/>
  <c r="CK51" i="1" l="1"/>
  <c r="BH50" i="1"/>
  <c r="BC60" i="1"/>
  <c r="BC62" i="1" s="1"/>
  <c r="BD60" i="1"/>
  <c r="BE62" i="1"/>
  <c r="BD62" i="1" l="1"/>
  <c r="CK50" i="1"/>
  <c r="BH60" i="1"/>
  <c r="BH62" i="1" s="1"/>
  <c r="BH57" i="1"/>
  <c r="CJ57" i="1" s="1"/>
  <c r="CK57" i="1" l="1"/>
</calcChain>
</file>

<file path=xl/sharedStrings.xml><?xml version="1.0" encoding="utf-8"?>
<sst xmlns="http://schemas.openxmlformats.org/spreadsheetml/2006/main" count="1294" uniqueCount="300">
  <si>
    <r>
      <rPr>
        <b/>
        <i/>
        <u/>
        <sz val="14"/>
        <color rgb="FF002060"/>
        <rFont val="Calibri"/>
        <family val="2"/>
        <scheme val="minor"/>
      </rPr>
      <t>MATIN</t>
    </r>
    <r>
      <rPr>
        <sz val="14"/>
        <color theme="1"/>
        <rFont val="Calibri"/>
        <family val="2"/>
        <scheme val="minor"/>
      </rPr>
      <t xml:space="preserve">    -7h30/8h20-</t>
    </r>
  </si>
  <si>
    <r>
      <rPr>
        <b/>
        <i/>
        <u/>
        <sz val="14"/>
        <color rgb="FFFFCC00"/>
        <rFont val="Calibri"/>
        <family val="2"/>
        <scheme val="minor"/>
      </rPr>
      <t>MIDI</t>
    </r>
    <r>
      <rPr>
        <sz val="14"/>
        <color rgb="FFFFCC00"/>
        <rFont val="Calibri"/>
        <family val="2"/>
        <scheme val="minor"/>
      </rPr>
      <t xml:space="preserve"> </t>
    </r>
    <r>
      <rPr>
        <sz val="14"/>
        <color theme="1"/>
        <rFont val="Calibri"/>
        <family val="2"/>
        <scheme val="minor"/>
      </rPr>
      <t xml:space="preserve">    -12h10/13h50-</t>
    </r>
  </si>
  <si>
    <r>
      <rPr>
        <b/>
        <i/>
        <u/>
        <sz val="14"/>
        <color rgb="FF00B050"/>
        <rFont val="Calibri"/>
        <family val="2"/>
        <scheme val="minor"/>
      </rPr>
      <t>SOIR</t>
    </r>
    <r>
      <rPr>
        <b/>
        <i/>
        <sz val="14"/>
        <color rgb="FF00B050"/>
        <rFont val="Calibri"/>
        <family val="2"/>
        <scheme val="minor"/>
      </rPr>
      <t xml:space="preserve">  </t>
    </r>
    <r>
      <rPr>
        <sz val="14"/>
        <color theme="1"/>
        <rFont val="Calibri"/>
        <family val="2"/>
        <scheme val="minor"/>
      </rPr>
      <t xml:space="preserve">  -16h40/18h30-</t>
    </r>
  </si>
  <si>
    <t>Age</t>
  </si>
  <si>
    <t>Nom Prénom</t>
  </si>
  <si>
    <t>Matin</t>
  </si>
  <si>
    <t xml:space="preserve">Total </t>
  </si>
  <si>
    <t>Présent</t>
  </si>
  <si>
    <t>Midi</t>
  </si>
  <si>
    <t>Soir</t>
  </si>
  <si>
    <r>
      <t>APC /</t>
    </r>
    <r>
      <rPr>
        <sz val="9"/>
        <color indexed="8"/>
        <rFont val="Calibri"/>
        <family val="2"/>
      </rPr>
      <t xml:space="preserve"> Soutien</t>
    </r>
  </si>
  <si>
    <t>Total</t>
  </si>
  <si>
    <t>Total Journée</t>
  </si>
  <si>
    <t>1h</t>
  </si>
  <si>
    <t>Avt</t>
  </si>
  <si>
    <t>Repas</t>
  </si>
  <si>
    <t>Ap.</t>
  </si>
  <si>
    <t>- 6 ans</t>
  </si>
  <si>
    <t>Départ</t>
  </si>
  <si>
    <t>16h30 - 17h30</t>
  </si>
  <si>
    <t>17h30  - 18h30</t>
  </si>
  <si>
    <t>Durée</t>
  </si>
  <si>
    <t>Tps Périsco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</si>
  <si>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</si>
  <si>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</si>
  <si>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</si>
  <si>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</si>
  <si>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</si>
  <si>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</si>
  <si>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</si>
  <si>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</si>
  <si>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</si>
  <si>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</si>
  <si>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</si>
  <si>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</si>
  <si>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</si>
  <si>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</si>
  <si>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</si>
  <si>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</si>
  <si>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</si>
  <si>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</si>
  <si>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</si>
  <si>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</si>
  <si>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</si>
  <si>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</si>
  <si>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</si>
  <si>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</si>
  <si>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</si>
  <si>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</si>
  <si>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</si>
  <si>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</si>
  <si>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</si>
  <si>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</si>
  <si>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</si>
  <si>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</si>
  <si>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</si>
  <si>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</si>
  <si>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</si>
  <si>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</si>
  <si>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</si>
  <si>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</si>
  <si>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</si>
  <si>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</si>
  <si>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</si>
  <si>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</si>
  <si>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</si>
  <si>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</si>
  <si>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</si>
  <si>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</si>
  <si>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</si>
  <si>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</si>
  <si>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</si>
  <si>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</si>
  <si>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</si>
  <si>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</si>
  <si>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</si>
  <si>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</si>
  <si>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</si>
  <si>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</si>
  <si>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</si>
  <si>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</si>
  <si>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</si>
  <si>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</si>
  <si>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</si>
  <si>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</si>
  <si>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</si>
  <si>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</si>
  <si>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</si>
  <si>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</si>
  <si>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</si>
  <si>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</si>
  <si>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</si>
  <si>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</si>
  <si>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</si>
  <si>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</si>
  <si>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</si>
  <si>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</si>
  <si>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</si>
  <si>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</si>
  <si>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</si>
  <si>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</si>
  <si>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</si>
  <si>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</si>
  <si>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</si>
  <si>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</si>
  <si>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</si>
  <si>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</si>
  <si>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</si>
  <si>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</si>
  <si>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</si>
  <si>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</si>
  <si>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</si>
  <si>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</si>
  <si>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</si>
  <si>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</si>
  <si>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</si>
  <si>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</si>
  <si>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</si>
  <si>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</si>
  <si>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</si>
  <si>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</si>
  <si>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</si>
  <si>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</si>
  <si>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</si>
  <si>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</si>
  <si>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</si>
  <si>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</si>
  <si>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</si>
  <si>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</si>
  <si>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</si>
  <si>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</si>
  <si>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</si>
  <si>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</si>
  <si>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</si>
  <si>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</si>
  <si>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</si>
  <si>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</si>
  <si>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</si>
  <si>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</si>
  <si>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</si>
  <si>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</si>
  <si>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</si>
  <si>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</si>
  <si>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</si>
  <si>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</si>
  <si>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</si>
  <si>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</si>
  <si>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</si>
  <si>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</si>
  <si>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</si>
  <si>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</si>
  <si>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</si>
  <si>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</si>
  <si>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+ 6    ans</t>
  </si>
  <si>
    <t>TOTAL</t>
  </si>
  <si>
    <t>Liste déroulante :</t>
  </si>
  <si>
    <t>0h30</t>
  </si>
  <si>
    <t>APC</t>
  </si>
  <si>
    <t>0h45</t>
  </si>
  <si>
    <t>Présence</t>
  </si>
  <si>
    <t>+ 6 ans</t>
  </si>
  <si>
    <t>Heure d'arrivée</t>
  </si>
  <si>
    <t>AAA</t>
  </si>
  <si>
    <t>BBB</t>
  </si>
  <si>
    <t>CCC</t>
  </si>
  <si>
    <t>DDD</t>
  </si>
  <si>
    <t>06:08</t>
  </si>
  <si>
    <t>06:24</t>
  </si>
  <si>
    <t>06:42</t>
  </si>
  <si>
    <t>06:44</t>
  </si>
  <si>
    <t>AAA03</t>
  </si>
  <si>
    <t>AAA04</t>
  </si>
  <si>
    <t>AAA05</t>
  </si>
  <si>
    <t>AAA06</t>
  </si>
  <si>
    <t>AAA07</t>
  </si>
  <si>
    <t>AAA08</t>
  </si>
  <si>
    <t>AAA09</t>
  </si>
  <si>
    <t>AAA10</t>
  </si>
  <si>
    <t>AAA11</t>
  </si>
  <si>
    <t>AAA12</t>
  </si>
  <si>
    <t>AAA13</t>
  </si>
  <si>
    <t>AAA14</t>
  </si>
  <si>
    <t>AAA15</t>
  </si>
  <si>
    <t>AAA16</t>
  </si>
  <si>
    <t>AAA17</t>
  </si>
  <si>
    <t>AAA18</t>
  </si>
  <si>
    <t>AAA19</t>
  </si>
  <si>
    <t>AAA20</t>
  </si>
  <si>
    <t>AAA21</t>
  </si>
  <si>
    <t>AAA22</t>
  </si>
  <si>
    <t>AAA23</t>
  </si>
  <si>
    <t>AAA24</t>
  </si>
  <si>
    <t>AAA25</t>
  </si>
  <si>
    <t>AAA26</t>
  </si>
  <si>
    <t>AAA27</t>
  </si>
  <si>
    <t>AAA28</t>
  </si>
  <si>
    <t>AAA29</t>
  </si>
  <si>
    <t>AAA30</t>
  </si>
  <si>
    <t>AAA31</t>
  </si>
  <si>
    <t>AAA32</t>
  </si>
  <si>
    <t>AAA33</t>
  </si>
  <si>
    <t>AAA34</t>
  </si>
  <si>
    <t>AAA35</t>
  </si>
  <si>
    <t>AAA36</t>
  </si>
  <si>
    <t>AAA37</t>
  </si>
  <si>
    <t>AAA38</t>
  </si>
  <si>
    <t>AAA39</t>
  </si>
  <si>
    <t>AAA40</t>
  </si>
  <si>
    <t>AAA41</t>
  </si>
  <si>
    <t>AAA42</t>
  </si>
  <si>
    <t>AAA43</t>
  </si>
  <si>
    <t>AAA44</t>
  </si>
  <si>
    <t>AAA45</t>
  </si>
  <si>
    <t>AAA46</t>
  </si>
  <si>
    <t>AAA47</t>
  </si>
  <si>
    <t>AAA48</t>
  </si>
  <si>
    <t>BBB02</t>
  </si>
  <si>
    <t>BBB03</t>
  </si>
  <si>
    <t>BBB04</t>
  </si>
  <si>
    <t>BBB05</t>
  </si>
  <si>
    <t>BBB06</t>
  </si>
  <si>
    <t>BBB07</t>
  </si>
  <si>
    <t>BBB08</t>
  </si>
  <si>
    <t>BBB09</t>
  </si>
  <si>
    <t>BBB10</t>
  </si>
  <si>
    <t>BBB11</t>
  </si>
  <si>
    <t>BBB12</t>
  </si>
  <si>
    <t>BBB13</t>
  </si>
  <si>
    <t>BBB14</t>
  </si>
  <si>
    <t>BBB15</t>
  </si>
  <si>
    <t>BBB16</t>
  </si>
  <si>
    <t>BBB17</t>
  </si>
  <si>
    <t>BBB18</t>
  </si>
  <si>
    <t>BBB19</t>
  </si>
  <si>
    <t>BBB20</t>
  </si>
  <si>
    <t>BBB21</t>
  </si>
  <si>
    <t>BBB22</t>
  </si>
  <si>
    <t>BBB23</t>
  </si>
  <si>
    <t>BBB24</t>
  </si>
  <si>
    <t>BBB25</t>
  </si>
  <si>
    <t>BBB26</t>
  </si>
  <si>
    <t>BBB27</t>
  </si>
  <si>
    <t>BBB28</t>
  </si>
  <si>
    <t>BBB29</t>
  </si>
  <si>
    <t>BBB30</t>
  </si>
  <si>
    <t>BBB31</t>
  </si>
  <si>
    <t>BBB32</t>
  </si>
  <si>
    <t>BBB33</t>
  </si>
  <si>
    <t>BBB34</t>
  </si>
  <si>
    <t>BBB35</t>
  </si>
  <si>
    <t>BBB36</t>
  </si>
  <si>
    <t>BBB37</t>
  </si>
  <si>
    <t>BBB38</t>
  </si>
  <si>
    <t>BBB39</t>
  </si>
  <si>
    <t>BBB40</t>
  </si>
  <si>
    <t>BBB41</t>
  </si>
  <si>
    <t>BBB42</t>
  </si>
  <si>
    <t>BBB43</t>
  </si>
  <si>
    <t>BBB44</t>
  </si>
  <si>
    <t>BBB45</t>
  </si>
  <si>
    <t>BBB46</t>
  </si>
  <si>
    <t>BBB47</t>
  </si>
  <si>
    <t>BBB48</t>
  </si>
  <si>
    <t>CC001</t>
  </si>
  <si>
    <t>CC002</t>
  </si>
  <si>
    <t>CC003</t>
  </si>
  <si>
    <t>CC004</t>
  </si>
  <si>
    <t>CC005</t>
  </si>
  <si>
    <t>CC006</t>
  </si>
  <si>
    <t>CC007</t>
  </si>
  <si>
    <t>CC008</t>
  </si>
  <si>
    <t>CC009</t>
  </si>
  <si>
    <t>CC010</t>
  </si>
  <si>
    <t>CC011</t>
  </si>
  <si>
    <t>CC012</t>
  </si>
  <si>
    <t>CC013</t>
  </si>
  <si>
    <t>CC014</t>
  </si>
  <si>
    <t>CC015</t>
  </si>
  <si>
    <t>CC016</t>
  </si>
  <si>
    <t>CC017</t>
  </si>
  <si>
    <t>CC018</t>
  </si>
  <si>
    <t>CC019</t>
  </si>
  <si>
    <t>CC020</t>
  </si>
  <si>
    <t>CC021</t>
  </si>
  <si>
    <t>CC022</t>
  </si>
  <si>
    <t>CC023</t>
  </si>
  <si>
    <t>CC024</t>
  </si>
  <si>
    <t>CC025</t>
  </si>
  <si>
    <t>CC026</t>
  </si>
  <si>
    <t>CC027</t>
  </si>
  <si>
    <t>CC028</t>
  </si>
  <si>
    <t>CC029</t>
  </si>
  <si>
    <t>CC030</t>
  </si>
  <si>
    <t>CC031</t>
  </si>
  <si>
    <t>CC032</t>
  </si>
  <si>
    <t>CC033</t>
  </si>
  <si>
    <t>CC034</t>
  </si>
  <si>
    <t>Maire-Ève</t>
  </si>
  <si>
    <t>Cécile</t>
  </si>
  <si>
    <t>Cécile Frisée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</si>
</sst>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u/>
      <sz val="14"/>
      <color rgb="FF002060"/>
      <name val="Calibri"/>
      <family val="2"/>
      <scheme val="minor"/>
    </font>
    <font>
      <b/>
      <i/>
      <u/>
      <sz val="14"/>
      <color rgb="FFFFCC00"/>
      <name val="Calibri"/>
      <family val="2"/>
      <scheme val="minor"/>
    </font>
    <font>
      <sz val="14"/>
      <color rgb="FFFFCC00"/>
      <name val="Calibri"/>
      <family val="2"/>
      <scheme val="minor"/>
    </font>
    <font>
      <b/>
      <i/>
      <u/>
      <sz val="14"/>
      <color rgb="FF00B050"/>
      <name val="Calibri"/>
      <family val="2"/>
      <scheme val="minor"/>
    </font>
    <font>
      <b/>
      <i/>
      <sz val="14"/>
      <color rgb="FF00B050"/>
      <name val="Calibri"/>
      <family val="2"/>
      <scheme val="minor"/>
    </font>
    <font>
      <b/>
      <sz val="16"/>
      <color rgb="FF002060"/>
      <name val="Calibri"/>
      <family val="2"/>
      <scheme val="minor"/>
    </font>
    <font>
      <sz val="11"/>
      <name val="Calibri"/>
      <family val="2"/>
      <scheme val="minor"/>
    </font>
    <font>
      <b/>
      <sz val="16"/>
      <color rgb="FFFFCC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6"/>
      <color rgb="FF00B050"/>
      <name val="Calibri"/>
      <family val="2"/>
      <scheme val="minor"/>
    </font>
    <font>
      <sz val="9"/>
      <color indexed="8"/>
      <name val="Calibri"/>
      <family val="2"/>
    </font>
    <font>
      <sz val="9"/>
      <color theme="1"/>
      <name val="Calibri"/>
      <family val="2"/>
      <scheme val="minor"/>
    </font>
    <font>
      <sz val="9"/>
      <color rgb="FF00B050"/>
      <name val="Calibri"/>
      <family val="2"/>
      <scheme val="minor"/>
    </font>
    <font>
      <sz val="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002060"/>
      <name val="Verdana"/>
      <family val="2"/>
    </font>
    <font>
      <sz val="8"/>
      <color rgb="FF8E7300"/>
      <name val="Verdana"/>
      <family val="2"/>
    </font>
    <font>
      <sz val="8"/>
      <color rgb="FF006600"/>
      <name val="Verdana"/>
      <family val="2"/>
    </font>
    <font>
      <sz val="7"/>
      <color theme="1"/>
      <name val="Calibri"/>
      <family val="2"/>
      <scheme val="minor"/>
    </font>
    <font>
      <sz val="9"/>
      <name val="Verdana"/>
      <family val="2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00990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FF0000"/>
      <name val="Verdana"/>
      <family val="2"/>
    </font>
    <font>
      <sz val="11"/>
      <color theme="4" tint="0.79998168889431442"/>
      <name val="Calibri"/>
      <family val="2"/>
      <scheme val="minor"/>
    </font>
    <font>
      <sz val="11"/>
      <color theme="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75"/>
        <bgColor indexed="64"/>
      </patternFill>
    </fill>
    <fill>
      <patternFill patternType="solid">
        <fgColor rgb="FFABFFAB"/>
        <bgColor indexed="64"/>
      </patternFill>
    </fill>
    <fill>
      <patternFill patternType="solid">
        <fgColor rgb="FFFFBC8F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DE6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69F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53"/>
        <bgColor indexed="64"/>
      </patternFill>
    </fill>
    <fill>
      <patternFill patternType="solid">
        <fgColor rgb="FFB3FFB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</fills>
  <borders count="131">
    <border>
      <left/>
      <right/>
      <top/>
      <bottom/>
      <diagonal/>
    </border>
    <border>
      <left style="thick">
        <color rgb="FF0070C0"/>
      </left>
      <right/>
      <top/>
      <bottom/>
      <diagonal/>
    </border>
    <border>
      <left/>
      <right style="thick">
        <color rgb="FF0070C0"/>
      </right>
      <top/>
      <bottom/>
      <diagonal/>
    </border>
    <border>
      <left style="thick">
        <color rgb="FFFFCC00"/>
      </left>
      <right/>
      <top/>
      <bottom/>
      <diagonal/>
    </border>
    <border>
      <left/>
      <right style="thick">
        <color rgb="FFFFCC00"/>
      </right>
      <top/>
      <bottom/>
      <diagonal/>
    </border>
    <border>
      <left style="thick">
        <color rgb="FF00B050"/>
      </left>
      <right/>
      <top/>
      <bottom/>
      <diagonal/>
    </border>
    <border>
      <left/>
      <right/>
      <top/>
      <bottom style="thick">
        <color rgb="FF00B050"/>
      </bottom>
      <diagonal/>
    </border>
    <border>
      <left/>
      <right style="thick">
        <color rgb="FF00B050"/>
      </right>
      <top/>
      <bottom style="thick">
        <color rgb="FF00B050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0070C0"/>
      </left>
      <right style="medium">
        <color indexed="64"/>
      </right>
      <top style="thick">
        <color rgb="FF0070C0"/>
      </top>
      <bottom/>
      <diagonal/>
    </border>
    <border>
      <left style="medium">
        <color indexed="64"/>
      </left>
      <right style="thick">
        <color rgb="FF0070C0"/>
      </right>
      <top style="thick">
        <color rgb="FF0070C0"/>
      </top>
      <bottom/>
      <diagonal/>
    </border>
    <border>
      <left style="thick">
        <color theme="3" tint="0.39997558519241921"/>
      </left>
      <right style="thick">
        <color rgb="FF0070C0"/>
      </right>
      <top style="thick">
        <color theme="3" tint="0.39997558519241921"/>
      </top>
      <bottom/>
      <diagonal/>
    </border>
    <border>
      <left style="thick">
        <color rgb="FF00B050"/>
      </left>
      <right style="thick">
        <color rgb="FF00B050"/>
      </right>
      <top style="thick">
        <color rgb="FF00B050"/>
      </top>
      <bottom/>
      <diagonal/>
    </border>
    <border>
      <left/>
      <right style="thick">
        <color rgb="FF00B050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rgb="FF0070C0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ck">
        <color rgb="FF0070C0"/>
      </right>
      <top/>
      <bottom/>
      <diagonal/>
    </border>
    <border>
      <left style="thick">
        <color theme="3" tint="0.39997558519241921"/>
      </left>
      <right style="thick">
        <color rgb="FF0070C0"/>
      </right>
      <top/>
      <bottom/>
      <diagonal/>
    </border>
    <border>
      <left/>
      <right/>
      <top style="thick">
        <color rgb="FFFFFF00"/>
      </top>
      <bottom/>
      <diagonal/>
    </border>
    <border>
      <left/>
      <right style="thick">
        <color rgb="FFFFFF00"/>
      </right>
      <top style="thick">
        <color rgb="FFFFFF00"/>
      </top>
      <bottom/>
      <diagonal/>
    </border>
    <border>
      <left/>
      <right style="thick">
        <color rgb="FF00B050"/>
      </right>
      <top/>
      <bottom/>
      <diagonal/>
    </border>
    <border>
      <left/>
      <right style="thick">
        <color rgb="FF00B05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rgb="FF0070C0"/>
      </left>
      <right/>
      <top style="thin">
        <color indexed="64"/>
      </top>
      <bottom style="thick">
        <color rgb="FF0070C0"/>
      </bottom>
      <diagonal/>
    </border>
    <border>
      <left style="medium">
        <color indexed="64"/>
      </left>
      <right style="thick">
        <color rgb="FF0070C0"/>
      </right>
      <top/>
      <bottom style="thick">
        <color rgb="FF0070C0"/>
      </bottom>
      <diagonal/>
    </border>
    <border>
      <left style="thick">
        <color theme="3" tint="0.39997558519241921"/>
      </left>
      <right style="thick">
        <color rgb="FF0070C0"/>
      </right>
      <top/>
      <bottom style="thick">
        <color theme="3" tint="0.39997558519241921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ck">
        <color rgb="FF00B050"/>
      </top>
      <bottom style="thick">
        <color rgb="FF00B050"/>
      </bottom>
      <diagonal/>
    </border>
    <border>
      <left style="thick">
        <color rgb="FF00B050"/>
      </left>
      <right style="thin">
        <color indexed="64"/>
      </right>
      <top style="thick">
        <color rgb="FF00B050"/>
      </top>
      <bottom style="thick">
        <color rgb="FF00B050"/>
      </bottom>
      <diagonal/>
    </border>
    <border>
      <left style="thin">
        <color indexed="64"/>
      </left>
      <right style="thick">
        <color rgb="FF00B050"/>
      </right>
      <top style="thick">
        <color rgb="FF00B050"/>
      </top>
      <bottom style="thick">
        <color rgb="FF00B05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rgb="FF0070C0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theme="3" tint="0.39997558519241921"/>
      </left>
      <right style="thick">
        <color theme="3" tint="0.39997558519241921"/>
      </right>
      <top style="thick">
        <color theme="3" tint="0.39997558519241921"/>
      </top>
      <bottom style="thin">
        <color indexed="64"/>
      </bottom>
      <diagonal/>
    </border>
    <border>
      <left style="thick">
        <color theme="3" tint="0.39997558519241921"/>
      </left>
      <right style="thick">
        <color rgb="FF0070C0"/>
      </right>
      <top style="thick">
        <color theme="3" tint="0.39997558519241921"/>
      </top>
      <bottom style="thin">
        <color indexed="64"/>
      </bottom>
      <diagonal/>
    </border>
    <border>
      <left style="thick">
        <color rgb="FFFFCC00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rgb="FFFFFF00"/>
      </right>
      <top/>
      <bottom style="thin">
        <color indexed="64"/>
      </bottom>
      <diagonal/>
    </border>
    <border>
      <left style="thick">
        <color rgb="FFFFFF00"/>
      </left>
      <right style="thick">
        <color rgb="FFFFCC00"/>
      </right>
      <top style="thick">
        <color rgb="FFFFFF00"/>
      </top>
      <bottom style="thin">
        <color indexed="64"/>
      </bottom>
      <diagonal/>
    </border>
    <border>
      <left style="thick">
        <color rgb="FF00B050"/>
      </left>
      <right/>
      <top/>
      <bottom style="thin">
        <color indexed="64"/>
      </bottom>
      <diagonal/>
    </border>
    <border>
      <left style="thick">
        <color rgb="FF00B05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rgb="FF00B050"/>
      </right>
      <top/>
      <bottom style="thin">
        <color indexed="64"/>
      </bottom>
      <diagonal/>
    </border>
    <border>
      <left style="thick">
        <color rgb="FF0070C0"/>
      </left>
      <right/>
      <top style="thin">
        <color indexed="64"/>
      </top>
      <bottom style="thin">
        <color indexed="64"/>
      </bottom>
      <diagonal/>
    </border>
    <border>
      <left style="thick">
        <color theme="3" tint="0.39997558519241921"/>
      </left>
      <right style="thick">
        <color theme="3" tint="0.39997558519241921"/>
      </right>
      <top style="thin">
        <color indexed="64"/>
      </top>
      <bottom style="thin">
        <color indexed="64"/>
      </bottom>
      <diagonal/>
    </border>
    <border>
      <left style="thick">
        <color rgb="FFFFCC00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FF00"/>
      </right>
      <top style="thin">
        <color indexed="64"/>
      </top>
      <bottom style="thin">
        <color indexed="64"/>
      </bottom>
      <diagonal/>
    </border>
    <border>
      <left style="thick">
        <color rgb="FF00B050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theme="3" tint="0.39997558519241921"/>
      </left>
      <right style="thick">
        <color theme="3" tint="0.39997558519241921"/>
      </right>
      <top style="thin">
        <color indexed="64"/>
      </top>
      <bottom style="thick">
        <color theme="3" tint="0.39997558519241921"/>
      </bottom>
      <diagonal/>
    </border>
    <border>
      <left/>
      <right style="thin">
        <color indexed="64"/>
      </right>
      <top style="thin">
        <color indexed="64"/>
      </top>
      <bottom style="thick">
        <color rgb="FFFFFF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FF00"/>
      </bottom>
      <diagonal/>
    </border>
    <border>
      <left style="thin">
        <color indexed="64"/>
      </left>
      <right style="thick">
        <color rgb="FFFFFF00"/>
      </right>
      <top style="thin">
        <color indexed="64"/>
      </top>
      <bottom style="thick">
        <color rgb="FFFFFF00"/>
      </bottom>
      <diagonal/>
    </border>
    <border>
      <left style="thick">
        <color theme="3"/>
      </left>
      <right style="thick">
        <color theme="3"/>
      </right>
      <top style="thick">
        <color theme="3"/>
      </top>
      <bottom style="thick">
        <color theme="3"/>
      </bottom>
      <diagonal/>
    </border>
    <border>
      <left style="thick">
        <color theme="3"/>
      </left>
      <right style="thick">
        <color rgb="FF0070C0"/>
      </right>
      <top style="thin">
        <color indexed="64"/>
      </top>
      <bottom/>
      <diagonal/>
    </border>
    <border>
      <left style="thick">
        <color rgb="FFFFFF00"/>
      </left>
      <right style="thick">
        <color rgb="FFFFCC00"/>
      </right>
      <top style="thin">
        <color indexed="64"/>
      </top>
      <bottom/>
      <diagonal/>
    </border>
    <border>
      <left/>
      <right/>
      <top style="thick">
        <color rgb="FF00B050"/>
      </top>
      <bottom style="thick">
        <color rgb="FF00B050"/>
      </bottom>
      <diagonal/>
    </border>
    <border>
      <left style="thick">
        <color rgb="FF00B050"/>
      </left>
      <right/>
      <top style="thick">
        <color rgb="FF00B050"/>
      </top>
      <bottom style="thick">
        <color rgb="FF00B050"/>
      </bottom>
      <diagonal/>
    </border>
    <border>
      <left/>
      <right style="thick">
        <color rgb="FF00B050"/>
      </right>
      <top style="thick">
        <color rgb="FF00B050"/>
      </top>
      <bottom style="thick">
        <color rgb="FF00B050"/>
      </bottom>
      <diagonal/>
    </border>
    <border>
      <left style="thick">
        <color theme="3"/>
      </left>
      <right style="thick">
        <color theme="3"/>
      </right>
      <top/>
      <bottom style="thin">
        <color indexed="64"/>
      </bottom>
      <diagonal/>
    </border>
    <border>
      <left style="thick">
        <color theme="3"/>
      </left>
      <right style="thick">
        <color rgb="FF0070C0"/>
      </right>
      <top/>
      <bottom style="thin">
        <color indexed="64"/>
      </bottom>
      <diagonal/>
    </border>
    <border>
      <left style="thick">
        <color rgb="FFFFFF00"/>
      </left>
      <right/>
      <top/>
      <bottom/>
      <diagonal/>
    </border>
    <border>
      <left/>
      <right style="thick">
        <color rgb="FFFFFF00"/>
      </right>
      <top/>
      <bottom/>
      <diagonal/>
    </border>
    <border>
      <left style="thick">
        <color rgb="FF00B050"/>
      </left>
      <right style="thick">
        <color rgb="FF00B050"/>
      </right>
      <top/>
      <bottom style="thick">
        <color rgb="FF00B050"/>
      </bottom>
      <diagonal/>
    </border>
    <border>
      <left style="thick">
        <color rgb="FF0070C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3"/>
      </left>
      <right style="thick">
        <color theme="3"/>
      </right>
      <top style="thin">
        <color indexed="64"/>
      </top>
      <bottom style="thick">
        <color theme="3"/>
      </bottom>
      <diagonal/>
    </border>
    <border>
      <left style="thick">
        <color rgb="FFFFCC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FFFF5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FFFF53"/>
      </bottom>
      <diagonal/>
    </border>
    <border>
      <left/>
      <right style="thin">
        <color rgb="FFFFFF53"/>
      </right>
      <top style="medium">
        <color indexed="64"/>
      </top>
      <bottom style="thin">
        <color rgb="FFFFFF53"/>
      </bottom>
      <diagonal/>
    </border>
    <border>
      <left/>
      <right style="medium">
        <color indexed="64"/>
      </right>
      <top style="medium">
        <color indexed="64"/>
      </top>
      <bottom style="thin">
        <color rgb="FFFFFF53"/>
      </bottom>
      <diagonal/>
    </border>
    <border>
      <left style="thick">
        <color rgb="FF00B05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ck">
        <color rgb="FF00B050"/>
      </right>
      <top style="thick">
        <color rgb="FF00B050"/>
      </top>
      <bottom style="thin">
        <color indexed="64"/>
      </bottom>
      <diagonal/>
    </border>
    <border>
      <left style="thick">
        <color rgb="FF00B050"/>
      </left>
      <right style="thick">
        <color rgb="FF00B050"/>
      </right>
      <top style="thick">
        <color rgb="FF00B050"/>
      </top>
      <bottom style="thin">
        <color rgb="FF00B050"/>
      </bottom>
      <diagonal/>
    </border>
    <border>
      <left style="thick">
        <color rgb="FF00B050"/>
      </left>
      <right style="thick">
        <color rgb="FF00B050"/>
      </right>
      <top style="thick">
        <color rgb="FF00B050"/>
      </top>
      <bottom style="thin">
        <color indexed="64"/>
      </bottom>
      <diagonal/>
    </border>
    <border>
      <left style="thick">
        <color rgb="FF0070C0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ck">
        <color theme="3"/>
      </left>
      <right style="thick">
        <color theme="3"/>
      </right>
      <top style="thin">
        <color indexed="64"/>
      </top>
      <bottom/>
      <diagonal/>
    </border>
    <border>
      <left style="thick">
        <color rgb="FFFFCC00"/>
      </left>
      <right style="thin">
        <color indexed="64"/>
      </right>
      <top/>
      <bottom/>
      <diagonal/>
    </border>
    <border>
      <left/>
      <right style="thin">
        <color rgb="FFFFFF53"/>
      </right>
      <top/>
      <bottom style="medium">
        <color indexed="64"/>
      </bottom>
      <diagonal/>
    </border>
    <border>
      <left style="thick">
        <color rgb="FF00B050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ck">
        <color rgb="FF00B050"/>
      </left>
      <right style="thick">
        <color rgb="FF00B050"/>
      </right>
      <top style="thin">
        <color rgb="FF00B050"/>
      </top>
      <bottom style="thick">
        <color rgb="FF00B050"/>
      </bottom>
      <diagonal/>
    </border>
    <border>
      <left style="thick">
        <color rgb="FF00B050"/>
      </left>
      <right style="thick">
        <color rgb="FF00B05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0070C0"/>
      </left>
      <right/>
      <top style="medium">
        <color indexed="64"/>
      </top>
      <bottom style="thick">
        <color rgb="FF0070C0"/>
      </bottom>
      <diagonal/>
    </border>
    <border>
      <left/>
      <right style="medium">
        <color indexed="64"/>
      </right>
      <top style="medium">
        <color indexed="64"/>
      </top>
      <bottom style="thick">
        <color rgb="FF0070C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rgb="FF0070C0"/>
      </bottom>
      <diagonal/>
    </border>
    <border>
      <left style="medium">
        <color indexed="64"/>
      </left>
      <right style="thick">
        <color rgb="FF0070C0"/>
      </right>
      <top style="medium">
        <color indexed="64"/>
      </top>
      <bottom style="thick">
        <color rgb="FF0070C0"/>
      </bottom>
      <diagonal/>
    </border>
    <border>
      <left style="thick">
        <color rgb="FFFFCC00"/>
      </left>
      <right/>
      <top style="medium">
        <color indexed="64"/>
      </top>
      <bottom style="thick">
        <color rgb="FFFFCC00"/>
      </bottom>
      <diagonal/>
    </border>
    <border>
      <left style="thick">
        <color rgb="FFFFFF00"/>
      </left>
      <right/>
      <top/>
      <bottom style="thick">
        <color rgb="FFFFCC00"/>
      </bottom>
      <diagonal/>
    </border>
    <border>
      <left/>
      <right style="thick">
        <color rgb="FFFFFF00"/>
      </right>
      <top/>
      <bottom style="thick">
        <color rgb="FFFFCC00"/>
      </bottom>
      <diagonal/>
    </border>
    <border>
      <left/>
      <right style="thick">
        <color rgb="FFFFCC00"/>
      </right>
      <top/>
      <bottom style="thick">
        <color rgb="FFFFCC00"/>
      </bottom>
      <diagonal/>
    </border>
    <border>
      <left style="thick">
        <color rgb="FF00B050"/>
      </left>
      <right/>
      <top style="medium">
        <color indexed="64"/>
      </top>
      <bottom style="thick">
        <color rgb="FF00B050"/>
      </bottom>
      <diagonal/>
    </border>
    <border>
      <left/>
      <right/>
      <top style="medium">
        <color indexed="64"/>
      </top>
      <bottom style="thick">
        <color rgb="FF00B050"/>
      </bottom>
      <diagonal/>
    </border>
    <border>
      <left style="thick">
        <color rgb="FF0070C0"/>
      </left>
      <right style="thick">
        <color theme="3" tint="0.39997558519241921"/>
      </right>
      <top style="thick">
        <color theme="3" tint="0.39997558519241921"/>
      </top>
      <bottom/>
      <diagonal/>
    </border>
    <border>
      <left style="thick">
        <color rgb="FF0070C0"/>
      </left>
      <right style="thick">
        <color theme="3" tint="0.39997558519241921"/>
      </right>
      <top/>
      <bottom/>
      <diagonal/>
    </border>
    <border>
      <left style="thick">
        <color rgb="FF0070C0"/>
      </left>
      <right style="thick">
        <color theme="3" tint="0.39997558519241921"/>
      </right>
      <top/>
      <bottom style="thick">
        <color theme="3" tint="0.39997558519241921"/>
      </bottom>
      <diagonal/>
    </border>
    <border>
      <left style="thick">
        <color rgb="FFFFFF00"/>
      </left>
      <right style="thick">
        <color rgb="FFFFCC00"/>
      </right>
      <top/>
      <bottom style="thin">
        <color indexed="64"/>
      </bottom>
      <diagonal/>
    </border>
    <border>
      <left style="thick">
        <color rgb="FFFFCC00"/>
      </left>
      <right style="thin">
        <color auto="1"/>
      </right>
      <top style="thin">
        <color auto="1"/>
      </top>
      <bottom style="thick">
        <color rgb="FFFFCC00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rgb="FF00B050"/>
      </left>
      <right style="thin">
        <color auto="1"/>
      </right>
      <top style="thick">
        <color rgb="FF00B05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rgb="FF00B050"/>
      </top>
      <bottom style="thin">
        <color auto="1"/>
      </bottom>
      <diagonal/>
    </border>
    <border>
      <left style="thin">
        <color auto="1"/>
      </left>
      <right style="thick">
        <color rgb="FF00B050"/>
      </right>
      <top style="thin">
        <color auto="1"/>
      </top>
      <bottom style="thin">
        <color auto="1"/>
      </bottom>
      <diagonal/>
    </border>
    <border>
      <left style="thick">
        <color rgb="FF00B050"/>
      </left>
      <right style="thin">
        <color auto="1"/>
      </right>
      <top style="thin">
        <color auto="1"/>
      </top>
      <bottom style="thick">
        <color rgb="FF00B05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rgb="FF00B050"/>
      </bottom>
      <diagonal/>
    </border>
    <border>
      <left style="thin">
        <color auto="1"/>
      </left>
      <right style="thick">
        <color rgb="FF00B050"/>
      </right>
      <top style="thin">
        <color auto="1"/>
      </top>
      <bottom style="thick">
        <color rgb="FF00B050"/>
      </bottom>
      <diagonal/>
    </border>
    <border>
      <left/>
      <right style="thick">
        <color rgb="FFFFFF00"/>
      </right>
      <top style="medium">
        <color indexed="64"/>
      </top>
      <bottom style="thick">
        <color rgb="FFFFCC00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rgb="FFFFFF00"/>
      </left>
      <right style="thick">
        <color rgb="FFFFCC00"/>
      </right>
      <top/>
      <bottom style="medium">
        <color indexed="64"/>
      </bottom>
      <diagonal/>
    </border>
    <border>
      <left style="thick">
        <color rgb="FFFFFF00"/>
      </left>
      <right/>
      <top style="thick">
        <color rgb="FFFFFF00"/>
      </top>
      <bottom/>
      <diagonal/>
    </border>
    <border>
      <left style="thin">
        <color indexed="64"/>
      </left>
      <right style="thin">
        <color auto="1"/>
      </right>
      <top/>
      <bottom style="thick">
        <color rgb="FFFFCC00"/>
      </bottom>
      <diagonal/>
    </border>
    <border>
      <left style="thin">
        <color auto="1"/>
      </left>
      <right style="thick">
        <color rgb="FFFFCC00"/>
      </right>
      <top style="thick">
        <color rgb="FFFFCC00"/>
      </top>
      <bottom/>
      <diagonal/>
    </border>
    <border>
      <left style="thin">
        <color auto="1"/>
      </left>
      <right style="thick">
        <color rgb="FFFFCC00"/>
      </right>
      <top/>
      <bottom/>
      <diagonal/>
    </border>
    <border>
      <left style="thin">
        <color auto="1"/>
      </left>
      <right style="thick">
        <color rgb="FFFFCC00"/>
      </right>
      <top/>
      <bottom style="thick">
        <color rgb="FFFFCC00"/>
      </bottom>
      <diagonal/>
    </border>
    <border>
      <left style="thin">
        <color auto="1"/>
      </left>
      <right/>
      <top style="thick">
        <color rgb="FFFFCC00"/>
      </top>
      <bottom style="thin">
        <color auto="1"/>
      </bottom>
      <diagonal/>
    </border>
    <border>
      <left/>
      <right/>
      <top style="thick">
        <color rgb="FFFFCC00"/>
      </top>
      <bottom style="thin">
        <color auto="1"/>
      </bottom>
      <diagonal/>
    </border>
    <border>
      <left/>
      <right style="thin">
        <color auto="1"/>
      </right>
      <top style="thick">
        <color rgb="FFFFCC0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rgb="FFFFCC00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rgb="FFFFCC00"/>
      </left>
      <right style="thin">
        <color indexed="64"/>
      </right>
      <top style="thick">
        <color rgb="FFFFCC00"/>
      </top>
      <bottom/>
      <diagonal/>
    </border>
    <border>
      <left style="thick">
        <color rgb="FFFFCC00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7">
    <xf numFmtId="0" fontId="0" fillId="0" borderId="0" xfId="0"/>
    <xf numFmtId="0" fontId="0" fillId="0" borderId="0" xfId="0" applyBorder="1" applyAlignment="1" applyProtection="1">
      <alignment horizontal="center"/>
      <protection locked="0"/>
    </xf>
    <xf numFmtId="1" fontId="9" fillId="2" borderId="39" xfId="0" applyNumberFormat="1" applyFont="1" applyFill="1" applyBorder="1" applyAlignment="1" applyProtection="1">
      <alignment horizontal="center" vertical="center"/>
      <protection locked="0"/>
    </xf>
    <xf numFmtId="1" fontId="9" fillId="11" borderId="40" xfId="0" applyNumberFormat="1" applyFont="1" applyFill="1" applyBorder="1" applyAlignment="1" applyProtection="1">
      <alignment horizontal="center" vertical="center"/>
      <protection locked="0"/>
    </xf>
    <xf numFmtId="1" fontId="9" fillId="2" borderId="41" xfId="0" applyNumberFormat="1" applyFont="1" applyFill="1" applyBorder="1" applyAlignment="1" applyProtection="1">
      <alignment horizontal="center" vertical="center"/>
      <protection locked="0"/>
    </xf>
    <xf numFmtId="1" fontId="0" fillId="6" borderId="35" xfId="0" applyNumberFormat="1" applyFill="1" applyBorder="1" applyAlignment="1" applyProtection="1">
      <alignment horizontal="center" vertical="center"/>
    </xf>
    <xf numFmtId="1" fontId="9" fillId="10" borderId="47" xfId="0" applyNumberFormat="1" applyFont="1" applyFill="1" applyBorder="1" applyAlignment="1" applyProtection="1">
      <alignment horizontal="center" vertical="center"/>
      <protection locked="0"/>
    </xf>
    <xf numFmtId="1" fontId="9" fillId="2" borderId="9" xfId="0" applyNumberFormat="1" applyFont="1" applyFill="1" applyBorder="1" applyAlignment="1" applyProtection="1">
      <alignment horizontal="center" vertical="center"/>
      <protection locked="0"/>
    </xf>
    <xf numFmtId="1" fontId="9" fillId="11" borderId="10" xfId="0" applyNumberFormat="1" applyFont="1" applyFill="1" applyBorder="1" applyAlignment="1" applyProtection="1">
      <alignment horizontal="center" vertical="center"/>
      <protection locked="0"/>
    </xf>
    <xf numFmtId="1" fontId="9" fillId="2" borderId="49" xfId="0" applyNumberFormat="1" applyFont="1" applyFill="1" applyBorder="1" applyAlignment="1" applyProtection="1">
      <alignment horizontal="center" vertical="center"/>
      <protection locked="0"/>
    </xf>
    <xf numFmtId="0" fontId="24" fillId="2" borderId="8" xfId="0" applyFont="1" applyFill="1" applyBorder="1" applyAlignment="1" applyProtection="1">
      <alignment horizontal="left" vertical="center"/>
    </xf>
    <xf numFmtId="1" fontId="9" fillId="2" borderId="47" xfId="0" applyNumberFormat="1" applyFon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left" vertical="center"/>
    </xf>
    <xf numFmtId="0" fontId="24" fillId="2" borderId="52" xfId="0" applyFont="1" applyFill="1" applyBorder="1" applyAlignment="1" applyProtection="1">
      <alignment horizontal="left" vertical="center"/>
    </xf>
    <xf numFmtId="1" fontId="9" fillId="2" borderId="56" xfId="0" applyNumberFormat="1" applyFont="1" applyFill="1" applyBorder="1" applyAlignment="1" applyProtection="1">
      <alignment horizontal="center" vertical="center"/>
      <protection locked="0"/>
    </xf>
    <xf numFmtId="1" fontId="9" fillId="2" borderId="57" xfId="0" applyNumberFormat="1" applyFont="1" applyFill="1" applyBorder="1" applyAlignment="1" applyProtection="1">
      <alignment horizontal="center" vertical="center"/>
      <protection locked="0"/>
    </xf>
    <xf numFmtId="1" fontId="9" fillId="11" borderId="58" xfId="0" applyNumberFormat="1" applyFont="1" applyFill="1" applyBorder="1" applyAlignment="1" applyProtection="1">
      <alignment horizontal="center" vertical="center"/>
      <protection locked="0"/>
    </xf>
    <xf numFmtId="1" fontId="9" fillId="2" borderId="59" xfId="0" applyNumberFormat="1" applyFont="1" applyFill="1" applyBorder="1" applyAlignment="1" applyProtection="1">
      <alignment horizontal="center" vertical="center"/>
      <protection locked="0"/>
    </xf>
    <xf numFmtId="0" fontId="9" fillId="0" borderId="60" xfId="0" applyFont="1" applyBorder="1" applyAlignment="1" applyProtection="1">
      <alignment horizontal="center"/>
    </xf>
    <xf numFmtId="0" fontId="9" fillId="0" borderId="66" xfId="0" applyFont="1" applyBorder="1" applyAlignment="1" applyProtection="1">
      <alignment horizontal="center"/>
    </xf>
    <xf numFmtId="0" fontId="9" fillId="0" borderId="68" xfId="0" applyFont="1" applyBorder="1" applyAlignment="1" applyProtection="1">
      <alignment horizontal="center" vertical="center"/>
    </xf>
    <xf numFmtId="0" fontId="9" fillId="7" borderId="16" xfId="0" applyFont="1" applyFill="1" applyBorder="1" applyAlignment="1" applyProtection="1">
      <alignment horizontal="center" vertical="center"/>
    </xf>
    <xf numFmtId="0" fontId="9" fillId="0" borderId="69" xfId="0" applyFont="1" applyBorder="1" applyAlignment="1" applyProtection="1">
      <alignment horizontal="center" vertical="center"/>
    </xf>
    <xf numFmtId="1" fontId="9" fillId="14" borderId="72" xfId="0" applyNumberFormat="1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1" fontId="9" fillId="14" borderId="74" xfId="0" applyNumberFormat="1" applyFont="1" applyFill="1" applyBorder="1" applyAlignment="1" applyProtection="1">
      <alignment horizontal="center" vertical="center"/>
    </xf>
    <xf numFmtId="1" fontId="9" fillId="15" borderId="75" xfId="0" applyNumberFormat="1" applyFont="1" applyFill="1" applyBorder="1" applyAlignment="1" applyProtection="1">
      <alignment horizontal="center" vertical="center"/>
    </xf>
    <xf numFmtId="1" fontId="9" fillId="14" borderId="76" xfId="0" applyNumberFormat="1" applyFont="1" applyFill="1" applyBorder="1" applyAlignment="1" applyProtection="1">
      <alignment horizontal="center" vertical="center"/>
    </xf>
    <xf numFmtId="1" fontId="9" fillId="14" borderId="77" xfId="0" applyNumberFormat="1" applyFont="1" applyFill="1" applyBorder="1" applyAlignment="1" applyProtection="1">
      <alignment horizontal="center" vertical="center"/>
    </xf>
    <xf numFmtId="1" fontId="9" fillId="8" borderId="80" xfId="0" applyNumberFormat="1" applyFont="1" applyFill="1" applyBorder="1" applyAlignment="1" applyProtection="1">
      <alignment horizontal="center" vertical="center"/>
    </xf>
    <xf numFmtId="1" fontId="9" fillId="14" borderId="81" xfId="0" applyNumberFormat="1" applyFont="1" applyFill="1" applyBorder="1" applyAlignment="1" applyProtection="1">
      <alignment horizontal="center" vertical="center"/>
    </xf>
    <xf numFmtId="1" fontId="9" fillId="8" borderId="28" xfId="0" applyNumberFormat="1" applyFont="1" applyFill="1" applyBorder="1" applyAlignment="1" applyProtection="1">
      <alignment horizontal="center" vertical="center"/>
    </xf>
    <xf numFmtId="1" fontId="9" fillId="8" borderId="39" xfId="0" applyNumberFormat="1" applyFont="1" applyFill="1" applyBorder="1" applyAlignment="1" applyProtection="1">
      <alignment horizontal="center" vertical="center"/>
    </xf>
    <xf numFmtId="1" fontId="9" fillId="8" borderId="82" xfId="0" applyNumberFormat="1" applyFont="1" applyFill="1" applyBorder="1" applyAlignment="1" applyProtection="1">
      <alignment horizontal="center" vertical="center"/>
    </xf>
    <xf numFmtId="1" fontId="9" fillId="14" borderId="16" xfId="0" applyNumberFormat="1" applyFont="1" applyFill="1" applyBorder="1" applyAlignment="1" applyProtection="1">
      <alignment horizontal="center" vertical="center"/>
    </xf>
    <xf numFmtId="1" fontId="9" fillId="0" borderId="85" xfId="0" applyNumberFormat="1" applyFont="1" applyBorder="1" applyAlignment="1" applyProtection="1">
      <alignment horizontal="center" vertical="center"/>
    </xf>
    <xf numFmtId="1" fontId="9" fillId="0" borderId="53" xfId="0" applyNumberFormat="1" applyFont="1" applyBorder="1" applyAlignment="1" applyProtection="1">
      <alignment horizontal="center" vertical="center"/>
    </xf>
    <xf numFmtId="1" fontId="9" fillId="15" borderId="33" xfId="0" applyNumberFormat="1" applyFont="1" applyFill="1" applyBorder="1" applyAlignment="1" applyProtection="1">
      <alignment horizontal="center" vertical="center"/>
    </xf>
    <xf numFmtId="1" fontId="9" fillId="0" borderId="87" xfId="0" applyNumberFormat="1" applyFont="1" applyBorder="1" applyAlignment="1" applyProtection="1">
      <alignment horizontal="center" vertical="center"/>
    </xf>
    <xf numFmtId="1" fontId="9" fillId="0" borderId="29" xfId="0" applyNumberFormat="1" applyFont="1" applyBorder="1" applyAlignment="1" applyProtection="1">
      <alignment horizontal="center" vertical="center"/>
    </xf>
    <xf numFmtId="1" fontId="9" fillId="0" borderId="45" xfId="0" applyNumberFormat="1" applyFont="1" applyBorder="1" applyAlignment="1" applyProtection="1">
      <alignment horizontal="center" vertical="center"/>
    </xf>
    <xf numFmtId="1" fontId="9" fillId="0" borderId="90" xfId="0" applyNumberFormat="1" applyFont="1" applyBorder="1" applyAlignment="1" applyProtection="1">
      <alignment horizontal="center" vertical="center"/>
    </xf>
    <xf numFmtId="1" fontId="9" fillId="0" borderId="28" xfId="0" applyNumberFormat="1" applyFont="1" applyBorder="1" applyAlignment="1" applyProtection="1">
      <alignment horizontal="center" vertical="center"/>
    </xf>
    <xf numFmtId="1" fontId="9" fillId="0" borderId="39" xfId="0" applyNumberFormat="1" applyFont="1" applyBorder="1" applyAlignment="1" applyProtection="1">
      <alignment horizontal="center" vertical="center"/>
    </xf>
    <xf numFmtId="1" fontId="9" fillId="0" borderId="91" xfId="0" applyNumberFormat="1" applyFont="1" applyBorder="1" applyAlignment="1" applyProtection="1">
      <alignment horizontal="center" vertical="center"/>
    </xf>
    <xf numFmtId="1" fontId="9" fillId="0" borderId="92" xfId="0" applyNumberFormat="1" applyFont="1" applyBorder="1" applyAlignment="1" applyProtection="1">
      <alignment horizontal="center" vertical="center"/>
    </xf>
    <xf numFmtId="1" fontId="27" fillId="0" borderId="95" xfId="0" applyNumberFormat="1" applyFont="1" applyBorder="1" applyAlignment="1" applyProtection="1">
      <alignment horizontal="center" vertical="center"/>
    </xf>
    <xf numFmtId="1" fontId="9" fillId="2" borderId="98" xfId="0" applyNumberFormat="1" applyFont="1" applyFill="1" applyBorder="1" applyAlignment="1" applyProtection="1">
      <alignment horizontal="center" vertical="center"/>
    </xf>
    <xf numFmtId="1" fontId="9" fillId="7" borderId="33" xfId="0" applyNumberFormat="1" applyFont="1" applyFill="1" applyBorder="1" applyAlignment="1" applyProtection="1">
      <alignment horizontal="center" vertical="center"/>
    </xf>
    <xf numFmtId="1" fontId="9" fillId="2" borderId="99" xfId="0" applyNumberFormat="1" applyFont="1" applyFill="1" applyBorder="1" applyAlignment="1" applyProtection="1">
      <alignment horizontal="center" vertical="center"/>
    </xf>
    <xf numFmtId="1" fontId="1" fillId="17" borderId="100" xfId="0" applyNumberFormat="1" applyFont="1" applyFill="1" applyBorder="1" applyAlignment="1" applyProtection="1">
      <alignment horizontal="center" vertical="center"/>
    </xf>
    <xf numFmtId="1" fontId="9" fillId="2" borderId="6" xfId="0" applyNumberFormat="1" applyFont="1" applyFill="1" applyBorder="1" applyAlignment="1" applyProtection="1">
      <alignment horizontal="center" vertical="center"/>
    </xf>
    <xf numFmtId="1" fontId="9" fillId="5" borderId="70" xfId="0" applyNumberFormat="1" applyFont="1" applyFill="1" applyBorder="1" applyAlignment="1" applyProtection="1">
      <alignment horizontal="center" vertical="center"/>
    </xf>
    <xf numFmtId="1" fontId="9" fillId="5" borderId="7" xfId="0" applyNumberFormat="1" applyFont="1" applyFill="1" applyBorder="1" applyAlignment="1" applyProtection="1">
      <alignment horizontal="center" vertical="center"/>
    </xf>
    <xf numFmtId="1" fontId="28" fillId="0" borderId="70" xfId="0" applyNumberFormat="1" applyFont="1" applyBorder="1" applyAlignment="1" applyProtection="1">
      <alignment horizontal="center" vertical="center"/>
    </xf>
    <xf numFmtId="1" fontId="29" fillId="6" borderId="33" xfId="0" applyNumberFormat="1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right"/>
    </xf>
    <xf numFmtId="0" fontId="0" fillId="0" borderId="0" xfId="0" applyBorder="1" applyAlignment="1" applyProtection="1">
      <alignment horizontal="center"/>
    </xf>
    <xf numFmtId="1" fontId="29" fillId="14" borderId="81" xfId="0" applyNumberFormat="1" applyFont="1" applyFill="1" applyBorder="1" applyAlignment="1" applyProtection="1">
      <alignment horizontal="center" vertical="center"/>
    </xf>
    <xf numFmtId="1" fontId="29" fillId="0" borderId="90" xfId="0" applyNumberFormat="1" applyFont="1" applyBorder="1" applyAlignment="1" applyProtection="1">
      <alignment horizontal="center" vertical="center"/>
    </xf>
    <xf numFmtId="1" fontId="29" fillId="2" borderId="7" xfId="0" applyNumberFormat="1" applyFont="1" applyFill="1" applyBorder="1" applyAlignment="1" applyProtection="1">
      <alignment horizontal="center" vertical="center"/>
    </xf>
    <xf numFmtId="1" fontId="0" fillId="2" borderId="24" xfId="0" applyNumberFormat="1" applyFill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0" fillId="0" borderId="0" xfId="0" applyAlignment="1"/>
    <xf numFmtId="0" fontId="0" fillId="2" borderId="0" xfId="0" applyFill="1" applyAlignment="1"/>
    <xf numFmtId="0" fontId="0" fillId="0" borderId="1" xfId="0" applyBorder="1" applyAlignment="1"/>
    <xf numFmtId="0" fontId="0" fillId="0" borderId="0" xfId="0" applyBorder="1" applyAlignment="1"/>
    <xf numFmtId="0" fontId="0" fillId="0" borderId="3" xfId="0" applyBorder="1" applyAlignment="1"/>
    <xf numFmtId="0" fontId="0" fillId="0" borderId="5" xfId="0" applyBorder="1" applyAlignment="1"/>
    <xf numFmtId="49" fontId="16" fillId="8" borderId="25" xfId="0" applyNumberFormat="1" applyFont="1" applyFill="1" applyBorder="1" applyAlignment="1" applyProtection="1">
      <alignment horizontal="center" vertical="center"/>
    </xf>
    <xf numFmtId="0" fontId="19" fillId="5" borderId="31" xfId="0" applyFont="1" applyFill="1" applyBorder="1" applyAlignment="1" applyProtection="1">
      <alignment horizontal="center" vertical="center"/>
    </xf>
    <xf numFmtId="0" fontId="19" fillId="5" borderId="32" xfId="0" applyFont="1" applyFill="1" applyBorder="1" applyAlignment="1" applyProtection="1">
      <alignment horizontal="center" vertical="center"/>
    </xf>
    <xf numFmtId="49" fontId="16" fillId="9" borderId="34" xfId="0" applyNumberFormat="1" applyFont="1" applyFill="1" applyBorder="1" applyAlignment="1" applyProtection="1">
      <alignment horizontal="center" vertical="center"/>
    </xf>
    <xf numFmtId="0" fontId="20" fillId="3" borderId="35" xfId="0" applyFont="1" applyFill="1" applyBorder="1" applyAlignment="1">
      <alignment horizontal="left" vertical="center"/>
    </xf>
    <xf numFmtId="0" fontId="1" fillId="2" borderId="0" xfId="0" applyFont="1" applyFill="1" applyBorder="1" applyAlignment="1" applyProtection="1"/>
    <xf numFmtId="49" fontId="16" fillId="9" borderId="46" xfId="0" applyNumberFormat="1" applyFont="1" applyFill="1" applyBorder="1" applyAlignment="1" applyProtection="1">
      <alignment horizontal="center" vertical="center"/>
    </xf>
    <xf numFmtId="0" fontId="20" fillId="2" borderId="8" xfId="0" applyFont="1" applyFill="1" applyBorder="1" applyAlignment="1"/>
    <xf numFmtId="0" fontId="20" fillId="3" borderId="8" xfId="0" applyFont="1" applyFill="1" applyBorder="1" applyAlignment="1">
      <alignment horizontal="left" vertical="center"/>
    </xf>
    <xf numFmtId="49" fontId="16" fillId="4" borderId="38" xfId="0" applyNumberFormat="1" applyFont="1" applyFill="1" applyBorder="1" applyAlignment="1" applyProtection="1">
      <alignment horizontal="center" vertical="center"/>
    </xf>
    <xf numFmtId="1" fontId="1" fillId="2" borderId="42" xfId="0" applyNumberFormat="1" applyFont="1" applyFill="1" applyBorder="1" applyAlignment="1" applyProtection="1"/>
    <xf numFmtId="49" fontId="16" fillId="5" borderId="43" xfId="0" applyNumberFormat="1" applyFont="1" applyFill="1" applyBorder="1" applyAlignment="1" applyProtection="1">
      <alignment horizontal="center" vertical="center"/>
    </xf>
    <xf numFmtId="1" fontId="16" fillId="2" borderId="40" xfId="0" applyNumberFormat="1" applyFont="1" applyFill="1" applyBorder="1" applyAlignment="1" applyProtection="1">
      <alignment horizontal="center" vertical="center"/>
      <protection locked="0"/>
    </xf>
    <xf numFmtId="1" fontId="12" fillId="5" borderId="44" xfId="0" applyNumberFormat="1" applyFont="1" applyFill="1" applyBorder="1" applyAlignment="1" applyProtection="1">
      <alignment horizontal="center" vertical="center"/>
      <protection locked="0"/>
    </xf>
    <xf numFmtId="1" fontId="12" fillId="5" borderId="45" xfId="0" applyNumberFormat="1" applyFont="1" applyFill="1" applyBorder="1" applyAlignment="1" applyProtection="1">
      <alignment horizontal="center" vertical="center"/>
      <protection locked="0"/>
    </xf>
    <xf numFmtId="2" fontId="23" fillId="12" borderId="39" xfId="0" applyNumberFormat="1" applyFont="1" applyFill="1" applyBorder="1" applyAlignment="1" applyProtection="1">
      <alignment horizontal="center" vertical="center"/>
      <protection locked="0"/>
    </xf>
    <xf numFmtId="1" fontId="19" fillId="5" borderId="40" xfId="0" applyNumberFormat="1" applyFont="1" applyFill="1" applyBorder="1" applyAlignment="1" applyProtection="1">
      <alignment horizontal="center" vertical="center"/>
      <protection locked="0"/>
    </xf>
    <xf numFmtId="1" fontId="1" fillId="2" borderId="23" xfId="0" applyNumberFormat="1" applyFont="1" applyFill="1" applyBorder="1" applyAlignment="1" applyProtection="1"/>
    <xf numFmtId="49" fontId="16" fillId="4" borderId="48" xfId="0" applyNumberFormat="1" applyFont="1" applyFill="1" applyBorder="1" applyAlignment="1" applyProtection="1">
      <alignment horizontal="center" vertical="center"/>
    </xf>
    <xf numFmtId="0" fontId="21" fillId="2" borderId="8" xfId="0" applyFont="1" applyFill="1" applyBorder="1" applyAlignment="1"/>
    <xf numFmtId="49" fontId="16" fillId="5" borderId="50" xfId="0" applyNumberFormat="1" applyFont="1" applyFill="1" applyBorder="1" applyAlignment="1" applyProtection="1">
      <alignment horizontal="center" vertical="center"/>
    </xf>
    <xf numFmtId="0" fontId="22" fillId="2" borderId="8" xfId="0" applyFont="1" applyFill="1" applyBorder="1" applyAlignment="1"/>
    <xf numFmtId="1" fontId="31" fillId="5" borderId="51" xfId="0" applyNumberFormat="1" applyFont="1" applyFill="1" applyBorder="1" applyAlignment="1">
      <alignment horizontal="center" vertical="center"/>
    </xf>
    <xf numFmtId="0" fontId="21" fillId="3" borderId="8" xfId="0" applyFont="1" applyFill="1" applyBorder="1" applyAlignment="1">
      <alignment horizontal="left" vertical="center"/>
    </xf>
    <xf numFmtId="0" fontId="22" fillId="3" borderId="8" xfId="0" applyFont="1" applyFill="1" applyBorder="1" applyAlignment="1">
      <alignment horizontal="left" vertical="center"/>
    </xf>
    <xf numFmtId="0" fontId="0" fillId="2" borderId="46" xfId="0" applyFill="1" applyBorder="1" applyAlignment="1" applyProtection="1"/>
    <xf numFmtId="0" fontId="0" fillId="0" borderId="0" xfId="0" applyBorder="1" applyAlignment="1" applyProtection="1"/>
    <xf numFmtId="0" fontId="0" fillId="2" borderId="0" xfId="0" applyFill="1" applyBorder="1" applyAlignment="1" applyProtection="1">
      <protection locked="0"/>
    </xf>
    <xf numFmtId="0" fontId="0" fillId="4" borderId="48" xfId="0" applyFill="1" applyBorder="1" applyAlignment="1" applyProtection="1"/>
    <xf numFmtId="0" fontId="0" fillId="5" borderId="50" xfId="0" applyFill="1" applyBorder="1" applyAlignment="1" applyProtection="1"/>
    <xf numFmtId="1" fontId="0" fillId="0" borderId="2" xfId="0" applyNumberFormat="1" applyBorder="1" applyAlignment="1"/>
    <xf numFmtId="1" fontId="0" fillId="0" borderId="4" xfId="0" applyNumberFormat="1" applyBorder="1" applyAlignment="1"/>
    <xf numFmtId="1" fontId="0" fillId="0" borderId="22" xfId="0" applyNumberFormat="1" applyBorder="1" applyAlignment="1"/>
    <xf numFmtId="1" fontId="0" fillId="0" borderId="0" xfId="0" applyNumberFormat="1" applyAlignment="1"/>
    <xf numFmtId="0" fontId="0" fillId="2" borderId="63" xfId="0" applyFill="1" applyBorder="1" applyAlignment="1" applyProtection="1">
      <alignment vertical="center"/>
    </xf>
    <xf numFmtId="0" fontId="0" fillId="2" borderId="64" xfId="0" applyFill="1" applyBorder="1" applyAlignment="1" applyProtection="1">
      <alignment vertical="center"/>
    </xf>
    <xf numFmtId="0" fontId="0" fillId="2" borderId="65" xfId="0" applyFill="1" applyBorder="1" applyAlignment="1" applyProtection="1">
      <alignment vertical="center"/>
    </xf>
    <xf numFmtId="2" fontId="19" fillId="2" borderId="30" xfId="0" applyNumberFormat="1" applyFont="1" applyFill="1" applyBorder="1" applyAlignment="1" applyProtection="1">
      <alignment horizontal="center" vertical="center" textRotation="90"/>
    </xf>
    <xf numFmtId="164" fontId="19" fillId="2" borderId="31" xfId="0" applyNumberFormat="1" applyFont="1" applyFill="1" applyBorder="1" applyAlignment="1" applyProtection="1">
      <alignment horizontal="center" vertical="center" textRotation="90"/>
    </xf>
    <xf numFmtId="0" fontId="19" fillId="2" borderId="32" xfId="0" applyFont="1" applyFill="1" applyBorder="1" applyAlignment="1" applyProtection="1">
      <alignment horizontal="center" vertical="center" textRotation="90"/>
    </xf>
    <xf numFmtId="49" fontId="16" fillId="13" borderId="71" xfId="0" applyNumberFormat="1" applyFont="1" applyFill="1" applyBorder="1" applyAlignment="1" applyProtection="1">
      <alignment horizontal="center" vertical="center"/>
    </xf>
    <xf numFmtId="49" fontId="16" fillId="13" borderId="73" xfId="0" applyNumberFormat="1" applyFont="1" applyFill="1" applyBorder="1" applyAlignment="1" applyProtection="1">
      <alignment horizontal="center" vertical="center"/>
    </xf>
    <xf numFmtId="49" fontId="16" fillId="13" borderId="78" xfId="0" applyNumberFormat="1" applyFont="1" applyFill="1" applyBorder="1" applyAlignment="1" applyProtection="1">
      <alignment horizontal="center" vertical="center"/>
    </xf>
    <xf numFmtId="0" fontId="1" fillId="0" borderId="0" xfId="0" applyFont="1" applyBorder="1" applyAlignment="1"/>
    <xf numFmtId="49" fontId="16" fillId="0" borderId="83" xfId="0" applyNumberFormat="1" applyFont="1" applyBorder="1" applyAlignment="1" applyProtection="1">
      <alignment horizontal="center" vertical="center"/>
    </xf>
    <xf numFmtId="49" fontId="16" fillId="0" borderId="86" xfId="0" applyNumberFormat="1" applyFont="1" applyBorder="1" applyAlignment="1" applyProtection="1">
      <alignment horizontal="center" vertical="center"/>
    </xf>
    <xf numFmtId="49" fontId="16" fillId="0" borderId="88" xfId="0" applyNumberFormat="1" applyFont="1" applyBorder="1" applyAlignment="1" applyProtection="1">
      <alignment horizontal="center" vertical="center"/>
    </xf>
    <xf numFmtId="1" fontId="0" fillId="0" borderId="96" xfId="0" applyNumberFormat="1" applyBorder="1" applyAlignment="1" applyProtection="1"/>
    <xf numFmtId="0" fontId="1" fillId="0" borderId="6" xfId="0" applyFont="1" applyBorder="1" applyAlignment="1" applyProtection="1">
      <protection locked="0"/>
    </xf>
    <xf numFmtId="0" fontId="0" fillId="0" borderId="0" xfId="0" applyBorder="1" applyAlignment="1" applyProtection="1">
      <protection locked="0"/>
    </xf>
    <xf numFmtId="0" fontId="1" fillId="18" borderId="0" xfId="0" applyFont="1" applyFill="1" applyBorder="1" applyAlignment="1" applyProtection="1">
      <alignment horizontal="center" vertical="center"/>
    </xf>
    <xf numFmtId="0" fontId="1" fillId="18" borderId="0" xfId="0" applyFont="1" applyFill="1" applyBorder="1" applyAlignment="1" applyProtection="1"/>
    <xf numFmtId="1" fontId="32" fillId="10" borderId="36" xfId="0" applyNumberFormat="1" applyFont="1" applyFill="1" applyBorder="1" applyAlignment="1" applyProtection="1">
      <alignment horizontal="center"/>
      <protection locked="0"/>
    </xf>
    <xf numFmtId="1" fontId="32" fillId="10" borderId="47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</xf>
    <xf numFmtId="1" fontId="0" fillId="0" borderId="0" xfId="0" applyNumberFormat="1" applyBorder="1" applyAlignment="1"/>
    <xf numFmtId="1" fontId="9" fillId="14" borderId="0" xfId="0" applyNumberFormat="1" applyFont="1" applyFill="1" applyBorder="1" applyAlignment="1" applyProtection="1">
      <alignment horizontal="center" vertical="center"/>
    </xf>
    <xf numFmtId="1" fontId="9" fillId="0" borderId="0" xfId="0" applyNumberFormat="1" applyFont="1" applyBorder="1" applyAlignment="1" applyProtection="1">
      <alignment horizontal="center" vertical="center"/>
    </xf>
    <xf numFmtId="1" fontId="0" fillId="0" borderId="0" xfId="0" applyNumberFormat="1" applyBorder="1" applyAlignment="1" applyProtection="1"/>
    <xf numFmtId="1" fontId="1" fillId="2" borderId="37" xfId="0" applyNumberFormat="1" applyFont="1" applyFill="1" applyBorder="1" applyAlignment="1" applyProtection="1">
      <alignment horizontal="right"/>
    </xf>
    <xf numFmtId="0" fontId="1" fillId="0" borderId="0" xfId="0" applyFont="1" applyBorder="1" applyAlignment="1" applyProtection="1">
      <alignment horizontal="center" vertical="center"/>
    </xf>
    <xf numFmtId="20" fontId="1" fillId="2" borderId="37" xfId="0" applyNumberFormat="1" applyFont="1" applyFill="1" applyBorder="1" applyAlignment="1" applyProtection="1"/>
    <xf numFmtId="0" fontId="1" fillId="0" borderId="0" xfId="0" applyFont="1" applyBorder="1" applyAlignment="1" applyProtection="1">
      <alignment horizontal="center" vertical="center"/>
    </xf>
    <xf numFmtId="20" fontId="0" fillId="0" borderId="0" xfId="0" applyNumberFormat="1" applyAlignment="1"/>
    <xf numFmtId="20" fontId="16" fillId="2" borderId="40" xfId="0" applyNumberFormat="1" applyFont="1" applyFill="1" applyBorder="1" applyAlignment="1" applyProtection="1">
      <alignment horizontal="center" vertical="center"/>
      <protection locked="0"/>
    </xf>
    <xf numFmtId="20" fontId="23" fillId="12" borderId="39" xfId="0" applyNumberFormat="1" applyFont="1" applyFill="1" applyBorder="1" applyAlignment="1" applyProtection="1">
      <alignment horizontal="center" vertical="center"/>
      <protection locked="0"/>
    </xf>
    <xf numFmtId="0" fontId="0" fillId="19" borderId="0" xfId="0" applyFill="1" applyAlignment="1"/>
    <xf numFmtId="0" fontId="1" fillId="19" borderId="0" xfId="0" applyFont="1" applyFill="1" applyBorder="1" applyAlignment="1" applyProtection="1">
      <alignment horizontal="center" vertical="center"/>
    </xf>
    <xf numFmtId="22" fontId="1" fillId="19" borderId="0" xfId="0" applyNumberFormat="1" applyFont="1" applyFill="1" applyBorder="1" applyAlignment="1" applyProtection="1"/>
    <xf numFmtId="0" fontId="1" fillId="19" borderId="0" xfId="0" applyFont="1" applyFill="1" applyBorder="1" applyAlignment="1" applyProtection="1"/>
    <xf numFmtId="21" fontId="1" fillId="19" borderId="0" xfId="0" applyNumberFormat="1" applyFont="1" applyFill="1" applyBorder="1" applyAlignment="1" applyProtection="1"/>
    <xf numFmtId="1" fontId="1" fillId="2" borderId="0" xfId="0" applyNumberFormat="1" applyFont="1" applyFill="1" applyBorder="1" applyAlignment="1" applyProtection="1"/>
    <xf numFmtId="1" fontId="1" fillId="17" borderId="0" xfId="0" applyNumberFormat="1" applyFont="1" applyFill="1" applyBorder="1" applyAlignment="1" applyProtection="1">
      <alignment horizontal="center" vertical="center"/>
    </xf>
    <xf numFmtId="1" fontId="1" fillId="18" borderId="0" xfId="0" applyNumberFormat="1" applyFont="1" applyFill="1" applyBorder="1" applyAlignment="1" applyProtection="1"/>
    <xf numFmtId="1" fontId="1" fillId="2" borderId="106" xfId="0" applyNumberFormat="1" applyFont="1" applyFill="1" applyBorder="1" applyAlignment="1" applyProtection="1"/>
    <xf numFmtId="49" fontId="16" fillId="8" borderId="107" xfId="0" applyNumberFormat="1" applyFont="1" applyFill="1" applyBorder="1" applyAlignment="1" applyProtection="1">
      <alignment horizontal="center" vertical="center"/>
    </xf>
    <xf numFmtId="0" fontId="0" fillId="19" borderId="0" xfId="0" applyFill="1" applyBorder="1" applyAlignment="1">
      <alignment horizontal="center" vertical="center"/>
    </xf>
    <xf numFmtId="1" fontId="1" fillId="19" borderId="0" xfId="0" applyNumberFormat="1" applyFont="1" applyFill="1" applyBorder="1" applyAlignment="1" applyProtection="1"/>
    <xf numFmtId="0" fontId="2" fillId="0" borderId="0" xfId="0" applyFont="1" applyBorder="1" applyAlignment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</xf>
    <xf numFmtId="1" fontId="9" fillId="8" borderId="0" xfId="0" applyNumberFormat="1" applyFont="1" applyFill="1" applyBorder="1" applyAlignment="1" applyProtection="1">
      <alignment horizontal="center" vertical="center"/>
    </xf>
    <xf numFmtId="1" fontId="28" fillId="0" borderId="5" xfId="0" applyNumberFormat="1" applyFont="1" applyBorder="1" applyAlignment="1" applyProtection="1">
      <alignment horizontal="center" vertical="center"/>
    </xf>
    <xf numFmtId="1" fontId="31" fillId="5" borderId="108" xfId="0" applyNumberFormat="1" applyFont="1" applyFill="1" applyBorder="1" applyAlignment="1">
      <alignment horizontal="center" vertical="center"/>
    </xf>
    <xf numFmtId="1" fontId="31" fillId="5" borderId="28" xfId="0" applyNumberFormat="1" applyFont="1" applyFill="1" applyBorder="1" applyAlignment="1">
      <alignment horizontal="center" vertical="center"/>
    </xf>
    <xf numFmtId="1" fontId="31" fillId="5" borderId="109" xfId="0" applyNumberFormat="1" applyFont="1" applyFill="1" applyBorder="1" applyAlignment="1">
      <alignment horizontal="center" vertical="center"/>
    </xf>
    <xf numFmtId="1" fontId="1" fillId="2" borderId="15" xfId="0" applyNumberFormat="1" applyFont="1" applyFill="1" applyBorder="1" applyAlignment="1" applyProtection="1"/>
    <xf numFmtId="49" fontId="17" fillId="8" borderId="113" xfId="0" applyNumberFormat="1" applyFont="1" applyFill="1" applyBorder="1" applyAlignment="1" applyProtection="1">
      <alignment horizontal="center" vertical="center"/>
    </xf>
    <xf numFmtId="2" fontId="18" fillId="2" borderId="114" xfId="0" applyNumberFormat="1" applyFont="1" applyFill="1" applyBorder="1" applyAlignment="1" applyProtection="1">
      <alignment horizontal="center" vertical="center" textRotation="90"/>
    </xf>
    <xf numFmtId="0" fontId="19" fillId="5" borderId="114" xfId="0" applyFont="1" applyFill="1" applyBorder="1" applyAlignment="1" applyProtection="1">
      <alignment horizontal="center" vertical="center"/>
    </xf>
    <xf numFmtId="164" fontId="18" fillId="2" borderId="114" xfId="0" applyNumberFormat="1" applyFont="1" applyFill="1" applyBorder="1" applyAlignment="1" applyProtection="1">
      <alignment horizontal="center" vertical="center" textRotation="90"/>
    </xf>
    <xf numFmtId="0" fontId="18" fillId="5" borderId="114" xfId="0" applyFont="1" applyFill="1" applyBorder="1" applyAlignment="1" applyProtection="1">
      <alignment horizontal="center" vertical="center" textRotation="90"/>
    </xf>
    <xf numFmtId="20" fontId="33" fillId="2" borderId="0" xfId="0" applyNumberFormat="1" applyFont="1" applyFill="1" applyAlignment="1"/>
    <xf numFmtId="0" fontId="2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49" fontId="1" fillId="2" borderId="129" xfId="0" applyNumberFormat="1" applyFont="1" applyFill="1" applyBorder="1" applyAlignment="1" applyProtection="1">
      <alignment horizontal="center" vertical="center"/>
    </xf>
    <xf numFmtId="49" fontId="1" fillId="2" borderId="130" xfId="0" applyNumberFormat="1" applyFont="1" applyFill="1" applyBorder="1" applyAlignment="1" applyProtection="1">
      <alignment horizontal="center" vertical="center"/>
    </xf>
    <xf numFmtId="0" fontId="10" fillId="0" borderId="127" xfId="0" applyFont="1" applyBorder="1" applyAlignment="1" applyProtection="1">
      <alignment horizontal="center" vertical="center"/>
    </xf>
    <xf numFmtId="0" fontId="10" fillId="0" borderId="128" xfId="0" applyFont="1" applyBorder="1" applyAlignment="1" applyProtection="1">
      <alignment horizontal="center" vertical="center"/>
    </xf>
    <xf numFmtId="0" fontId="10" fillId="0" borderId="120" xfId="0" applyFont="1" applyBorder="1" applyAlignment="1" applyProtection="1">
      <alignment horizontal="center" vertical="center"/>
    </xf>
    <xf numFmtId="0" fontId="9" fillId="0" borderId="124" xfId="0" applyFont="1" applyBorder="1" applyAlignment="1" applyProtection="1">
      <alignment horizontal="center"/>
    </xf>
    <xf numFmtId="0" fontId="9" fillId="0" borderId="125" xfId="0" applyFont="1" applyBorder="1" applyAlignment="1" applyProtection="1">
      <alignment horizontal="center"/>
    </xf>
    <xf numFmtId="0" fontId="9" fillId="0" borderId="126" xfId="0" applyFont="1" applyBorder="1" applyAlignment="1" applyProtection="1">
      <alignment horizontal="center"/>
    </xf>
    <xf numFmtId="0" fontId="1" fillId="0" borderId="121" xfId="0" applyFont="1" applyBorder="1" applyAlignment="1" applyProtection="1">
      <alignment horizontal="center" vertical="center"/>
    </xf>
    <xf numFmtId="0" fontId="1" fillId="0" borderId="122" xfId="0" applyFont="1" applyBorder="1" applyAlignment="1" applyProtection="1">
      <alignment horizontal="center" vertical="center"/>
    </xf>
    <xf numFmtId="0" fontId="1" fillId="0" borderId="123" xfId="0" applyFont="1" applyBorder="1" applyAlignment="1" applyProtection="1">
      <alignment horizontal="center" vertical="center"/>
    </xf>
    <xf numFmtId="0" fontId="9" fillId="0" borderId="54" xfId="0" applyFont="1" applyBorder="1" applyAlignment="1" applyProtection="1">
      <alignment horizontal="center" vertical="center"/>
    </xf>
    <xf numFmtId="0" fontId="9" fillId="0" borderId="120" xfId="0" applyFont="1" applyBorder="1" applyAlignment="1" applyProtection="1">
      <alignment horizontal="center" vertical="center"/>
    </xf>
    <xf numFmtId="0" fontId="9" fillId="7" borderId="54" xfId="0" applyFont="1" applyFill="1" applyBorder="1" applyAlignment="1" applyProtection="1">
      <alignment horizontal="center" vertical="center"/>
    </xf>
    <xf numFmtId="0" fontId="9" fillId="7" borderId="120" xfId="0" applyFont="1" applyFill="1" applyBorder="1" applyAlignment="1" applyProtection="1">
      <alignment horizontal="center" vertical="center"/>
    </xf>
    <xf numFmtId="0" fontId="0" fillId="2" borderId="111" xfId="0" applyFill="1" applyBorder="1" applyAlignment="1" applyProtection="1">
      <alignment horizontal="center" vertical="center"/>
    </xf>
    <xf numFmtId="0" fontId="0" fillId="2" borderId="10" xfId="0" applyFill="1" applyBorder="1" applyAlignment="1" applyProtection="1">
      <alignment horizontal="center" vertical="center"/>
    </xf>
    <xf numFmtId="0" fontId="12" fillId="5" borderId="111" xfId="0" applyFont="1" applyFill="1" applyBorder="1" applyAlignment="1" applyProtection="1">
      <alignment horizontal="center" vertical="center" textRotation="45"/>
    </xf>
    <xf numFmtId="0" fontId="12" fillId="5" borderId="10" xfId="0" applyFont="1" applyFill="1" applyBorder="1" applyAlignment="1" applyProtection="1">
      <alignment horizontal="center" vertical="center" textRotation="45"/>
    </xf>
    <xf numFmtId="0" fontId="12" fillId="5" borderId="114" xfId="0" applyFont="1" applyFill="1" applyBorder="1" applyAlignment="1" applyProtection="1">
      <alignment horizontal="center" vertical="center" textRotation="45"/>
    </xf>
    <xf numFmtId="0" fontId="9" fillId="0" borderId="103" xfId="0" applyFont="1" applyBorder="1" applyAlignment="1" applyProtection="1">
      <alignment horizontal="center" vertical="center" textRotation="90"/>
    </xf>
    <xf numFmtId="0" fontId="9" fillId="0" borderId="104" xfId="0" applyFont="1" applyBorder="1" applyAlignment="1" applyProtection="1">
      <alignment horizontal="center" vertical="center" textRotation="90"/>
    </xf>
    <xf numFmtId="0" fontId="9" fillId="0" borderId="105" xfId="0" applyFont="1" applyBorder="1" applyAlignment="1" applyProtection="1">
      <alignment horizontal="center" vertical="center" textRotation="90"/>
    </xf>
    <xf numFmtId="0" fontId="1" fillId="0" borderId="13" xfId="0" applyFont="1" applyBorder="1" applyAlignment="1" applyProtection="1">
      <alignment horizontal="center" vertical="center"/>
    </xf>
    <xf numFmtId="0" fontId="1" fillId="0" borderId="19" xfId="0" applyFont="1" applyBorder="1" applyAlignment="1" applyProtection="1">
      <alignment horizontal="center" vertical="center"/>
    </xf>
    <xf numFmtId="0" fontId="1" fillId="0" borderId="27" xfId="0" applyFont="1" applyBorder="1" applyAlignment="1" applyProtection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30" fillId="0" borderId="80" xfId="0" applyFont="1" applyFill="1" applyBorder="1" applyAlignment="1" applyProtection="1">
      <alignment horizontal="center" vertical="center"/>
    </xf>
    <xf numFmtId="0" fontId="30" fillId="0" borderId="112" xfId="0" applyFont="1" applyFill="1" applyBorder="1" applyAlignment="1" applyProtection="1">
      <alignment horizontal="center" vertical="center"/>
    </xf>
    <xf numFmtId="0" fontId="30" fillId="0" borderId="115" xfId="0" applyFont="1" applyFill="1" applyBorder="1" applyAlignment="1" applyProtection="1">
      <alignment horizontal="center" vertical="center"/>
    </xf>
    <xf numFmtId="49" fontId="13" fillId="2" borderId="110" xfId="0" applyNumberFormat="1" applyFont="1" applyFill="1" applyBorder="1" applyAlignment="1" applyProtection="1">
      <alignment horizontal="center" vertical="center"/>
    </xf>
    <xf numFmtId="49" fontId="13" fillId="2" borderId="78" xfId="0" applyNumberFormat="1" applyFont="1" applyFill="1" applyBorder="1" applyAlignment="1" applyProtection="1">
      <alignment horizontal="center" vertical="center"/>
    </xf>
    <xf numFmtId="0" fontId="14" fillId="0" borderId="111" xfId="0" applyFont="1" applyBorder="1" applyAlignment="1" applyProtection="1">
      <alignment horizontal="center" vertical="center"/>
    </xf>
    <xf numFmtId="0" fontId="14" fillId="0" borderId="10" xfId="0" applyFont="1" applyBorder="1" applyAlignment="1" applyProtection="1">
      <alignment horizontal="center" vertical="center"/>
    </xf>
    <xf numFmtId="0" fontId="14" fillId="0" borderId="114" xfId="0" applyFont="1" applyBorder="1" applyAlignment="1" applyProtection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6" xfId="0" applyBorder="1" applyAlignment="1" applyProtection="1">
      <alignment horizontal="center" vertical="center"/>
    </xf>
    <xf numFmtId="0" fontId="0" fillId="0" borderId="33" xfId="0" applyBorder="1" applyAlignment="1" applyProtection="1">
      <alignment horizontal="center" vertical="center"/>
    </xf>
    <xf numFmtId="0" fontId="25" fillId="16" borderId="79" xfId="0" applyFont="1" applyFill="1" applyBorder="1" applyAlignment="1" applyProtection="1">
      <alignment horizontal="center" vertical="center"/>
    </xf>
    <xf numFmtId="0" fontId="25" fillId="16" borderId="89" xfId="0" applyFont="1" applyFill="1" applyBorder="1" applyAlignment="1" applyProtection="1">
      <alignment horizontal="center" vertical="center"/>
    </xf>
    <xf numFmtId="0" fontId="26" fillId="10" borderId="93" xfId="0" applyFont="1" applyFill="1" applyBorder="1" applyAlignment="1" applyProtection="1">
      <alignment horizontal="center"/>
    </xf>
    <xf numFmtId="0" fontId="26" fillId="10" borderId="94" xfId="0" applyFont="1" applyFill="1" applyBorder="1" applyAlignment="1" applyProtection="1">
      <alignment horizontal="center"/>
    </xf>
    <xf numFmtId="0" fontId="26" fillId="4" borderId="97" xfId="0" applyFont="1" applyFill="1" applyBorder="1" applyAlignment="1" applyProtection="1">
      <alignment horizontal="center"/>
    </xf>
    <xf numFmtId="0" fontId="26" fillId="4" borderId="116" xfId="0" applyFont="1" applyFill="1" applyBorder="1" applyAlignment="1" applyProtection="1">
      <alignment horizontal="center"/>
    </xf>
    <xf numFmtId="0" fontId="26" fillId="16" borderId="101" xfId="0" applyFont="1" applyFill="1" applyBorder="1" applyAlignment="1" applyProtection="1">
      <alignment horizontal="center"/>
    </xf>
    <xf numFmtId="0" fontId="26" fillId="16" borderId="102" xfId="0" applyFont="1" applyFill="1" applyBorder="1" applyAlignment="1" applyProtection="1">
      <alignment horizontal="center"/>
    </xf>
    <xf numFmtId="0" fontId="25" fillId="10" borderId="54" xfId="0" applyFont="1" applyFill="1" applyBorder="1" applyAlignment="1" applyProtection="1">
      <alignment horizontal="center" vertical="center"/>
    </xf>
    <xf numFmtId="0" fontId="25" fillId="10" borderId="84" xfId="0" applyFont="1" applyFill="1" applyBorder="1" applyAlignment="1" applyProtection="1">
      <alignment horizontal="center" vertical="center"/>
    </xf>
    <xf numFmtId="0" fontId="25" fillId="4" borderId="55" xfId="0" applyFont="1" applyFill="1" applyBorder="1" applyAlignment="1" applyProtection="1">
      <alignment horizontal="center" vertical="center"/>
    </xf>
    <xf numFmtId="0" fontId="25" fillId="4" borderId="117" xfId="0" applyFont="1" applyFill="1" applyBorder="1" applyAlignment="1" applyProtection="1">
      <alignment horizontal="center" vertical="center"/>
    </xf>
    <xf numFmtId="0" fontId="1" fillId="0" borderId="61" xfId="0" applyFont="1" applyBorder="1" applyAlignment="1" applyProtection="1">
      <alignment horizontal="center" vertical="center"/>
    </xf>
    <xf numFmtId="0" fontId="1" fillId="0" borderId="67" xfId="0" applyFont="1" applyBorder="1" applyAlignment="1" applyProtection="1">
      <alignment horizontal="center" vertical="center"/>
    </xf>
    <xf numFmtId="0" fontId="9" fillId="0" borderId="119" xfId="0" applyFont="1" applyBorder="1" applyAlignment="1" applyProtection="1">
      <alignment horizontal="center"/>
    </xf>
    <xf numFmtId="0" fontId="9" fillId="0" borderId="20" xfId="0" applyFont="1" applyBorder="1" applyAlignment="1" applyProtection="1">
      <alignment horizontal="center"/>
    </xf>
    <xf numFmtId="0" fontId="9" fillId="0" borderId="21" xfId="0" applyFont="1" applyBorder="1" applyAlignment="1" applyProtection="1">
      <alignment horizontal="center"/>
    </xf>
    <xf numFmtId="0" fontId="1" fillId="0" borderId="62" xfId="0" applyFont="1" applyBorder="1" applyAlignment="1" applyProtection="1">
      <alignment horizontal="center" vertical="center"/>
    </xf>
    <xf numFmtId="0" fontId="1" fillId="0" borderId="118" xfId="0" applyFont="1" applyBorder="1" applyAlignment="1" applyProtection="1">
      <alignment horizontal="center" vertical="center"/>
    </xf>
    <xf numFmtId="0" fontId="0" fillId="2" borderId="64" xfId="0" applyFill="1" applyBorder="1" applyAlignment="1" applyProtection="1">
      <alignment horizontal="center"/>
    </xf>
    <xf numFmtId="0" fontId="0" fillId="2" borderId="65" xfId="0" applyFill="1" applyBorder="1" applyAlignment="1" applyProtection="1">
      <alignment horizontal="center"/>
    </xf>
    <xf numFmtId="0" fontId="1" fillId="0" borderId="14" xfId="0" applyFont="1" applyBorder="1" applyAlignment="1" applyProtection="1">
      <alignment horizontal="center" vertical="center"/>
    </xf>
    <xf numFmtId="0" fontId="1" fillId="0" borderId="70" xfId="0" applyFont="1" applyBorder="1" applyAlignment="1" applyProtection="1">
      <alignment horizontal="center" vertical="center"/>
    </xf>
    <xf numFmtId="0" fontId="1" fillId="6" borderId="16" xfId="0" applyFont="1" applyFill="1" applyBorder="1" applyAlignment="1" applyProtection="1">
      <alignment horizontal="center" vertical="center"/>
    </xf>
    <xf numFmtId="0" fontId="1" fillId="6" borderId="24" xfId="0" applyFont="1" applyFill="1" applyBorder="1" applyAlignment="1" applyProtection="1">
      <alignment horizontal="center" vertical="center"/>
    </xf>
    <xf numFmtId="0" fontId="1" fillId="6" borderId="33" xfId="0" applyFont="1" applyFill="1" applyBorder="1" applyAlignment="1" applyProtection="1">
      <alignment horizontal="center" vertical="center"/>
    </xf>
    <xf numFmtId="49" fontId="1" fillId="2" borderId="11" xfId="0" applyNumberFormat="1" applyFont="1" applyFill="1" applyBorder="1" applyAlignment="1" applyProtection="1">
      <alignment horizontal="center" vertical="center"/>
    </xf>
    <xf numFmtId="49" fontId="1" fillId="2" borderId="17" xfId="0" applyNumberFormat="1" applyFont="1" applyFill="1" applyBorder="1" applyAlignment="1" applyProtection="1">
      <alignment horizontal="center" vertical="center"/>
    </xf>
    <xf numFmtId="0" fontId="8" fillId="0" borderId="12" xfId="0" applyFont="1" applyBorder="1" applyAlignment="1" applyProtection="1">
      <alignment horizontal="center" vertical="center"/>
    </xf>
    <xf numFmtId="0" fontId="11" fillId="0" borderId="18" xfId="0" applyFont="1" applyBorder="1" applyAlignment="1" applyProtection="1">
      <alignment horizontal="center" vertical="center"/>
    </xf>
    <xf numFmtId="0" fontId="11" fillId="0" borderId="26" xfId="0" applyFont="1" applyBorder="1" applyAlignment="1" applyProtection="1">
      <alignment horizontal="center" vertical="center"/>
    </xf>
    <xf numFmtId="0" fontId="1" fillId="0" borderId="13" xfId="0" applyFont="1" applyBorder="1" applyAlignment="1" applyProtection="1">
      <alignment horizontal="center" vertical="center" textRotation="90"/>
    </xf>
    <xf numFmtId="0" fontId="1" fillId="0" borderId="19" xfId="0" applyFont="1" applyBorder="1" applyAlignment="1" applyProtection="1">
      <alignment horizontal="center" vertical="center" textRotation="90"/>
    </xf>
    <xf numFmtId="0" fontId="1" fillId="0" borderId="27" xfId="0" applyFont="1" applyBorder="1" applyAlignment="1" applyProtection="1">
      <alignment horizontal="center" vertical="center" textRotation="90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00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L73"/>
  <sheetViews>
    <sheetView tabSelected="1" zoomScale="115" zoomScaleNormal="115" workbookViewId="0">
      <selection activeCell="I14" sqref="I14"/>
    </sheetView>
  </sheetViews>
  <sheetFormatPr baseColWidth="10" defaultColWidth="4.28515625" defaultRowHeight="15" x14ac:dyDescent="0.25"/>
  <cols>
    <col min="1" max="1" width="6.42578125" style="63" bestFit="1" customWidth="1"/>
    <col min="2" max="2" width="20.85546875" style="63" bestFit="1" customWidth="1"/>
    <col min="3" max="3" width="6.28515625" style="63" customWidth="1"/>
    <col min="4" max="4" width="6.5703125" style="63" customWidth="1"/>
    <col min="5" max="5" width="5.42578125" style="63" bestFit="1" customWidth="1"/>
    <col min="6" max="6" width="2.140625" style="63" customWidth="1"/>
    <col min="7" max="7" width="6.140625" style="63" bestFit="1" customWidth="1"/>
    <col min="8" max="8" width="22" style="63" bestFit="1" customWidth="1"/>
    <col min="9" max="9" width="6.28515625" style="63" customWidth="1"/>
    <col min="10" max="10" width="7" style="63" customWidth="1"/>
    <col min="11" max="11" width="5.42578125" style="63" bestFit="1" customWidth="1"/>
    <col min="12" max="12" width="2.140625" style="63" customWidth="1"/>
    <col min="13" max="13" width="6.140625" style="63" bestFit="1" customWidth="1"/>
    <col min="14" max="14" width="21.28515625" style="63" bestFit="1" customWidth="1"/>
    <col min="15" max="15" width="6.28515625" style="63" customWidth="1"/>
    <col min="16" max="16" width="7.28515625" style="63" customWidth="1"/>
    <col min="17" max="17" width="5.85546875" style="63" customWidth="1"/>
    <col min="18" max="23" width="5.42578125" style="63" customWidth="1"/>
    <col min="24" max="24" width="7.7109375" style="63" hidden="1" customWidth="1"/>
    <col min="25" max="25" width="20.85546875" style="63" hidden="1" customWidth="1"/>
    <col min="26" max="26" width="4" style="63" hidden="1" customWidth="1"/>
    <col min="27" max="27" width="6.28515625" style="63" hidden="1" customWidth="1"/>
    <col min="28" max="28" width="4" style="63" hidden="1" customWidth="1"/>
    <col min="29" max="29" width="5.85546875" style="63" hidden="1" customWidth="1"/>
    <col min="30" max="30" width="2.140625" style="63" hidden="1" customWidth="1"/>
    <col min="31" max="31" width="6.140625" style="63" hidden="1" customWidth="1"/>
    <col min="32" max="32" width="22" style="63" hidden="1" customWidth="1"/>
    <col min="33" max="33" width="4" style="63" hidden="1" customWidth="1"/>
    <col min="34" max="34" width="6.28515625" style="63" hidden="1" customWidth="1"/>
    <col min="35" max="35" width="4" style="63" hidden="1" customWidth="1"/>
    <col min="36" max="36" width="5.85546875" style="63" hidden="1" customWidth="1"/>
    <col min="37" max="37" width="2.28515625" style="63" hidden="1" customWidth="1"/>
    <col min="38" max="38" width="6.140625" style="63" hidden="1" customWidth="1"/>
    <col min="39" max="39" width="21.28515625" style="63" hidden="1" customWidth="1"/>
    <col min="40" max="40" width="4" style="63" hidden="1" customWidth="1"/>
    <col min="41" max="41" width="6.28515625" style="63" hidden="1" customWidth="1"/>
    <col min="42" max="42" width="4" style="63" hidden="1" customWidth="1"/>
    <col min="43" max="49" width="5.85546875" style="63" hidden="1" customWidth="1"/>
    <col min="50" max="50" width="7.7109375" style="63" bestFit="1" customWidth="1"/>
    <col min="51" max="51" width="20.85546875" style="63" bestFit="1" customWidth="1"/>
    <col min="52" max="52" width="6.85546875" style="63" bestFit="1" customWidth="1"/>
    <col min="53" max="53" width="3" style="63" customWidth="1"/>
    <col min="54" max="54" width="6.42578125" style="63" bestFit="1" customWidth="1"/>
    <col min="55" max="55" width="5.42578125" style="63" bestFit="1" customWidth="1"/>
    <col min="56" max="56" width="10.5703125" style="63" bestFit="1" customWidth="1"/>
    <col min="57" max="57" width="10.85546875" style="63" bestFit="1" customWidth="1"/>
    <col min="58" max="58" width="4.28515625" style="63" customWidth="1"/>
    <col min="59" max="59" width="2.42578125" style="63" bestFit="1" customWidth="1"/>
    <col min="60" max="60" width="5.42578125" style="63" bestFit="1" customWidth="1"/>
    <col min="61" max="61" width="2.28515625" style="63" customWidth="1"/>
    <col min="62" max="62" width="6.140625" style="63" bestFit="1" customWidth="1"/>
    <col min="63" max="63" width="22" style="63" bestFit="1" customWidth="1"/>
    <col min="64" max="64" width="6.85546875" style="63" bestFit="1" customWidth="1"/>
    <col min="65" max="65" width="3" style="63" customWidth="1"/>
    <col min="66" max="66" width="6.42578125" style="63" bestFit="1" customWidth="1"/>
    <col min="67" max="67" width="4.85546875" style="63" bestFit="1" customWidth="1"/>
    <col min="68" max="68" width="10.5703125" style="63" bestFit="1" customWidth="1"/>
    <col min="69" max="69" width="10.85546875" style="63" bestFit="1" customWidth="1"/>
    <col min="70" max="70" width="4.28515625" style="63" customWidth="1"/>
    <col min="71" max="71" width="2.42578125" style="63" bestFit="1" customWidth="1"/>
    <col min="72" max="72" width="5.42578125" style="63" bestFit="1" customWidth="1"/>
    <col min="73" max="73" width="2.28515625" style="63" customWidth="1"/>
    <col min="74" max="74" width="6.140625" style="63" bestFit="1" customWidth="1"/>
    <col min="75" max="75" width="21.28515625" style="63" bestFit="1" customWidth="1"/>
    <col min="76" max="76" width="6.85546875" style="63" bestFit="1" customWidth="1"/>
    <col min="77" max="77" width="3" style="63" customWidth="1"/>
    <col min="78" max="78" width="6.42578125" style="63" bestFit="1" customWidth="1"/>
    <col min="79" max="79" width="4.85546875" style="63" bestFit="1" customWidth="1"/>
    <col min="80" max="80" width="10.5703125" style="63" bestFit="1" customWidth="1"/>
    <col min="81" max="81" width="10.85546875" style="63" bestFit="1" customWidth="1"/>
    <col min="82" max="82" width="4.28515625" style="63" customWidth="1"/>
    <col min="83" max="83" width="2.42578125" style="63" bestFit="1" customWidth="1"/>
    <col min="84" max="84" width="5.42578125" style="63" bestFit="1" customWidth="1"/>
    <col min="85" max="87" width="5.42578125" style="63" customWidth="1"/>
    <col min="88" max="88" width="3" style="63" bestFit="1" customWidth="1"/>
    <col min="89" max="89" width="13" style="63" bestFit="1" customWidth="1"/>
    <col min="90" max="90" width="5.5703125" style="63" bestFit="1" customWidth="1"/>
    <col min="91" max="16384" width="4.28515625" style="63"/>
  </cols>
  <sheetData>
    <row r="1" spans="1:90" ht="35.25" customHeight="1" thickBot="1" x14ac:dyDescent="0.3">
      <c r="A1" s="200" t="s">
        <v>0</v>
      </c>
      <c r="B1" s="163"/>
      <c r="C1" s="163"/>
      <c r="D1" s="163"/>
      <c r="E1" s="163"/>
      <c r="F1" s="163"/>
      <c r="G1" s="163"/>
      <c r="H1" s="163"/>
      <c r="I1" s="163"/>
      <c r="J1" s="163"/>
      <c r="K1" s="163"/>
      <c r="L1" s="163"/>
      <c r="M1" s="163"/>
      <c r="N1" s="163"/>
      <c r="O1" s="163"/>
      <c r="P1" s="163"/>
      <c r="Q1" s="163"/>
      <c r="R1" s="135"/>
      <c r="S1" s="135"/>
      <c r="T1" s="135"/>
      <c r="U1" s="135"/>
      <c r="V1" s="135"/>
      <c r="W1" s="135"/>
      <c r="X1" s="162" t="s">
        <v>1</v>
      </c>
      <c r="Y1" s="163"/>
      <c r="Z1" s="163"/>
      <c r="AA1" s="163"/>
      <c r="AB1" s="163"/>
      <c r="AC1" s="163"/>
      <c r="AD1" s="163"/>
      <c r="AE1" s="163"/>
      <c r="AF1" s="163"/>
      <c r="AG1" s="163"/>
      <c r="AH1" s="163"/>
      <c r="AI1" s="163"/>
      <c r="AJ1" s="163"/>
      <c r="AK1" s="163"/>
      <c r="AL1" s="163"/>
      <c r="AM1" s="163"/>
      <c r="AN1" s="163"/>
      <c r="AO1" s="163"/>
      <c r="AP1" s="163"/>
      <c r="AQ1" s="164"/>
      <c r="AR1" s="145"/>
      <c r="AS1" s="145"/>
      <c r="AT1" s="145"/>
      <c r="AU1" s="145"/>
      <c r="AV1" s="145"/>
      <c r="AW1" s="145"/>
      <c r="AX1" s="191" t="s">
        <v>2</v>
      </c>
      <c r="AY1" s="163"/>
      <c r="AZ1" s="163"/>
      <c r="BA1" s="163"/>
      <c r="BB1" s="163"/>
      <c r="BC1" s="163"/>
      <c r="BD1" s="163"/>
      <c r="BE1" s="163"/>
      <c r="BF1" s="163"/>
      <c r="BG1" s="163"/>
      <c r="BH1" s="163"/>
      <c r="BI1" s="163"/>
      <c r="BJ1" s="163"/>
      <c r="BK1" s="163"/>
      <c r="BL1" s="163"/>
      <c r="BM1" s="163"/>
      <c r="BN1" s="163"/>
      <c r="BO1" s="163"/>
      <c r="BP1" s="163"/>
      <c r="BQ1" s="163"/>
      <c r="BR1" s="163"/>
      <c r="BS1" s="163"/>
      <c r="BT1" s="163"/>
      <c r="BU1" s="163"/>
      <c r="BV1" s="163"/>
      <c r="BW1" s="163"/>
      <c r="BX1" s="163"/>
      <c r="BY1" s="163"/>
      <c r="BZ1" s="163"/>
      <c r="CA1" s="163"/>
      <c r="CB1" s="163"/>
      <c r="CC1" s="163"/>
      <c r="CD1" s="163"/>
      <c r="CE1" s="163"/>
      <c r="CF1" s="163"/>
      <c r="CG1" s="147"/>
      <c r="CH1" s="147"/>
      <c r="CI1" s="147"/>
      <c r="CJ1" s="64"/>
      <c r="CK1" s="160">
        <v>0.73263888888888884</v>
      </c>
      <c r="CL1" s="132"/>
    </row>
    <row r="2" spans="1:90" ht="22.5" customHeight="1" thickTop="1" x14ac:dyDescent="0.25">
      <c r="A2" s="229" t="s">
        <v>3</v>
      </c>
      <c r="B2" s="231" t="s">
        <v>4</v>
      </c>
      <c r="C2" s="185" t="s">
        <v>159</v>
      </c>
      <c r="D2" s="234" t="s">
        <v>161</v>
      </c>
      <c r="E2" s="188" t="s">
        <v>11</v>
      </c>
      <c r="F2" s="119"/>
      <c r="G2" s="229" t="s">
        <v>3</v>
      </c>
      <c r="H2" s="231" t="s">
        <v>4</v>
      </c>
      <c r="I2" s="185" t="s">
        <v>159</v>
      </c>
      <c r="J2" s="234" t="s">
        <v>161</v>
      </c>
      <c r="K2" s="188" t="s">
        <v>11</v>
      </c>
      <c r="L2" s="119"/>
      <c r="M2" s="229" t="s">
        <v>3</v>
      </c>
      <c r="N2" s="231" t="s">
        <v>4</v>
      </c>
      <c r="O2" s="185" t="s">
        <v>159</v>
      </c>
      <c r="P2" s="234" t="s">
        <v>161</v>
      </c>
      <c r="Q2" s="188" t="s">
        <v>11</v>
      </c>
      <c r="R2" s="136"/>
      <c r="S2" s="136"/>
      <c r="T2" s="136"/>
      <c r="U2" s="136"/>
      <c r="V2" s="136"/>
      <c r="W2" s="136"/>
      <c r="X2" s="165" t="s">
        <v>3</v>
      </c>
      <c r="Y2" s="167" t="s">
        <v>4</v>
      </c>
      <c r="Z2" s="170" t="s">
        <v>8</v>
      </c>
      <c r="AA2" s="171"/>
      <c r="AB2" s="172"/>
      <c r="AC2" s="173" t="s">
        <v>6</v>
      </c>
      <c r="AD2" s="119"/>
      <c r="AE2" s="165" t="s">
        <v>3</v>
      </c>
      <c r="AF2" s="167" t="s">
        <v>4</v>
      </c>
      <c r="AG2" s="170" t="s">
        <v>8</v>
      </c>
      <c r="AH2" s="171"/>
      <c r="AI2" s="172"/>
      <c r="AJ2" s="173" t="s">
        <v>6</v>
      </c>
      <c r="AK2" s="119"/>
      <c r="AL2" s="165" t="s">
        <v>3</v>
      </c>
      <c r="AM2" s="167" t="s">
        <v>4</v>
      </c>
      <c r="AN2" s="170" t="s">
        <v>8</v>
      </c>
      <c r="AO2" s="171"/>
      <c r="AP2" s="172"/>
      <c r="AQ2" s="173" t="s">
        <v>6</v>
      </c>
      <c r="AR2" s="136"/>
      <c r="AS2" s="136"/>
      <c r="AT2" s="136"/>
      <c r="AU2" s="136"/>
      <c r="AV2" s="136"/>
      <c r="AW2" s="136"/>
      <c r="AX2" s="195" t="s">
        <v>3</v>
      </c>
      <c r="AY2" s="197" t="s">
        <v>4</v>
      </c>
      <c r="AZ2" s="182" t="s">
        <v>7</v>
      </c>
      <c r="BA2" s="182"/>
      <c r="BB2" s="182" t="s">
        <v>18</v>
      </c>
      <c r="BC2" s="180" t="s">
        <v>9</v>
      </c>
      <c r="BD2" s="180"/>
      <c r="BE2" s="180"/>
      <c r="BF2" s="180" t="s">
        <v>10</v>
      </c>
      <c r="BG2" s="180"/>
      <c r="BH2" s="192" t="s">
        <v>11</v>
      </c>
      <c r="BI2" s="119"/>
      <c r="BJ2" s="195" t="s">
        <v>3</v>
      </c>
      <c r="BK2" s="197" t="s">
        <v>4</v>
      </c>
      <c r="BL2" s="182" t="s">
        <v>7</v>
      </c>
      <c r="BM2" s="182"/>
      <c r="BN2" s="182" t="s">
        <v>18</v>
      </c>
      <c r="BO2" s="180" t="s">
        <v>9</v>
      </c>
      <c r="BP2" s="180"/>
      <c r="BQ2" s="180"/>
      <c r="BR2" s="180" t="s">
        <v>10</v>
      </c>
      <c r="BS2" s="180"/>
      <c r="BT2" s="192" t="s">
        <v>11</v>
      </c>
      <c r="BU2" s="119"/>
      <c r="BV2" s="195" t="s">
        <v>3</v>
      </c>
      <c r="BW2" s="197" t="s">
        <v>4</v>
      </c>
      <c r="BX2" s="182" t="s">
        <v>7</v>
      </c>
      <c r="BY2" s="182"/>
      <c r="BZ2" s="182" t="s">
        <v>18</v>
      </c>
      <c r="CA2" s="180" t="s">
        <v>9</v>
      </c>
      <c r="CB2" s="180"/>
      <c r="CC2" s="180"/>
      <c r="CD2" s="180" t="s">
        <v>10</v>
      </c>
      <c r="CE2" s="180"/>
      <c r="CF2" s="192" t="s">
        <v>11</v>
      </c>
      <c r="CG2" s="148"/>
      <c r="CH2" s="148"/>
      <c r="CI2" s="148"/>
      <c r="CJ2" s="64"/>
      <c r="CK2" s="226" t="s">
        <v>12</v>
      </c>
    </row>
    <row r="3" spans="1:90" ht="16.5" customHeight="1" x14ac:dyDescent="0.25">
      <c r="A3" s="230"/>
      <c r="B3" s="232"/>
      <c r="C3" s="186"/>
      <c r="D3" s="235"/>
      <c r="E3" s="189"/>
      <c r="F3" s="119"/>
      <c r="G3" s="230"/>
      <c r="H3" s="232"/>
      <c r="I3" s="186"/>
      <c r="J3" s="235"/>
      <c r="K3" s="189"/>
      <c r="L3" s="119"/>
      <c r="M3" s="230"/>
      <c r="N3" s="232"/>
      <c r="O3" s="186"/>
      <c r="P3" s="235"/>
      <c r="Q3" s="189"/>
      <c r="R3" s="136"/>
      <c r="S3" s="136"/>
      <c r="T3" s="136"/>
      <c r="U3" s="136"/>
      <c r="V3" s="136"/>
      <c r="W3" s="136"/>
      <c r="X3" s="166"/>
      <c r="Y3" s="168"/>
      <c r="Z3" s="176" t="s">
        <v>14</v>
      </c>
      <c r="AA3" s="178" t="s">
        <v>15</v>
      </c>
      <c r="AB3" s="176" t="s">
        <v>16</v>
      </c>
      <c r="AC3" s="174"/>
      <c r="AD3" s="119"/>
      <c r="AE3" s="166"/>
      <c r="AF3" s="168"/>
      <c r="AG3" s="176" t="s">
        <v>14</v>
      </c>
      <c r="AH3" s="178" t="s">
        <v>15</v>
      </c>
      <c r="AI3" s="176" t="s">
        <v>16</v>
      </c>
      <c r="AJ3" s="174"/>
      <c r="AK3" s="119"/>
      <c r="AL3" s="166"/>
      <c r="AM3" s="168"/>
      <c r="AN3" s="176" t="s">
        <v>14</v>
      </c>
      <c r="AO3" s="178" t="s">
        <v>15</v>
      </c>
      <c r="AP3" s="176" t="s">
        <v>16</v>
      </c>
      <c r="AQ3" s="174"/>
      <c r="AR3" s="136"/>
      <c r="AS3" s="136"/>
      <c r="AT3" s="136"/>
      <c r="AU3" s="136"/>
      <c r="AV3" s="136"/>
      <c r="AW3" s="136"/>
      <c r="AX3" s="196"/>
      <c r="AY3" s="198"/>
      <c r="AZ3" s="183"/>
      <c r="BA3" s="183"/>
      <c r="BB3" s="183"/>
      <c r="BC3" s="181"/>
      <c r="BD3" s="181"/>
      <c r="BE3" s="181"/>
      <c r="BF3" s="181"/>
      <c r="BG3" s="181"/>
      <c r="BH3" s="193"/>
      <c r="BI3" s="119"/>
      <c r="BJ3" s="196"/>
      <c r="BK3" s="198"/>
      <c r="BL3" s="183"/>
      <c r="BM3" s="183"/>
      <c r="BN3" s="183"/>
      <c r="BO3" s="181"/>
      <c r="BP3" s="181"/>
      <c r="BQ3" s="181"/>
      <c r="BR3" s="181"/>
      <c r="BS3" s="181"/>
      <c r="BT3" s="193"/>
      <c r="BU3" s="119"/>
      <c r="BV3" s="196"/>
      <c r="BW3" s="198"/>
      <c r="BX3" s="183"/>
      <c r="BY3" s="183"/>
      <c r="BZ3" s="183"/>
      <c r="CA3" s="181"/>
      <c r="CB3" s="181"/>
      <c r="CC3" s="181"/>
      <c r="CD3" s="181"/>
      <c r="CE3" s="181"/>
      <c r="CF3" s="193"/>
      <c r="CG3" s="148"/>
      <c r="CH3" s="148"/>
      <c r="CI3" s="148"/>
      <c r="CJ3" s="64"/>
      <c r="CK3" s="227"/>
    </row>
    <row r="4" spans="1:90" ht="38.25" thickBot="1" x14ac:dyDescent="0.3">
      <c r="A4" s="69" t="s">
        <v>17</v>
      </c>
      <c r="B4" s="233"/>
      <c r="C4" s="187"/>
      <c r="D4" s="236"/>
      <c r="E4" s="190"/>
      <c r="F4" s="119"/>
      <c r="G4" s="69" t="s">
        <v>17</v>
      </c>
      <c r="H4" s="233"/>
      <c r="I4" s="187"/>
      <c r="J4" s="236"/>
      <c r="K4" s="190"/>
      <c r="L4" s="119"/>
      <c r="M4" s="69" t="s">
        <v>17</v>
      </c>
      <c r="N4" s="233"/>
      <c r="O4" s="187"/>
      <c r="P4" s="236"/>
      <c r="Q4" s="190"/>
      <c r="R4" s="136"/>
      <c r="S4" s="136"/>
      <c r="T4" s="136"/>
      <c r="U4" s="136"/>
      <c r="V4" s="136"/>
      <c r="W4" s="136"/>
      <c r="X4" s="144" t="s">
        <v>17</v>
      </c>
      <c r="Y4" s="169"/>
      <c r="Z4" s="177"/>
      <c r="AA4" s="179"/>
      <c r="AB4" s="177"/>
      <c r="AC4" s="175"/>
      <c r="AD4" s="119"/>
      <c r="AE4" s="144" t="s">
        <v>17</v>
      </c>
      <c r="AF4" s="169"/>
      <c r="AG4" s="177"/>
      <c r="AH4" s="179"/>
      <c r="AI4" s="177"/>
      <c r="AJ4" s="175"/>
      <c r="AK4" s="119"/>
      <c r="AL4" s="144" t="s">
        <v>17</v>
      </c>
      <c r="AM4" s="169"/>
      <c r="AN4" s="177"/>
      <c r="AO4" s="179"/>
      <c r="AP4" s="177"/>
      <c r="AQ4" s="175"/>
      <c r="AR4" s="136"/>
      <c r="AS4" s="136"/>
      <c r="AT4" s="136"/>
      <c r="AU4" s="136"/>
      <c r="AV4" s="136"/>
      <c r="AW4" s="136"/>
      <c r="AX4" s="155" t="s">
        <v>17</v>
      </c>
      <c r="AY4" s="199"/>
      <c r="AZ4" s="184"/>
      <c r="BA4" s="184"/>
      <c r="BB4" s="184"/>
      <c r="BC4" s="156" t="s">
        <v>18</v>
      </c>
      <c r="BD4" s="157" t="s">
        <v>19</v>
      </c>
      <c r="BE4" s="157" t="s">
        <v>20</v>
      </c>
      <c r="BF4" s="158" t="s">
        <v>21</v>
      </c>
      <c r="BG4" s="159" t="s">
        <v>22</v>
      </c>
      <c r="BH4" s="194"/>
      <c r="BI4" s="119"/>
      <c r="BJ4" s="155" t="s">
        <v>17</v>
      </c>
      <c r="BK4" s="199"/>
      <c r="BL4" s="184"/>
      <c r="BM4" s="184"/>
      <c r="BN4" s="184"/>
      <c r="BO4" s="156" t="s">
        <v>18</v>
      </c>
      <c r="BP4" s="157" t="s">
        <v>19</v>
      </c>
      <c r="BQ4" s="157" t="s">
        <v>20</v>
      </c>
      <c r="BR4" s="158" t="s">
        <v>21</v>
      </c>
      <c r="BS4" s="159" t="s">
        <v>22</v>
      </c>
      <c r="BT4" s="194"/>
      <c r="BU4" s="119"/>
      <c r="BV4" s="155" t="s">
        <v>17</v>
      </c>
      <c r="BW4" s="199"/>
      <c r="BX4" s="184"/>
      <c r="BY4" s="184"/>
      <c r="BZ4" s="184"/>
      <c r="CA4" s="156" t="s">
        <v>18</v>
      </c>
      <c r="CB4" s="157" t="s">
        <v>19</v>
      </c>
      <c r="CC4" s="157" t="s">
        <v>20</v>
      </c>
      <c r="CD4" s="158" t="s">
        <v>21</v>
      </c>
      <c r="CE4" s="159" t="s">
        <v>22</v>
      </c>
      <c r="CF4" s="194"/>
      <c r="CG4" s="148"/>
      <c r="CH4" s="148"/>
      <c r="CI4" s="148"/>
      <c r="CJ4" s="64"/>
      <c r="CK4" s="228"/>
    </row>
    <row r="5" spans="1:90" ht="16.5" thickTop="1" thickBot="1" x14ac:dyDescent="0.3">
      <c r="A5" s="72" t="s">
        <v>23</v>
      </c>
      <c r="B5" s="73" t="s">
        <v>297</v>
      </c>
      <c r="C5" s="121" t="s">
        <v>169</v>
      </c>
      <c r="D5" s="130" t="str">
        <f ca="1">TEXT(NOW(),"hh:mm")</f>
        <v>07:55</v>
      </c>
      <c r="E5" s="128">
        <f ca="1">IF(D5&lt;&gt;"",1,"")</f>
        <v>1</v>
      </c>
      <c r="F5" s="120"/>
      <c r="G5" s="75" t="s">
        <v>71</v>
      </c>
      <c r="H5" s="76" t="s">
        <v>298</v>
      </c>
      <c r="I5" s="6"/>
      <c r="J5" s="130" t="str">
        <f ca="1">TEXT(NOW(),"hh:mm")</f>
        <v>07:55</v>
      </c>
      <c r="K5" s="128">
        <f ca="1">IF(J5&lt;&gt;"",1,"")</f>
        <v>1</v>
      </c>
      <c r="L5" s="120"/>
      <c r="M5" s="75" t="s">
        <v>119</v>
      </c>
      <c r="N5" s="77" t="s">
        <v>263</v>
      </c>
      <c r="O5" s="6"/>
      <c r="P5" s="130" t="str">
        <f t="shared" ref="P5:P13" ca="1" si="0">TEXT(NOW(),"hh:mm")</f>
        <v>07:55</v>
      </c>
      <c r="Q5" s="128">
        <f ca="1">IF(P5&lt;&gt;"",1,"")</f>
        <v>1</v>
      </c>
      <c r="R5" s="137"/>
      <c r="S5" s="138"/>
      <c r="T5" s="138"/>
      <c r="U5" s="138"/>
      <c r="V5" s="138"/>
      <c r="W5" s="138"/>
      <c r="X5" s="78" t="s">
        <v>23</v>
      </c>
      <c r="Y5" s="73" t="s">
        <v>162</v>
      </c>
      <c r="Z5" s="2"/>
      <c r="AA5" s="3"/>
      <c r="AB5" s="4"/>
      <c r="AC5" s="143">
        <f>SUM(Z5:AB5)</f>
        <v>0</v>
      </c>
      <c r="AD5" s="142"/>
      <c r="AE5" s="87" t="s">
        <v>71</v>
      </c>
      <c r="AF5" s="88"/>
      <c r="AG5" s="7"/>
      <c r="AH5" s="8"/>
      <c r="AI5" s="9"/>
      <c r="AJ5" s="79">
        <f t="shared" ref="AJ5:AJ52" si="1">SUM(AG5:AI5)</f>
        <v>0</v>
      </c>
      <c r="AK5" s="142"/>
      <c r="AL5" s="87" t="s">
        <v>119</v>
      </c>
      <c r="AM5" s="92"/>
      <c r="AN5" s="7"/>
      <c r="AO5" s="8"/>
      <c r="AP5" s="9"/>
      <c r="AQ5" s="79">
        <f t="shared" ref="AQ5:AQ37" si="2">SUM(AN5:AP5)</f>
        <v>0</v>
      </c>
      <c r="AR5" s="146"/>
      <c r="AS5" s="146"/>
      <c r="AT5" s="146"/>
      <c r="AU5" s="146"/>
      <c r="AV5" s="146"/>
      <c r="AW5" s="146"/>
      <c r="AX5" s="80" t="s">
        <v>23</v>
      </c>
      <c r="AY5" s="73" t="str">
        <f>B5</f>
        <v>Maire-Ève</v>
      </c>
      <c r="AZ5" s="152"/>
      <c r="BA5" s="151"/>
      <c r="BB5" s="1"/>
      <c r="BC5" s="133"/>
      <c r="BD5" s="82" t="str">
        <f t="shared" ref="BD5:BD52" si="3">IF(BC5="","",IF(BF5="",IF(BC5&lt;=$CK$1,1,""),""))</f>
        <v/>
      </c>
      <c r="BE5" s="83" t="str">
        <f t="shared" ref="BE5:BE52" si="4">IF(BC5="","",IF(BF5="",IF(BC5&gt;$CK$1,2,""),""))</f>
        <v/>
      </c>
      <c r="BF5" s="134"/>
      <c r="BG5" s="85" t="str">
        <f t="shared" ref="BG5:BG52" si="5">IF(BC5="","",IF(BF5&lt;&gt;"",IF(BC5-BF5&lt;CK1,1,2),""))</f>
        <v/>
      </c>
      <c r="BH5" s="154">
        <f t="shared" ref="BH5:BH52" si="6">SUM(BD5:BE5,BG5)</f>
        <v>0</v>
      </c>
      <c r="BI5" s="142"/>
      <c r="BJ5" s="89" t="s">
        <v>71</v>
      </c>
      <c r="BK5" s="90" t="str">
        <f>H5</f>
        <v>Cécile</v>
      </c>
      <c r="BL5" s="152"/>
      <c r="BM5" s="151"/>
      <c r="BN5" s="66"/>
      <c r="BO5" s="81"/>
      <c r="BP5" s="82"/>
      <c r="BQ5" s="83"/>
      <c r="BR5" s="84"/>
      <c r="BS5" s="85"/>
      <c r="BT5" s="86">
        <f t="shared" ref="BT5:BT52" si="7">SUM(BP5+BQ5*2)+BS5</f>
        <v>0</v>
      </c>
      <c r="BU5" s="142"/>
      <c r="BV5" s="89" t="s">
        <v>119</v>
      </c>
      <c r="BW5" s="93" t="str">
        <f>N5</f>
        <v>CC001</v>
      </c>
      <c r="BX5" s="152"/>
      <c r="BY5" s="151"/>
      <c r="BZ5" s="66"/>
      <c r="CA5" s="81"/>
      <c r="CB5" s="82"/>
      <c r="CC5" s="83"/>
      <c r="CD5" s="84"/>
      <c r="CE5" s="85"/>
      <c r="CF5" s="86">
        <f t="shared" ref="CF5:CF40" si="8">SUM(CB5+CC5*2)+CE5</f>
        <v>0</v>
      </c>
      <c r="CG5" s="140"/>
      <c r="CH5" s="140"/>
      <c r="CI5" s="140"/>
      <c r="CJ5" s="64"/>
      <c r="CK5" s="5">
        <f ca="1">SUM(E5,AC5,BH5)</f>
        <v>1</v>
      </c>
    </row>
    <row r="6" spans="1:90" ht="16.5" thickTop="1" thickBot="1" x14ac:dyDescent="0.3">
      <c r="A6" s="75" t="s">
        <v>24</v>
      </c>
      <c r="B6" s="73" t="s">
        <v>299</v>
      </c>
      <c r="C6" s="122" t="s">
        <v>168</v>
      </c>
      <c r="D6" s="130" t="str">
        <f ca="1">TEXT(NOW(),"hh:mm")</f>
        <v>07:55</v>
      </c>
      <c r="E6" s="128">
        <f t="shared" ref="E6:E52" ca="1" si="9">IF(D6&lt;&gt;"",1,"")</f>
        <v>1</v>
      </c>
      <c r="F6" s="120"/>
      <c r="G6" s="75" t="s">
        <v>72</v>
      </c>
      <c r="H6" s="76" t="s">
        <v>216</v>
      </c>
      <c r="I6" s="6"/>
      <c r="J6" s="130" t="str">
        <f ca="1">TEXT(NOW(),"hh:mm")</f>
        <v>07:55</v>
      </c>
      <c r="K6" s="128">
        <f t="shared" ref="K6:K52" ca="1" si="10">IF(J6&lt;&gt;"",1,"")</f>
        <v>1</v>
      </c>
      <c r="L6" s="120"/>
      <c r="M6" s="75" t="s">
        <v>120</v>
      </c>
      <c r="N6" s="77" t="s">
        <v>264</v>
      </c>
      <c r="O6" s="6"/>
      <c r="P6" s="130" t="str">
        <f t="shared" ca="1" si="0"/>
        <v>07:55</v>
      </c>
      <c r="Q6" s="128">
        <f t="shared" ref="Q6:Q40" ca="1" si="11">IF(P6&lt;&gt;"",1,"")</f>
        <v>1</v>
      </c>
      <c r="R6" s="139"/>
      <c r="S6" s="138"/>
      <c r="T6" s="138"/>
      <c r="U6" s="138"/>
      <c r="V6" s="138"/>
      <c r="W6" s="138"/>
      <c r="X6" s="87" t="s">
        <v>24</v>
      </c>
      <c r="Y6" s="76" t="s">
        <v>163</v>
      </c>
      <c r="Z6" s="7">
        <v>1</v>
      </c>
      <c r="AA6" s="8"/>
      <c r="AB6" s="9"/>
      <c r="AC6" s="79">
        <f t="shared" ref="AC6:AC52" si="12">SUM(Z6:AB6)</f>
        <v>1</v>
      </c>
      <c r="AD6" s="142"/>
      <c r="AE6" s="87" t="s">
        <v>72</v>
      </c>
      <c r="AF6" s="92"/>
      <c r="AG6" s="7"/>
      <c r="AH6" s="8"/>
      <c r="AI6" s="9"/>
      <c r="AJ6" s="79">
        <f t="shared" si="1"/>
        <v>0</v>
      </c>
      <c r="AK6" s="142"/>
      <c r="AL6" s="87" t="s">
        <v>120</v>
      </c>
      <c r="AM6" s="88"/>
      <c r="AN6" s="7"/>
      <c r="AO6" s="8"/>
      <c r="AP6" s="9"/>
      <c r="AQ6" s="79">
        <f t="shared" si="2"/>
        <v>0</v>
      </c>
      <c r="AR6" s="146"/>
      <c r="AS6" s="146"/>
      <c r="AT6" s="146"/>
      <c r="AU6" s="146"/>
      <c r="AV6" s="146"/>
      <c r="AW6" s="146"/>
      <c r="AX6" s="89" t="s">
        <v>24</v>
      </c>
      <c r="AY6" s="73" t="str">
        <f t="shared" ref="AY6:AY52" si="13">B6</f>
        <v>Cécile Frisée</v>
      </c>
      <c r="AZ6" s="153"/>
      <c r="BA6" s="91"/>
      <c r="BB6" s="66"/>
      <c r="BC6" s="133"/>
      <c r="BD6" s="82" t="str">
        <f t="shared" si="3"/>
        <v/>
      </c>
      <c r="BE6" s="83" t="str">
        <f t="shared" si="4"/>
        <v/>
      </c>
      <c r="BF6" s="134"/>
      <c r="BG6" s="85" t="str">
        <f t="shared" si="5"/>
        <v/>
      </c>
      <c r="BH6" s="86">
        <f t="shared" si="6"/>
        <v>0</v>
      </c>
      <c r="BI6" s="142"/>
      <c r="BJ6" s="89" t="s">
        <v>72</v>
      </c>
      <c r="BK6" s="90" t="str">
        <f t="shared" ref="BK6:BK52" si="14">H6</f>
        <v>BBB02</v>
      </c>
      <c r="BL6" s="153"/>
      <c r="BM6" s="91"/>
      <c r="BN6" s="66"/>
      <c r="BO6" s="81"/>
      <c r="BP6" s="82"/>
      <c r="BQ6" s="83"/>
      <c r="BR6" s="84"/>
      <c r="BS6" s="85"/>
      <c r="BT6" s="86">
        <f t="shared" si="7"/>
        <v>0</v>
      </c>
      <c r="BU6" s="142"/>
      <c r="BV6" s="89" t="s">
        <v>120</v>
      </c>
      <c r="BW6" s="93" t="str">
        <f t="shared" ref="BW6:BW40" si="15">N6</f>
        <v>CC002</v>
      </c>
      <c r="BX6" s="153"/>
      <c r="BY6" s="91"/>
      <c r="BZ6" s="66"/>
      <c r="CA6" s="81"/>
      <c r="CB6" s="82"/>
      <c r="CC6" s="83"/>
      <c r="CD6" s="84"/>
      <c r="CE6" s="85"/>
      <c r="CF6" s="86">
        <f t="shared" si="8"/>
        <v>0</v>
      </c>
      <c r="CG6" s="140"/>
      <c r="CH6" s="140"/>
      <c r="CI6" s="140"/>
      <c r="CJ6" s="64"/>
      <c r="CK6" s="5">
        <f t="shared" ref="CK6:CK52" ca="1" si="16">SUM(D6,AC6,BH6)</f>
        <v>1</v>
      </c>
    </row>
    <row r="7" spans="1:90" ht="16.5" thickTop="1" thickBot="1" x14ac:dyDescent="0.3">
      <c r="A7" s="75" t="s">
        <v>25</v>
      </c>
      <c r="B7" s="73" t="s">
        <v>170</v>
      </c>
      <c r="C7" s="122">
        <v>1</v>
      </c>
      <c r="D7" s="130" t="str">
        <f ca="1">TEXT(NOW(),"hh:mm")</f>
        <v>07:55</v>
      </c>
      <c r="E7" s="128">
        <f t="shared" ca="1" si="9"/>
        <v>1</v>
      </c>
      <c r="F7" s="120"/>
      <c r="G7" s="75" t="s">
        <v>73</v>
      </c>
      <c r="H7" s="76" t="s">
        <v>217</v>
      </c>
      <c r="I7" s="6"/>
      <c r="J7" s="130" t="s">
        <v>167</v>
      </c>
      <c r="K7" s="128">
        <f t="shared" si="10"/>
        <v>1</v>
      </c>
      <c r="L7" s="120"/>
      <c r="M7" s="75" t="s">
        <v>121</v>
      </c>
      <c r="N7" s="77" t="s">
        <v>265</v>
      </c>
      <c r="O7" s="6"/>
      <c r="P7" s="130" t="str">
        <f t="shared" ca="1" si="0"/>
        <v>07:55</v>
      </c>
      <c r="Q7" s="128">
        <f t="shared" ca="1" si="11"/>
        <v>1</v>
      </c>
      <c r="R7" s="138"/>
      <c r="S7" s="138"/>
      <c r="T7" s="138"/>
      <c r="U7" s="138"/>
      <c r="V7" s="138"/>
      <c r="W7" s="138"/>
      <c r="X7" s="87" t="s">
        <v>25</v>
      </c>
      <c r="Y7" s="76" t="s">
        <v>164</v>
      </c>
      <c r="Z7" s="7"/>
      <c r="AA7" s="8"/>
      <c r="AB7" s="9"/>
      <c r="AC7" s="79">
        <f t="shared" si="12"/>
        <v>0</v>
      </c>
      <c r="AD7" s="142"/>
      <c r="AE7" s="87" t="s">
        <v>73</v>
      </c>
      <c r="AF7" s="92"/>
      <c r="AG7" s="7"/>
      <c r="AH7" s="8"/>
      <c r="AI7" s="9"/>
      <c r="AJ7" s="79">
        <f t="shared" si="1"/>
        <v>0</v>
      </c>
      <c r="AK7" s="142"/>
      <c r="AL7" s="87" t="s">
        <v>121</v>
      </c>
      <c r="AM7" s="88"/>
      <c r="AN7" s="7"/>
      <c r="AO7" s="8"/>
      <c r="AP7" s="9"/>
      <c r="AQ7" s="79">
        <f t="shared" si="2"/>
        <v>0</v>
      </c>
      <c r="AR7" s="146"/>
      <c r="AS7" s="146"/>
      <c r="AT7" s="146"/>
      <c r="AU7" s="146"/>
      <c r="AV7" s="146"/>
      <c r="AW7" s="146"/>
      <c r="AX7" s="89" t="s">
        <v>25</v>
      </c>
      <c r="AY7" s="73" t="str">
        <f t="shared" si="13"/>
        <v>AAA03</v>
      </c>
      <c r="AZ7" s="153"/>
      <c r="BA7" s="91"/>
      <c r="BB7" s="66"/>
      <c r="BC7" s="133"/>
      <c r="BD7" s="82" t="str">
        <f t="shared" si="3"/>
        <v/>
      </c>
      <c r="BE7" s="83" t="str">
        <f t="shared" si="4"/>
        <v/>
      </c>
      <c r="BF7" s="134"/>
      <c r="BG7" s="85" t="str">
        <f t="shared" si="5"/>
        <v/>
      </c>
      <c r="BH7" s="86">
        <f t="shared" si="6"/>
        <v>0</v>
      </c>
      <c r="BI7" s="142"/>
      <c r="BJ7" s="89" t="s">
        <v>73</v>
      </c>
      <c r="BK7" s="90" t="str">
        <f t="shared" si="14"/>
        <v>BBB03</v>
      </c>
      <c r="BL7" s="153"/>
      <c r="BM7" s="91"/>
      <c r="BN7" s="66"/>
      <c r="BO7" s="81"/>
      <c r="BP7" s="82"/>
      <c r="BQ7" s="83"/>
      <c r="BR7" s="84"/>
      <c r="BS7" s="85"/>
      <c r="BT7" s="86">
        <f t="shared" si="7"/>
        <v>0</v>
      </c>
      <c r="BU7" s="142"/>
      <c r="BV7" s="89" t="s">
        <v>121</v>
      </c>
      <c r="BW7" s="93" t="str">
        <f t="shared" si="15"/>
        <v>CC003</v>
      </c>
      <c r="BX7" s="153"/>
      <c r="BY7" s="91"/>
      <c r="BZ7" s="66"/>
      <c r="CA7" s="81"/>
      <c r="CB7" s="82"/>
      <c r="CC7" s="83"/>
      <c r="CD7" s="84"/>
      <c r="CE7" s="85"/>
      <c r="CF7" s="86">
        <f t="shared" si="8"/>
        <v>0</v>
      </c>
      <c r="CG7" s="140"/>
      <c r="CH7" s="140"/>
      <c r="CI7" s="140"/>
      <c r="CJ7" s="64"/>
      <c r="CK7" s="5">
        <f t="shared" ca="1" si="16"/>
        <v>0</v>
      </c>
    </row>
    <row r="8" spans="1:90" ht="16.5" thickTop="1" thickBot="1" x14ac:dyDescent="0.3">
      <c r="A8" s="75" t="s">
        <v>26</v>
      </c>
      <c r="B8" s="73" t="s">
        <v>171</v>
      </c>
      <c r="C8" s="122" t="s">
        <v>168</v>
      </c>
      <c r="D8" s="130" t="str">
        <f ca="1">TEXT(NOW(),"hh:mm")</f>
        <v>07:55</v>
      </c>
      <c r="E8" s="128">
        <f t="shared" ca="1" si="9"/>
        <v>1</v>
      </c>
      <c r="F8" s="120"/>
      <c r="G8" s="75" t="s">
        <v>74</v>
      </c>
      <c r="H8" s="76" t="s">
        <v>218</v>
      </c>
      <c r="I8" s="6"/>
      <c r="J8" s="130" t="str">
        <f ca="1">TEXT(NOW(),"hh:mm")</f>
        <v>07:55</v>
      </c>
      <c r="K8" s="128">
        <f t="shared" ca="1" si="10"/>
        <v>1</v>
      </c>
      <c r="L8" s="120"/>
      <c r="M8" s="75" t="s">
        <v>122</v>
      </c>
      <c r="N8" s="77" t="s">
        <v>266</v>
      </c>
      <c r="O8" s="6"/>
      <c r="P8" s="130" t="str">
        <f t="shared" ca="1" si="0"/>
        <v>07:55</v>
      </c>
      <c r="Q8" s="128">
        <f t="shared" ca="1" si="11"/>
        <v>1</v>
      </c>
      <c r="R8" s="138"/>
      <c r="S8" s="138"/>
      <c r="T8" s="138"/>
      <c r="U8" s="138"/>
      <c r="V8" s="138"/>
      <c r="W8" s="138"/>
      <c r="X8" s="87" t="s">
        <v>26</v>
      </c>
      <c r="Y8" s="76" t="s">
        <v>165</v>
      </c>
      <c r="Z8" s="7"/>
      <c r="AA8" s="8"/>
      <c r="AB8" s="9">
        <v>1</v>
      </c>
      <c r="AC8" s="79">
        <f t="shared" si="12"/>
        <v>1</v>
      </c>
      <c r="AD8" s="142"/>
      <c r="AE8" s="87" t="s">
        <v>74</v>
      </c>
      <c r="AF8" s="88"/>
      <c r="AG8" s="7"/>
      <c r="AH8" s="8"/>
      <c r="AI8" s="9"/>
      <c r="AJ8" s="79">
        <f t="shared" si="1"/>
        <v>0</v>
      </c>
      <c r="AK8" s="142"/>
      <c r="AL8" s="87" t="s">
        <v>122</v>
      </c>
      <c r="AM8" s="92"/>
      <c r="AN8" s="7"/>
      <c r="AO8" s="8"/>
      <c r="AP8" s="9"/>
      <c r="AQ8" s="79">
        <f t="shared" si="2"/>
        <v>0</v>
      </c>
      <c r="AR8" s="146"/>
      <c r="AS8" s="146"/>
      <c r="AT8" s="146"/>
      <c r="AU8" s="146"/>
      <c r="AV8" s="146"/>
      <c r="AW8" s="146"/>
      <c r="AX8" s="89" t="s">
        <v>26</v>
      </c>
      <c r="AY8" s="73" t="str">
        <f t="shared" si="13"/>
        <v>AAA04</v>
      </c>
      <c r="AZ8" s="153"/>
      <c r="BA8" s="91"/>
      <c r="BB8" s="66"/>
      <c r="BC8" s="133"/>
      <c r="BD8" s="82" t="str">
        <f t="shared" si="3"/>
        <v/>
      </c>
      <c r="BE8" s="83" t="str">
        <f t="shared" si="4"/>
        <v/>
      </c>
      <c r="BF8" s="134"/>
      <c r="BG8" s="85" t="str">
        <f t="shared" si="5"/>
        <v/>
      </c>
      <c r="BH8" s="86">
        <f t="shared" si="6"/>
        <v>0</v>
      </c>
      <c r="BI8" s="142"/>
      <c r="BJ8" s="89" t="s">
        <v>74</v>
      </c>
      <c r="BK8" s="90" t="str">
        <f t="shared" si="14"/>
        <v>BBB04</v>
      </c>
      <c r="BL8" s="153"/>
      <c r="BM8" s="91"/>
      <c r="BN8" s="66"/>
      <c r="BO8" s="81"/>
      <c r="BP8" s="82"/>
      <c r="BQ8" s="83"/>
      <c r="BR8" s="84"/>
      <c r="BS8" s="85"/>
      <c r="BT8" s="86">
        <f t="shared" si="7"/>
        <v>0</v>
      </c>
      <c r="BU8" s="142"/>
      <c r="BV8" s="89" t="s">
        <v>122</v>
      </c>
      <c r="BW8" s="93" t="str">
        <f t="shared" si="15"/>
        <v>CC004</v>
      </c>
      <c r="BX8" s="153"/>
      <c r="BY8" s="91"/>
      <c r="BZ8" s="66"/>
      <c r="CA8" s="81"/>
      <c r="CB8" s="82"/>
      <c r="CC8" s="83"/>
      <c r="CD8" s="84"/>
      <c r="CE8" s="85"/>
      <c r="CF8" s="86">
        <f t="shared" si="8"/>
        <v>0</v>
      </c>
      <c r="CG8" s="140"/>
      <c r="CH8" s="140"/>
      <c r="CI8" s="140"/>
      <c r="CJ8" s="64"/>
      <c r="CK8" s="5">
        <f t="shared" ca="1" si="16"/>
        <v>1</v>
      </c>
    </row>
    <row r="9" spans="1:90" ht="16.5" thickTop="1" thickBot="1" x14ac:dyDescent="0.3">
      <c r="A9" s="75" t="s">
        <v>27</v>
      </c>
      <c r="B9" s="73" t="s">
        <v>172</v>
      </c>
      <c r="C9" s="122"/>
      <c r="D9" s="130"/>
      <c r="E9" s="128" t="str">
        <f t="shared" si="9"/>
        <v/>
      </c>
      <c r="F9" s="120"/>
      <c r="G9" s="75" t="s">
        <v>75</v>
      </c>
      <c r="H9" s="76" t="s">
        <v>219</v>
      </c>
      <c r="I9" s="6"/>
      <c r="J9" s="130" t="str">
        <f ca="1">TEXT(NOW(),"hh:mm")</f>
        <v>07:55</v>
      </c>
      <c r="K9" s="128">
        <f t="shared" ca="1" si="10"/>
        <v>1</v>
      </c>
      <c r="L9" s="120"/>
      <c r="M9" s="75" t="s">
        <v>123</v>
      </c>
      <c r="N9" s="77" t="s">
        <v>267</v>
      </c>
      <c r="O9" s="6"/>
      <c r="P9" s="130" t="str">
        <f t="shared" ca="1" si="0"/>
        <v>07:55</v>
      </c>
      <c r="Q9" s="128">
        <f t="shared" ca="1" si="11"/>
        <v>1</v>
      </c>
      <c r="R9" s="138"/>
      <c r="S9" s="138"/>
      <c r="T9" s="138"/>
      <c r="U9" s="138"/>
      <c r="V9" s="138"/>
      <c r="W9" s="138"/>
      <c r="X9" s="87" t="s">
        <v>27</v>
      </c>
      <c r="Y9" s="88"/>
      <c r="Z9" s="7"/>
      <c r="AA9" s="8">
        <v>1</v>
      </c>
      <c r="AB9" s="9"/>
      <c r="AC9" s="79">
        <f t="shared" si="12"/>
        <v>1</v>
      </c>
      <c r="AD9" s="142"/>
      <c r="AE9" s="87" t="s">
        <v>75</v>
      </c>
      <c r="AF9" s="88"/>
      <c r="AG9" s="7"/>
      <c r="AH9" s="8"/>
      <c r="AI9" s="9"/>
      <c r="AJ9" s="79">
        <f t="shared" si="1"/>
        <v>0</v>
      </c>
      <c r="AK9" s="142"/>
      <c r="AL9" s="87" t="s">
        <v>123</v>
      </c>
      <c r="AM9" s="92"/>
      <c r="AN9" s="7"/>
      <c r="AO9" s="8"/>
      <c r="AP9" s="9"/>
      <c r="AQ9" s="79">
        <f t="shared" si="2"/>
        <v>0</v>
      </c>
      <c r="AR9" s="146"/>
      <c r="AS9" s="146"/>
      <c r="AT9" s="146"/>
      <c r="AU9" s="146"/>
      <c r="AV9" s="146"/>
      <c r="AW9" s="146"/>
      <c r="AX9" s="89" t="s">
        <v>27</v>
      </c>
      <c r="AY9" s="73" t="str">
        <f t="shared" si="13"/>
        <v>AAA05</v>
      </c>
      <c r="AZ9" s="153"/>
      <c r="BA9" s="91"/>
      <c r="BB9" s="66"/>
      <c r="BC9" s="133"/>
      <c r="BD9" s="82" t="str">
        <f t="shared" si="3"/>
        <v/>
      </c>
      <c r="BE9" s="83" t="str">
        <f t="shared" si="4"/>
        <v/>
      </c>
      <c r="BF9" s="134"/>
      <c r="BG9" s="85" t="str">
        <f t="shared" si="5"/>
        <v/>
      </c>
      <c r="BH9" s="86">
        <f t="shared" si="6"/>
        <v>0</v>
      </c>
      <c r="BI9" s="142"/>
      <c r="BJ9" s="89" t="s">
        <v>75</v>
      </c>
      <c r="BK9" s="90" t="str">
        <f t="shared" si="14"/>
        <v>BBB05</v>
      </c>
      <c r="BL9" s="153"/>
      <c r="BM9" s="91"/>
      <c r="BN9" s="66"/>
      <c r="BO9" s="81"/>
      <c r="BP9" s="82"/>
      <c r="BQ9" s="83"/>
      <c r="BR9" s="84"/>
      <c r="BS9" s="85"/>
      <c r="BT9" s="86">
        <f t="shared" si="7"/>
        <v>0</v>
      </c>
      <c r="BU9" s="142"/>
      <c r="BV9" s="89" t="s">
        <v>123</v>
      </c>
      <c r="BW9" s="93" t="str">
        <f t="shared" si="15"/>
        <v>CC005</v>
      </c>
      <c r="BX9" s="153"/>
      <c r="BY9" s="91"/>
      <c r="BZ9" s="66"/>
      <c r="CA9" s="81"/>
      <c r="CB9" s="82"/>
      <c r="CC9" s="83"/>
      <c r="CD9" s="84"/>
      <c r="CE9" s="85"/>
      <c r="CF9" s="86">
        <f t="shared" si="8"/>
        <v>0</v>
      </c>
      <c r="CG9" s="140"/>
      <c r="CH9" s="140"/>
      <c r="CI9" s="140"/>
      <c r="CJ9" s="64"/>
      <c r="CK9" s="5">
        <f t="shared" si="16"/>
        <v>1</v>
      </c>
    </row>
    <row r="10" spans="1:90" ht="16.5" thickTop="1" thickBot="1" x14ac:dyDescent="0.3">
      <c r="A10" s="75" t="s">
        <v>28</v>
      </c>
      <c r="B10" s="73" t="s">
        <v>173</v>
      </c>
      <c r="C10" s="122"/>
      <c r="D10" s="130"/>
      <c r="E10" s="128" t="str">
        <f t="shared" si="9"/>
        <v/>
      </c>
      <c r="F10" s="120"/>
      <c r="G10" s="75" t="s">
        <v>76</v>
      </c>
      <c r="H10" s="76" t="s">
        <v>219</v>
      </c>
      <c r="I10" s="6"/>
      <c r="J10" s="130" t="str">
        <f ca="1">TEXT(NOW(),"hh:mm")</f>
        <v>07:55</v>
      </c>
      <c r="K10" s="128">
        <f t="shared" ca="1" si="10"/>
        <v>1</v>
      </c>
      <c r="L10" s="120"/>
      <c r="M10" s="75" t="s">
        <v>124</v>
      </c>
      <c r="N10" s="77" t="s">
        <v>268</v>
      </c>
      <c r="O10" s="6"/>
      <c r="P10" s="130" t="str">
        <f t="shared" ca="1" si="0"/>
        <v>07:55</v>
      </c>
      <c r="Q10" s="128">
        <f t="shared" ca="1" si="11"/>
        <v>1</v>
      </c>
      <c r="R10" s="138"/>
      <c r="S10" s="138"/>
      <c r="T10" s="138"/>
      <c r="U10" s="138"/>
      <c r="V10" s="138"/>
      <c r="W10" s="138"/>
      <c r="X10" s="87" t="s">
        <v>28</v>
      </c>
      <c r="Y10" s="88"/>
      <c r="Z10" s="7"/>
      <c r="AA10" s="8">
        <v>1</v>
      </c>
      <c r="AB10" s="9"/>
      <c r="AC10" s="79">
        <f t="shared" si="12"/>
        <v>1</v>
      </c>
      <c r="AD10" s="142"/>
      <c r="AE10" s="87" t="s">
        <v>76</v>
      </c>
      <c r="AF10" s="88"/>
      <c r="AG10" s="7"/>
      <c r="AH10" s="8"/>
      <c r="AI10" s="9"/>
      <c r="AJ10" s="79">
        <f t="shared" si="1"/>
        <v>0</v>
      </c>
      <c r="AK10" s="142"/>
      <c r="AL10" s="87" t="s">
        <v>124</v>
      </c>
      <c r="AM10" s="92"/>
      <c r="AN10" s="7"/>
      <c r="AO10" s="8"/>
      <c r="AP10" s="9"/>
      <c r="AQ10" s="79">
        <f t="shared" si="2"/>
        <v>0</v>
      </c>
      <c r="AR10" s="146"/>
      <c r="AS10" s="146"/>
      <c r="AT10" s="146"/>
      <c r="AU10" s="146"/>
      <c r="AV10" s="146"/>
      <c r="AW10" s="146"/>
      <c r="AX10" s="89" t="s">
        <v>28</v>
      </c>
      <c r="AY10" s="73" t="str">
        <f t="shared" si="13"/>
        <v>AAA06</v>
      </c>
      <c r="AZ10" s="153"/>
      <c r="BA10" s="91"/>
      <c r="BB10" s="66"/>
      <c r="BC10" s="133"/>
      <c r="BD10" s="82" t="str">
        <f t="shared" si="3"/>
        <v/>
      </c>
      <c r="BE10" s="83" t="str">
        <f t="shared" si="4"/>
        <v/>
      </c>
      <c r="BF10" s="134"/>
      <c r="BG10" s="85" t="str">
        <f t="shared" si="5"/>
        <v/>
      </c>
      <c r="BH10" s="86">
        <f t="shared" si="6"/>
        <v>0</v>
      </c>
      <c r="BI10" s="142"/>
      <c r="BJ10" s="89" t="s">
        <v>76</v>
      </c>
      <c r="BK10" s="90" t="str">
        <f t="shared" si="14"/>
        <v>BBB05</v>
      </c>
      <c r="BL10" s="153"/>
      <c r="BM10" s="91"/>
      <c r="BN10" s="66"/>
      <c r="BO10" s="81"/>
      <c r="BP10" s="82"/>
      <c r="BQ10" s="83"/>
      <c r="BR10" s="84"/>
      <c r="BS10" s="85"/>
      <c r="BT10" s="86">
        <f t="shared" si="7"/>
        <v>0</v>
      </c>
      <c r="BU10" s="142"/>
      <c r="BV10" s="89" t="s">
        <v>124</v>
      </c>
      <c r="BW10" s="93" t="str">
        <f t="shared" si="15"/>
        <v>CC006</v>
      </c>
      <c r="BX10" s="153"/>
      <c r="BY10" s="91"/>
      <c r="BZ10" s="66"/>
      <c r="CA10" s="81"/>
      <c r="CB10" s="82"/>
      <c r="CC10" s="83"/>
      <c r="CD10" s="84"/>
      <c r="CE10" s="85"/>
      <c r="CF10" s="86">
        <f t="shared" si="8"/>
        <v>0</v>
      </c>
      <c r="CG10" s="140"/>
      <c r="CH10" s="140"/>
      <c r="CI10" s="140"/>
      <c r="CJ10" s="64"/>
      <c r="CK10" s="5">
        <f t="shared" si="16"/>
        <v>1</v>
      </c>
    </row>
    <row r="11" spans="1:90" ht="16.5" thickTop="1" thickBot="1" x14ac:dyDescent="0.3">
      <c r="A11" s="75" t="s">
        <v>29</v>
      </c>
      <c r="B11" s="73" t="s">
        <v>174</v>
      </c>
      <c r="C11" s="122">
        <v>0.27499999999999997</v>
      </c>
      <c r="D11" s="130"/>
      <c r="E11" s="128" t="str">
        <f t="shared" si="9"/>
        <v/>
      </c>
      <c r="F11" s="120"/>
      <c r="G11" s="75" t="s">
        <v>77</v>
      </c>
      <c r="H11" s="76" t="s">
        <v>221</v>
      </c>
      <c r="I11" s="6"/>
      <c r="J11" s="130" t="str">
        <f ca="1">TEXT(NOW(),"hh:mm")</f>
        <v>07:55</v>
      </c>
      <c r="K11" s="128">
        <f t="shared" ca="1" si="10"/>
        <v>1</v>
      </c>
      <c r="L11" s="120"/>
      <c r="M11" s="75" t="s">
        <v>125</v>
      </c>
      <c r="N11" s="77" t="s">
        <v>269</v>
      </c>
      <c r="O11" s="6"/>
      <c r="P11" s="130" t="str">
        <f t="shared" ca="1" si="0"/>
        <v>07:55</v>
      </c>
      <c r="Q11" s="128">
        <f t="shared" ca="1" si="11"/>
        <v>1</v>
      </c>
      <c r="R11" s="138"/>
      <c r="S11" s="138"/>
      <c r="T11" s="138"/>
      <c r="U11" s="138"/>
      <c r="V11" s="138"/>
      <c r="W11" s="138"/>
      <c r="X11" s="87" t="s">
        <v>29</v>
      </c>
      <c r="Y11" s="92"/>
      <c r="Z11" s="7"/>
      <c r="AA11" s="8"/>
      <c r="AB11" s="9"/>
      <c r="AC11" s="79">
        <f t="shared" si="12"/>
        <v>0</v>
      </c>
      <c r="AD11" s="142"/>
      <c r="AE11" s="87" t="s">
        <v>77</v>
      </c>
      <c r="AF11" s="88"/>
      <c r="AG11" s="7"/>
      <c r="AH11" s="8"/>
      <c r="AI11" s="9"/>
      <c r="AJ11" s="79">
        <f t="shared" si="1"/>
        <v>0</v>
      </c>
      <c r="AK11" s="142"/>
      <c r="AL11" s="87" t="s">
        <v>125</v>
      </c>
      <c r="AM11" s="88"/>
      <c r="AN11" s="7"/>
      <c r="AO11" s="8"/>
      <c r="AP11" s="9"/>
      <c r="AQ11" s="79">
        <f t="shared" si="2"/>
        <v>0</v>
      </c>
      <c r="AR11" s="146"/>
      <c r="AS11" s="146"/>
      <c r="AT11" s="146"/>
      <c r="AU11" s="146"/>
      <c r="AV11" s="146"/>
      <c r="AW11" s="146"/>
      <c r="AX11" s="89" t="s">
        <v>29</v>
      </c>
      <c r="AY11" s="73" t="str">
        <f t="shared" si="13"/>
        <v>AAA07</v>
      </c>
      <c r="AZ11" s="153"/>
      <c r="BA11" s="91"/>
      <c r="BB11" s="66"/>
      <c r="BC11" s="133"/>
      <c r="BD11" s="82" t="str">
        <f t="shared" si="3"/>
        <v/>
      </c>
      <c r="BE11" s="83" t="str">
        <f t="shared" si="4"/>
        <v/>
      </c>
      <c r="BF11" s="134"/>
      <c r="BG11" s="85" t="str">
        <f t="shared" si="5"/>
        <v/>
      </c>
      <c r="BH11" s="86">
        <f t="shared" si="6"/>
        <v>0</v>
      </c>
      <c r="BI11" s="142"/>
      <c r="BJ11" s="89" t="s">
        <v>77</v>
      </c>
      <c r="BK11" s="90" t="str">
        <f t="shared" si="14"/>
        <v>BBB07</v>
      </c>
      <c r="BL11" s="153"/>
      <c r="BM11" s="91"/>
      <c r="BN11" s="66"/>
      <c r="BO11" s="81"/>
      <c r="BP11" s="82"/>
      <c r="BQ11" s="83"/>
      <c r="BR11" s="84"/>
      <c r="BS11" s="85"/>
      <c r="BT11" s="86">
        <f t="shared" si="7"/>
        <v>0</v>
      </c>
      <c r="BU11" s="142"/>
      <c r="BV11" s="89" t="s">
        <v>125</v>
      </c>
      <c r="BW11" s="93" t="str">
        <f t="shared" si="15"/>
        <v>CC007</v>
      </c>
      <c r="BX11" s="153"/>
      <c r="BY11" s="91"/>
      <c r="BZ11" s="66"/>
      <c r="CA11" s="81"/>
      <c r="CB11" s="82"/>
      <c r="CC11" s="83"/>
      <c r="CD11" s="84"/>
      <c r="CE11" s="85"/>
      <c r="CF11" s="86">
        <f t="shared" si="8"/>
        <v>0</v>
      </c>
      <c r="CG11" s="140"/>
      <c r="CH11" s="140"/>
      <c r="CI11" s="140"/>
      <c r="CJ11" s="64"/>
      <c r="CK11" s="5">
        <f t="shared" si="16"/>
        <v>0</v>
      </c>
    </row>
    <row r="12" spans="1:90" ht="16.5" thickTop="1" thickBot="1" x14ac:dyDescent="0.3">
      <c r="A12" s="75" t="s">
        <v>30</v>
      </c>
      <c r="B12" s="73" t="s">
        <v>175</v>
      </c>
      <c r="C12" s="122">
        <v>0.27499999999999997</v>
      </c>
      <c r="D12" s="130"/>
      <c r="E12" s="128" t="str">
        <f t="shared" si="9"/>
        <v/>
      </c>
      <c r="F12" s="120"/>
      <c r="G12" s="75" t="s">
        <v>78</v>
      </c>
      <c r="H12" s="76" t="s">
        <v>222</v>
      </c>
      <c r="I12" s="6"/>
      <c r="J12" s="130" t="str">
        <f ca="1">TEXT(NOW(),"hh:mm")</f>
        <v>07:55</v>
      </c>
      <c r="K12" s="128">
        <f t="shared" ca="1" si="10"/>
        <v>1</v>
      </c>
      <c r="L12" s="120"/>
      <c r="M12" s="75" t="s">
        <v>126</v>
      </c>
      <c r="N12" s="77" t="s">
        <v>270</v>
      </c>
      <c r="O12" s="6"/>
      <c r="P12" s="130" t="str">
        <f t="shared" ca="1" si="0"/>
        <v>07:55</v>
      </c>
      <c r="Q12" s="128">
        <f t="shared" ca="1" si="11"/>
        <v>1</v>
      </c>
      <c r="R12" s="138"/>
      <c r="S12" s="138"/>
      <c r="T12" s="138"/>
      <c r="U12" s="138"/>
      <c r="V12" s="138"/>
      <c r="W12" s="138"/>
      <c r="X12" s="87" t="s">
        <v>30</v>
      </c>
      <c r="Y12" s="88"/>
      <c r="Z12" s="7"/>
      <c r="AA12" s="8"/>
      <c r="AB12" s="9"/>
      <c r="AC12" s="79">
        <f t="shared" si="12"/>
        <v>0</v>
      </c>
      <c r="AD12" s="142"/>
      <c r="AE12" s="87" t="s">
        <v>78</v>
      </c>
      <c r="AF12" s="88"/>
      <c r="AG12" s="7"/>
      <c r="AH12" s="8"/>
      <c r="AI12" s="9"/>
      <c r="AJ12" s="79">
        <f t="shared" si="1"/>
        <v>0</v>
      </c>
      <c r="AK12" s="142"/>
      <c r="AL12" s="87" t="s">
        <v>126</v>
      </c>
      <c r="AM12" s="88"/>
      <c r="AN12" s="7"/>
      <c r="AO12" s="8"/>
      <c r="AP12" s="9"/>
      <c r="AQ12" s="79">
        <f t="shared" si="2"/>
        <v>0</v>
      </c>
      <c r="AR12" s="146"/>
      <c r="AS12" s="146"/>
      <c r="AT12" s="146"/>
      <c r="AU12" s="146"/>
      <c r="AV12" s="146"/>
      <c r="AW12" s="146"/>
      <c r="AX12" s="89" t="s">
        <v>30</v>
      </c>
      <c r="AY12" s="73" t="str">
        <f t="shared" si="13"/>
        <v>AAA08</v>
      </c>
      <c r="AZ12" s="153"/>
      <c r="BA12" s="91"/>
      <c r="BB12" s="66"/>
      <c r="BC12" s="81"/>
      <c r="BD12" s="82" t="str">
        <f t="shared" si="3"/>
        <v/>
      </c>
      <c r="BE12" s="83" t="str">
        <f t="shared" si="4"/>
        <v/>
      </c>
      <c r="BF12" s="84"/>
      <c r="BG12" s="85" t="str">
        <f t="shared" si="5"/>
        <v/>
      </c>
      <c r="BH12" s="86">
        <f t="shared" si="6"/>
        <v>0</v>
      </c>
      <c r="BI12" s="142"/>
      <c r="BJ12" s="89" t="s">
        <v>78</v>
      </c>
      <c r="BK12" s="90" t="str">
        <f t="shared" si="14"/>
        <v>BBB08</v>
      </c>
      <c r="BL12" s="153"/>
      <c r="BM12" s="91"/>
      <c r="BN12" s="66"/>
      <c r="BO12" s="81"/>
      <c r="BP12" s="82"/>
      <c r="BQ12" s="83"/>
      <c r="BR12" s="84"/>
      <c r="BS12" s="85"/>
      <c r="BT12" s="86">
        <f t="shared" si="7"/>
        <v>0</v>
      </c>
      <c r="BU12" s="142"/>
      <c r="BV12" s="89" t="s">
        <v>126</v>
      </c>
      <c r="BW12" s="93" t="str">
        <f t="shared" si="15"/>
        <v>CC008</v>
      </c>
      <c r="BX12" s="153"/>
      <c r="BY12" s="91"/>
      <c r="BZ12" s="66"/>
      <c r="CA12" s="81"/>
      <c r="CB12" s="82"/>
      <c r="CC12" s="83"/>
      <c r="CD12" s="84"/>
      <c r="CE12" s="85"/>
      <c r="CF12" s="86">
        <f t="shared" si="8"/>
        <v>0</v>
      </c>
      <c r="CG12" s="140"/>
      <c r="CH12" s="140"/>
      <c r="CI12" s="140"/>
      <c r="CJ12" s="64"/>
      <c r="CK12" s="5">
        <f t="shared" si="16"/>
        <v>0</v>
      </c>
    </row>
    <row r="13" spans="1:90" ht="16.5" thickTop="1" thickBot="1" x14ac:dyDescent="0.3">
      <c r="A13" s="75" t="s">
        <v>31</v>
      </c>
      <c r="B13" s="73" t="s">
        <v>176</v>
      </c>
      <c r="C13" s="122">
        <v>0.27638888888888885</v>
      </c>
      <c r="D13" s="130"/>
      <c r="E13" s="128" t="str">
        <f t="shared" si="9"/>
        <v/>
      </c>
      <c r="F13" s="120"/>
      <c r="G13" s="75" t="s">
        <v>79</v>
      </c>
      <c r="H13" s="76" t="s">
        <v>223</v>
      </c>
      <c r="I13" s="6"/>
      <c r="J13" s="130" t="str">
        <f ca="1">TEXT(NOW(),"hh:mm")</f>
        <v>07:55</v>
      </c>
      <c r="K13" s="128">
        <f t="shared" ca="1" si="10"/>
        <v>1</v>
      </c>
      <c r="L13" s="120"/>
      <c r="M13" s="75" t="s">
        <v>127</v>
      </c>
      <c r="N13" s="77" t="s">
        <v>271</v>
      </c>
      <c r="O13" s="6"/>
      <c r="P13" s="130" t="str">
        <f t="shared" ca="1" si="0"/>
        <v>07:55</v>
      </c>
      <c r="Q13" s="128">
        <f t="shared" ca="1" si="11"/>
        <v>1</v>
      </c>
      <c r="R13" s="138"/>
      <c r="S13" s="138"/>
      <c r="T13" s="138"/>
      <c r="U13" s="138"/>
      <c r="V13" s="138"/>
      <c r="W13" s="138"/>
      <c r="X13" s="87" t="s">
        <v>31</v>
      </c>
      <c r="Y13" s="88"/>
      <c r="Z13" s="7"/>
      <c r="AA13" s="8"/>
      <c r="AB13" s="9"/>
      <c r="AC13" s="79">
        <f t="shared" si="12"/>
        <v>0</v>
      </c>
      <c r="AD13" s="142"/>
      <c r="AE13" s="87" t="s">
        <v>79</v>
      </c>
      <c r="AF13" s="88"/>
      <c r="AG13" s="7"/>
      <c r="AH13" s="8"/>
      <c r="AI13" s="9"/>
      <c r="AJ13" s="79">
        <f t="shared" si="1"/>
        <v>0</v>
      </c>
      <c r="AK13" s="142"/>
      <c r="AL13" s="87" t="s">
        <v>127</v>
      </c>
      <c r="AM13" s="92"/>
      <c r="AN13" s="7"/>
      <c r="AO13" s="8"/>
      <c r="AP13" s="9"/>
      <c r="AQ13" s="79">
        <f t="shared" si="2"/>
        <v>0</v>
      </c>
      <c r="AR13" s="146"/>
      <c r="AS13" s="146"/>
      <c r="AT13" s="146"/>
      <c r="AU13" s="146"/>
      <c r="AV13" s="146"/>
      <c r="AW13" s="146"/>
      <c r="AX13" s="89" t="s">
        <v>31</v>
      </c>
      <c r="AY13" s="73" t="str">
        <f t="shared" si="13"/>
        <v>AAA09</v>
      </c>
      <c r="AZ13" s="153"/>
      <c r="BA13" s="91"/>
      <c r="BB13" s="66"/>
      <c r="BC13" s="81"/>
      <c r="BD13" s="82" t="str">
        <f t="shared" si="3"/>
        <v/>
      </c>
      <c r="BE13" s="83" t="str">
        <f t="shared" si="4"/>
        <v/>
      </c>
      <c r="BF13" s="84"/>
      <c r="BG13" s="85" t="str">
        <f t="shared" si="5"/>
        <v/>
      </c>
      <c r="BH13" s="86">
        <f t="shared" si="6"/>
        <v>0</v>
      </c>
      <c r="BI13" s="142"/>
      <c r="BJ13" s="89" t="s">
        <v>79</v>
      </c>
      <c r="BK13" s="90" t="str">
        <f t="shared" si="14"/>
        <v>BBB09</v>
      </c>
      <c r="BL13" s="153"/>
      <c r="BM13" s="91"/>
      <c r="BN13" s="66"/>
      <c r="BO13" s="81"/>
      <c r="BP13" s="82"/>
      <c r="BQ13" s="83"/>
      <c r="BR13" s="84"/>
      <c r="BS13" s="85"/>
      <c r="BT13" s="86">
        <f t="shared" si="7"/>
        <v>0</v>
      </c>
      <c r="BU13" s="142"/>
      <c r="BV13" s="89" t="s">
        <v>127</v>
      </c>
      <c r="BW13" s="93" t="str">
        <f t="shared" si="15"/>
        <v>CC009</v>
      </c>
      <c r="BX13" s="153"/>
      <c r="BY13" s="91"/>
      <c r="BZ13" s="66"/>
      <c r="CA13" s="81"/>
      <c r="CB13" s="82"/>
      <c r="CC13" s="83"/>
      <c r="CD13" s="84"/>
      <c r="CE13" s="85"/>
      <c r="CF13" s="86">
        <f t="shared" si="8"/>
        <v>0</v>
      </c>
      <c r="CG13" s="140"/>
      <c r="CH13" s="140"/>
      <c r="CI13" s="140"/>
      <c r="CJ13" s="64"/>
      <c r="CK13" s="5">
        <f t="shared" si="16"/>
        <v>0</v>
      </c>
    </row>
    <row r="14" spans="1:90" ht="16.5" thickTop="1" thickBot="1" x14ac:dyDescent="0.3">
      <c r="A14" s="75" t="s">
        <v>32</v>
      </c>
      <c r="B14" s="73" t="s">
        <v>177</v>
      </c>
      <c r="C14" s="122"/>
      <c r="D14" s="130"/>
      <c r="E14" s="128" t="str">
        <f t="shared" si="9"/>
        <v/>
      </c>
      <c r="F14" s="120"/>
      <c r="G14" s="75" t="s">
        <v>80</v>
      </c>
      <c r="H14" s="76" t="s">
        <v>224</v>
      </c>
      <c r="I14" s="6"/>
      <c r="J14" s="130" t="str">
        <f ca="1">TEXT(NOW(),"hh:mm")</f>
        <v>07:55</v>
      </c>
      <c r="K14" s="128">
        <f t="shared" ca="1" si="10"/>
        <v>1</v>
      </c>
      <c r="L14" s="120"/>
      <c r="M14" s="75" t="s">
        <v>128</v>
      </c>
      <c r="N14" s="77" t="s">
        <v>272</v>
      </c>
      <c r="O14" s="6"/>
      <c r="P14" s="130" t="str">
        <f ca="1">TEXT(NOW(),"hh:mm")</f>
        <v>07:55</v>
      </c>
      <c r="Q14" s="128">
        <f t="shared" ca="1" si="11"/>
        <v>1</v>
      </c>
      <c r="R14" s="138"/>
      <c r="S14" s="138"/>
      <c r="T14" s="138"/>
      <c r="U14" s="138"/>
      <c r="V14" s="138"/>
      <c r="W14" s="138"/>
      <c r="X14" s="87" t="s">
        <v>32</v>
      </c>
      <c r="Y14" s="88"/>
      <c r="Z14" s="7"/>
      <c r="AA14" s="8"/>
      <c r="AB14" s="9"/>
      <c r="AC14" s="79">
        <f t="shared" si="12"/>
        <v>0</v>
      </c>
      <c r="AD14" s="142"/>
      <c r="AE14" s="87" t="s">
        <v>80</v>
      </c>
      <c r="AF14" s="92"/>
      <c r="AG14" s="7"/>
      <c r="AH14" s="8"/>
      <c r="AI14" s="9"/>
      <c r="AJ14" s="79">
        <f t="shared" si="1"/>
        <v>0</v>
      </c>
      <c r="AK14" s="142"/>
      <c r="AL14" s="87" t="s">
        <v>128</v>
      </c>
      <c r="AM14" s="88"/>
      <c r="AN14" s="7"/>
      <c r="AO14" s="8"/>
      <c r="AP14" s="9"/>
      <c r="AQ14" s="79">
        <f t="shared" si="2"/>
        <v>0</v>
      </c>
      <c r="AR14" s="146"/>
      <c r="AS14" s="146"/>
      <c r="AT14" s="146"/>
      <c r="AU14" s="146"/>
      <c r="AV14" s="146"/>
      <c r="AW14" s="146"/>
      <c r="AX14" s="89" t="s">
        <v>32</v>
      </c>
      <c r="AY14" s="73" t="str">
        <f t="shared" si="13"/>
        <v>AAA10</v>
      </c>
      <c r="AZ14" s="153"/>
      <c r="BA14" s="91"/>
      <c r="BB14" s="66"/>
      <c r="BC14" s="81"/>
      <c r="BD14" s="82" t="str">
        <f t="shared" si="3"/>
        <v/>
      </c>
      <c r="BE14" s="83" t="str">
        <f t="shared" si="4"/>
        <v/>
      </c>
      <c r="BF14" s="84"/>
      <c r="BG14" s="85" t="str">
        <f t="shared" si="5"/>
        <v/>
      </c>
      <c r="BH14" s="86">
        <f t="shared" si="6"/>
        <v>0</v>
      </c>
      <c r="BI14" s="142"/>
      <c r="BJ14" s="89" t="s">
        <v>80</v>
      </c>
      <c r="BK14" s="90" t="str">
        <f t="shared" si="14"/>
        <v>BBB10</v>
      </c>
      <c r="BL14" s="153"/>
      <c r="BM14" s="91"/>
      <c r="BN14" s="66"/>
      <c r="BO14" s="81"/>
      <c r="BP14" s="82"/>
      <c r="BQ14" s="83"/>
      <c r="BR14" s="84"/>
      <c r="BS14" s="85"/>
      <c r="BT14" s="86">
        <f t="shared" si="7"/>
        <v>0</v>
      </c>
      <c r="BU14" s="142"/>
      <c r="BV14" s="89" t="s">
        <v>128</v>
      </c>
      <c r="BW14" s="93" t="str">
        <f t="shared" si="15"/>
        <v>CC010</v>
      </c>
      <c r="BX14" s="153"/>
      <c r="BY14" s="91"/>
      <c r="BZ14" s="66"/>
      <c r="CA14" s="81"/>
      <c r="CB14" s="82"/>
      <c r="CC14" s="83"/>
      <c r="CD14" s="84"/>
      <c r="CE14" s="85"/>
      <c r="CF14" s="86">
        <f t="shared" si="8"/>
        <v>0</v>
      </c>
      <c r="CG14" s="140"/>
      <c r="CH14" s="140"/>
      <c r="CI14" s="140"/>
      <c r="CJ14" s="64"/>
      <c r="CK14" s="5">
        <f t="shared" si="16"/>
        <v>0</v>
      </c>
    </row>
    <row r="15" spans="1:90" ht="16.5" thickTop="1" thickBot="1" x14ac:dyDescent="0.3">
      <c r="A15" s="75" t="s">
        <v>33</v>
      </c>
      <c r="B15" s="73" t="s">
        <v>178</v>
      </c>
      <c r="C15" s="122"/>
      <c r="D15" s="130"/>
      <c r="E15" s="128" t="str">
        <f t="shared" si="9"/>
        <v/>
      </c>
      <c r="F15" s="120"/>
      <c r="G15" s="75" t="s">
        <v>81</v>
      </c>
      <c r="H15" s="76" t="s">
        <v>225</v>
      </c>
      <c r="I15" s="6"/>
      <c r="J15" s="130" t="str">
        <f ca="1">TEXT(NOW(),"hh:mm")</f>
        <v>07:55</v>
      </c>
      <c r="K15" s="128">
        <f t="shared" ca="1" si="10"/>
        <v>1</v>
      </c>
      <c r="L15" s="120"/>
      <c r="M15" s="75" t="s">
        <v>129</v>
      </c>
      <c r="N15" s="77" t="s">
        <v>273</v>
      </c>
      <c r="O15" s="6"/>
      <c r="P15" s="130" t="str">
        <f ca="1">TEXT(NOW(),"hh:mm")</f>
        <v>07:55</v>
      </c>
      <c r="Q15" s="128">
        <f t="shared" ca="1" si="11"/>
        <v>1</v>
      </c>
      <c r="R15" s="138"/>
      <c r="S15" s="138"/>
      <c r="T15" s="138"/>
      <c r="U15" s="138"/>
      <c r="V15" s="138"/>
      <c r="W15" s="138"/>
      <c r="X15" s="87" t="s">
        <v>33</v>
      </c>
      <c r="Y15" s="88"/>
      <c r="Z15" s="7"/>
      <c r="AA15" s="8"/>
      <c r="AB15" s="9"/>
      <c r="AC15" s="79">
        <f t="shared" si="12"/>
        <v>0</v>
      </c>
      <c r="AD15" s="142"/>
      <c r="AE15" s="87" t="s">
        <v>81</v>
      </c>
      <c r="AF15" s="88"/>
      <c r="AG15" s="7"/>
      <c r="AH15" s="8"/>
      <c r="AI15" s="9"/>
      <c r="AJ15" s="79">
        <f t="shared" si="1"/>
        <v>0</v>
      </c>
      <c r="AK15" s="142"/>
      <c r="AL15" s="87" t="s">
        <v>129</v>
      </c>
      <c r="AM15" s="92"/>
      <c r="AN15" s="7"/>
      <c r="AO15" s="8"/>
      <c r="AP15" s="9"/>
      <c r="AQ15" s="79">
        <f t="shared" si="2"/>
        <v>0</v>
      </c>
      <c r="AR15" s="146"/>
      <c r="AS15" s="146"/>
      <c r="AT15" s="146"/>
      <c r="AU15" s="146"/>
      <c r="AV15" s="146"/>
      <c r="AW15" s="146"/>
      <c r="AX15" s="89" t="s">
        <v>33</v>
      </c>
      <c r="AY15" s="73" t="str">
        <f t="shared" si="13"/>
        <v>AAA11</v>
      </c>
      <c r="AZ15" s="153"/>
      <c r="BA15" s="91"/>
      <c r="BB15" s="66"/>
      <c r="BC15" s="81"/>
      <c r="BD15" s="82" t="str">
        <f t="shared" si="3"/>
        <v/>
      </c>
      <c r="BE15" s="83" t="str">
        <f t="shared" si="4"/>
        <v/>
      </c>
      <c r="BF15" s="84"/>
      <c r="BG15" s="85" t="str">
        <f t="shared" si="5"/>
        <v/>
      </c>
      <c r="BH15" s="86">
        <f t="shared" si="6"/>
        <v>0</v>
      </c>
      <c r="BI15" s="142"/>
      <c r="BJ15" s="89" t="s">
        <v>81</v>
      </c>
      <c r="BK15" s="90" t="str">
        <f t="shared" si="14"/>
        <v>BBB11</v>
      </c>
      <c r="BL15" s="153"/>
      <c r="BM15" s="91"/>
      <c r="BN15" s="66"/>
      <c r="BO15" s="81"/>
      <c r="BP15" s="82"/>
      <c r="BQ15" s="83"/>
      <c r="BR15" s="84"/>
      <c r="BS15" s="85"/>
      <c r="BT15" s="86">
        <f t="shared" si="7"/>
        <v>0</v>
      </c>
      <c r="BU15" s="142"/>
      <c r="BV15" s="89" t="s">
        <v>129</v>
      </c>
      <c r="BW15" s="93" t="str">
        <f t="shared" si="15"/>
        <v>CC011</v>
      </c>
      <c r="BX15" s="153"/>
      <c r="BY15" s="91"/>
      <c r="BZ15" s="66"/>
      <c r="CA15" s="81"/>
      <c r="CB15" s="82"/>
      <c r="CC15" s="83"/>
      <c r="CD15" s="84"/>
      <c r="CE15" s="85"/>
      <c r="CF15" s="86">
        <f t="shared" si="8"/>
        <v>0</v>
      </c>
      <c r="CG15" s="140"/>
      <c r="CH15" s="140"/>
      <c r="CI15" s="140"/>
      <c r="CJ15" s="64"/>
      <c r="CK15" s="5">
        <f t="shared" si="16"/>
        <v>0</v>
      </c>
    </row>
    <row r="16" spans="1:90" ht="16.5" thickTop="1" thickBot="1" x14ac:dyDescent="0.3">
      <c r="A16" s="75" t="s">
        <v>34</v>
      </c>
      <c r="B16" s="73" t="s">
        <v>179</v>
      </c>
      <c r="C16" s="122">
        <v>1</v>
      </c>
      <c r="D16" s="130"/>
      <c r="E16" s="128" t="str">
        <f t="shared" si="9"/>
        <v/>
      </c>
      <c r="F16" s="120"/>
      <c r="G16" s="75" t="s">
        <v>82</v>
      </c>
      <c r="H16" s="76" t="s">
        <v>226</v>
      </c>
      <c r="I16" s="6"/>
      <c r="J16" s="130" t="str">
        <f ca="1">TEXT(NOW(),"hh:mm")</f>
        <v>07:55</v>
      </c>
      <c r="K16" s="128">
        <f t="shared" ca="1" si="10"/>
        <v>1</v>
      </c>
      <c r="L16" s="120"/>
      <c r="M16" s="75" t="s">
        <v>130</v>
      </c>
      <c r="N16" s="77" t="s">
        <v>274</v>
      </c>
      <c r="O16" s="6"/>
      <c r="P16" s="130" t="str">
        <f ca="1">TEXT(NOW(),"hh:mm")</f>
        <v>07:55</v>
      </c>
      <c r="Q16" s="128">
        <f t="shared" ca="1" si="11"/>
        <v>1</v>
      </c>
      <c r="R16" s="138"/>
      <c r="S16" s="138"/>
      <c r="T16" s="138"/>
      <c r="U16" s="138"/>
      <c r="V16" s="138"/>
      <c r="W16" s="138"/>
      <c r="X16" s="87" t="s">
        <v>34</v>
      </c>
      <c r="Y16" s="92"/>
      <c r="Z16" s="7">
        <v>1</v>
      </c>
      <c r="AA16" s="8"/>
      <c r="AB16" s="9">
        <v>1</v>
      </c>
      <c r="AC16" s="79">
        <f t="shared" si="12"/>
        <v>2</v>
      </c>
      <c r="AD16" s="142"/>
      <c r="AE16" s="87" t="s">
        <v>82</v>
      </c>
      <c r="AF16" s="92"/>
      <c r="AG16" s="7"/>
      <c r="AH16" s="8"/>
      <c r="AI16" s="9"/>
      <c r="AJ16" s="79">
        <f t="shared" si="1"/>
        <v>0</v>
      </c>
      <c r="AK16" s="142"/>
      <c r="AL16" s="87" t="s">
        <v>130</v>
      </c>
      <c r="AM16" s="92"/>
      <c r="AN16" s="7"/>
      <c r="AO16" s="8"/>
      <c r="AP16" s="9"/>
      <c r="AQ16" s="79">
        <f t="shared" si="2"/>
        <v>0</v>
      </c>
      <c r="AR16" s="146"/>
      <c r="AS16" s="146"/>
      <c r="AT16" s="146"/>
      <c r="AU16" s="146"/>
      <c r="AV16" s="146"/>
      <c r="AW16" s="146"/>
      <c r="AX16" s="89" t="s">
        <v>34</v>
      </c>
      <c r="AY16" s="73" t="str">
        <f t="shared" si="13"/>
        <v>AAA12</v>
      </c>
      <c r="AZ16" s="153"/>
      <c r="BA16" s="91"/>
      <c r="BB16" s="66"/>
      <c r="BC16" s="81"/>
      <c r="BD16" s="82" t="str">
        <f t="shared" si="3"/>
        <v/>
      </c>
      <c r="BE16" s="83" t="str">
        <f t="shared" si="4"/>
        <v/>
      </c>
      <c r="BF16" s="84"/>
      <c r="BG16" s="85" t="str">
        <f t="shared" si="5"/>
        <v/>
      </c>
      <c r="BH16" s="86">
        <f t="shared" si="6"/>
        <v>0</v>
      </c>
      <c r="BI16" s="142"/>
      <c r="BJ16" s="89" t="s">
        <v>82</v>
      </c>
      <c r="BK16" s="90" t="str">
        <f t="shared" si="14"/>
        <v>BBB12</v>
      </c>
      <c r="BL16" s="153"/>
      <c r="BM16" s="91"/>
      <c r="BN16" s="66"/>
      <c r="BO16" s="81"/>
      <c r="BP16" s="82"/>
      <c r="BQ16" s="83"/>
      <c r="BR16" s="84"/>
      <c r="BS16" s="85"/>
      <c r="BT16" s="86">
        <f t="shared" si="7"/>
        <v>0</v>
      </c>
      <c r="BU16" s="142"/>
      <c r="BV16" s="89" t="s">
        <v>130</v>
      </c>
      <c r="BW16" s="93" t="str">
        <f t="shared" si="15"/>
        <v>CC012</v>
      </c>
      <c r="BX16" s="153"/>
      <c r="BY16" s="91"/>
      <c r="BZ16" s="66"/>
      <c r="CA16" s="81"/>
      <c r="CB16" s="82"/>
      <c r="CC16" s="83"/>
      <c r="CD16" s="84"/>
      <c r="CE16" s="85"/>
      <c r="CF16" s="86">
        <f t="shared" si="8"/>
        <v>0</v>
      </c>
      <c r="CG16" s="140"/>
      <c r="CH16" s="140"/>
      <c r="CI16" s="140"/>
      <c r="CJ16" s="64"/>
      <c r="CK16" s="5">
        <f t="shared" si="16"/>
        <v>2</v>
      </c>
    </row>
    <row r="17" spans="1:89" ht="16.5" thickTop="1" thickBot="1" x14ac:dyDescent="0.3">
      <c r="A17" s="75" t="s">
        <v>35</v>
      </c>
      <c r="B17" s="73" t="s">
        <v>180</v>
      </c>
      <c r="C17" s="122">
        <v>1</v>
      </c>
      <c r="D17" s="130"/>
      <c r="E17" s="128" t="str">
        <f t="shared" si="9"/>
        <v/>
      </c>
      <c r="F17" s="120"/>
      <c r="G17" s="75" t="s">
        <v>83</v>
      </c>
      <c r="H17" s="76" t="s">
        <v>227</v>
      </c>
      <c r="I17" s="6"/>
      <c r="J17" s="130" t="str">
        <f ca="1">TEXT(NOW(),"hh:mm")</f>
        <v>07:55</v>
      </c>
      <c r="K17" s="128">
        <f t="shared" ca="1" si="10"/>
        <v>1</v>
      </c>
      <c r="L17" s="120"/>
      <c r="M17" s="75" t="s">
        <v>131</v>
      </c>
      <c r="N17" s="77" t="s">
        <v>275</v>
      </c>
      <c r="O17" s="6"/>
      <c r="P17" s="130" t="str">
        <f ca="1">TEXT(NOW(),"hh:mm")</f>
        <v>07:55</v>
      </c>
      <c r="Q17" s="128">
        <f t="shared" ca="1" si="11"/>
        <v>1</v>
      </c>
      <c r="R17" s="138"/>
      <c r="S17" s="138"/>
      <c r="T17" s="138"/>
      <c r="U17" s="138"/>
      <c r="V17" s="138"/>
      <c r="W17" s="138"/>
      <c r="X17" s="87" t="s">
        <v>35</v>
      </c>
      <c r="Y17" s="88"/>
      <c r="Z17" s="7"/>
      <c r="AA17" s="8"/>
      <c r="AB17" s="9"/>
      <c r="AC17" s="79">
        <f t="shared" si="12"/>
        <v>0</v>
      </c>
      <c r="AD17" s="142"/>
      <c r="AE17" s="87" t="s">
        <v>83</v>
      </c>
      <c r="AF17" s="92"/>
      <c r="AG17" s="7"/>
      <c r="AH17" s="8"/>
      <c r="AI17" s="9"/>
      <c r="AJ17" s="79">
        <f t="shared" si="1"/>
        <v>0</v>
      </c>
      <c r="AK17" s="142"/>
      <c r="AL17" s="87" t="s">
        <v>131</v>
      </c>
      <c r="AM17" s="92"/>
      <c r="AN17" s="7"/>
      <c r="AO17" s="8"/>
      <c r="AP17" s="9"/>
      <c r="AQ17" s="79">
        <f t="shared" si="2"/>
        <v>0</v>
      </c>
      <c r="AR17" s="146"/>
      <c r="AS17" s="146"/>
      <c r="AT17" s="146"/>
      <c r="AU17" s="146"/>
      <c r="AV17" s="146"/>
      <c r="AW17" s="146"/>
      <c r="AX17" s="89" t="s">
        <v>35</v>
      </c>
      <c r="AY17" s="73" t="str">
        <f t="shared" si="13"/>
        <v>AAA13</v>
      </c>
      <c r="AZ17" s="153"/>
      <c r="BA17" s="91"/>
      <c r="BB17" s="66"/>
      <c r="BC17" s="81"/>
      <c r="BD17" s="82" t="str">
        <f t="shared" si="3"/>
        <v/>
      </c>
      <c r="BE17" s="83" t="str">
        <f t="shared" si="4"/>
        <v/>
      </c>
      <c r="BF17" s="84"/>
      <c r="BG17" s="85" t="str">
        <f t="shared" si="5"/>
        <v/>
      </c>
      <c r="BH17" s="86">
        <f t="shared" si="6"/>
        <v>0</v>
      </c>
      <c r="BI17" s="142"/>
      <c r="BJ17" s="89" t="s">
        <v>83</v>
      </c>
      <c r="BK17" s="90" t="str">
        <f t="shared" si="14"/>
        <v>BBB13</v>
      </c>
      <c r="BL17" s="153"/>
      <c r="BM17" s="91"/>
      <c r="BN17" s="66"/>
      <c r="BO17" s="81"/>
      <c r="BP17" s="82"/>
      <c r="BQ17" s="83"/>
      <c r="BR17" s="84"/>
      <c r="BS17" s="85"/>
      <c r="BT17" s="86">
        <f t="shared" si="7"/>
        <v>0</v>
      </c>
      <c r="BU17" s="142"/>
      <c r="BV17" s="89" t="s">
        <v>131</v>
      </c>
      <c r="BW17" s="93" t="str">
        <f t="shared" si="15"/>
        <v>CC013</v>
      </c>
      <c r="BX17" s="153"/>
      <c r="BY17" s="91"/>
      <c r="BZ17" s="66"/>
      <c r="CA17" s="81"/>
      <c r="CB17" s="82"/>
      <c r="CC17" s="83"/>
      <c r="CD17" s="84"/>
      <c r="CE17" s="85"/>
      <c r="CF17" s="86">
        <f t="shared" si="8"/>
        <v>0</v>
      </c>
      <c r="CG17" s="140"/>
      <c r="CH17" s="140"/>
      <c r="CI17" s="140"/>
      <c r="CJ17" s="64"/>
      <c r="CK17" s="5">
        <f t="shared" si="16"/>
        <v>0</v>
      </c>
    </row>
    <row r="18" spans="1:89" ht="16.5" thickTop="1" thickBot="1" x14ac:dyDescent="0.3">
      <c r="A18" s="75" t="s">
        <v>36</v>
      </c>
      <c r="B18" s="73" t="s">
        <v>181</v>
      </c>
      <c r="C18" s="122"/>
      <c r="D18" s="130"/>
      <c r="E18" s="128" t="str">
        <f t="shared" si="9"/>
        <v/>
      </c>
      <c r="F18" s="120"/>
      <c r="G18" s="75" t="s">
        <v>84</v>
      </c>
      <c r="H18" s="76" t="s">
        <v>228</v>
      </c>
      <c r="I18" s="6"/>
      <c r="J18" s="130" t="str">
        <f ca="1">TEXT(NOW(),"hh:mm")</f>
        <v>07:55</v>
      </c>
      <c r="K18" s="128">
        <f t="shared" ca="1" si="10"/>
        <v>1</v>
      </c>
      <c r="L18" s="120"/>
      <c r="M18" s="75" t="s">
        <v>132</v>
      </c>
      <c r="N18" s="77" t="s">
        <v>276</v>
      </c>
      <c r="O18" s="6"/>
      <c r="P18" s="130" t="str">
        <f ca="1">TEXT(NOW(),"hh:mm")</f>
        <v>07:55</v>
      </c>
      <c r="Q18" s="128">
        <f t="shared" ca="1" si="11"/>
        <v>1</v>
      </c>
      <c r="R18" s="138"/>
      <c r="S18" s="138"/>
      <c r="T18" s="138"/>
      <c r="U18" s="138"/>
      <c r="V18" s="138"/>
      <c r="W18" s="138"/>
      <c r="X18" s="87" t="s">
        <v>36</v>
      </c>
      <c r="Y18" s="88"/>
      <c r="Z18" s="7"/>
      <c r="AA18" s="8"/>
      <c r="AB18" s="9"/>
      <c r="AC18" s="79">
        <f t="shared" si="12"/>
        <v>0</v>
      </c>
      <c r="AD18" s="142"/>
      <c r="AE18" s="87" t="s">
        <v>84</v>
      </c>
      <c r="AF18" s="88"/>
      <c r="AG18" s="7"/>
      <c r="AH18" s="8"/>
      <c r="AI18" s="9"/>
      <c r="AJ18" s="79">
        <f t="shared" si="1"/>
        <v>0</v>
      </c>
      <c r="AK18" s="142"/>
      <c r="AL18" s="87" t="s">
        <v>132</v>
      </c>
      <c r="AM18" s="88"/>
      <c r="AN18" s="7"/>
      <c r="AO18" s="8"/>
      <c r="AP18" s="9"/>
      <c r="AQ18" s="79">
        <f t="shared" si="2"/>
        <v>0</v>
      </c>
      <c r="AR18" s="146"/>
      <c r="AS18" s="146"/>
      <c r="AT18" s="146"/>
      <c r="AU18" s="146"/>
      <c r="AV18" s="146"/>
      <c r="AW18" s="146"/>
      <c r="AX18" s="89" t="s">
        <v>36</v>
      </c>
      <c r="AY18" s="73" t="str">
        <f t="shared" si="13"/>
        <v>AAA14</v>
      </c>
      <c r="AZ18" s="153"/>
      <c r="BA18" s="91"/>
      <c r="BB18" s="66"/>
      <c r="BC18" s="81"/>
      <c r="BD18" s="82" t="str">
        <f t="shared" si="3"/>
        <v/>
      </c>
      <c r="BE18" s="83" t="str">
        <f t="shared" si="4"/>
        <v/>
      </c>
      <c r="BF18" s="84"/>
      <c r="BG18" s="85" t="str">
        <f t="shared" si="5"/>
        <v/>
      </c>
      <c r="BH18" s="86">
        <f t="shared" si="6"/>
        <v>0</v>
      </c>
      <c r="BI18" s="142"/>
      <c r="BJ18" s="89" t="s">
        <v>84</v>
      </c>
      <c r="BK18" s="90" t="str">
        <f t="shared" si="14"/>
        <v>BBB14</v>
      </c>
      <c r="BL18" s="153"/>
      <c r="BM18" s="91"/>
      <c r="BN18" s="66"/>
      <c r="BO18" s="81"/>
      <c r="BP18" s="82"/>
      <c r="BQ18" s="83"/>
      <c r="BR18" s="84"/>
      <c r="BS18" s="85"/>
      <c r="BT18" s="86">
        <f t="shared" si="7"/>
        <v>0</v>
      </c>
      <c r="BU18" s="142"/>
      <c r="BV18" s="89" t="s">
        <v>132</v>
      </c>
      <c r="BW18" s="93" t="str">
        <f t="shared" si="15"/>
        <v>CC014</v>
      </c>
      <c r="BX18" s="153"/>
      <c r="BY18" s="91"/>
      <c r="BZ18" s="66"/>
      <c r="CA18" s="81"/>
      <c r="CB18" s="82"/>
      <c r="CC18" s="83"/>
      <c r="CD18" s="84"/>
      <c r="CE18" s="85"/>
      <c r="CF18" s="86">
        <f t="shared" si="8"/>
        <v>0</v>
      </c>
      <c r="CG18" s="140"/>
      <c r="CH18" s="140"/>
      <c r="CI18" s="140"/>
      <c r="CJ18" s="64"/>
      <c r="CK18" s="5">
        <f t="shared" si="16"/>
        <v>0</v>
      </c>
    </row>
    <row r="19" spans="1:89" ht="16.5" thickTop="1" thickBot="1" x14ac:dyDescent="0.3">
      <c r="A19" s="75" t="s">
        <v>37</v>
      </c>
      <c r="B19" s="73" t="s">
        <v>182</v>
      </c>
      <c r="C19" s="122"/>
      <c r="D19" s="130"/>
      <c r="E19" s="128" t="str">
        <f t="shared" si="9"/>
        <v/>
      </c>
      <c r="F19" s="120"/>
      <c r="G19" s="75" t="s">
        <v>85</v>
      </c>
      <c r="H19" s="76" t="s">
        <v>229</v>
      </c>
      <c r="I19" s="6"/>
      <c r="J19" s="130" t="str">
        <f ca="1">TEXT(NOW(),"hh:mm")</f>
        <v>07:55</v>
      </c>
      <c r="K19" s="128">
        <f t="shared" ca="1" si="10"/>
        <v>1</v>
      </c>
      <c r="L19" s="120"/>
      <c r="M19" s="75" t="s">
        <v>133</v>
      </c>
      <c r="N19" s="77" t="s">
        <v>277</v>
      </c>
      <c r="O19" s="6"/>
      <c r="P19" s="130"/>
      <c r="Q19" s="128" t="str">
        <f t="shared" si="11"/>
        <v/>
      </c>
      <c r="R19" s="138"/>
      <c r="S19" s="138"/>
      <c r="T19" s="138"/>
      <c r="U19" s="138"/>
      <c r="V19" s="138"/>
      <c r="W19" s="138"/>
      <c r="X19" s="87" t="s">
        <v>37</v>
      </c>
      <c r="Y19" s="88"/>
      <c r="Z19" s="7"/>
      <c r="AA19" s="8"/>
      <c r="AB19" s="9"/>
      <c r="AC19" s="79">
        <f t="shared" si="12"/>
        <v>0</v>
      </c>
      <c r="AD19" s="142"/>
      <c r="AE19" s="87" t="s">
        <v>85</v>
      </c>
      <c r="AF19" s="88"/>
      <c r="AG19" s="7"/>
      <c r="AH19" s="8"/>
      <c r="AI19" s="9"/>
      <c r="AJ19" s="79">
        <f t="shared" si="1"/>
        <v>0</v>
      </c>
      <c r="AK19" s="142"/>
      <c r="AL19" s="87" t="s">
        <v>133</v>
      </c>
      <c r="AM19" s="92"/>
      <c r="AN19" s="7"/>
      <c r="AO19" s="8"/>
      <c r="AP19" s="9"/>
      <c r="AQ19" s="79">
        <f t="shared" si="2"/>
        <v>0</v>
      </c>
      <c r="AR19" s="146"/>
      <c r="AS19" s="146"/>
      <c r="AT19" s="146"/>
      <c r="AU19" s="146"/>
      <c r="AV19" s="146"/>
      <c r="AW19" s="146"/>
      <c r="AX19" s="89" t="s">
        <v>37</v>
      </c>
      <c r="AY19" s="73" t="str">
        <f t="shared" si="13"/>
        <v>AAA15</v>
      </c>
      <c r="AZ19" s="153"/>
      <c r="BA19" s="91"/>
      <c r="BB19" s="66"/>
      <c r="BC19" s="81"/>
      <c r="BD19" s="82" t="str">
        <f t="shared" si="3"/>
        <v/>
      </c>
      <c r="BE19" s="83" t="str">
        <f t="shared" si="4"/>
        <v/>
      </c>
      <c r="BF19" s="84"/>
      <c r="BG19" s="85" t="str">
        <f t="shared" si="5"/>
        <v/>
      </c>
      <c r="BH19" s="86">
        <f t="shared" si="6"/>
        <v>0</v>
      </c>
      <c r="BI19" s="142"/>
      <c r="BJ19" s="89" t="s">
        <v>85</v>
      </c>
      <c r="BK19" s="90" t="str">
        <f t="shared" si="14"/>
        <v>BBB15</v>
      </c>
      <c r="BL19" s="153"/>
      <c r="BM19" s="91"/>
      <c r="BN19" s="66"/>
      <c r="BO19" s="81"/>
      <c r="BP19" s="82"/>
      <c r="BQ19" s="83"/>
      <c r="BR19" s="84"/>
      <c r="BS19" s="85"/>
      <c r="BT19" s="86">
        <f t="shared" si="7"/>
        <v>0</v>
      </c>
      <c r="BU19" s="142"/>
      <c r="BV19" s="89" t="s">
        <v>133</v>
      </c>
      <c r="BW19" s="93" t="str">
        <f t="shared" si="15"/>
        <v>CC015</v>
      </c>
      <c r="BX19" s="153"/>
      <c r="BY19" s="91"/>
      <c r="BZ19" s="66"/>
      <c r="CA19" s="81"/>
      <c r="CB19" s="82"/>
      <c r="CC19" s="83"/>
      <c r="CD19" s="84"/>
      <c r="CE19" s="85"/>
      <c r="CF19" s="86">
        <f t="shared" si="8"/>
        <v>0</v>
      </c>
      <c r="CG19" s="140"/>
      <c r="CH19" s="140"/>
      <c r="CI19" s="140"/>
      <c r="CJ19" s="64"/>
      <c r="CK19" s="5">
        <f t="shared" si="16"/>
        <v>0</v>
      </c>
    </row>
    <row r="20" spans="1:89" ht="16.5" thickTop="1" thickBot="1" x14ac:dyDescent="0.3">
      <c r="A20" s="75" t="s">
        <v>38</v>
      </c>
      <c r="B20" s="73" t="s">
        <v>183</v>
      </c>
      <c r="C20" s="122"/>
      <c r="D20" s="130"/>
      <c r="E20" s="128" t="str">
        <f t="shared" si="9"/>
        <v/>
      </c>
      <c r="F20" s="120"/>
      <c r="G20" s="75" t="s">
        <v>86</v>
      </c>
      <c r="H20" s="76" t="s">
        <v>230</v>
      </c>
      <c r="I20" s="6"/>
      <c r="J20" s="130"/>
      <c r="K20" s="128" t="str">
        <f t="shared" si="10"/>
        <v/>
      </c>
      <c r="L20" s="120"/>
      <c r="M20" s="75" t="s">
        <v>134</v>
      </c>
      <c r="N20" s="77" t="s">
        <v>278</v>
      </c>
      <c r="O20" s="6"/>
      <c r="P20" s="130"/>
      <c r="Q20" s="128" t="str">
        <f t="shared" si="11"/>
        <v/>
      </c>
      <c r="R20" s="138"/>
      <c r="S20" s="138"/>
      <c r="T20" s="138"/>
      <c r="U20" s="138"/>
      <c r="V20" s="138"/>
      <c r="W20" s="138"/>
      <c r="X20" s="87" t="s">
        <v>38</v>
      </c>
      <c r="Y20" s="88"/>
      <c r="Z20" s="7"/>
      <c r="AA20" s="8"/>
      <c r="AB20" s="9"/>
      <c r="AC20" s="79">
        <f t="shared" si="12"/>
        <v>0</v>
      </c>
      <c r="AD20" s="142"/>
      <c r="AE20" s="87" t="s">
        <v>86</v>
      </c>
      <c r="AF20" s="92"/>
      <c r="AG20" s="7"/>
      <c r="AH20" s="8"/>
      <c r="AI20" s="9"/>
      <c r="AJ20" s="79">
        <f t="shared" si="1"/>
        <v>0</v>
      </c>
      <c r="AK20" s="142"/>
      <c r="AL20" s="87" t="s">
        <v>134</v>
      </c>
      <c r="AM20" s="88"/>
      <c r="AN20" s="7"/>
      <c r="AO20" s="8"/>
      <c r="AP20" s="9"/>
      <c r="AQ20" s="79">
        <f t="shared" si="2"/>
        <v>0</v>
      </c>
      <c r="AR20" s="146"/>
      <c r="AS20" s="146"/>
      <c r="AT20" s="146"/>
      <c r="AU20" s="146"/>
      <c r="AV20" s="146"/>
      <c r="AW20" s="146"/>
      <c r="AX20" s="89" t="s">
        <v>38</v>
      </c>
      <c r="AY20" s="73" t="str">
        <f t="shared" si="13"/>
        <v>AAA16</v>
      </c>
      <c r="AZ20" s="153"/>
      <c r="BA20" s="91"/>
      <c r="BB20" s="66"/>
      <c r="BC20" s="81"/>
      <c r="BD20" s="82" t="str">
        <f t="shared" si="3"/>
        <v/>
      </c>
      <c r="BE20" s="83" t="str">
        <f t="shared" si="4"/>
        <v/>
      </c>
      <c r="BF20" s="84"/>
      <c r="BG20" s="85" t="str">
        <f t="shared" si="5"/>
        <v/>
      </c>
      <c r="BH20" s="86">
        <f t="shared" si="6"/>
        <v>0</v>
      </c>
      <c r="BI20" s="142"/>
      <c r="BJ20" s="89" t="s">
        <v>86</v>
      </c>
      <c r="BK20" s="90" t="str">
        <f t="shared" si="14"/>
        <v>BBB16</v>
      </c>
      <c r="BL20" s="153"/>
      <c r="BM20" s="91"/>
      <c r="BN20" s="66"/>
      <c r="BO20" s="81"/>
      <c r="BP20" s="82"/>
      <c r="BQ20" s="83"/>
      <c r="BR20" s="84"/>
      <c r="BS20" s="85"/>
      <c r="BT20" s="86">
        <f t="shared" si="7"/>
        <v>0</v>
      </c>
      <c r="BU20" s="142"/>
      <c r="BV20" s="89" t="s">
        <v>134</v>
      </c>
      <c r="BW20" s="93" t="str">
        <f t="shared" si="15"/>
        <v>CC016</v>
      </c>
      <c r="BX20" s="153"/>
      <c r="BY20" s="91"/>
      <c r="BZ20" s="66"/>
      <c r="CA20" s="81"/>
      <c r="CB20" s="82"/>
      <c r="CC20" s="83"/>
      <c r="CD20" s="84"/>
      <c r="CE20" s="85"/>
      <c r="CF20" s="86">
        <f t="shared" si="8"/>
        <v>0</v>
      </c>
      <c r="CG20" s="140"/>
      <c r="CH20" s="140"/>
      <c r="CI20" s="140"/>
      <c r="CJ20" s="64"/>
      <c r="CK20" s="5">
        <f t="shared" si="16"/>
        <v>0</v>
      </c>
    </row>
    <row r="21" spans="1:89" ht="16.5" thickTop="1" thickBot="1" x14ac:dyDescent="0.3">
      <c r="A21" s="75" t="s">
        <v>39</v>
      </c>
      <c r="B21" s="73" t="s">
        <v>184</v>
      </c>
      <c r="C21" s="122"/>
      <c r="D21" s="130"/>
      <c r="E21" s="128" t="str">
        <f t="shared" si="9"/>
        <v/>
      </c>
      <c r="F21" s="120"/>
      <c r="G21" s="75" t="s">
        <v>87</v>
      </c>
      <c r="H21" s="76" t="s">
        <v>231</v>
      </c>
      <c r="I21" s="6"/>
      <c r="J21" s="130"/>
      <c r="K21" s="128" t="str">
        <f t="shared" si="10"/>
        <v/>
      </c>
      <c r="L21" s="120"/>
      <c r="M21" s="75" t="s">
        <v>135</v>
      </c>
      <c r="N21" s="77" t="s">
        <v>279</v>
      </c>
      <c r="O21" s="6"/>
      <c r="P21" s="130"/>
      <c r="Q21" s="128" t="str">
        <f t="shared" si="11"/>
        <v/>
      </c>
      <c r="R21" s="138"/>
      <c r="S21" s="138"/>
      <c r="T21" s="138"/>
      <c r="U21" s="138"/>
      <c r="V21" s="138"/>
      <c r="W21" s="138"/>
      <c r="X21" s="87" t="s">
        <v>39</v>
      </c>
      <c r="Y21" s="88"/>
      <c r="Z21" s="7"/>
      <c r="AA21" s="8"/>
      <c r="AB21" s="9"/>
      <c r="AC21" s="79">
        <f t="shared" si="12"/>
        <v>0</v>
      </c>
      <c r="AD21" s="142"/>
      <c r="AE21" s="87" t="s">
        <v>87</v>
      </c>
      <c r="AF21" s="92"/>
      <c r="AG21" s="7"/>
      <c r="AH21" s="8"/>
      <c r="AI21" s="9"/>
      <c r="AJ21" s="79">
        <f t="shared" si="1"/>
        <v>0</v>
      </c>
      <c r="AK21" s="142"/>
      <c r="AL21" s="87" t="s">
        <v>135</v>
      </c>
      <c r="AM21" s="92"/>
      <c r="AN21" s="7"/>
      <c r="AO21" s="8"/>
      <c r="AP21" s="9"/>
      <c r="AQ21" s="79">
        <f t="shared" si="2"/>
        <v>0</v>
      </c>
      <c r="AR21" s="146"/>
      <c r="AS21" s="146"/>
      <c r="AT21" s="146"/>
      <c r="AU21" s="146"/>
      <c r="AV21" s="146"/>
      <c r="AW21" s="146"/>
      <c r="AX21" s="89" t="s">
        <v>39</v>
      </c>
      <c r="AY21" s="73" t="str">
        <f t="shared" si="13"/>
        <v>AAA17</v>
      </c>
      <c r="AZ21" s="153"/>
      <c r="BA21" s="91"/>
      <c r="BB21" s="66"/>
      <c r="BC21" s="81"/>
      <c r="BD21" s="82" t="str">
        <f t="shared" si="3"/>
        <v/>
      </c>
      <c r="BE21" s="83" t="str">
        <f t="shared" si="4"/>
        <v/>
      </c>
      <c r="BF21" s="84"/>
      <c r="BG21" s="85" t="str">
        <f t="shared" si="5"/>
        <v/>
      </c>
      <c r="BH21" s="86">
        <f t="shared" si="6"/>
        <v>0</v>
      </c>
      <c r="BI21" s="142"/>
      <c r="BJ21" s="89" t="s">
        <v>87</v>
      </c>
      <c r="BK21" s="90" t="str">
        <f t="shared" si="14"/>
        <v>BBB17</v>
      </c>
      <c r="BL21" s="153"/>
      <c r="BM21" s="91"/>
      <c r="BN21" s="66"/>
      <c r="BO21" s="81"/>
      <c r="BP21" s="82"/>
      <c r="BQ21" s="83"/>
      <c r="BR21" s="84"/>
      <c r="BS21" s="85"/>
      <c r="BT21" s="86">
        <f t="shared" si="7"/>
        <v>0</v>
      </c>
      <c r="BU21" s="142"/>
      <c r="BV21" s="89" t="s">
        <v>135</v>
      </c>
      <c r="BW21" s="93" t="str">
        <f t="shared" si="15"/>
        <v>CC017</v>
      </c>
      <c r="BX21" s="153"/>
      <c r="BY21" s="91"/>
      <c r="BZ21" s="66"/>
      <c r="CA21" s="81"/>
      <c r="CB21" s="82"/>
      <c r="CC21" s="83"/>
      <c r="CD21" s="84"/>
      <c r="CE21" s="85"/>
      <c r="CF21" s="86">
        <f t="shared" si="8"/>
        <v>0</v>
      </c>
      <c r="CG21" s="140"/>
      <c r="CH21" s="140"/>
      <c r="CI21" s="140"/>
      <c r="CJ21" s="64"/>
      <c r="CK21" s="5">
        <f t="shared" si="16"/>
        <v>0</v>
      </c>
    </row>
    <row r="22" spans="1:89" ht="16.5" thickTop="1" thickBot="1" x14ac:dyDescent="0.3">
      <c r="A22" s="75" t="s">
        <v>40</v>
      </c>
      <c r="B22" s="73" t="s">
        <v>185</v>
      </c>
      <c r="C22" s="122"/>
      <c r="D22" s="130"/>
      <c r="E22" s="128" t="str">
        <f t="shared" si="9"/>
        <v/>
      </c>
      <c r="F22" s="120"/>
      <c r="G22" s="75" t="s">
        <v>88</v>
      </c>
      <c r="H22" s="76" t="s">
        <v>232</v>
      </c>
      <c r="I22" s="6"/>
      <c r="J22" s="130"/>
      <c r="K22" s="128" t="str">
        <f t="shared" si="10"/>
        <v/>
      </c>
      <c r="L22" s="120"/>
      <c r="M22" s="75" t="s">
        <v>136</v>
      </c>
      <c r="N22" s="77" t="s">
        <v>280</v>
      </c>
      <c r="O22" s="6"/>
      <c r="P22" s="130"/>
      <c r="Q22" s="128" t="str">
        <f t="shared" si="11"/>
        <v/>
      </c>
      <c r="R22" s="138"/>
      <c r="S22" s="138"/>
      <c r="T22" s="138"/>
      <c r="U22" s="138"/>
      <c r="V22" s="138"/>
      <c r="W22" s="138"/>
      <c r="X22" s="87" t="s">
        <v>40</v>
      </c>
      <c r="Y22" s="92"/>
      <c r="Z22" s="7"/>
      <c r="AA22" s="8"/>
      <c r="AB22" s="9"/>
      <c r="AC22" s="79">
        <f t="shared" si="12"/>
        <v>0</v>
      </c>
      <c r="AD22" s="142"/>
      <c r="AE22" s="87" t="s">
        <v>88</v>
      </c>
      <c r="AF22" s="88"/>
      <c r="AG22" s="7"/>
      <c r="AH22" s="8"/>
      <c r="AI22" s="9"/>
      <c r="AJ22" s="79">
        <f t="shared" si="1"/>
        <v>0</v>
      </c>
      <c r="AK22" s="142"/>
      <c r="AL22" s="87" t="s">
        <v>136</v>
      </c>
      <c r="AM22" s="92"/>
      <c r="AN22" s="7"/>
      <c r="AO22" s="8"/>
      <c r="AP22" s="9"/>
      <c r="AQ22" s="79">
        <f t="shared" si="2"/>
        <v>0</v>
      </c>
      <c r="AR22" s="146"/>
      <c r="AS22" s="146"/>
      <c r="AT22" s="146"/>
      <c r="AU22" s="146"/>
      <c r="AV22" s="146"/>
      <c r="AW22" s="146"/>
      <c r="AX22" s="89" t="s">
        <v>40</v>
      </c>
      <c r="AY22" s="73" t="str">
        <f t="shared" si="13"/>
        <v>AAA18</v>
      </c>
      <c r="AZ22" s="153"/>
      <c r="BA22" s="91"/>
      <c r="BB22" s="66"/>
      <c r="BC22" s="81"/>
      <c r="BD22" s="82" t="str">
        <f t="shared" si="3"/>
        <v/>
      </c>
      <c r="BE22" s="83" t="str">
        <f t="shared" si="4"/>
        <v/>
      </c>
      <c r="BF22" s="84"/>
      <c r="BG22" s="85" t="str">
        <f t="shared" si="5"/>
        <v/>
      </c>
      <c r="BH22" s="86">
        <f t="shared" si="6"/>
        <v>0</v>
      </c>
      <c r="BI22" s="142"/>
      <c r="BJ22" s="89" t="s">
        <v>88</v>
      </c>
      <c r="BK22" s="90" t="str">
        <f t="shared" si="14"/>
        <v>BBB18</v>
      </c>
      <c r="BL22" s="153"/>
      <c r="BM22" s="91"/>
      <c r="BN22" s="66"/>
      <c r="BO22" s="81"/>
      <c r="BP22" s="82"/>
      <c r="BQ22" s="83"/>
      <c r="BR22" s="84"/>
      <c r="BS22" s="85"/>
      <c r="BT22" s="86">
        <f t="shared" si="7"/>
        <v>0</v>
      </c>
      <c r="BU22" s="142"/>
      <c r="BV22" s="89" t="s">
        <v>136</v>
      </c>
      <c r="BW22" s="93" t="str">
        <f t="shared" si="15"/>
        <v>CC018</v>
      </c>
      <c r="BX22" s="153"/>
      <c r="BY22" s="91"/>
      <c r="BZ22" s="66"/>
      <c r="CA22" s="81"/>
      <c r="CB22" s="82"/>
      <c r="CC22" s="83"/>
      <c r="CD22" s="84"/>
      <c r="CE22" s="85"/>
      <c r="CF22" s="86">
        <f t="shared" si="8"/>
        <v>0</v>
      </c>
      <c r="CG22" s="140"/>
      <c r="CH22" s="140"/>
      <c r="CI22" s="140"/>
      <c r="CJ22" s="64"/>
      <c r="CK22" s="5">
        <f t="shared" si="16"/>
        <v>0</v>
      </c>
    </row>
    <row r="23" spans="1:89" ht="16.5" thickTop="1" thickBot="1" x14ac:dyDescent="0.3">
      <c r="A23" s="75" t="s">
        <v>41</v>
      </c>
      <c r="B23" s="73" t="s">
        <v>186</v>
      </c>
      <c r="C23" s="122"/>
      <c r="D23" s="130"/>
      <c r="E23" s="128" t="str">
        <f t="shared" si="9"/>
        <v/>
      </c>
      <c r="F23" s="120"/>
      <c r="G23" s="75" t="s">
        <v>89</v>
      </c>
      <c r="H23" s="76" t="s">
        <v>233</v>
      </c>
      <c r="I23" s="6"/>
      <c r="J23" s="130"/>
      <c r="K23" s="128" t="str">
        <f t="shared" si="10"/>
        <v/>
      </c>
      <c r="L23" s="120"/>
      <c r="M23" s="75" t="s">
        <v>137</v>
      </c>
      <c r="N23" s="77" t="s">
        <v>281</v>
      </c>
      <c r="O23" s="6"/>
      <c r="P23" s="130"/>
      <c r="Q23" s="128" t="str">
        <f t="shared" si="11"/>
        <v/>
      </c>
      <c r="R23" s="138"/>
      <c r="S23" s="138"/>
      <c r="T23" s="138"/>
      <c r="U23" s="138"/>
      <c r="V23" s="138"/>
      <c r="W23" s="138"/>
      <c r="X23" s="87" t="s">
        <v>41</v>
      </c>
      <c r="Y23" s="88"/>
      <c r="Z23" s="7"/>
      <c r="AA23" s="8"/>
      <c r="AB23" s="9"/>
      <c r="AC23" s="79">
        <f t="shared" si="12"/>
        <v>0</v>
      </c>
      <c r="AD23" s="142"/>
      <c r="AE23" s="87" t="s">
        <v>89</v>
      </c>
      <c r="AF23" s="92"/>
      <c r="AG23" s="7"/>
      <c r="AH23" s="8"/>
      <c r="AI23" s="9"/>
      <c r="AJ23" s="79">
        <f t="shared" si="1"/>
        <v>0</v>
      </c>
      <c r="AK23" s="142"/>
      <c r="AL23" s="87" t="s">
        <v>137</v>
      </c>
      <c r="AM23" s="92"/>
      <c r="AN23" s="7"/>
      <c r="AO23" s="8"/>
      <c r="AP23" s="9"/>
      <c r="AQ23" s="79">
        <f t="shared" si="2"/>
        <v>0</v>
      </c>
      <c r="AR23" s="146"/>
      <c r="AS23" s="146"/>
      <c r="AT23" s="146"/>
      <c r="AU23" s="146"/>
      <c r="AV23" s="146"/>
      <c r="AW23" s="146"/>
      <c r="AX23" s="89" t="s">
        <v>41</v>
      </c>
      <c r="AY23" s="73" t="str">
        <f t="shared" si="13"/>
        <v>AAA19</v>
      </c>
      <c r="AZ23" s="153"/>
      <c r="BA23" s="91"/>
      <c r="BB23" s="66"/>
      <c r="BC23" s="81"/>
      <c r="BD23" s="82" t="str">
        <f t="shared" si="3"/>
        <v/>
      </c>
      <c r="BE23" s="83" t="str">
        <f t="shared" si="4"/>
        <v/>
      </c>
      <c r="BF23" s="84"/>
      <c r="BG23" s="85" t="str">
        <f t="shared" si="5"/>
        <v/>
      </c>
      <c r="BH23" s="86">
        <f t="shared" si="6"/>
        <v>0</v>
      </c>
      <c r="BI23" s="142"/>
      <c r="BJ23" s="89" t="s">
        <v>89</v>
      </c>
      <c r="BK23" s="90" t="str">
        <f t="shared" si="14"/>
        <v>BBB19</v>
      </c>
      <c r="BL23" s="153"/>
      <c r="BM23" s="91"/>
      <c r="BN23" s="66"/>
      <c r="BO23" s="81"/>
      <c r="BP23" s="82"/>
      <c r="BQ23" s="83"/>
      <c r="BR23" s="84"/>
      <c r="BS23" s="85"/>
      <c r="BT23" s="86">
        <f t="shared" si="7"/>
        <v>0</v>
      </c>
      <c r="BU23" s="142"/>
      <c r="BV23" s="89" t="s">
        <v>137</v>
      </c>
      <c r="BW23" s="93" t="str">
        <f t="shared" si="15"/>
        <v>CC019</v>
      </c>
      <c r="BX23" s="153"/>
      <c r="BY23" s="91"/>
      <c r="BZ23" s="66"/>
      <c r="CA23" s="81"/>
      <c r="CB23" s="82"/>
      <c r="CC23" s="83"/>
      <c r="CD23" s="84"/>
      <c r="CE23" s="85"/>
      <c r="CF23" s="86">
        <f t="shared" si="8"/>
        <v>0</v>
      </c>
      <c r="CG23" s="140"/>
      <c r="CH23" s="140"/>
      <c r="CI23" s="140"/>
      <c r="CJ23" s="64"/>
      <c r="CK23" s="5">
        <f t="shared" si="16"/>
        <v>0</v>
      </c>
    </row>
    <row r="24" spans="1:89" ht="16.5" thickTop="1" thickBot="1" x14ac:dyDescent="0.3">
      <c r="A24" s="75" t="s">
        <v>42</v>
      </c>
      <c r="B24" s="73" t="s">
        <v>187</v>
      </c>
      <c r="C24" s="122"/>
      <c r="D24" s="130"/>
      <c r="E24" s="128" t="str">
        <f t="shared" si="9"/>
        <v/>
      </c>
      <c r="F24" s="120"/>
      <c r="G24" s="75" t="s">
        <v>90</v>
      </c>
      <c r="H24" s="76" t="s">
        <v>234</v>
      </c>
      <c r="I24" s="6"/>
      <c r="J24" s="130"/>
      <c r="K24" s="128" t="str">
        <f t="shared" si="10"/>
        <v/>
      </c>
      <c r="L24" s="120"/>
      <c r="M24" s="75" t="s">
        <v>138</v>
      </c>
      <c r="N24" s="77" t="s">
        <v>282</v>
      </c>
      <c r="O24" s="6"/>
      <c r="P24" s="130"/>
      <c r="Q24" s="128" t="str">
        <f t="shared" si="11"/>
        <v/>
      </c>
      <c r="R24" s="138"/>
      <c r="S24" s="138"/>
      <c r="T24" s="138"/>
      <c r="U24" s="138"/>
      <c r="V24" s="138"/>
      <c r="W24" s="138"/>
      <c r="X24" s="87" t="s">
        <v>42</v>
      </c>
      <c r="Y24" s="92"/>
      <c r="Z24" s="7"/>
      <c r="AA24" s="8"/>
      <c r="AB24" s="9"/>
      <c r="AC24" s="79">
        <f t="shared" si="12"/>
        <v>0</v>
      </c>
      <c r="AD24" s="142"/>
      <c r="AE24" s="87" t="s">
        <v>90</v>
      </c>
      <c r="AF24" s="88"/>
      <c r="AG24" s="7"/>
      <c r="AH24" s="8"/>
      <c r="AI24" s="9"/>
      <c r="AJ24" s="79">
        <f t="shared" si="1"/>
        <v>0</v>
      </c>
      <c r="AK24" s="142"/>
      <c r="AL24" s="87" t="s">
        <v>138</v>
      </c>
      <c r="AM24" s="88"/>
      <c r="AN24" s="7"/>
      <c r="AO24" s="8"/>
      <c r="AP24" s="9"/>
      <c r="AQ24" s="79">
        <f t="shared" si="2"/>
        <v>0</v>
      </c>
      <c r="AR24" s="146"/>
      <c r="AS24" s="146"/>
      <c r="AT24" s="146"/>
      <c r="AU24" s="146"/>
      <c r="AV24" s="146"/>
      <c r="AW24" s="146"/>
      <c r="AX24" s="89" t="s">
        <v>42</v>
      </c>
      <c r="AY24" s="73" t="str">
        <f t="shared" si="13"/>
        <v>AAA20</v>
      </c>
      <c r="AZ24" s="153"/>
      <c r="BA24" s="91"/>
      <c r="BB24" s="66"/>
      <c r="BC24" s="81"/>
      <c r="BD24" s="82" t="str">
        <f t="shared" si="3"/>
        <v/>
      </c>
      <c r="BE24" s="83" t="str">
        <f t="shared" si="4"/>
        <v/>
      </c>
      <c r="BF24" s="84"/>
      <c r="BG24" s="85" t="str">
        <f t="shared" si="5"/>
        <v/>
      </c>
      <c r="BH24" s="86">
        <f t="shared" si="6"/>
        <v>0</v>
      </c>
      <c r="BI24" s="142"/>
      <c r="BJ24" s="89" t="s">
        <v>90</v>
      </c>
      <c r="BK24" s="90" t="str">
        <f t="shared" si="14"/>
        <v>BBB20</v>
      </c>
      <c r="BL24" s="153"/>
      <c r="BM24" s="91"/>
      <c r="BN24" s="66"/>
      <c r="BO24" s="81"/>
      <c r="BP24" s="82"/>
      <c r="BQ24" s="83"/>
      <c r="BR24" s="84"/>
      <c r="BS24" s="85"/>
      <c r="BT24" s="86">
        <f t="shared" si="7"/>
        <v>0</v>
      </c>
      <c r="BU24" s="142"/>
      <c r="BV24" s="89" t="s">
        <v>138</v>
      </c>
      <c r="BW24" s="93" t="str">
        <f t="shared" si="15"/>
        <v>CC020</v>
      </c>
      <c r="BX24" s="153"/>
      <c r="BY24" s="91"/>
      <c r="BZ24" s="66"/>
      <c r="CA24" s="81"/>
      <c r="CB24" s="82"/>
      <c r="CC24" s="83"/>
      <c r="CD24" s="84"/>
      <c r="CE24" s="85"/>
      <c r="CF24" s="86">
        <f t="shared" si="8"/>
        <v>0</v>
      </c>
      <c r="CG24" s="140"/>
      <c r="CH24" s="140"/>
      <c r="CI24" s="140"/>
      <c r="CJ24" s="64"/>
      <c r="CK24" s="5">
        <f t="shared" si="16"/>
        <v>0</v>
      </c>
    </row>
    <row r="25" spans="1:89" ht="16.5" thickTop="1" thickBot="1" x14ac:dyDescent="0.3">
      <c r="A25" s="75" t="s">
        <v>43</v>
      </c>
      <c r="B25" s="73" t="s">
        <v>188</v>
      </c>
      <c r="C25" s="122"/>
      <c r="D25" s="130"/>
      <c r="E25" s="128" t="str">
        <f t="shared" si="9"/>
        <v/>
      </c>
      <c r="F25" s="120"/>
      <c r="G25" s="75" t="s">
        <v>91</v>
      </c>
      <c r="H25" s="76" t="s">
        <v>235</v>
      </c>
      <c r="I25" s="6"/>
      <c r="J25" s="130"/>
      <c r="K25" s="128" t="str">
        <f t="shared" si="10"/>
        <v/>
      </c>
      <c r="L25" s="120"/>
      <c r="M25" s="75" t="s">
        <v>139</v>
      </c>
      <c r="N25" s="77" t="s">
        <v>283</v>
      </c>
      <c r="O25" s="6"/>
      <c r="P25" s="130"/>
      <c r="Q25" s="128" t="str">
        <f t="shared" si="11"/>
        <v/>
      </c>
      <c r="R25" s="138"/>
      <c r="S25" s="138"/>
      <c r="T25" s="138"/>
      <c r="U25" s="138"/>
      <c r="V25" s="138"/>
      <c r="W25" s="138"/>
      <c r="X25" s="87" t="s">
        <v>43</v>
      </c>
      <c r="Y25" s="88"/>
      <c r="Z25" s="7"/>
      <c r="AA25" s="8"/>
      <c r="AB25" s="9"/>
      <c r="AC25" s="79">
        <f t="shared" si="12"/>
        <v>0</v>
      </c>
      <c r="AD25" s="142"/>
      <c r="AE25" s="87" t="s">
        <v>91</v>
      </c>
      <c r="AF25" s="88"/>
      <c r="AG25" s="7"/>
      <c r="AH25" s="8"/>
      <c r="AI25" s="9"/>
      <c r="AJ25" s="79">
        <f t="shared" si="1"/>
        <v>0</v>
      </c>
      <c r="AK25" s="142"/>
      <c r="AL25" s="87" t="s">
        <v>139</v>
      </c>
      <c r="AM25" s="88"/>
      <c r="AN25" s="7"/>
      <c r="AO25" s="8"/>
      <c r="AP25" s="9"/>
      <c r="AQ25" s="79">
        <f t="shared" si="2"/>
        <v>0</v>
      </c>
      <c r="AR25" s="146"/>
      <c r="AS25" s="146"/>
      <c r="AT25" s="146"/>
      <c r="AU25" s="146"/>
      <c r="AV25" s="146"/>
      <c r="AW25" s="146"/>
      <c r="AX25" s="89" t="s">
        <v>43</v>
      </c>
      <c r="AY25" s="73" t="str">
        <f t="shared" si="13"/>
        <v>AAA21</v>
      </c>
      <c r="AZ25" s="153"/>
      <c r="BA25" s="91"/>
      <c r="BB25" s="66"/>
      <c r="BC25" s="81"/>
      <c r="BD25" s="82" t="str">
        <f t="shared" si="3"/>
        <v/>
      </c>
      <c r="BE25" s="83" t="str">
        <f t="shared" si="4"/>
        <v/>
      </c>
      <c r="BF25" s="84"/>
      <c r="BG25" s="85" t="str">
        <f t="shared" si="5"/>
        <v/>
      </c>
      <c r="BH25" s="86">
        <f t="shared" si="6"/>
        <v>0</v>
      </c>
      <c r="BI25" s="142"/>
      <c r="BJ25" s="89" t="s">
        <v>91</v>
      </c>
      <c r="BK25" s="90" t="str">
        <f t="shared" si="14"/>
        <v>BBB21</v>
      </c>
      <c r="BL25" s="153"/>
      <c r="BM25" s="91"/>
      <c r="BN25" s="66"/>
      <c r="BO25" s="81"/>
      <c r="BP25" s="82"/>
      <c r="BQ25" s="83"/>
      <c r="BR25" s="84"/>
      <c r="BS25" s="85"/>
      <c r="BT25" s="86">
        <f t="shared" si="7"/>
        <v>0</v>
      </c>
      <c r="BU25" s="142"/>
      <c r="BV25" s="89" t="s">
        <v>139</v>
      </c>
      <c r="BW25" s="93" t="str">
        <f t="shared" si="15"/>
        <v>CC021</v>
      </c>
      <c r="BX25" s="153"/>
      <c r="BY25" s="91"/>
      <c r="BZ25" s="66"/>
      <c r="CA25" s="81"/>
      <c r="CB25" s="82"/>
      <c r="CC25" s="83"/>
      <c r="CD25" s="84"/>
      <c r="CE25" s="85"/>
      <c r="CF25" s="86">
        <f t="shared" si="8"/>
        <v>0</v>
      </c>
      <c r="CG25" s="140"/>
      <c r="CH25" s="140"/>
      <c r="CI25" s="140"/>
      <c r="CJ25" s="64"/>
      <c r="CK25" s="5">
        <f t="shared" si="16"/>
        <v>0</v>
      </c>
    </row>
    <row r="26" spans="1:89" ht="16.5" thickTop="1" thickBot="1" x14ac:dyDescent="0.3">
      <c r="A26" s="75" t="s">
        <v>44</v>
      </c>
      <c r="B26" s="73" t="s">
        <v>189</v>
      </c>
      <c r="C26" s="122"/>
      <c r="D26" s="130"/>
      <c r="E26" s="128" t="str">
        <f t="shared" si="9"/>
        <v/>
      </c>
      <c r="F26" s="120"/>
      <c r="G26" s="75" t="s">
        <v>92</v>
      </c>
      <c r="H26" s="76" t="s">
        <v>236</v>
      </c>
      <c r="I26" s="6"/>
      <c r="J26" s="130"/>
      <c r="K26" s="128" t="str">
        <f t="shared" si="10"/>
        <v/>
      </c>
      <c r="L26" s="120"/>
      <c r="M26" s="75" t="s">
        <v>140</v>
      </c>
      <c r="N26" s="77" t="s">
        <v>284</v>
      </c>
      <c r="O26" s="6"/>
      <c r="P26" s="130"/>
      <c r="Q26" s="128" t="str">
        <f t="shared" si="11"/>
        <v/>
      </c>
      <c r="R26" s="138"/>
      <c r="S26" s="138"/>
      <c r="T26" s="138"/>
      <c r="U26" s="138"/>
      <c r="V26" s="138"/>
      <c r="W26" s="138"/>
      <c r="X26" s="87" t="s">
        <v>44</v>
      </c>
      <c r="Y26" s="88"/>
      <c r="Z26" s="7"/>
      <c r="AA26" s="8"/>
      <c r="AB26" s="9"/>
      <c r="AC26" s="79">
        <f t="shared" si="12"/>
        <v>0</v>
      </c>
      <c r="AD26" s="142"/>
      <c r="AE26" s="87" t="s">
        <v>92</v>
      </c>
      <c r="AF26" s="92"/>
      <c r="AG26" s="7"/>
      <c r="AH26" s="8"/>
      <c r="AI26" s="9"/>
      <c r="AJ26" s="79">
        <f t="shared" si="1"/>
        <v>0</v>
      </c>
      <c r="AK26" s="142"/>
      <c r="AL26" s="87" t="s">
        <v>140</v>
      </c>
      <c r="AM26" s="92"/>
      <c r="AN26" s="7"/>
      <c r="AO26" s="8"/>
      <c r="AP26" s="9"/>
      <c r="AQ26" s="79">
        <f t="shared" si="2"/>
        <v>0</v>
      </c>
      <c r="AR26" s="146"/>
      <c r="AS26" s="146"/>
      <c r="AT26" s="146"/>
      <c r="AU26" s="146"/>
      <c r="AV26" s="146"/>
      <c r="AW26" s="146"/>
      <c r="AX26" s="89" t="s">
        <v>44</v>
      </c>
      <c r="AY26" s="73" t="str">
        <f t="shared" si="13"/>
        <v>AAA22</v>
      </c>
      <c r="AZ26" s="153"/>
      <c r="BA26" s="91"/>
      <c r="BB26" s="66"/>
      <c r="BC26" s="81"/>
      <c r="BD26" s="82" t="str">
        <f t="shared" si="3"/>
        <v/>
      </c>
      <c r="BE26" s="83" t="str">
        <f t="shared" si="4"/>
        <v/>
      </c>
      <c r="BF26" s="84"/>
      <c r="BG26" s="85" t="str">
        <f t="shared" si="5"/>
        <v/>
      </c>
      <c r="BH26" s="86">
        <f t="shared" si="6"/>
        <v>0</v>
      </c>
      <c r="BI26" s="142"/>
      <c r="BJ26" s="89" t="s">
        <v>92</v>
      </c>
      <c r="BK26" s="90" t="str">
        <f t="shared" si="14"/>
        <v>BBB22</v>
      </c>
      <c r="BL26" s="153"/>
      <c r="BM26" s="91"/>
      <c r="BN26" s="66"/>
      <c r="BO26" s="81"/>
      <c r="BP26" s="82"/>
      <c r="BQ26" s="83"/>
      <c r="BR26" s="84"/>
      <c r="BS26" s="85"/>
      <c r="BT26" s="86">
        <f t="shared" si="7"/>
        <v>0</v>
      </c>
      <c r="BU26" s="142"/>
      <c r="BV26" s="89" t="s">
        <v>140</v>
      </c>
      <c r="BW26" s="93" t="str">
        <f t="shared" si="15"/>
        <v>CC022</v>
      </c>
      <c r="BX26" s="153"/>
      <c r="BY26" s="91"/>
      <c r="BZ26" s="66"/>
      <c r="CA26" s="81"/>
      <c r="CB26" s="82"/>
      <c r="CC26" s="83"/>
      <c r="CD26" s="84"/>
      <c r="CE26" s="85"/>
      <c r="CF26" s="86">
        <f t="shared" si="8"/>
        <v>0</v>
      </c>
      <c r="CG26" s="140"/>
      <c r="CH26" s="140"/>
      <c r="CI26" s="140"/>
      <c r="CJ26" s="64"/>
      <c r="CK26" s="5">
        <f t="shared" si="16"/>
        <v>0</v>
      </c>
    </row>
    <row r="27" spans="1:89" ht="16.5" thickTop="1" thickBot="1" x14ac:dyDescent="0.3">
      <c r="A27" s="75" t="s">
        <v>45</v>
      </c>
      <c r="B27" s="73" t="s">
        <v>190</v>
      </c>
      <c r="C27" s="122"/>
      <c r="D27" s="130"/>
      <c r="E27" s="128" t="str">
        <f t="shared" si="9"/>
        <v/>
      </c>
      <c r="F27" s="120"/>
      <c r="G27" s="75" t="s">
        <v>93</v>
      </c>
      <c r="H27" s="76" t="s">
        <v>237</v>
      </c>
      <c r="I27" s="6"/>
      <c r="J27" s="130"/>
      <c r="K27" s="128" t="str">
        <f t="shared" si="10"/>
        <v/>
      </c>
      <c r="L27" s="120"/>
      <c r="M27" s="75" t="s">
        <v>141</v>
      </c>
      <c r="N27" s="77" t="s">
        <v>285</v>
      </c>
      <c r="O27" s="6"/>
      <c r="P27" s="130"/>
      <c r="Q27" s="128" t="str">
        <f t="shared" si="11"/>
        <v/>
      </c>
      <c r="R27" s="138"/>
      <c r="S27" s="138"/>
      <c r="T27" s="138"/>
      <c r="U27" s="138"/>
      <c r="V27" s="138"/>
      <c r="W27" s="138"/>
      <c r="X27" s="87" t="s">
        <v>45</v>
      </c>
      <c r="Y27" s="92"/>
      <c r="Z27" s="7"/>
      <c r="AA27" s="8"/>
      <c r="AB27" s="9"/>
      <c r="AC27" s="79">
        <f t="shared" si="12"/>
        <v>0</v>
      </c>
      <c r="AD27" s="142"/>
      <c r="AE27" s="87" t="s">
        <v>93</v>
      </c>
      <c r="AF27" s="88"/>
      <c r="AG27" s="7"/>
      <c r="AH27" s="8"/>
      <c r="AI27" s="9"/>
      <c r="AJ27" s="79">
        <f t="shared" si="1"/>
        <v>0</v>
      </c>
      <c r="AK27" s="142"/>
      <c r="AL27" s="87" t="s">
        <v>141</v>
      </c>
      <c r="AM27" s="92"/>
      <c r="AN27" s="7"/>
      <c r="AO27" s="8"/>
      <c r="AP27" s="9"/>
      <c r="AQ27" s="79">
        <f t="shared" si="2"/>
        <v>0</v>
      </c>
      <c r="AR27" s="146"/>
      <c r="AS27" s="146"/>
      <c r="AT27" s="146"/>
      <c r="AU27" s="146"/>
      <c r="AV27" s="146"/>
      <c r="AW27" s="146"/>
      <c r="AX27" s="89" t="s">
        <v>45</v>
      </c>
      <c r="AY27" s="73" t="str">
        <f t="shared" si="13"/>
        <v>AAA23</v>
      </c>
      <c r="AZ27" s="153"/>
      <c r="BA27" s="91"/>
      <c r="BB27" s="66"/>
      <c r="BC27" s="81"/>
      <c r="BD27" s="82" t="str">
        <f t="shared" si="3"/>
        <v/>
      </c>
      <c r="BE27" s="83" t="str">
        <f t="shared" si="4"/>
        <v/>
      </c>
      <c r="BF27" s="84"/>
      <c r="BG27" s="85" t="str">
        <f t="shared" si="5"/>
        <v/>
      </c>
      <c r="BH27" s="86">
        <f t="shared" si="6"/>
        <v>0</v>
      </c>
      <c r="BI27" s="142"/>
      <c r="BJ27" s="89" t="s">
        <v>93</v>
      </c>
      <c r="BK27" s="90" t="str">
        <f t="shared" si="14"/>
        <v>BBB23</v>
      </c>
      <c r="BL27" s="153"/>
      <c r="BM27" s="91"/>
      <c r="BN27" s="66"/>
      <c r="BO27" s="81"/>
      <c r="BP27" s="82"/>
      <c r="BQ27" s="83"/>
      <c r="BR27" s="84"/>
      <c r="BS27" s="85"/>
      <c r="BT27" s="86">
        <f t="shared" si="7"/>
        <v>0</v>
      </c>
      <c r="BU27" s="142"/>
      <c r="BV27" s="89" t="s">
        <v>141</v>
      </c>
      <c r="BW27" s="93" t="str">
        <f t="shared" si="15"/>
        <v>CC023</v>
      </c>
      <c r="BX27" s="153"/>
      <c r="BY27" s="91"/>
      <c r="BZ27" s="66"/>
      <c r="CA27" s="81"/>
      <c r="CB27" s="82"/>
      <c r="CC27" s="83"/>
      <c r="CD27" s="84"/>
      <c r="CE27" s="85"/>
      <c r="CF27" s="86">
        <f t="shared" si="8"/>
        <v>0</v>
      </c>
      <c r="CG27" s="140"/>
      <c r="CH27" s="140"/>
      <c r="CI27" s="140"/>
      <c r="CJ27" s="64"/>
      <c r="CK27" s="5">
        <f t="shared" si="16"/>
        <v>0</v>
      </c>
    </row>
    <row r="28" spans="1:89" ht="16.5" thickTop="1" thickBot="1" x14ac:dyDescent="0.3">
      <c r="A28" s="75" t="s">
        <v>46</v>
      </c>
      <c r="B28" s="73" t="s">
        <v>191</v>
      </c>
      <c r="C28" s="122"/>
      <c r="D28" s="130"/>
      <c r="E28" s="128" t="str">
        <f t="shared" si="9"/>
        <v/>
      </c>
      <c r="F28" s="120"/>
      <c r="G28" s="75" t="s">
        <v>94</v>
      </c>
      <c r="H28" s="76" t="s">
        <v>238</v>
      </c>
      <c r="I28" s="6"/>
      <c r="J28" s="130"/>
      <c r="K28" s="128" t="str">
        <f t="shared" si="10"/>
        <v/>
      </c>
      <c r="L28" s="120"/>
      <c r="M28" s="75" t="s">
        <v>142</v>
      </c>
      <c r="N28" s="77" t="s">
        <v>286</v>
      </c>
      <c r="O28" s="6"/>
      <c r="P28" s="130"/>
      <c r="Q28" s="128" t="str">
        <f t="shared" si="11"/>
        <v/>
      </c>
      <c r="R28" s="138"/>
      <c r="S28" s="138"/>
      <c r="T28" s="138"/>
      <c r="U28" s="138"/>
      <c r="V28" s="138"/>
      <c r="W28" s="138"/>
      <c r="X28" s="87" t="s">
        <v>46</v>
      </c>
      <c r="Y28" s="88"/>
      <c r="Z28" s="7"/>
      <c r="AA28" s="8"/>
      <c r="AB28" s="9"/>
      <c r="AC28" s="79">
        <f t="shared" si="12"/>
        <v>0</v>
      </c>
      <c r="AD28" s="142"/>
      <c r="AE28" s="87" t="s">
        <v>94</v>
      </c>
      <c r="AF28" s="92"/>
      <c r="AG28" s="7"/>
      <c r="AH28" s="8"/>
      <c r="AI28" s="9"/>
      <c r="AJ28" s="79">
        <f t="shared" si="1"/>
        <v>0</v>
      </c>
      <c r="AK28" s="142"/>
      <c r="AL28" s="87" t="s">
        <v>142</v>
      </c>
      <c r="AM28" s="88"/>
      <c r="AN28" s="7"/>
      <c r="AO28" s="8"/>
      <c r="AP28" s="9"/>
      <c r="AQ28" s="79">
        <f t="shared" si="2"/>
        <v>0</v>
      </c>
      <c r="AR28" s="146"/>
      <c r="AS28" s="146"/>
      <c r="AT28" s="146"/>
      <c r="AU28" s="146"/>
      <c r="AV28" s="146"/>
      <c r="AW28" s="146"/>
      <c r="AX28" s="89" t="s">
        <v>46</v>
      </c>
      <c r="AY28" s="73" t="str">
        <f t="shared" si="13"/>
        <v>AAA24</v>
      </c>
      <c r="AZ28" s="153"/>
      <c r="BA28" s="91"/>
      <c r="BB28" s="66"/>
      <c r="BC28" s="81"/>
      <c r="BD28" s="82" t="str">
        <f t="shared" si="3"/>
        <v/>
      </c>
      <c r="BE28" s="83" t="str">
        <f t="shared" si="4"/>
        <v/>
      </c>
      <c r="BF28" s="84"/>
      <c r="BG28" s="85" t="str">
        <f t="shared" si="5"/>
        <v/>
      </c>
      <c r="BH28" s="86">
        <f t="shared" si="6"/>
        <v>0</v>
      </c>
      <c r="BI28" s="142"/>
      <c r="BJ28" s="89" t="s">
        <v>94</v>
      </c>
      <c r="BK28" s="90" t="str">
        <f t="shared" si="14"/>
        <v>BBB24</v>
      </c>
      <c r="BL28" s="153"/>
      <c r="BM28" s="91"/>
      <c r="BN28" s="66"/>
      <c r="BO28" s="81"/>
      <c r="BP28" s="82"/>
      <c r="BQ28" s="83"/>
      <c r="BR28" s="84"/>
      <c r="BS28" s="85"/>
      <c r="BT28" s="86">
        <f t="shared" si="7"/>
        <v>0</v>
      </c>
      <c r="BU28" s="142"/>
      <c r="BV28" s="89" t="s">
        <v>142</v>
      </c>
      <c r="BW28" s="93" t="str">
        <f t="shared" si="15"/>
        <v>CC024</v>
      </c>
      <c r="BX28" s="153"/>
      <c r="BY28" s="91"/>
      <c r="BZ28" s="66"/>
      <c r="CA28" s="81"/>
      <c r="CB28" s="82"/>
      <c r="CC28" s="83"/>
      <c r="CD28" s="84"/>
      <c r="CE28" s="85"/>
      <c r="CF28" s="86">
        <f t="shared" si="8"/>
        <v>0</v>
      </c>
      <c r="CG28" s="140"/>
      <c r="CH28" s="140"/>
      <c r="CI28" s="140"/>
      <c r="CJ28" s="64"/>
      <c r="CK28" s="5">
        <f t="shared" si="16"/>
        <v>0</v>
      </c>
    </row>
    <row r="29" spans="1:89" ht="16.5" thickTop="1" thickBot="1" x14ac:dyDescent="0.3">
      <c r="A29" s="75" t="s">
        <v>47</v>
      </c>
      <c r="B29" s="73" t="s">
        <v>192</v>
      </c>
      <c r="C29" s="122"/>
      <c r="D29" s="130"/>
      <c r="E29" s="128" t="str">
        <f t="shared" si="9"/>
        <v/>
      </c>
      <c r="F29" s="120"/>
      <c r="G29" s="75" t="s">
        <v>95</v>
      </c>
      <c r="H29" s="76" t="s">
        <v>239</v>
      </c>
      <c r="I29" s="6"/>
      <c r="J29" s="130"/>
      <c r="K29" s="128" t="str">
        <f t="shared" si="10"/>
        <v/>
      </c>
      <c r="L29" s="120"/>
      <c r="M29" s="75" t="s">
        <v>143</v>
      </c>
      <c r="N29" s="77" t="s">
        <v>287</v>
      </c>
      <c r="O29" s="6"/>
      <c r="P29" s="130"/>
      <c r="Q29" s="128" t="str">
        <f t="shared" si="11"/>
        <v/>
      </c>
      <c r="R29" s="138"/>
      <c r="S29" s="138"/>
      <c r="T29" s="138"/>
      <c r="U29" s="138"/>
      <c r="V29" s="138"/>
      <c r="W29" s="138"/>
      <c r="X29" s="87" t="s">
        <v>47</v>
      </c>
      <c r="Y29" s="92"/>
      <c r="Z29" s="7"/>
      <c r="AA29" s="8"/>
      <c r="AB29" s="9"/>
      <c r="AC29" s="79">
        <f t="shared" si="12"/>
        <v>0</v>
      </c>
      <c r="AD29" s="142"/>
      <c r="AE29" s="87" t="s">
        <v>95</v>
      </c>
      <c r="AF29" s="92"/>
      <c r="AG29" s="7"/>
      <c r="AH29" s="8"/>
      <c r="AI29" s="9"/>
      <c r="AJ29" s="79">
        <f t="shared" si="1"/>
        <v>0</v>
      </c>
      <c r="AK29" s="142"/>
      <c r="AL29" s="87" t="s">
        <v>143</v>
      </c>
      <c r="AM29" s="92"/>
      <c r="AN29" s="7"/>
      <c r="AO29" s="8"/>
      <c r="AP29" s="9"/>
      <c r="AQ29" s="79">
        <f t="shared" si="2"/>
        <v>0</v>
      </c>
      <c r="AR29" s="146"/>
      <c r="AS29" s="146"/>
      <c r="AT29" s="146"/>
      <c r="AU29" s="146"/>
      <c r="AV29" s="146"/>
      <c r="AW29" s="146"/>
      <c r="AX29" s="89" t="s">
        <v>47</v>
      </c>
      <c r="AY29" s="73" t="str">
        <f t="shared" si="13"/>
        <v>AAA25</v>
      </c>
      <c r="AZ29" s="153"/>
      <c r="BA29" s="91"/>
      <c r="BB29" s="66"/>
      <c r="BC29" s="81"/>
      <c r="BD29" s="82" t="str">
        <f t="shared" si="3"/>
        <v/>
      </c>
      <c r="BE29" s="83" t="str">
        <f t="shared" si="4"/>
        <v/>
      </c>
      <c r="BF29" s="84"/>
      <c r="BG29" s="85" t="str">
        <f t="shared" si="5"/>
        <v/>
      </c>
      <c r="BH29" s="86">
        <f t="shared" si="6"/>
        <v>0</v>
      </c>
      <c r="BI29" s="142"/>
      <c r="BJ29" s="89" t="s">
        <v>95</v>
      </c>
      <c r="BK29" s="90" t="str">
        <f t="shared" si="14"/>
        <v>BBB25</v>
      </c>
      <c r="BL29" s="153"/>
      <c r="BM29" s="91"/>
      <c r="BN29" s="66"/>
      <c r="BO29" s="81"/>
      <c r="BP29" s="82"/>
      <c r="BQ29" s="83"/>
      <c r="BR29" s="84"/>
      <c r="BS29" s="85"/>
      <c r="BT29" s="86">
        <f t="shared" si="7"/>
        <v>0</v>
      </c>
      <c r="BU29" s="142"/>
      <c r="BV29" s="89" t="s">
        <v>143</v>
      </c>
      <c r="BW29" s="93" t="str">
        <f t="shared" si="15"/>
        <v>CC025</v>
      </c>
      <c r="BX29" s="153"/>
      <c r="BY29" s="91"/>
      <c r="BZ29" s="66"/>
      <c r="CA29" s="81"/>
      <c r="CB29" s="82"/>
      <c r="CC29" s="83"/>
      <c r="CD29" s="84"/>
      <c r="CE29" s="85"/>
      <c r="CF29" s="86">
        <f t="shared" si="8"/>
        <v>0</v>
      </c>
      <c r="CG29" s="140"/>
      <c r="CH29" s="140"/>
      <c r="CI29" s="140"/>
      <c r="CJ29" s="64"/>
      <c r="CK29" s="5">
        <f t="shared" si="16"/>
        <v>0</v>
      </c>
    </row>
    <row r="30" spans="1:89" ht="16.5" thickTop="1" thickBot="1" x14ac:dyDescent="0.3">
      <c r="A30" s="75" t="s">
        <v>48</v>
      </c>
      <c r="B30" s="73" t="s">
        <v>193</v>
      </c>
      <c r="C30" s="122"/>
      <c r="D30" s="130"/>
      <c r="E30" s="128" t="str">
        <f t="shared" si="9"/>
        <v/>
      </c>
      <c r="F30" s="120"/>
      <c r="G30" s="75" t="s">
        <v>96</v>
      </c>
      <c r="H30" s="76" t="s">
        <v>240</v>
      </c>
      <c r="I30" s="6"/>
      <c r="J30" s="130"/>
      <c r="K30" s="128" t="str">
        <f t="shared" si="10"/>
        <v/>
      </c>
      <c r="L30" s="120"/>
      <c r="M30" s="75" t="s">
        <v>144</v>
      </c>
      <c r="N30" s="77" t="s">
        <v>288</v>
      </c>
      <c r="O30" s="6"/>
      <c r="P30" s="130"/>
      <c r="Q30" s="128" t="str">
        <f t="shared" si="11"/>
        <v/>
      </c>
      <c r="R30" s="138"/>
      <c r="S30" s="138"/>
      <c r="T30" s="138"/>
      <c r="U30" s="138"/>
      <c r="V30" s="138"/>
      <c r="W30" s="138"/>
      <c r="X30" s="87" t="s">
        <v>48</v>
      </c>
      <c r="Y30" s="88"/>
      <c r="Z30" s="7"/>
      <c r="AA30" s="8"/>
      <c r="AB30" s="9"/>
      <c r="AC30" s="79">
        <f t="shared" si="12"/>
        <v>0</v>
      </c>
      <c r="AD30" s="142"/>
      <c r="AE30" s="87" t="s">
        <v>96</v>
      </c>
      <c r="AF30" s="88"/>
      <c r="AG30" s="7"/>
      <c r="AH30" s="8"/>
      <c r="AI30" s="9"/>
      <c r="AJ30" s="79">
        <f t="shared" si="1"/>
        <v>0</v>
      </c>
      <c r="AK30" s="142"/>
      <c r="AL30" s="87" t="s">
        <v>144</v>
      </c>
      <c r="AM30" s="88"/>
      <c r="AN30" s="7"/>
      <c r="AO30" s="8"/>
      <c r="AP30" s="9"/>
      <c r="AQ30" s="79">
        <f t="shared" si="2"/>
        <v>0</v>
      </c>
      <c r="AR30" s="146"/>
      <c r="AS30" s="146"/>
      <c r="AT30" s="146"/>
      <c r="AU30" s="146"/>
      <c r="AV30" s="146"/>
      <c r="AW30" s="146"/>
      <c r="AX30" s="89" t="s">
        <v>48</v>
      </c>
      <c r="AY30" s="73" t="str">
        <f t="shared" si="13"/>
        <v>AAA26</v>
      </c>
      <c r="AZ30" s="153"/>
      <c r="BA30" s="91"/>
      <c r="BB30" s="66"/>
      <c r="BC30" s="81"/>
      <c r="BD30" s="82" t="str">
        <f t="shared" si="3"/>
        <v/>
      </c>
      <c r="BE30" s="83" t="str">
        <f t="shared" si="4"/>
        <v/>
      </c>
      <c r="BF30" s="84"/>
      <c r="BG30" s="85" t="str">
        <f t="shared" si="5"/>
        <v/>
      </c>
      <c r="BH30" s="86">
        <f t="shared" si="6"/>
        <v>0</v>
      </c>
      <c r="BI30" s="142"/>
      <c r="BJ30" s="89" t="s">
        <v>96</v>
      </c>
      <c r="BK30" s="90" t="str">
        <f t="shared" si="14"/>
        <v>BBB26</v>
      </c>
      <c r="BL30" s="153"/>
      <c r="BM30" s="91"/>
      <c r="BN30" s="66"/>
      <c r="BO30" s="81"/>
      <c r="BP30" s="82"/>
      <c r="BQ30" s="83"/>
      <c r="BR30" s="84"/>
      <c r="BS30" s="85"/>
      <c r="BT30" s="86">
        <f t="shared" si="7"/>
        <v>0</v>
      </c>
      <c r="BU30" s="142"/>
      <c r="BV30" s="89" t="s">
        <v>144</v>
      </c>
      <c r="BW30" s="93" t="str">
        <f t="shared" si="15"/>
        <v>CC026</v>
      </c>
      <c r="BX30" s="153"/>
      <c r="BY30" s="91"/>
      <c r="BZ30" s="66"/>
      <c r="CA30" s="81"/>
      <c r="CB30" s="82"/>
      <c r="CC30" s="83"/>
      <c r="CD30" s="84"/>
      <c r="CE30" s="85"/>
      <c r="CF30" s="86">
        <f t="shared" si="8"/>
        <v>0</v>
      </c>
      <c r="CG30" s="140"/>
      <c r="CH30" s="140"/>
      <c r="CI30" s="140"/>
      <c r="CJ30" s="64"/>
      <c r="CK30" s="5">
        <f t="shared" si="16"/>
        <v>0</v>
      </c>
    </row>
    <row r="31" spans="1:89" ht="16.5" thickTop="1" thickBot="1" x14ac:dyDescent="0.3">
      <c r="A31" s="75" t="s">
        <v>49</v>
      </c>
      <c r="B31" s="73" t="s">
        <v>194</v>
      </c>
      <c r="C31" s="122"/>
      <c r="D31" s="130"/>
      <c r="E31" s="128" t="str">
        <f t="shared" si="9"/>
        <v/>
      </c>
      <c r="F31" s="120"/>
      <c r="G31" s="75" t="s">
        <v>97</v>
      </c>
      <c r="H31" s="76" t="s">
        <v>241</v>
      </c>
      <c r="I31" s="6"/>
      <c r="J31" s="130"/>
      <c r="K31" s="128" t="str">
        <f t="shared" si="10"/>
        <v/>
      </c>
      <c r="L31" s="120"/>
      <c r="M31" s="75" t="s">
        <v>145</v>
      </c>
      <c r="N31" s="77" t="s">
        <v>289</v>
      </c>
      <c r="O31" s="6"/>
      <c r="P31" s="130"/>
      <c r="Q31" s="128" t="str">
        <f t="shared" si="11"/>
        <v/>
      </c>
      <c r="R31" s="138"/>
      <c r="S31" s="138"/>
      <c r="T31" s="138"/>
      <c r="U31" s="138"/>
      <c r="V31" s="138"/>
      <c r="W31" s="138"/>
      <c r="X31" s="87" t="s">
        <v>49</v>
      </c>
      <c r="Y31" s="88"/>
      <c r="Z31" s="7"/>
      <c r="AA31" s="8"/>
      <c r="AB31" s="9"/>
      <c r="AC31" s="79">
        <f t="shared" si="12"/>
        <v>0</v>
      </c>
      <c r="AD31" s="142"/>
      <c r="AE31" s="87" t="s">
        <v>97</v>
      </c>
      <c r="AF31" s="88"/>
      <c r="AG31" s="7"/>
      <c r="AH31" s="8"/>
      <c r="AI31" s="9"/>
      <c r="AJ31" s="79">
        <f t="shared" si="1"/>
        <v>0</v>
      </c>
      <c r="AK31" s="142"/>
      <c r="AL31" s="87" t="s">
        <v>145</v>
      </c>
      <c r="AM31" s="88"/>
      <c r="AN31" s="7"/>
      <c r="AO31" s="8"/>
      <c r="AP31" s="9"/>
      <c r="AQ31" s="79">
        <f t="shared" si="2"/>
        <v>0</v>
      </c>
      <c r="AR31" s="146"/>
      <c r="AS31" s="146"/>
      <c r="AT31" s="146"/>
      <c r="AU31" s="146"/>
      <c r="AV31" s="146"/>
      <c r="AW31" s="146"/>
      <c r="AX31" s="89" t="s">
        <v>49</v>
      </c>
      <c r="AY31" s="73" t="str">
        <f t="shared" si="13"/>
        <v>AAA27</v>
      </c>
      <c r="AZ31" s="153"/>
      <c r="BA31" s="91"/>
      <c r="BB31" s="66"/>
      <c r="BC31" s="81"/>
      <c r="BD31" s="82" t="str">
        <f t="shared" si="3"/>
        <v/>
      </c>
      <c r="BE31" s="83" t="str">
        <f t="shared" si="4"/>
        <v/>
      </c>
      <c r="BF31" s="84"/>
      <c r="BG31" s="85" t="str">
        <f t="shared" si="5"/>
        <v/>
      </c>
      <c r="BH31" s="86">
        <f t="shared" si="6"/>
        <v>0</v>
      </c>
      <c r="BI31" s="142"/>
      <c r="BJ31" s="89" t="s">
        <v>97</v>
      </c>
      <c r="BK31" s="90" t="str">
        <f t="shared" si="14"/>
        <v>BBB27</v>
      </c>
      <c r="BL31" s="153"/>
      <c r="BM31" s="91"/>
      <c r="BN31" s="66"/>
      <c r="BO31" s="81"/>
      <c r="BP31" s="82"/>
      <c r="BQ31" s="83"/>
      <c r="BR31" s="84"/>
      <c r="BS31" s="85"/>
      <c r="BT31" s="86">
        <f t="shared" si="7"/>
        <v>0</v>
      </c>
      <c r="BU31" s="142"/>
      <c r="BV31" s="89" t="s">
        <v>145</v>
      </c>
      <c r="BW31" s="93" t="str">
        <f t="shared" si="15"/>
        <v>CC027</v>
      </c>
      <c r="BX31" s="153"/>
      <c r="BY31" s="91"/>
      <c r="BZ31" s="96"/>
      <c r="CA31" s="81"/>
      <c r="CB31" s="82"/>
      <c r="CC31" s="83"/>
      <c r="CD31" s="84"/>
      <c r="CE31" s="85"/>
      <c r="CF31" s="86">
        <f t="shared" si="8"/>
        <v>0</v>
      </c>
      <c r="CG31" s="140"/>
      <c r="CH31" s="140"/>
      <c r="CI31" s="140"/>
      <c r="CJ31" s="64"/>
      <c r="CK31" s="5">
        <f t="shared" si="16"/>
        <v>0</v>
      </c>
    </row>
    <row r="32" spans="1:89" ht="16.5" thickTop="1" thickBot="1" x14ac:dyDescent="0.3">
      <c r="A32" s="75" t="s">
        <v>50</v>
      </c>
      <c r="B32" s="73" t="s">
        <v>195</v>
      </c>
      <c r="C32" s="122"/>
      <c r="D32" s="130"/>
      <c r="E32" s="128" t="str">
        <f t="shared" si="9"/>
        <v/>
      </c>
      <c r="F32" s="120"/>
      <c r="G32" s="75" t="s">
        <v>98</v>
      </c>
      <c r="H32" s="76" t="s">
        <v>242</v>
      </c>
      <c r="I32" s="6"/>
      <c r="J32" s="130"/>
      <c r="K32" s="128" t="str">
        <f t="shared" si="10"/>
        <v/>
      </c>
      <c r="L32" s="120"/>
      <c r="M32" s="75" t="s">
        <v>146</v>
      </c>
      <c r="N32" s="77" t="s">
        <v>290</v>
      </c>
      <c r="O32" s="6"/>
      <c r="P32" s="130"/>
      <c r="Q32" s="128" t="str">
        <f t="shared" si="11"/>
        <v/>
      </c>
      <c r="R32" s="138"/>
      <c r="S32" s="138"/>
      <c r="T32" s="138"/>
      <c r="U32" s="138"/>
      <c r="V32" s="138"/>
      <c r="W32" s="138"/>
      <c r="X32" s="87" t="s">
        <v>50</v>
      </c>
      <c r="Y32" s="92"/>
      <c r="Z32" s="7"/>
      <c r="AA32" s="8"/>
      <c r="AB32" s="9"/>
      <c r="AC32" s="79">
        <f t="shared" si="12"/>
        <v>0</v>
      </c>
      <c r="AD32" s="142"/>
      <c r="AE32" s="87" t="s">
        <v>98</v>
      </c>
      <c r="AF32" s="88"/>
      <c r="AG32" s="7"/>
      <c r="AH32" s="8"/>
      <c r="AI32" s="9"/>
      <c r="AJ32" s="79">
        <f t="shared" si="1"/>
        <v>0</v>
      </c>
      <c r="AK32" s="142"/>
      <c r="AL32" s="87" t="s">
        <v>146</v>
      </c>
      <c r="AM32" s="88"/>
      <c r="AN32" s="7"/>
      <c r="AO32" s="8"/>
      <c r="AP32" s="9"/>
      <c r="AQ32" s="79">
        <f t="shared" si="2"/>
        <v>0</v>
      </c>
      <c r="AR32" s="146"/>
      <c r="AS32" s="146"/>
      <c r="AT32" s="146"/>
      <c r="AU32" s="146"/>
      <c r="AV32" s="146"/>
      <c r="AW32" s="146"/>
      <c r="AX32" s="89" t="s">
        <v>50</v>
      </c>
      <c r="AY32" s="73" t="str">
        <f t="shared" si="13"/>
        <v>AAA28</v>
      </c>
      <c r="AZ32" s="153"/>
      <c r="BA32" s="91"/>
      <c r="BB32" s="66"/>
      <c r="BC32" s="81"/>
      <c r="BD32" s="82" t="str">
        <f t="shared" si="3"/>
        <v/>
      </c>
      <c r="BE32" s="83" t="str">
        <f t="shared" si="4"/>
        <v/>
      </c>
      <c r="BF32" s="84"/>
      <c r="BG32" s="85" t="str">
        <f t="shared" si="5"/>
        <v/>
      </c>
      <c r="BH32" s="86">
        <f t="shared" si="6"/>
        <v>0</v>
      </c>
      <c r="BI32" s="142"/>
      <c r="BJ32" s="89" t="s">
        <v>98</v>
      </c>
      <c r="BK32" s="90" t="str">
        <f t="shared" si="14"/>
        <v>BBB28</v>
      </c>
      <c r="BL32" s="153"/>
      <c r="BM32" s="91"/>
      <c r="BN32" s="66"/>
      <c r="BO32" s="81"/>
      <c r="BP32" s="82"/>
      <c r="BQ32" s="83"/>
      <c r="BR32" s="84"/>
      <c r="BS32" s="85"/>
      <c r="BT32" s="86">
        <f t="shared" si="7"/>
        <v>0</v>
      </c>
      <c r="BU32" s="142"/>
      <c r="BV32" s="89" t="s">
        <v>146</v>
      </c>
      <c r="BW32" s="93" t="str">
        <f t="shared" si="15"/>
        <v>CC028</v>
      </c>
      <c r="BX32" s="153"/>
      <c r="BY32" s="91"/>
      <c r="BZ32" s="66"/>
      <c r="CA32" s="81"/>
      <c r="CB32" s="82"/>
      <c r="CC32" s="83"/>
      <c r="CD32" s="84"/>
      <c r="CE32" s="85"/>
      <c r="CF32" s="86">
        <f t="shared" si="8"/>
        <v>0</v>
      </c>
      <c r="CG32" s="140"/>
      <c r="CH32" s="140"/>
      <c r="CI32" s="140"/>
      <c r="CJ32" s="64"/>
      <c r="CK32" s="5">
        <f t="shared" si="16"/>
        <v>0</v>
      </c>
    </row>
    <row r="33" spans="1:89" ht="16.5" thickTop="1" thickBot="1" x14ac:dyDescent="0.3">
      <c r="A33" s="75" t="s">
        <v>51</v>
      </c>
      <c r="B33" s="73" t="s">
        <v>196</v>
      </c>
      <c r="C33" s="122"/>
      <c r="D33" s="130"/>
      <c r="E33" s="128" t="str">
        <f t="shared" si="9"/>
        <v/>
      </c>
      <c r="F33" s="120"/>
      <c r="G33" s="75" t="s">
        <v>99</v>
      </c>
      <c r="H33" s="76" t="s">
        <v>243</v>
      </c>
      <c r="I33" s="6"/>
      <c r="J33" s="130"/>
      <c r="K33" s="128" t="str">
        <f t="shared" si="10"/>
        <v/>
      </c>
      <c r="L33" s="120"/>
      <c r="M33" s="75" t="s">
        <v>147</v>
      </c>
      <c r="N33" s="77" t="s">
        <v>291</v>
      </c>
      <c r="O33" s="6"/>
      <c r="P33" s="130"/>
      <c r="Q33" s="128" t="str">
        <f t="shared" si="11"/>
        <v/>
      </c>
      <c r="R33" s="138"/>
      <c r="S33" s="138"/>
      <c r="T33" s="138"/>
      <c r="U33" s="138"/>
      <c r="V33" s="138"/>
      <c r="W33" s="138"/>
      <c r="X33" s="87" t="s">
        <v>51</v>
      </c>
      <c r="Y33" s="88"/>
      <c r="Z33" s="7"/>
      <c r="AA33" s="8"/>
      <c r="AB33" s="9"/>
      <c r="AC33" s="79">
        <f t="shared" si="12"/>
        <v>0</v>
      </c>
      <c r="AD33" s="142"/>
      <c r="AE33" s="87" t="s">
        <v>99</v>
      </c>
      <c r="AF33" s="88"/>
      <c r="AG33" s="7"/>
      <c r="AH33" s="8"/>
      <c r="AI33" s="9"/>
      <c r="AJ33" s="79">
        <f t="shared" si="1"/>
        <v>0</v>
      </c>
      <c r="AK33" s="142"/>
      <c r="AL33" s="87" t="s">
        <v>147</v>
      </c>
      <c r="AM33" s="88"/>
      <c r="AN33" s="7"/>
      <c r="AO33" s="8"/>
      <c r="AP33" s="9"/>
      <c r="AQ33" s="79">
        <f t="shared" si="2"/>
        <v>0</v>
      </c>
      <c r="AR33" s="146"/>
      <c r="AS33" s="146"/>
      <c r="AT33" s="146"/>
      <c r="AU33" s="146"/>
      <c r="AV33" s="146"/>
      <c r="AW33" s="146"/>
      <c r="AX33" s="89" t="s">
        <v>51</v>
      </c>
      <c r="AY33" s="73" t="str">
        <f t="shared" si="13"/>
        <v>AAA29</v>
      </c>
      <c r="AZ33" s="153"/>
      <c r="BA33" s="91"/>
      <c r="BB33" s="66"/>
      <c r="BC33" s="81"/>
      <c r="BD33" s="82" t="str">
        <f t="shared" si="3"/>
        <v/>
      </c>
      <c r="BE33" s="83" t="str">
        <f t="shared" si="4"/>
        <v/>
      </c>
      <c r="BF33" s="84"/>
      <c r="BG33" s="85" t="str">
        <f t="shared" si="5"/>
        <v/>
      </c>
      <c r="BH33" s="86">
        <f t="shared" si="6"/>
        <v>0</v>
      </c>
      <c r="BI33" s="142"/>
      <c r="BJ33" s="89" t="s">
        <v>99</v>
      </c>
      <c r="BK33" s="90" t="str">
        <f t="shared" si="14"/>
        <v>BBB29</v>
      </c>
      <c r="BL33" s="153"/>
      <c r="BM33" s="91"/>
      <c r="BN33" s="66"/>
      <c r="BO33" s="81"/>
      <c r="BP33" s="82"/>
      <c r="BQ33" s="83"/>
      <c r="BR33" s="84"/>
      <c r="BS33" s="85"/>
      <c r="BT33" s="86">
        <f t="shared" si="7"/>
        <v>0</v>
      </c>
      <c r="BU33" s="142"/>
      <c r="BV33" s="89" t="s">
        <v>147</v>
      </c>
      <c r="BW33" s="93" t="str">
        <f t="shared" si="15"/>
        <v>CC029</v>
      </c>
      <c r="BX33" s="153"/>
      <c r="BY33" s="91"/>
      <c r="BZ33" s="66"/>
      <c r="CA33" s="81"/>
      <c r="CB33" s="82"/>
      <c r="CC33" s="83"/>
      <c r="CD33" s="84"/>
      <c r="CE33" s="85"/>
      <c r="CF33" s="86">
        <f t="shared" si="8"/>
        <v>0</v>
      </c>
      <c r="CG33" s="140"/>
      <c r="CH33" s="140"/>
      <c r="CI33" s="140"/>
      <c r="CJ33" s="64"/>
      <c r="CK33" s="5">
        <f t="shared" si="16"/>
        <v>0</v>
      </c>
    </row>
    <row r="34" spans="1:89" ht="16.5" thickTop="1" thickBot="1" x14ac:dyDescent="0.3">
      <c r="A34" s="75" t="s">
        <v>52</v>
      </c>
      <c r="B34" s="73" t="s">
        <v>197</v>
      </c>
      <c r="C34" s="122"/>
      <c r="D34" s="130"/>
      <c r="E34" s="128" t="str">
        <f t="shared" si="9"/>
        <v/>
      </c>
      <c r="F34" s="120"/>
      <c r="G34" s="75" t="s">
        <v>100</v>
      </c>
      <c r="H34" s="76" t="s">
        <v>244</v>
      </c>
      <c r="I34" s="6"/>
      <c r="J34" s="130"/>
      <c r="K34" s="128" t="str">
        <f t="shared" si="10"/>
        <v/>
      </c>
      <c r="L34" s="120"/>
      <c r="M34" s="75" t="s">
        <v>148</v>
      </c>
      <c r="N34" s="77" t="s">
        <v>292</v>
      </c>
      <c r="O34" s="6"/>
      <c r="P34" s="130"/>
      <c r="Q34" s="128" t="str">
        <f t="shared" si="11"/>
        <v/>
      </c>
      <c r="R34" s="138"/>
      <c r="S34" s="138"/>
      <c r="T34" s="138"/>
      <c r="U34" s="138"/>
      <c r="V34" s="138"/>
      <c r="W34" s="138"/>
      <c r="X34" s="87" t="s">
        <v>52</v>
      </c>
      <c r="Y34" s="88"/>
      <c r="Z34" s="7"/>
      <c r="AA34" s="8"/>
      <c r="AB34" s="9"/>
      <c r="AC34" s="79">
        <f t="shared" si="12"/>
        <v>0</v>
      </c>
      <c r="AD34" s="142"/>
      <c r="AE34" s="87" t="s">
        <v>100</v>
      </c>
      <c r="AF34" s="88"/>
      <c r="AG34" s="7"/>
      <c r="AH34" s="8"/>
      <c r="AI34" s="9"/>
      <c r="AJ34" s="79">
        <f t="shared" si="1"/>
        <v>0</v>
      </c>
      <c r="AK34" s="142"/>
      <c r="AL34" s="87" t="s">
        <v>148</v>
      </c>
      <c r="AM34" s="88"/>
      <c r="AN34" s="7"/>
      <c r="AO34" s="8"/>
      <c r="AP34" s="9"/>
      <c r="AQ34" s="79">
        <f t="shared" si="2"/>
        <v>0</v>
      </c>
      <c r="AR34" s="146"/>
      <c r="AS34" s="146"/>
      <c r="AT34" s="146"/>
      <c r="AU34" s="146"/>
      <c r="AV34" s="146"/>
      <c r="AW34" s="146"/>
      <c r="AX34" s="89" t="s">
        <v>52</v>
      </c>
      <c r="AY34" s="73" t="str">
        <f t="shared" si="13"/>
        <v>AAA30</v>
      </c>
      <c r="AZ34" s="153"/>
      <c r="BA34" s="91"/>
      <c r="BB34" s="66"/>
      <c r="BC34" s="81"/>
      <c r="BD34" s="82" t="str">
        <f t="shared" si="3"/>
        <v/>
      </c>
      <c r="BE34" s="83" t="str">
        <f t="shared" si="4"/>
        <v/>
      </c>
      <c r="BF34" s="84"/>
      <c r="BG34" s="85" t="str">
        <f t="shared" si="5"/>
        <v/>
      </c>
      <c r="BH34" s="86">
        <f t="shared" si="6"/>
        <v>0</v>
      </c>
      <c r="BI34" s="142"/>
      <c r="BJ34" s="89" t="s">
        <v>100</v>
      </c>
      <c r="BK34" s="90" t="str">
        <f t="shared" si="14"/>
        <v>BBB30</v>
      </c>
      <c r="BL34" s="153"/>
      <c r="BM34" s="91"/>
      <c r="BN34" s="66"/>
      <c r="BO34" s="81"/>
      <c r="BP34" s="82"/>
      <c r="BQ34" s="83"/>
      <c r="BR34" s="84"/>
      <c r="BS34" s="85"/>
      <c r="BT34" s="86">
        <f t="shared" si="7"/>
        <v>0</v>
      </c>
      <c r="BU34" s="142"/>
      <c r="BV34" s="89" t="s">
        <v>148</v>
      </c>
      <c r="BW34" s="93" t="str">
        <f t="shared" si="15"/>
        <v>CC030</v>
      </c>
      <c r="BX34" s="153"/>
      <c r="BY34" s="91"/>
      <c r="BZ34" s="66"/>
      <c r="CA34" s="81"/>
      <c r="CB34" s="82"/>
      <c r="CC34" s="83"/>
      <c r="CD34" s="84"/>
      <c r="CE34" s="85"/>
      <c r="CF34" s="86">
        <f t="shared" si="8"/>
        <v>0</v>
      </c>
      <c r="CG34" s="140"/>
      <c r="CH34" s="140"/>
      <c r="CI34" s="140"/>
      <c r="CJ34" s="64"/>
      <c r="CK34" s="5">
        <f t="shared" si="16"/>
        <v>0</v>
      </c>
    </row>
    <row r="35" spans="1:89" ht="16.5" thickTop="1" thickBot="1" x14ac:dyDescent="0.3">
      <c r="A35" s="75" t="s">
        <v>53</v>
      </c>
      <c r="B35" s="73" t="s">
        <v>198</v>
      </c>
      <c r="C35" s="122"/>
      <c r="D35" s="130"/>
      <c r="E35" s="128" t="str">
        <f t="shared" si="9"/>
        <v/>
      </c>
      <c r="F35" s="120"/>
      <c r="G35" s="75" t="s">
        <v>101</v>
      </c>
      <c r="H35" s="76" t="s">
        <v>245</v>
      </c>
      <c r="I35" s="6"/>
      <c r="J35" s="130"/>
      <c r="K35" s="128" t="str">
        <f t="shared" si="10"/>
        <v/>
      </c>
      <c r="L35" s="120"/>
      <c r="M35" s="75" t="s">
        <v>149</v>
      </c>
      <c r="N35" s="77" t="s">
        <v>293</v>
      </c>
      <c r="O35" s="6"/>
      <c r="P35" s="130" t="s">
        <v>166</v>
      </c>
      <c r="Q35" s="128">
        <f t="shared" si="11"/>
        <v>1</v>
      </c>
      <c r="R35" s="138"/>
      <c r="S35" s="138"/>
      <c r="T35" s="138"/>
      <c r="U35" s="138"/>
      <c r="V35" s="138"/>
      <c r="W35" s="138"/>
      <c r="X35" s="87" t="s">
        <v>53</v>
      </c>
      <c r="Y35" s="88"/>
      <c r="Z35" s="7"/>
      <c r="AA35" s="8"/>
      <c r="AB35" s="9"/>
      <c r="AC35" s="79">
        <f t="shared" si="12"/>
        <v>0</v>
      </c>
      <c r="AD35" s="142"/>
      <c r="AE35" s="87" t="s">
        <v>101</v>
      </c>
      <c r="AF35" s="88"/>
      <c r="AG35" s="7"/>
      <c r="AH35" s="8"/>
      <c r="AI35" s="9"/>
      <c r="AJ35" s="79">
        <f t="shared" si="1"/>
        <v>0</v>
      </c>
      <c r="AK35" s="142"/>
      <c r="AL35" s="87" t="s">
        <v>149</v>
      </c>
      <c r="AM35" s="88"/>
      <c r="AN35" s="7"/>
      <c r="AO35" s="8"/>
      <c r="AP35" s="9"/>
      <c r="AQ35" s="79">
        <f t="shared" si="2"/>
        <v>0</v>
      </c>
      <c r="AR35" s="146"/>
      <c r="AS35" s="146"/>
      <c r="AT35" s="146"/>
      <c r="AU35" s="146"/>
      <c r="AV35" s="146"/>
      <c r="AW35" s="146"/>
      <c r="AX35" s="89" t="s">
        <v>53</v>
      </c>
      <c r="AY35" s="73" t="str">
        <f t="shared" si="13"/>
        <v>AAA31</v>
      </c>
      <c r="AZ35" s="153"/>
      <c r="BA35" s="91"/>
      <c r="BB35" s="66"/>
      <c r="BC35" s="81"/>
      <c r="BD35" s="82" t="str">
        <f t="shared" si="3"/>
        <v/>
      </c>
      <c r="BE35" s="83" t="str">
        <f t="shared" si="4"/>
        <v/>
      </c>
      <c r="BF35" s="84"/>
      <c r="BG35" s="85" t="str">
        <f t="shared" si="5"/>
        <v/>
      </c>
      <c r="BH35" s="86">
        <f t="shared" si="6"/>
        <v>0</v>
      </c>
      <c r="BI35" s="142"/>
      <c r="BJ35" s="89" t="s">
        <v>101</v>
      </c>
      <c r="BK35" s="90" t="str">
        <f t="shared" si="14"/>
        <v>BBB31</v>
      </c>
      <c r="BL35" s="153"/>
      <c r="BM35" s="91"/>
      <c r="BN35" s="66"/>
      <c r="BO35" s="81"/>
      <c r="BP35" s="82"/>
      <c r="BQ35" s="83"/>
      <c r="BR35" s="84"/>
      <c r="BS35" s="85"/>
      <c r="BT35" s="86">
        <f t="shared" si="7"/>
        <v>0</v>
      </c>
      <c r="BU35" s="142"/>
      <c r="BV35" s="89" t="s">
        <v>149</v>
      </c>
      <c r="BW35" s="93" t="str">
        <f t="shared" si="15"/>
        <v>CC031</v>
      </c>
      <c r="BX35" s="153"/>
      <c r="BY35" s="91"/>
      <c r="BZ35" s="66"/>
      <c r="CA35" s="81"/>
      <c r="CB35" s="82"/>
      <c r="CC35" s="83"/>
      <c r="CD35" s="84"/>
      <c r="CE35" s="85"/>
      <c r="CF35" s="86">
        <f t="shared" si="8"/>
        <v>0</v>
      </c>
      <c r="CG35" s="140"/>
      <c r="CH35" s="140"/>
      <c r="CI35" s="140"/>
      <c r="CJ35" s="64"/>
      <c r="CK35" s="5">
        <f t="shared" si="16"/>
        <v>0</v>
      </c>
    </row>
    <row r="36" spans="1:89" ht="16.5" thickTop="1" thickBot="1" x14ac:dyDescent="0.3">
      <c r="A36" s="75" t="s">
        <v>54</v>
      </c>
      <c r="B36" s="73" t="s">
        <v>199</v>
      </c>
      <c r="C36" s="122"/>
      <c r="D36" s="130"/>
      <c r="E36" s="128" t="str">
        <f t="shared" si="9"/>
        <v/>
      </c>
      <c r="F36" s="120"/>
      <c r="G36" s="75" t="s">
        <v>102</v>
      </c>
      <c r="H36" s="76" t="s">
        <v>246</v>
      </c>
      <c r="I36" s="6"/>
      <c r="J36" s="130"/>
      <c r="K36" s="128" t="str">
        <f t="shared" si="10"/>
        <v/>
      </c>
      <c r="L36" s="120"/>
      <c r="M36" s="75" t="s">
        <v>150</v>
      </c>
      <c r="N36" s="77" t="s">
        <v>294</v>
      </c>
      <c r="O36" s="6"/>
      <c r="P36" s="130"/>
      <c r="Q36" s="128" t="str">
        <f t="shared" si="11"/>
        <v/>
      </c>
      <c r="R36" s="138"/>
      <c r="S36" s="138"/>
      <c r="T36" s="138"/>
      <c r="U36" s="138"/>
      <c r="V36" s="138"/>
      <c r="W36" s="138"/>
      <c r="X36" s="87" t="s">
        <v>54</v>
      </c>
      <c r="Y36" s="88"/>
      <c r="Z36" s="7"/>
      <c r="AA36" s="8"/>
      <c r="AB36" s="9"/>
      <c r="AC36" s="79">
        <f t="shared" si="12"/>
        <v>0</v>
      </c>
      <c r="AD36" s="142"/>
      <c r="AE36" s="87" t="s">
        <v>102</v>
      </c>
      <c r="AF36" s="88"/>
      <c r="AG36" s="7"/>
      <c r="AH36" s="8"/>
      <c r="AI36" s="9"/>
      <c r="AJ36" s="79">
        <f t="shared" si="1"/>
        <v>0</v>
      </c>
      <c r="AK36" s="142"/>
      <c r="AL36" s="87" t="s">
        <v>150</v>
      </c>
      <c r="AM36" s="88"/>
      <c r="AN36" s="7"/>
      <c r="AO36" s="8"/>
      <c r="AP36" s="9"/>
      <c r="AQ36" s="79">
        <f t="shared" si="2"/>
        <v>0</v>
      </c>
      <c r="AR36" s="146"/>
      <c r="AS36" s="146"/>
      <c r="AT36" s="146"/>
      <c r="AU36" s="146"/>
      <c r="AV36" s="146"/>
      <c r="AW36" s="146"/>
      <c r="AX36" s="89" t="s">
        <v>54</v>
      </c>
      <c r="AY36" s="73" t="str">
        <f t="shared" si="13"/>
        <v>AAA32</v>
      </c>
      <c r="AZ36" s="153"/>
      <c r="BA36" s="91"/>
      <c r="BB36" s="66"/>
      <c r="BC36" s="81"/>
      <c r="BD36" s="82" t="str">
        <f t="shared" si="3"/>
        <v/>
      </c>
      <c r="BE36" s="83" t="str">
        <f t="shared" si="4"/>
        <v/>
      </c>
      <c r="BF36" s="84"/>
      <c r="BG36" s="85" t="str">
        <f t="shared" si="5"/>
        <v/>
      </c>
      <c r="BH36" s="86">
        <f t="shared" si="6"/>
        <v>0</v>
      </c>
      <c r="BI36" s="142"/>
      <c r="BJ36" s="89" t="s">
        <v>102</v>
      </c>
      <c r="BK36" s="90" t="str">
        <f t="shared" si="14"/>
        <v>BBB32</v>
      </c>
      <c r="BL36" s="153"/>
      <c r="BM36" s="91"/>
      <c r="BN36" s="66"/>
      <c r="BO36" s="81"/>
      <c r="BP36" s="82"/>
      <c r="BQ36" s="83"/>
      <c r="BR36" s="84"/>
      <c r="BS36" s="85"/>
      <c r="BT36" s="86">
        <f t="shared" si="7"/>
        <v>0</v>
      </c>
      <c r="BU36" s="142"/>
      <c r="BV36" s="89" t="s">
        <v>150</v>
      </c>
      <c r="BW36" s="93" t="str">
        <f t="shared" si="15"/>
        <v>CC032</v>
      </c>
      <c r="BX36" s="153"/>
      <c r="BY36" s="91"/>
      <c r="BZ36" s="66"/>
      <c r="CA36" s="81"/>
      <c r="CB36" s="82"/>
      <c r="CC36" s="83"/>
      <c r="CD36" s="84"/>
      <c r="CE36" s="85"/>
      <c r="CF36" s="86">
        <f t="shared" si="8"/>
        <v>0</v>
      </c>
      <c r="CG36" s="140"/>
      <c r="CH36" s="140"/>
      <c r="CI36" s="140"/>
      <c r="CJ36" s="64"/>
      <c r="CK36" s="5">
        <f t="shared" si="16"/>
        <v>0</v>
      </c>
    </row>
    <row r="37" spans="1:89" ht="16.5" thickTop="1" thickBot="1" x14ac:dyDescent="0.3">
      <c r="A37" s="75" t="s">
        <v>55</v>
      </c>
      <c r="B37" s="73" t="s">
        <v>200</v>
      </c>
      <c r="C37" s="122"/>
      <c r="D37" s="130"/>
      <c r="E37" s="128" t="str">
        <f t="shared" si="9"/>
        <v/>
      </c>
      <c r="F37" s="120"/>
      <c r="G37" s="75" t="s">
        <v>103</v>
      </c>
      <c r="H37" s="76" t="s">
        <v>247</v>
      </c>
      <c r="I37" s="6"/>
      <c r="J37" s="130"/>
      <c r="K37" s="128" t="str">
        <f t="shared" si="10"/>
        <v/>
      </c>
      <c r="L37" s="120"/>
      <c r="M37" s="75" t="s">
        <v>151</v>
      </c>
      <c r="N37" s="77" t="s">
        <v>295</v>
      </c>
      <c r="O37" s="6"/>
      <c r="P37" s="130"/>
      <c r="Q37" s="128" t="str">
        <f t="shared" si="11"/>
        <v/>
      </c>
      <c r="R37" s="138"/>
      <c r="S37" s="138"/>
      <c r="T37" s="138"/>
      <c r="U37" s="138"/>
      <c r="V37" s="138"/>
      <c r="W37" s="138"/>
      <c r="X37" s="87" t="s">
        <v>55</v>
      </c>
      <c r="Y37" s="88"/>
      <c r="Z37" s="7"/>
      <c r="AA37" s="8"/>
      <c r="AB37" s="9"/>
      <c r="AC37" s="79">
        <f t="shared" si="12"/>
        <v>0</v>
      </c>
      <c r="AD37" s="142"/>
      <c r="AE37" s="87" t="s">
        <v>103</v>
      </c>
      <c r="AF37" s="92"/>
      <c r="AG37" s="7"/>
      <c r="AH37" s="8"/>
      <c r="AI37" s="9"/>
      <c r="AJ37" s="79">
        <f t="shared" si="1"/>
        <v>0</v>
      </c>
      <c r="AK37" s="142"/>
      <c r="AL37" s="87" t="s">
        <v>151</v>
      </c>
      <c r="AM37" s="88"/>
      <c r="AN37" s="7"/>
      <c r="AO37" s="8"/>
      <c r="AP37" s="9"/>
      <c r="AQ37" s="79">
        <f t="shared" si="2"/>
        <v>0</v>
      </c>
      <c r="AR37" s="146"/>
      <c r="AS37" s="146"/>
      <c r="AT37" s="146"/>
      <c r="AU37" s="146"/>
      <c r="AV37" s="146"/>
      <c r="AW37" s="146"/>
      <c r="AX37" s="89" t="s">
        <v>55</v>
      </c>
      <c r="AY37" s="73" t="str">
        <f t="shared" si="13"/>
        <v>AAA33</v>
      </c>
      <c r="AZ37" s="153"/>
      <c r="BA37" s="91"/>
      <c r="BB37" s="66"/>
      <c r="BC37" s="81"/>
      <c r="BD37" s="82" t="str">
        <f t="shared" si="3"/>
        <v/>
      </c>
      <c r="BE37" s="83" t="str">
        <f t="shared" si="4"/>
        <v/>
      </c>
      <c r="BF37" s="84"/>
      <c r="BG37" s="85" t="str">
        <f t="shared" si="5"/>
        <v/>
      </c>
      <c r="BH37" s="86">
        <f t="shared" si="6"/>
        <v>0</v>
      </c>
      <c r="BI37" s="142"/>
      <c r="BJ37" s="89" t="s">
        <v>103</v>
      </c>
      <c r="BK37" s="90" t="str">
        <f t="shared" si="14"/>
        <v>BBB33</v>
      </c>
      <c r="BL37" s="153"/>
      <c r="BM37" s="91"/>
      <c r="BN37" s="66"/>
      <c r="BO37" s="81"/>
      <c r="BP37" s="82"/>
      <c r="BQ37" s="83"/>
      <c r="BR37" s="84"/>
      <c r="BS37" s="85"/>
      <c r="BT37" s="86">
        <f t="shared" si="7"/>
        <v>0</v>
      </c>
      <c r="BU37" s="142"/>
      <c r="BV37" s="89" t="s">
        <v>151</v>
      </c>
      <c r="BW37" s="93" t="str">
        <f t="shared" si="15"/>
        <v>CC033</v>
      </c>
      <c r="BX37" s="153"/>
      <c r="BY37" s="91"/>
      <c r="BZ37" s="66"/>
      <c r="CA37" s="81"/>
      <c r="CB37" s="82"/>
      <c r="CC37" s="83"/>
      <c r="CD37" s="84"/>
      <c r="CE37" s="85"/>
      <c r="CF37" s="86">
        <f t="shared" si="8"/>
        <v>0</v>
      </c>
      <c r="CG37" s="140"/>
      <c r="CH37" s="140"/>
      <c r="CI37" s="140"/>
      <c r="CJ37" s="64"/>
      <c r="CK37" s="5">
        <f t="shared" si="16"/>
        <v>0</v>
      </c>
    </row>
    <row r="38" spans="1:89" ht="16.5" thickTop="1" thickBot="1" x14ac:dyDescent="0.3">
      <c r="A38" s="75" t="s">
        <v>56</v>
      </c>
      <c r="B38" s="73" t="s">
        <v>201</v>
      </c>
      <c r="C38" s="122"/>
      <c r="D38" s="130"/>
      <c r="E38" s="128" t="str">
        <f t="shared" si="9"/>
        <v/>
      </c>
      <c r="F38" s="120"/>
      <c r="G38" s="75" t="s">
        <v>104</v>
      </c>
      <c r="H38" s="76" t="s">
        <v>248</v>
      </c>
      <c r="I38" s="6"/>
      <c r="J38" s="130"/>
      <c r="K38" s="128" t="str">
        <f t="shared" si="10"/>
        <v/>
      </c>
      <c r="L38" s="120"/>
      <c r="M38" s="75" t="s">
        <v>152</v>
      </c>
      <c r="N38" s="77" t="s">
        <v>296</v>
      </c>
      <c r="O38" s="6"/>
      <c r="P38" s="130"/>
      <c r="Q38" s="128" t="str">
        <f t="shared" si="11"/>
        <v/>
      </c>
      <c r="R38" s="138"/>
      <c r="S38" s="138"/>
      <c r="T38" s="138"/>
      <c r="U38" s="138"/>
      <c r="V38" s="138"/>
      <c r="W38" s="138"/>
      <c r="X38" s="87" t="s">
        <v>56</v>
      </c>
      <c r="Y38" s="88"/>
      <c r="Z38" s="7"/>
      <c r="AA38" s="8"/>
      <c r="AB38" s="9"/>
      <c r="AC38" s="79">
        <f t="shared" si="12"/>
        <v>0</v>
      </c>
      <c r="AD38" s="142"/>
      <c r="AE38" s="87" t="s">
        <v>104</v>
      </c>
      <c r="AF38" s="92"/>
      <c r="AG38" s="7"/>
      <c r="AH38" s="8"/>
      <c r="AI38" s="9"/>
      <c r="AJ38" s="79">
        <f t="shared" si="1"/>
        <v>0</v>
      </c>
      <c r="AK38" s="142"/>
      <c r="AL38" s="87" t="s">
        <v>152</v>
      </c>
      <c r="AM38" s="88"/>
      <c r="AN38" s="7"/>
      <c r="AO38" s="8"/>
      <c r="AP38" s="9"/>
      <c r="AQ38" s="79">
        <f t="shared" ref="AQ38:AQ40" si="17">SUM(AN38:AP38)</f>
        <v>0</v>
      </c>
      <c r="AR38" s="146"/>
      <c r="AS38" s="146"/>
      <c r="AT38" s="146"/>
      <c r="AU38" s="146"/>
      <c r="AV38" s="146"/>
      <c r="AW38" s="146"/>
      <c r="AX38" s="89" t="s">
        <v>56</v>
      </c>
      <c r="AY38" s="73" t="str">
        <f t="shared" si="13"/>
        <v>AAA34</v>
      </c>
      <c r="AZ38" s="153"/>
      <c r="BA38" s="91"/>
      <c r="BB38" s="66"/>
      <c r="BC38" s="81"/>
      <c r="BD38" s="82" t="str">
        <f t="shared" si="3"/>
        <v/>
      </c>
      <c r="BE38" s="83" t="str">
        <f t="shared" si="4"/>
        <v/>
      </c>
      <c r="BF38" s="84"/>
      <c r="BG38" s="85" t="str">
        <f t="shared" si="5"/>
        <v/>
      </c>
      <c r="BH38" s="86">
        <f t="shared" si="6"/>
        <v>0</v>
      </c>
      <c r="BI38" s="142"/>
      <c r="BJ38" s="89" t="s">
        <v>104</v>
      </c>
      <c r="BK38" s="90" t="str">
        <f t="shared" si="14"/>
        <v>BBB34</v>
      </c>
      <c r="BL38" s="153"/>
      <c r="BM38" s="91"/>
      <c r="BN38" s="66"/>
      <c r="BO38" s="81"/>
      <c r="BP38" s="82"/>
      <c r="BQ38" s="83"/>
      <c r="BR38" s="84"/>
      <c r="BS38" s="85"/>
      <c r="BT38" s="86">
        <f t="shared" si="7"/>
        <v>0</v>
      </c>
      <c r="BU38" s="142"/>
      <c r="BV38" s="89" t="s">
        <v>152</v>
      </c>
      <c r="BW38" s="93" t="str">
        <f t="shared" si="15"/>
        <v>CC034</v>
      </c>
      <c r="BX38" s="153"/>
      <c r="BY38" s="91"/>
      <c r="BZ38" s="66"/>
      <c r="CA38" s="81"/>
      <c r="CB38" s="82"/>
      <c r="CC38" s="83"/>
      <c r="CD38" s="84"/>
      <c r="CE38" s="85"/>
      <c r="CF38" s="86">
        <f t="shared" si="8"/>
        <v>0</v>
      </c>
      <c r="CG38" s="140"/>
      <c r="CH38" s="140"/>
      <c r="CI38" s="140"/>
      <c r="CJ38" s="64"/>
      <c r="CK38" s="5">
        <f t="shared" si="16"/>
        <v>0</v>
      </c>
    </row>
    <row r="39" spans="1:89" ht="16.5" thickTop="1" thickBot="1" x14ac:dyDescent="0.3">
      <c r="A39" s="75" t="s">
        <v>57</v>
      </c>
      <c r="B39" s="73" t="s">
        <v>202</v>
      </c>
      <c r="C39" s="122"/>
      <c r="D39" s="130"/>
      <c r="E39" s="128" t="str">
        <f t="shared" si="9"/>
        <v/>
      </c>
      <c r="F39" s="120"/>
      <c r="G39" s="75" t="s">
        <v>105</v>
      </c>
      <c r="H39" s="76" t="s">
        <v>249</v>
      </c>
      <c r="I39" s="6"/>
      <c r="J39" s="130"/>
      <c r="K39" s="128" t="str">
        <f t="shared" si="10"/>
        <v/>
      </c>
      <c r="L39" s="120"/>
      <c r="M39" s="94"/>
      <c r="N39" s="10"/>
      <c r="O39" s="11"/>
      <c r="P39" s="130"/>
      <c r="Q39" s="128" t="str">
        <f t="shared" si="11"/>
        <v/>
      </c>
      <c r="R39" s="138"/>
      <c r="S39" s="138"/>
      <c r="T39" s="138"/>
      <c r="U39" s="138"/>
      <c r="V39" s="138"/>
      <c r="W39" s="138"/>
      <c r="X39" s="87" t="s">
        <v>57</v>
      </c>
      <c r="Y39" s="88"/>
      <c r="Z39" s="7"/>
      <c r="AA39" s="8"/>
      <c r="AB39" s="9"/>
      <c r="AC39" s="79">
        <f t="shared" si="12"/>
        <v>0</v>
      </c>
      <c r="AD39" s="142"/>
      <c r="AE39" s="87" t="s">
        <v>105</v>
      </c>
      <c r="AF39" s="92"/>
      <c r="AG39" s="7"/>
      <c r="AH39" s="8"/>
      <c r="AI39" s="9"/>
      <c r="AJ39" s="79">
        <f t="shared" si="1"/>
        <v>0</v>
      </c>
      <c r="AK39" s="142"/>
      <c r="AL39" s="97"/>
      <c r="AM39" s="12"/>
      <c r="AN39" s="7"/>
      <c r="AO39" s="8"/>
      <c r="AP39" s="9"/>
      <c r="AQ39" s="79">
        <f t="shared" si="17"/>
        <v>0</v>
      </c>
      <c r="AR39" s="146"/>
      <c r="AS39" s="146"/>
      <c r="AT39" s="146"/>
      <c r="AU39" s="146"/>
      <c r="AV39" s="146"/>
      <c r="AW39" s="146"/>
      <c r="AX39" s="89" t="s">
        <v>57</v>
      </c>
      <c r="AY39" s="73" t="str">
        <f t="shared" si="13"/>
        <v>AAA35</v>
      </c>
      <c r="AZ39" s="153"/>
      <c r="BA39" s="91"/>
      <c r="BB39" s="66"/>
      <c r="BC39" s="81"/>
      <c r="BD39" s="82" t="str">
        <f t="shared" si="3"/>
        <v/>
      </c>
      <c r="BE39" s="83" t="str">
        <f t="shared" si="4"/>
        <v/>
      </c>
      <c r="BF39" s="84"/>
      <c r="BG39" s="85" t="str">
        <f t="shared" si="5"/>
        <v/>
      </c>
      <c r="BH39" s="86">
        <f t="shared" si="6"/>
        <v>0</v>
      </c>
      <c r="BI39" s="142"/>
      <c r="BJ39" s="89" t="s">
        <v>105</v>
      </c>
      <c r="BK39" s="90" t="str">
        <f t="shared" si="14"/>
        <v>BBB35</v>
      </c>
      <c r="BL39" s="153"/>
      <c r="BM39" s="91"/>
      <c r="BN39" s="66"/>
      <c r="BO39" s="81"/>
      <c r="BP39" s="82"/>
      <c r="BQ39" s="83"/>
      <c r="BR39" s="84"/>
      <c r="BS39" s="85"/>
      <c r="BT39" s="86">
        <f t="shared" si="7"/>
        <v>0</v>
      </c>
      <c r="BU39" s="142"/>
      <c r="BV39" s="98"/>
      <c r="BW39" s="93">
        <f t="shared" si="15"/>
        <v>0</v>
      </c>
      <c r="BX39" s="153"/>
      <c r="BY39" s="91"/>
      <c r="BZ39" s="66"/>
      <c r="CA39" s="81"/>
      <c r="CB39" s="82"/>
      <c r="CC39" s="83"/>
      <c r="CD39" s="84"/>
      <c r="CE39" s="85"/>
      <c r="CF39" s="86">
        <f t="shared" si="8"/>
        <v>0</v>
      </c>
      <c r="CG39" s="140"/>
      <c r="CH39" s="140"/>
      <c r="CI39" s="140"/>
      <c r="CJ39" s="64"/>
      <c r="CK39" s="5">
        <f t="shared" si="16"/>
        <v>0</v>
      </c>
    </row>
    <row r="40" spans="1:89" ht="16.5" thickTop="1" thickBot="1" x14ac:dyDescent="0.3">
      <c r="A40" s="75" t="s">
        <v>58</v>
      </c>
      <c r="B40" s="73" t="s">
        <v>203</v>
      </c>
      <c r="C40" s="122"/>
      <c r="D40" s="130"/>
      <c r="E40" s="128" t="str">
        <f t="shared" si="9"/>
        <v/>
      </c>
      <c r="F40" s="120"/>
      <c r="G40" s="75" t="s">
        <v>106</v>
      </c>
      <c r="H40" s="76" t="s">
        <v>250</v>
      </c>
      <c r="I40" s="6"/>
      <c r="J40" s="130"/>
      <c r="K40" s="128" t="str">
        <f t="shared" si="10"/>
        <v/>
      </c>
      <c r="L40" s="120"/>
      <c r="M40" s="94"/>
      <c r="N40" s="13"/>
      <c r="O40" s="14"/>
      <c r="P40" s="130"/>
      <c r="Q40" s="128" t="str">
        <f t="shared" si="11"/>
        <v/>
      </c>
      <c r="R40" s="138"/>
      <c r="S40" s="138"/>
      <c r="T40" s="138"/>
      <c r="U40" s="138"/>
      <c r="V40" s="138"/>
      <c r="W40" s="138"/>
      <c r="X40" s="87" t="s">
        <v>58</v>
      </c>
      <c r="Y40" s="92"/>
      <c r="Z40" s="7"/>
      <c r="AA40" s="8"/>
      <c r="AB40" s="9"/>
      <c r="AC40" s="79">
        <f t="shared" si="12"/>
        <v>0</v>
      </c>
      <c r="AD40" s="142"/>
      <c r="AE40" s="87" t="s">
        <v>106</v>
      </c>
      <c r="AF40" s="92"/>
      <c r="AG40" s="7"/>
      <c r="AH40" s="8"/>
      <c r="AI40" s="9"/>
      <c r="AJ40" s="79">
        <f t="shared" si="1"/>
        <v>0</v>
      </c>
      <c r="AK40" s="142"/>
      <c r="AL40" s="97"/>
      <c r="AM40" s="13"/>
      <c r="AN40" s="15"/>
      <c r="AO40" s="16"/>
      <c r="AP40" s="17"/>
      <c r="AQ40" s="79">
        <f t="shared" si="17"/>
        <v>0</v>
      </c>
      <c r="AR40" s="146"/>
      <c r="AS40" s="146"/>
      <c r="AT40" s="146"/>
      <c r="AU40" s="146"/>
      <c r="AV40" s="146"/>
      <c r="AW40" s="146"/>
      <c r="AX40" s="89" t="s">
        <v>58</v>
      </c>
      <c r="AY40" s="73" t="str">
        <f t="shared" si="13"/>
        <v>AAA36</v>
      </c>
      <c r="AZ40" s="153"/>
      <c r="BA40" s="91"/>
      <c r="BB40" s="66"/>
      <c r="BC40" s="81"/>
      <c r="BD40" s="82" t="str">
        <f t="shared" si="3"/>
        <v/>
      </c>
      <c r="BE40" s="83" t="str">
        <f t="shared" si="4"/>
        <v/>
      </c>
      <c r="BF40" s="84"/>
      <c r="BG40" s="85" t="str">
        <f t="shared" si="5"/>
        <v/>
      </c>
      <c r="BH40" s="86">
        <f t="shared" si="6"/>
        <v>0</v>
      </c>
      <c r="BI40" s="142"/>
      <c r="BJ40" s="89" t="s">
        <v>106</v>
      </c>
      <c r="BK40" s="90" t="str">
        <f t="shared" si="14"/>
        <v>BBB36</v>
      </c>
      <c r="BL40" s="153"/>
      <c r="BM40" s="91"/>
      <c r="BN40" s="66"/>
      <c r="BO40" s="81"/>
      <c r="BP40" s="82"/>
      <c r="BQ40" s="83"/>
      <c r="BR40" s="84"/>
      <c r="BS40" s="85"/>
      <c r="BT40" s="86">
        <f t="shared" si="7"/>
        <v>0</v>
      </c>
      <c r="BU40" s="142"/>
      <c r="BV40" s="98"/>
      <c r="BW40" s="93">
        <f t="shared" si="15"/>
        <v>0</v>
      </c>
      <c r="BX40" s="153"/>
      <c r="BY40" s="91"/>
      <c r="BZ40" s="66"/>
      <c r="CA40" s="81"/>
      <c r="CB40" s="82"/>
      <c r="CC40" s="83"/>
      <c r="CD40" s="84"/>
      <c r="CE40" s="85"/>
      <c r="CF40" s="86">
        <f t="shared" si="8"/>
        <v>0</v>
      </c>
      <c r="CG40" s="140"/>
      <c r="CH40" s="140"/>
      <c r="CI40" s="140"/>
      <c r="CJ40" s="64"/>
      <c r="CK40" s="5">
        <f t="shared" si="16"/>
        <v>0</v>
      </c>
    </row>
    <row r="41" spans="1:89" ht="16.5" thickTop="1" thickBot="1" x14ac:dyDescent="0.3">
      <c r="A41" s="75" t="s">
        <v>59</v>
      </c>
      <c r="B41" s="73" t="s">
        <v>204</v>
      </c>
      <c r="C41" s="122"/>
      <c r="D41" s="130"/>
      <c r="E41" s="128" t="str">
        <f t="shared" si="9"/>
        <v/>
      </c>
      <c r="F41" s="120"/>
      <c r="G41" s="75" t="s">
        <v>107</v>
      </c>
      <c r="H41" s="76" t="s">
        <v>251</v>
      </c>
      <c r="I41" s="6"/>
      <c r="J41" s="130"/>
      <c r="K41" s="128" t="str">
        <f t="shared" si="10"/>
        <v/>
      </c>
      <c r="L41" s="120"/>
      <c r="M41" s="74"/>
      <c r="N41" s="74"/>
      <c r="O41" s="74"/>
      <c r="P41" s="74"/>
      <c r="Q41" s="74"/>
      <c r="R41" s="138"/>
      <c r="S41" s="138"/>
      <c r="T41" s="138"/>
      <c r="U41" s="138"/>
      <c r="V41" s="138"/>
      <c r="W41" s="138"/>
      <c r="X41" s="87" t="s">
        <v>59</v>
      </c>
      <c r="Y41" s="88"/>
      <c r="Z41" s="7"/>
      <c r="AA41" s="8"/>
      <c r="AB41" s="9"/>
      <c r="AC41" s="79">
        <f t="shared" si="12"/>
        <v>0</v>
      </c>
      <c r="AD41" s="142"/>
      <c r="AE41" s="87" t="s">
        <v>107</v>
      </c>
      <c r="AF41" s="92"/>
      <c r="AG41" s="7"/>
      <c r="AH41" s="8"/>
      <c r="AI41" s="9"/>
      <c r="AJ41" s="79">
        <f t="shared" si="1"/>
        <v>0</v>
      </c>
      <c r="AK41" s="142"/>
      <c r="AL41" s="140"/>
      <c r="AM41" s="140"/>
      <c r="AN41" s="140"/>
      <c r="AO41" s="140"/>
      <c r="AP41" s="140"/>
      <c r="AQ41" s="140"/>
      <c r="AR41" s="146"/>
      <c r="AS41" s="146"/>
      <c r="AT41" s="146"/>
      <c r="AU41" s="146"/>
      <c r="AV41" s="146"/>
      <c r="AW41" s="146"/>
      <c r="AX41" s="89" t="s">
        <v>59</v>
      </c>
      <c r="AY41" s="73" t="str">
        <f t="shared" si="13"/>
        <v>AAA37</v>
      </c>
      <c r="AZ41" s="153"/>
      <c r="BA41" s="91"/>
      <c r="BB41" s="66"/>
      <c r="BC41" s="81"/>
      <c r="BD41" s="82" t="str">
        <f t="shared" si="3"/>
        <v/>
      </c>
      <c r="BE41" s="83" t="str">
        <f t="shared" si="4"/>
        <v/>
      </c>
      <c r="BF41" s="84"/>
      <c r="BG41" s="85" t="str">
        <f t="shared" si="5"/>
        <v/>
      </c>
      <c r="BH41" s="86">
        <f t="shared" si="6"/>
        <v>0</v>
      </c>
      <c r="BI41" s="142"/>
      <c r="BJ41" s="89" t="s">
        <v>107</v>
      </c>
      <c r="BK41" s="90" t="str">
        <f t="shared" si="14"/>
        <v>BBB37</v>
      </c>
      <c r="BL41" s="153"/>
      <c r="BM41" s="91"/>
      <c r="BN41" s="66"/>
      <c r="BO41" s="81"/>
      <c r="BP41" s="82"/>
      <c r="BQ41" s="83"/>
      <c r="BR41" s="84"/>
      <c r="BS41" s="85"/>
      <c r="BT41" s="86">
        <f t="shared" si="7"/>
        <v>0</v>
      </c>
      <c r="BU41" s="142"/>
      <c r="BV41" s="140"/>
      <c r="BW41" s="140"/>
      <c r="BX41" s="140"/>
      <c r="BY41" s="140"/>
      <c r="BZ41" s="140"/>
      <c r="CA41" s="140"/>
      <c r="CB41" s="140"/>
      <c r="CC41" s="140"/>
      <c r="CD41" s="140"/>
      <c r="CE41" s="140"/>
      <c r="CF41" s="140"/>
      <c r="CG41" s="140"/>
      <c r="CH41" s="140"/>
      <c r="CI41" s="140"/>
      <c r="CJ41" s="64"/>
      <c r="CK41" s="5">
        <f t="shared" si="16"/>
        <v>0</v>
      </c>
    </row>
    <row r="42" spans="1:89" ht="16.5" thickTop="1" thickBot="1" x14ac:dyDescent="0.3">
      <c r="A42" s="75" t="s">
        <v>60</v>
      </c>
      <c r="B42" s="73" t="s">
        <v>205</v>
      </c>
      <c r="C42" s="122"/>
      <c r="D42" s="130"/>
      <c r="E42" s="128" t="str">
        <f t="shared" si="9"/>
        <v/>
      </c>
      <c r="F42" s="120"/>
      <c r="G42" s="75" t="s">
        <v>108</v>
      </c>
      <c r="H42" s="76" t="s">
        <v>252</v>
      </c>
      <c r="I42" s="6"/>
      <c r="J42" s="130"/>
      <c r="K42" s="128" t="str">
        <f t="shared" si="10"/>
        <v/>
      </c>
      <c r="L42" s="120"/>
      <c r="M42" s="74"/>
      <c r="N42" s="74"/>
      <c r="O42" s="74"/>
      <c r="P42" s="74"/>
      <c r="Q42" s="74"/>
      <c r="R42" s="138"/>
      <c r="S42" s="138"/>
      <c r="T42" s="138"/>
      <c r="U42" s="138"/>
      <c r="V42" s="138"/>
      <c r="W42" s="138"/>
      <c r="X42" s="87" t="s">
        <v>60</v>
      </c>
      <c r="Y42" s="92"/>
      <c r="Z42" s="7"/>
      <c r="AA42" s="8"/>
      <c r="AB42" s="9"/>
      <c r="AC42" s="79">
        <f t="shared" si="12"/>
        <v>0</v>
      </c>
      <c r="AD42" s="142"/>
      <c r="AE42" s="87" t="s">
        <v>108</v>
      </c>
      <c r="AF42" s="88"/>
      <c r="AG42" s="7"/>
      <c r="AH42" s="8"/>
      <c r="AI42" s="9"/>
      <c r="AJ42" s="79">
        <f t="shared" si="1"/>
        <v>0</v>
      </c>
      <c r="AK42" s="142"/>
      <c r="AL42" s="140"/>
      <c r="AM42" s="140"/>
      <c r="AN42" s="140"/>
      <c r="AO42" s="140"/>
      <c r="AP42" s="140"/>
      <c r="AQ42" s="140"/>
      <c r="AR42" s="146"/>
      <c r="AS42" s="146"/>
      <c r="AT42" s="146"/>
      <c r="AU42" s="146"/>
      <c r="AV42" s="146"/>
      <c r="AW42" s="146"/>
      <c r="AX42" s="89" t="s">
        <v>60</v>
      </c>
      <c r="AY42" s="73" t="str">
        <f t="shared" si="13"/>
        <v>AAA38</v>
      </c>
      <c r="AZ42" s="153"/>
      <c r="BA42" s="91"/>
      <c r="BB42" s="66"/>
      <c r="BC42" s="81"/>
      <c r="BD42" s="82" t="str">
        <f t="shared" si="3"/>
        <v/>
      </c>
      <c r="BE42" s="83" t="str">
        <f t="shared" si="4"/>
        <v/>
      </c>
      <c r="BF42" s="84"/>
      <c r="BG42" s="85" t="str">
        <f t="shared" si="5"/>
        <v/>
      </c>
      <c r="BH42" s="86">
        <f t="shared" si="6"/>
        <v>0</v>
      </c>
      <c r="BI42" s="142"/>
      <c r="BJ42" s="89" t="s">
        <v>108</v>
      </c>
      <c r="BK42" s="90" t="str">
        <f t="shared" si="14"/>
        <v>BBB38</v>
      </c>
      <c r="BL42" s="153"/>
      <c r="BM42" s="91"/>
      <c r="BN42" s="66"/>
      <c r="BO42" s="81"/>
      <c r="BP42" s="82"/>
      <c r="BQ42" s="83"/>
      <c r="BR42" s="84"/>
      <c r="BS42" s="85"/>
      <c r="BT42" s="86">
        <f t="shared" si="7"/>
        <v>0</v>
      </c>
      <c r="BU42" s="142"/>
      <c r="BV42" s="140"/>
      <c r="BW42" s="140"/>
      <c r="BX42" s="140"/>
      <c r="BY42" s="140"/>
      <c r="BZ42" s="140"/>
      <c r="CA42" s="140"/>
      <c r="CB42" s="140"/>
      <c r="CC42" s="140"/>
      <c r="CD42" s="140"/>
      <c r="CE42" s="140"/>
      <c r="CF42" s="140"/>
      <c r="CG42" s="140"/>
      <c r="CH42" s="140"/>
      <c r="CI42" s="140"/>
      <c r="CJ42" s="64"/>
      <c r="CK42" s="5">
        <f t="shared" si="16"/>
        <v>0</v>
      </c>
    </row>
    <row r="43" spans="1:89" ht="16.5" thickTop="1" thickBot="1" x14ac:dyDescent="0.3">
      <c r="A43" s="75" t="s">
        <v>61</v>
      </c>
      <c r="B43" s="73" t="s">
        <v>206</v>
      </c>
      <c r="C43" s="122"/>
      <c r="D43" s="130"/>
      <c r="E43" s="128" t="str">
        <f t="shared" si="9"/>
        <v/>
      </c>
      <c r="F43" s="120"/>
      <c r="G43" s="75" t="s">
        <v>109</v>
      </c>
      <c r="H43" s="76" t="s">
        <v>253</v>
      </c>
      <c r="I43" s="6"/>
      <c r="J43" s="130"/>
      <c r="K43" s="128" t="str">
        <f t="shared" si="10"/>
        <v/>
      </c>
      <c r="L43" s="120"/>
      <c r="M43" s="74"/>
      <c r="N43" s="74"/>
      <c r="O43" s="74"/>
      <c r="P43" s="74"/>
      <c r="Q43" s="74"/>
      <c r="R43" s="138"/>
      <c r="S43" s="138"/>
      <c r="T43" s="138"/>
      <c r="U43" s="138"/>
      <c r="V43" s="138"/>
      <c r="W43" s="138"/>
      <c r="X43" s="87" t="s">
        <v>61</v>
      </c>
      <c r="Y43" s="88"/>
      <c r="Z43" s="7"/>
      <c r="AA43" s="8"/>
      <c r="AB43" s="9"/>
      <c r="AC43" s="79">
        <f t="shared" si="12"/>
        <v>0</v>
      </c>
      <c r="AD43" s="142"/>
      <c r="AE43" s="87" t="s">
        <v>109</v>
      </c>
      <c r="AF43" s="88"/>
      <c r="AG43" s="7"/>
      <c r="AH43" s="8"/>
      <c r="AI43" s="9"/>
      <c r="AJ43" s="79">
        <f t="shared" si="1"/>
        <v>0</v>
      </c>
      <c r="AK43" s="142"/>
      <c r="AL43" s="140"/>
      <c r="AM43" s="140"/>
      <c r="AN43" s="140"/>
      <c r="AO43" s="140"/>
      <c r="AP43" s="140"/>
      <c r="AQ43" s="140"/>
      <c r="AR43" s="146"/>
      <c r="AS43" s="146"/>
      <c r="AT43" s="146"/>
      <c r="AU43" s="146"/>
      <c r="AV43" s="146"/>
      <c r="AW43" s="146"/>
      <c r="AX43" s="89" t="s">
        <v>61</v>
      </c>
      <c r="AY43" s="73" t="str">
        <f t="shared" si="13"/>
        <v>AAA39</v>
      </c>
      <c r="AZ43" s="153"/>
      <c r="BA43" s="91"/>
      <c r="BB43" s="66"/>
      <c r="BC43" s="81"/>
      <c r="BD43" s="82" t="str">
        <f t="shared" si="3"/>
        <v/>
      </c>
      <c r="BE43" s="83" t="str">
        <f t="shared" si="4"/>
        <v/>
      </c>
      <c r="BF43" s="84"/>
      <c r="BG43" s="85" t="str">
        <f t="shared" si="5"/>
        <v/>
      </c>
      <c r="BH43" s="86">
        <f t="shared" si="6"/>
        <v>0</v>
      </c>
      <c r="BI43" s="142"/>
      <c r="BJ43" s="89" t="s">
        <v>109</v>
      </c>
      <c r="BK43" s="90" t="str">
        <f t="shared" si="14"/>
        <v>BBB39</v>
      </c>
      <c r="BL43" s="153"/>
      <c r="BM43" s="91"/>
      <c r="BN43" s="66"/>
      <c r="BO43" s="81"/>
      <c r="BP43" s="82"/>
      <c r="BQ43" s="83"/>
      <c r="BR43" s="84"/>
      <c r="BS43" s="85"/>
      <c r="BT43" s="86">
        <f t="shared" si="7"/>
        <v>0</v>
      </c>
      <c r="BU43" s="142"/>
      <c r="BV43" s="140"/>
      <c r="BW43" s="140"/>
      <c r="BX43" s="140"/>
      <c r="BY43" s="140"/>
      <c r="BZ43" s="140"/>
      <c r="CA43" s="140"/>
      <c r="CB43" s="140"/>
      <c r="CC43" s="140"/>
      <c r="CD43" s="140"/>
      <c r="CE43" s="140"/>
      <c r="CF43" s="140"/>
      <c r="CG43" s="140"/>
      <c r="CH43" s="140"/>
      <c r="CI43" s="140"/>
      <c r="CJ43" s="64"/>
      <c r="CK43" s="5">
        <f t="shared" si="16"/>
        <v>0</v>
      </c>
    </row>
    <row r="44" spans="1:89" ht="16.5" thickTop="1" thickBot="1" x14ac:dyDescent="0.3">
      <c r="A44" s="75" t="s">
        <v>62</v>
      </c>
      <c r="B44" s="73" t="s">
        <v>207</v>
      </c>
      <c r="C44" s="122"/>
      <c r="D44" s="130"/>
      <c r="E44" s="128" t="str">
        <f t="shared" si="9"/>
        <v/>
      </c>
      <c r="F44" s="120"/>
      <c r="G44" s="75" t="s">
        <v>110</v>
      </c>
      <c r="H44" s="76" t="s">
        <v>254</v>
      </c>
      <c r="I44" s="6"/>
      <c r="J44" s="130"/>
      <c r="K44" s="128" t="str">
        <f t="shared" si="10"/>
        <v/>
      </c>
      <c r="L44" s="120"/>
      <c r="M44" s="74"/>
      <c r="N44" s="74"/>
      <c r="O44" s="74"/>
      <c r="P44" s="74"/>
      <c r="Q44" s="74"/>
      <c r="R44" s="138"/>
      <c r="S44" s="138"/>
      <c r="T44" s="138"/>
      <c r="U44" s="138"/>
      <c r="V44" s="138"/>
      <c r="W44" s="138"/>
      <c r="X44" s="87" t="s">
        <v>62</v>
      </c>
      <c r="Y44" s="88"/>
      <c r="Z44" s="7"/>
      <c r="AA44" s="8"/>
      <c r="AB44" s="9"/>
      <c r="AC44" s="79">
        <f t="shared" si="12"/>
        <v>0</v>
      </c>
      <c r="AD44" s="142"/>
      <c r="AE44" s="87" t="s">
        <v>110</v>
      </c>
      <c r="AF44" s="88"/>
      <c r="AG44" s="7"/>
      <c r="AH44" s="8"/>
      <c r="AI44" s="9"/>
      <c r="AJ44" s="79">
        <f t="shared" si="1"/>
        <v>0</v>
      </c>
      <c r="AK44" s="142"/>
      <c r="AL44" s="140"/>
      <c r="AM44" s="140"/>
      <c r="AN44" s="140"/>
      <c r="AO44" s="140"/>
      <c r="AP44" s="140"/>
      <c r="AQ44" s="140"/>
      <c r="AR44" s="146"/>
      <c r="AS44" s="146"/>
      <c r="AT44" s="146"/>
      <c r="AU44" s="146"/>
      <c r="AV44" s="146"/>
      <c r="AW44" s="146"/>
      <c r="AX44" s="89" t="s">
        <v>62</v>
      </c>
      <c r="AY44" s="73" t="str">
        <f t="shared" si="13"/>
        <v>AAA40</v>
      </c>
      <c r="AZ44" s="153"/>
      <c r="BA44" s="91"/>
      <c r="BB44" s="66"/>
      <c r="BC44" s="81"/>
      <c r="BD44" s="82" t="str">
        <f t="shared" si="3"/>
        <v/>
      </c>
      <c r="BE44" s="83" t="str">
        <f t="shared" si="4"/>
        <v/>
      </c>
      <c r="BF44" s="84"/>
      <c r="BG44" s="85" t="str">
        <f t="shared" si="5"/>
        <v/>
      </c>
      <c r="BH44" s="86">
        <f t="shared" si="6"/>
        <v>0</v>
      </c>
      <c r="BI44" s="142"/>
      <c r="BJ44" s="89" t="s">
        <v>110</v>
      </c>
      <c r="BK44" s="90" t="str">
        <f t="shared" si="14"/>
        <v>BBB40</v>
      </c>
      <c r="BL44" s="153"/>
      <c r="BM44" s="91"/>
      <c r="BN44" s="66"/>
      <c r="BO44" s="81"/>
      <c r="BP44" s="82"/>
      <c r="BQ44" s="83"/>
      <c r="BR44" s="84"/>
      <c r="BS44" s="85"/>
      <c r="BT44" s="86">
        <f t="shared" si="7"/>
        <v>0</v>
      </c>
      <c r="BU44" s="142"/>
      <c r="BV44" s="140"/>
      <c r="BW44" s="140"/>
      <c r="BX44" s="140"/>
      <c r="BY44" s="140"/>
      <c r="BZ44" s="140"/>
      <c r="CA44" s="140"/>
      <c r="CB44" s="140"/>
      <c r="CC44" s="140"/>
      <c r="CD44" s="140"/>
      <c r="CE44" s="140"/>
      <c r="CF44" s="140"/>
      <c r="CG44" s="140"/>
      <c r="CH44" s="140"/>
      <c r="CI44" s="140"/>
      <c r="CJ44" s="64"/>
      <c r="CK44" s="5">
        <f t="shared" si="16"/>
        <v>0</v>
      </c>
    </row>
    <row r="45" spans="1:89" ht="16.5" thickTop="1" thickBot="1" x14ac:dyDescent="0.3">
      <c r="A45" s="75" t="s">
        <v>63</v>
      </c>
      <c r="B45" s="73" t="s">
        <v>208</v>
      </c>
      <c r="C45" s="122"/>
      <c r="D45" s="130"/>
      <c r="E45" s="128" t="str">
        <f t="shared" si="9"/>
        <v/>
      </c>
      <c r="F45" s="120"/>
      <c r="G45" s="75" t="s">
        <v>111</v>
      </c>
      <c r="H45" s="76" t="s">
        <v>255</v>
      </c>
      <c r="I45" s="6"/>
      <c r="J45" s="130"/>
      <c r="K45" s="128" t="str">
        <f t="shared" si="10"/>
        <v/>
      </c>
      <c r="L45" s="120"/>
      <c r="M45" s="74"/>
      <c r="N45" s="74"/>
      <c r="O45" s="74"/>
      <c r="P45" s="74"/>
      <c r="Q45" s="74"/>
      <c r="R45" s="138"/>
      <c r="S45" s="138"/>
      <c r="T45" s="138"/>
      <c r="U45" s="138"/>
      <c r="V45" s="138"/>
      <c r="W45" s="138"/>
      <c r="X45" s="87" t="s">
        <v>63</v>
      </c>
      <c r="Y45" s="92"/>
      <c r="Z45" s="7"/>
      <c r="AA45" s="8"/>
      <c r="AB45" s="9"/>
      <c r="AC45" s="79">
        <f t="shared" si="12"/>
        <v>0</v>
      </c>
      <c r="AD45" s="142"/>
      <c r="AE45" s="87" t="s">
        <v>111</v>
      </c>
      <c r="AF45" s="88"/>
      <c r="AG45" s="7"/>
      <c r="AH45" s="8"/>
      <c r="AI45" s="9"/>
      <c r="AJ45" s="79">
        <f t="shared" si="1"/>
        <v>0</v>
      </c>
      <c r="AK45" s="142"/>
      <c r="AL45" s="140"/>
      <c r="AM45" s="140"/>
      <c r="AN45" s="140"/>
      <c r="AO45" s="140"/>
      <c r="AP45" s="140"/>
      <c r="AQ45" s="140"/>
      <c r="AR45" s="146"/>
      <c r="AS45" s="146"/>
      <c r="AT45" s="146"/>
      <c r="AU45" s="146"/>
      <c r="AV45" s="146"/>
      <c r="AW45" s="146"/>
      <c r="AX45" s="89" t="s">
        <v>63</v>
      </c>
      <c r="AY45" s="73" t="str">
        <f t="shared" si="13"/>
        <v>AAA41</v>
      </c>
      <c r="AZ45" s="153"/>
      <c r="BA45" s="91"/>
      <c r="BB45" s="66"/>
      <c r="BC45" s="81"/>
      <c r="BD45" s="82" t="str">
        <f t="shared" si="3"/>
        <v/>
      </c>
      <c r="BE45" s="83" t="str">
        <f t="shared" si="4"/>
        <v/>
      </c>
      <c r="BF45" s="84"/>
      <c r="BG45" s="85" t="str">
        <f t="shared" si="5"/>
        <v/>
      </c>
      <c r="BH45" s="86">
        <f t="shared" si="6"/>
        <v>0</v>
      </c>
      <c r="BI45" s="142"/>
      <c r="BJ45" s="89" t="s">
        <v>111</v>
      </c>
      <c r="BK45" s="90" t="str">
        <f t="shared" si="14"/>
        <v>BBB41</v>
      </c>
      <c r="BL45" s="153"/>
      <c r="BM45" s="91"/>
      <c r="BN45" s="66"/>
      <c r="BO45" s="81"/>
      <c r="BP45" s="82"/>
      <c r="BQ45" s="83"/>
      <c r="BR45" s="84"/>
      <c r="BS45" s="85"/>
      <c r="BT45" s="86">
        <f t="shared" si="7"/>
        <v>0</v>
      </c>
      <c r="BU45" s="142"/>
      <c r="BV45" s="140"/>
      <c r="BW45" s="140"/>
      <c r="BX45" s="140"/>
      <c r="BY45" s="140"/>
      <c r="BZ45" s="140"/>
      <c r="CA45" s="140"/>
      <c r="CB45" s="140"/>
      <c r="CC45" s="140"/>
      <c r="CD45" s="140"/>
      <c r="CE45" s="140"/>
      <c r="CF45" s="140"/>
      <c r="CG45" s="140"/>
      <c r="CH45" s="140"/>
      <c r="CI45" s="140"/>
      <c r="CJ45" s="64"/>
      <c r="CK45" s="5">
        <f t="shared" si="16"/>
        <v>0</v>
      </c>
    </row>
    <row r="46" spans="1:89" ht="16.5" thickTop="1" thickBot="1" x14ac:dyDescent="0.3">
      <c r="A46" s="75" t="s">
        <v>64</v>
      </c>
      <c r="B46" s="73" t="s">
        <v>209</v>
      </c>
      <c r="C46" s="122"/>
      <c r="D46" s="130"/>
      <c r="E46" s="128" t="str">
        <f t="shared" si="9"/>
        <v/>
      </c>
      <c r="F46" s="120"/>
      <c r="G46" s="75" t="s">
        <v>112</v>
      </c>
      <c r="H46" s="76" t="s">
        <v>256</v>
      </c>
      <c r="I46" s="6"/>
      <c r="J46" s="130"/>
      <c r="K46" s="128" t="str">
        <f t="shared" si="10"/>
        <v/>
      </c>
      <c r="L46" s="120"/>
      <c r="M46" s="74"/>
      <c r="N46" s="74"/>
      <c r="O46" s="74"/>
      <c r="P46" s="74"/>
      <c r="Q46" s="74"/>
      <c r="R46" s="138"/>
      <c r="S46" s="138"/>
      <c r="T46" s="138"/>
      <c r="U46" s="138"/>
      <c r="V46" s="138"/>
      <c r="W46" s="138"/>
      <c r="X46" s="87" t="s">
        <v>64</v>
      </c>
      <c r="Y46" s="88"/>
      <c r="Z46" s="7"/>
      <c r="AA46" s="8"/>
      <c r="AB46" s="9"/>
      <c r="AC46" s="79">
        <f t="shared" si="12"/>
        <v>0</v>
      </c>
      <c r="AD46" s="142"/>
      <c r="AE46" s="87" t="s">
        <v>112</v>
      </c>
      <c r="AF46" s="92"/>
      <c r="AG46" s="7"/>
      <c r="AH46" s="8"/>
      <c r="AI46" s="9"/>
      <c r="AJ46" s="79">
        <f t="shared" si="1"/>
        <v>0</v>
      </c>
      <c r="AK46" s="142"/>
      <c r="AL46" s="140"/>
      <c r="AM46" s="140"/>
      <c r="AN46" s="140"/>
      <c r="AO46" s="140"/>
      <c r="AP46" s="140"/>
      <c r="AQ46" s="140"/>
      <c r="AR46" s="146"/>
      <c r="AS46" s="146"/>
      <c r="AT46" s="146"/>
      <c r="AU46" s="146"/>
      <c r="AV46" s="146"/>
      <c r="AW46" s="146"/>
      <c r="AX46" s="89" t="s">
        <v>64</v>
      </c>
      <c r="AY46" s="73" t="str">
        <f t="shared" si="13"/>
        <v>AAA42</v>
      </c>
      <c r="AZ46" s="153"/>
      <c r="BA46" s="91"/>
      <c r="BB46" s="66"/>
      <c r="BC46" s="81"/>
      <c r="BD46" s="82" t="str">
        <f t="shared" si="3"/>
        <v/>
      </c>
      <c r="BE46" s="83" t="str">
        <f t="shared" si="4"/>
        <v/>
      </c>
      <c r="BF46" s="84"/>
      <c r="BG46" s="85" t="str">
        <f t="shared" si="5"/>
        <v/>
      </c>
      <c r="BH46" s="86">
        <f t="shared" si="6"/>
        <v>0</v>
      </c>
      <c r="BI46" s="142"/>
      <c r="BJ46" s="89" t="s">
        <v>112</v>
      </c>
      <c r="BK46" s="90" t="str">
        <f t="shared" si="14"/>
        <v>BBB42</v>
      </c>
      <c r="BL46" s="153"/>
      <c r="BM46" s="91"/>
      <c r="BN46" s="66"/>
      <c r="BO46" s="81"/>
      <c r="BP46" s="82"/>
      <c r="BQ46" s="83"/>
      <c r="BR46" s="84"/>
      <c r="BS46" s="85"/>
      <c r="BT46" s="86">
        <f t="shared" si="7"/>
        <v>0</v>
      </c>
      <c r="BU46" s="142"/>
      <c r="BV46" s="140"/>
      <c r="BW46" s="140"/>
      <c r="BX46" s="140"/>
      <c r="BY46" s="140"/>
      <c r="BZ46" s="140"/>
      <c r="CA46" s="140"/>
      <c r="CB46" s="140"/>
      <c r="CC46" s="140"/>
      <c r="CD46" s="140"/>
      <c r="CE46" s="140"/>
      <c r="CF46" s="140"/>
      <c r="CG46" s="140"/>
      <c r="CH46" s="140"/>
      <c r="CI46" s="140"/>
      <c r="CJ46" s="64"/>
      <c r="CK46" s="5">
        <f t="shared" si="16"/>
        <v>0</v>
      </c>
    </row>
    <row r="47" spans="1:89" ht="16.5" thickTop="1" thickBot="1" x14ac:dyDescent="0.3">
      <c r="A47" s="75" t="s">
        <v>65</v>
      </c>
      <c r="B47" s="73" t="s">
        <v>210</v>
      </c>
      <c r="C47" s="122"/>
      <c r="D47" s="130"/>
      <c r="E47" s="128" t="str">
        <f t="shared" si="9"/>
        <v/>
      </c>
      <c r="F47" s="120"/>
      <c r="G47" s="75" t="s">
        <v>113</v>
      </c>
      <c r="H47" s="76" t="s">
        <v>257</v>
      </c>
      <c r="I47" s="6"/>
      <c r="J47" s="130"/>
      <c r="K47" s="128" t="str">
        <f t="shared" si="10"/>
        <v/>
      </c>
      <c r="L47" s="120"/>
      <c r="M47" s="74"/>
      <c r="N47" s="74"/>
      <c r="O47" s="74"/>
      <c r="P47" s="74"/>
      <c r="Q47" s="74"/>
      <c r="R47" s="138"/>
      <c r="S47" s="138"/>
      <c r="T47" s="138"/>
      <c r="U47" s="138"/>
      <c r="V47" s="138"/>
      <c r="W47" s="138"/>
      <c r="X47" s="87" t="s">
        <v>65</v>
      </c>
      <c r="Y47" s="88"/>
      <c r="Z47" s="7"/>
      <c r="AA47" s="8"/>
      <c r="AB47" s="9"/>
      <c r="AC47" s="79">
        <f t="shared" si="12"/>
        <v>0</v>
      </c>
      <c r="AD47" s="142"/>
      <c r="AE47" s="87" t="s">
        <v>113</v>
      </c>
      <c r="AF47" s="88"/>
      <c r="AG47" s="7"/>
      <c r="AH47" s="8"/>
      <c r="AI47" s="9"/>
      <c r="AJ47" s="79">
        <f t="shared" si="1"/>
        <v>0</v>
      </c>
      <c r="AK47" s="142"/>
      <c r="AL47" s="140"/>
      <c r="AM47" s="140"/>
      <c r="AN47" s="140"/>
      <c r="AO47" s="140"/>
      <c r="AP47" s="140"/>
      <c r="AQ47" s="140"/>
      <c r="AR47" s="146"/>
      <c r="AS47" s="146"/>
      <c r="AT47" s="146"/>
      <c r="AU47" s="146"/>
      <c r="AV47" s="146"/>
      <c r="AW47" s="146"/>
      <c r="AX47" s="89" t="s">
        <v>65</v>
      </c>
      <c r="AY47" s="73" t="str">
        <f t="shared" si="13"/>
        <v>AAA43</v>
      </c>
      <c r="AZ47" s="153"/>
      <c r="BA47" s="91"/>
      <c r="BB47" s="66"/>
      <c r="BC47" s="81"/>
      <c r="BD47" s="82" t="str">
        <f t="shared" si="3"/>
        <v/>
      </c>
      <c r="BE47" s="83" t="str">
        <f t="shared" si="4"/>
        <v/>
      </c>
      <c r="BF47" s="84"/>
      <c r="BG47" s="85" t="str">
        <f t="shared" si="5"/>
        <v/>
      </c>
      <c r="BH47" s="86">
        <f t="shared" si="6"/>
        <v>0</v>
      </c>
      <c r="BI47" s="142"/>
      <c r="BJ47" s="89" t="s">
        <v>113</v>
      </c>
      <c r="BK47" s="90" t="str">
        <f t="shared" si="14"/>
        <v>BBB43</v>
      </c>
      <c r="BL47" s="153"/>
      <c r="BM47" s="91"/>
      <c r="BN47" s="66"/>
      <c r="BO47" s="81"/>
      <c r="BP47" s="82"/>
      <c r="BQ47" s="83"/>
      <c r="BR47" s="84"/>
      <c r="BS47" s="85"/>
      <c r="BT47" s="86">
        <f t="shared" si="7"/>
        <v>0</v>
      </c>
      <c r="BU47" s="142"/>
      <c r="BV47" s="140"/>
      <c r="BW47" s="140"/>
      <c r="BX47" s="140"/>
      <c r="BY47" s="140"/>
      <c r="BZ47" s="140"/>
      <c r="CA47" s="140"/>
      <c r="CB47" s="140"/>
      <c r="CC47" s="140"/>
      <c r="CD47" s="140"/>
      <c r="CE47" s="140"/>
      <c r="CF47" s="140"/>
      <c r="CG47" s="140"/>
      <c r="CH47" s="140"/>
      <c r="CI47" s="140"/>
      <c r="CJ47" s="64"/>
      <c r="CK47" s="5">
        <f t="shared" si="16"/>
        <v>0</v>
      </c>
    </row>
    <row r="48" spans="1:89" ht="16.5" thickTop="1" thickBot="1" x14ac:dyDescent="0.3">
      <c r="A48" s="75" t="s">
        <v>66</v>
      </c>
      <c r="B48" s="73" t="s">
        <v>211</v>
      </c>
      <c r="C48" s="122"/>
      <c r="D48" s="130"/>
      <c r="E48" s="128" t="str">
        <f t="shared" si="9"/>
        <v/>
      </c>
      <c r="F48" s="120"/>
      <c r="G48" s="75" t="s">
        <v>114</v>
      </c>
      <c r="H48" s="76" t="s">
        <v>258</v>
      </c>
      <c r="I48" s="6"/>
      <c r="J48" s="130"/>
      <c r="K48" s="128" t="str">
        <f t="shared" si="10"/>
        <v/>
      </c>
      <c r="L48" s="120"/>
      <c r="M48" s="74"/>
      <c r="N48" s="74"/>
      <c r="O48" s="74"/>
      <c r="P48" s="74"/>
      <c r="Q48" s="74"/>
      <c r="R48" s="138"/>
      <c r="S48" s="138"/>
      <c r="T48" s="138"/>
      <c r="U48" s="138"/>
      <c r="V48" s="138"/>
      <c r="W48" s="138"/>
      <c r="X48" s="87" t="s">
        <v>66</v>
      </c>
      <c r="Y48" s="88"/>
      <c r="Z48" s="7"/>
      <c r="AA48" s="8"/>
      <c r="AB48" s="9"/>
      <c r="AC48" s="79">
        <f t="shared" si="12"/>
        <v>0</v>
      </c>
      <c r="AD48" s="142"/>
      <c r="AE48" s="87" t="s">
        <v>114</v>
      </c>
      <c r="AF48" s="92"/>
      <c r="AG48" s="7"/>
      <c r="AH48" s="8"/>
      <c r="AI48" s="9"/>
      <c r="AJ48" s="79">
        <f t="shared" si="1"/>
        <v>0</v>
      </c>
      <c r="AK48" s="142"/>
      <c r="AL48" s="140"/>
      <c r="AM48" s="140"/>
      <c r="AN48" s="140"/>
      <c r="AO48" s="140"/>
      <c r="AP48" s="140"/>
      <c r="AQ48" s="140"/>
      <c r="AR48" s="146"/>
      <c r="AS48" s="146"/>
      <c r="AT48" s="146"/>
      <c r="AU48" s="146"/>
      <c r="AV48" s="146"/>
      <c r="AW48" s="146"/>
      <c r="AX48" s="89" t="s">
        <v>66</v>
      </c>
      <c r="AY48" s="73" t="str">
        <f t="shared" si="13"/>
        <v>AAA44</v>
      </c>
      <c r="AZ48" s="153"/>
      <c r="BA48" s="91"/>
      <c r="BB48" s="66"/>
      <c r="BC48" s="81"/>
      <c r="BD48" s="82" t="str">
        <f t="shared" si="3"/>
        <v/>
      </c>
      <c r="BE48" s="83" t="str">
        <f t="shared" si="4"/>
        <v/>
      </c>
      <c r="BF48" s="84"/>
      <c r="BG48" s="85" t="str">
        <f t="shared" si="5"/>
        <v/>
      </c>
      <c r="BH48" s="86">
        <f t="shared" si="6"/>
        <v>0</v>
      </c>
      <c r="BI48" s="142"/>
      <c r="BJ48" s="89" t="s">
        <v>114</v>
      </c>
      <c r="BK48" s="90" t="str">
        <f t="shared" si="14"/>
        <v>BBB44</v>
      </c>
      <c r="BL48" s="153"/>
      <c r="BM48" s="91"/>
      <c r="BN48" s="66"/>
      <c r="BO48" s="81"/>
      <c r="BP48" s="82"/>
      <c r="BQ48" s="83"/>
      <c r="BR48" s="84"/>
      <c r="BS48" s="85"/>
      <c r="BT48" s="86">
        <f t="shared" si="7"/>
        <v>0</v>
      </c>
      <c r="BU48" s="142"/>
      <c r="BV48" s="140"/>
      <c r="BW48" s="140"/>
      <c r="BX48" s="140"/>
      <c r="BY48" s="140"/>
      <c r="BZ48" s="140"/>
      <c r="CA48" s="140"/>
      <c r="CB48" s="140"/>
      <c r="CC48" s="140"/>
      <c r="CD48" s="140"/>
      <c r="CE48" s="140"/>
      <c r="CF48" s="140"/>
      <c r="CG48" s="140"/>
      <c r="CH48" s="140"/>
      <c r="CI48" s="140"/>
      <c r="CJ48" s="64"/>
      <c r="CK48" s="5">
        <f t="shared" si="16"/>
        <v>0</v>
      </c>
    </row>
    <row r="49" spans="1:89" ht="16.5" thickTop="1" thickBot="1" x14ac:dyDescent="0.3">
      <c r="A49" s="75" t="s">
        <v>67</v>
      </c>
      <c r="B49" s="73" t="s">
        <v>212</v>
      </c>
      <c r="C49" s="122"/>
      <c r="D49" s="130"/>
      <c r="E49" s="128" t="str">
        <f t="shared" si="9"/>
        <v/>
      </c>
      <c r="F49" s="120"/>
      <c r="G49" s="75" t="s">
        <v>115</v>
      </c>
      <c r="H49" s="76" t="s">
        <v>259</v>
      </c>
      <c r="I49" s="6"/>
      <c r="J49" s="130"/>
      <c r="K49" s="128" t="str">
        <f t="shared" si="10"/>
        <v/>
      </c>
      <c r="L49" s="120"/>
      <c r="M49" s="74"/>
      <c r="N49" s="74"/>
      <c r="O49" s="74"/>
      <c r="P49" s="74"/>
      <c r="Q49" s="74"/>
      <c r="R49" s="138"/>
      <c r="S49" s="138"/>
      <c r="T49" s="138"/>
      <c r="U49" s="138"/>
      <c r="V49" s="138"/>
      <c r="W49" s="138"/>
      <c r="X49" s="87" t="s">
        <v>67</v>
      </c>
      <c r="Y49" s="88"/>
      <c r="Z49" s="7"/>
      <c r="AA49" s="8"/>
      <c r="AB49" s="9"/>
      <c r="AC49" s="79">
        <f t="shared" si="12"/>
        <v>0</v>
      </c>
      <c r="AD49" s="142"/>
      <c r="AE49" s="87" t="s">
        <v>115</v>
      </c>
      <c r="AF49" s="88"/>
      <c r="AG49" s="7"/>
      <c r="AH49" s="8"/>
      <c r="AI49" s="9"/>
      <c r="AJ49" s="79">
        <f t="shared" si="1"/>
        <v>0</v>
      </c>
      <c r="AK49" s="142"/>
      <c r="AL49" s="140"/>
      <c r="AM49" s="140"/>
      <c r="AN49" s="140"/>
      <c r="AO49" s="140"/>
      <c r="AP49" s="140"/>
      <c r="AQ49" s="140"/>
      <c r="AR49" s="146"/>
      <c r="AS49" s="146"/>
      <c r="AT49" s="146"/>
      <c r="AU49" s="146"/>
      <c r="AV49" s="146"/>
      <c r="AW49" s="146"/>
      <c r="AX49" s="89" t="s">
        <v>67</v>
      </c>
      <c r="AY49" s="73" t="str">
        <f t="shared" si="13"/>
        <v>AAA45</v>
      </c>
      <c r="AZ49" s="153"/>
      <c r="BA49" s="91"/>
      <c r="BB49" s="66"/>
      <c r="BC49" s="81"/>
      <c r="BD49" s="82" t="str">
        <f t="shared" si="3"/>
        <v/>
      </c>
      <c r="BE49" s="83" t="str">
        <f t="shared" si="4"/>
        <v/>
      </c>
      <c r="BF49" s="84"/>
      <c r="BG49" s="85" t="str">
        <f t="shared" si="5"/>
        <v/>
      </c>
      <c r="BH49" s="86">
        <f t="shared" si="6"/>
        <v>0</v>
      </c>
      <c r="BI49" s="142"/>
      <c r="BJ49" s="89" t="s">
        <v>115</v>
      </c>
      <c r="BK49" s="90" t="str">
        <f t="shared" si="14"/>
        <v>BBB45</v>
      </c>
      <c r="BL49" s="153"/>
      <c r="BM49" s="91"/>
      <c r="BN49" s="66"/>
      <c r="BO49" s="81"/>
      <c r="BP49" s="82"/>
      <c r="BQ49" s="83"/>
      <c r="BR49" s="84"/>
      <c r="BS49" s="85"/>
      <c r="BT49" s="86">
        <f t="shared" si="7"/>
        <v>0</v>
      </c>
      <c r="BU49" s="142"/>
      <c r="BV49" s="140"/>
      <c r="BW49" s="140"/>
      <c r="BX49" s="140"/>
      <c r="BY49" s="140"/>
      <c r="BZ49" s="140"/>
      <c r="CA49" s="140"/>
      <c r="CB49" s="140"/>
      <c r="CC49" s="140"/>
      <c r="CD49" s="140"/>
      <c r="CE49" s="140"/>
      <c r="CF49" s="140"/>
      <c r="CG49" s="140"/>
      <c r="CH49" s="140"/>
      <c r="CI49" s="140"/>
      <c r="CJ49" s="64"/>
      <c r="CK49" s="5">
        <f t="shared" si="16"/>
        <v>0</v>
      </c>
    </row>
    <row r="50" spans="1:89" ht="16.5" thickTop="1" thickBot="1" x14ac:dyDescent="0.3">
      <c r="A50" s="75" t="s">
        <v>68</v>
      </c>
      <c r="B50" s="73" t="s">
        <v>213</v>
      </c>
      <c r="C50" s="122"/>
      <c r="D50" s="130"/>
      <c r="E50" s="128" t="str">
        <f t="shared" si="9"/>
        <v/>
      </c>
      <c r="F50" s="120"/>
      <c r="G50" s="75" t="s">
        <v>116</v>
      </c>
      <c r="H50" s="76" t="s">
        <v>260</v>
      </c>
      <c r="I50" s="6"/>
      <c r="J50" s="130"/>
      <c r="K50" s="128" t="str">
        <f t="shared" si="10"/>
        <v/>
      </c>
      <c r="L50" s="120"/>
      <c r="M50" s="74"/>
      <c r="N50" s="74"/>
      <c r="O50" s="74"/>
      <c r="P50" s="74"/>
      <c r="Q50" s="74"/>
      <c r="R50" s="138"/>
      <c r="S50" s="138"/>
      <c r="T50" s="138"/>
      <c r="U50" s="138"/>
      <c r="V50" s="138"/>
      <c r="W50" s="138"/>
      <c r="X50" s="87" t="s">
        <v>68</v>
      </c>
      <c r="Y50" s="92"/>
      <c r="Z50" s="7"/>
      <c r="AA50" s="8"/>
      <c r="AB50" s="9"/>
      <c r="AC50" s="79">
        <f t="shared" si="12"/>
        <v>0</v>
      </c>
      <c r="AD50" s="142"/>
      <c r="AE50" s="87" t="s">
        <v>116</v>
      </c>
      <c r="AF50" s="88"/>
      <c r="AG50" s="7"/>
      <c r="AH50" s="8"/>
      <c r="AI50" s="9"/>
      <c r="AJ50" s="79">
        <f t="shared" si="1"/>
        <v>0</v>
      </c>
      <c r="AK50" s="142"/>
      <c r="AL50" s="140"/>
      <c r="AM50" s="140"/>
      <c r="AN50" s="140"/>
      <c r="AO50" s="140"/>
      <c r="AP50" s="140"/>
      <c r="AQ50" s="140"/>
      <c r="AR50" s="146"/>
      <c r="AS50" s="146"/>
      <c r="AT50" s="146"/>
      <c r="AU50" s="146"/>
      <c r="AV50" s="146"/>
      <c r="AW50" s="146"/>
      <c r="AX50" s="89" t="s">
        <v>68</v>
      </c>
      <c r="AY50" s="73" t="str">
        <f t="shared" si="13"/>
        <v>AAA46</v>
      </c>
      <c r="AZ50" s="153"/>
      <c r="BA50" s="91"/>
      <c r="BB50" s="66"/>
      <c r="BC50" s="81"/>
      <c r="BD50" s="82" t="str">
        <f t="shared" si="3"/>
        <v/>
      </c>
      <c r="BE50" s="83" t="str">
        <f t="shared" si="4"/>
        <v/>
      </c>
      <c r="BF50" s="84"/>
      <c r="BG50" s="85" t="str">
        <f t="shared" si="5"/>
        <v/>
      </c>
      <c r="BH50" s="86">
        <f t="shared" si="6"/>
        <v>0</v>
      </c>
      <c r="BI50" s="142"/>
      <c r="BJ50" s="89" t="s">
        <v>116</v>
      </c>
      <c r="BK50" s="90" t="str">
        <f t="shared" si="14"/>
        <v>BBB46</v>
      </c>
      <c r="BL50" s="153"/>
      <c r="BM50" s="91"/>
      <c r="BN50" s="66"/>
      <c r="BO50" s="81"/>
      <c r="BP50" s="82"/>
      <c r="BQ50" s="83"/>
      <c r="BR50" s="84"/>
      <c r="BS50" s="85"/>
      <c r="BT50" s="86">
        <f t="shared" si="7"/>
        <v>0</v>
      </c>
      <c r="BU50" s="142"/>
      <c r="BV50" s="140"/>
      <c r="BW50" s="140"/>
      <c r="BX50" s="140"/>
      <c r="BY50" s="140"/>
      <c r="BZ50" s="140"/>
      <c r="CA50" s="140"/>
      <c r="CB50" s="140"/>
      <c r="CC50" s="140"/>
      <c r="CD50" s="140"/>
      <c r="CE50" s="140"/>
      <c r="CF50" s="140"/>
      <c r="CG50" s="140"/>
      <c r="CH50" s="140"/>
      <c r="CI50" s="140"/>
      <c r="CJ50" s="64"/>
      <c r="CK50" s="5">
        <f t="shared" si="16"/>
        <v>0</v>
      </c>
    </row>
    <row r="51" spans="1:89" ht="16.5" thickTop="1" thickBot="1" x14ac:dyDescent="0.3">
      <c r="A51" s="75" t="s">
        <v>69</v>
      </c>
      <c r="B51" s="73" t="s">
        <v>214</v>
      </c>
      <c r="C51" s="122"/>
      <c r="D51" s="130"/>
      <c r="E51" s="128" t="str">
        <f t="shared" si="9"/>
        <v/>
      </c>
      <c r="F51" s="120"/>
      <c r="G51" s="75" t="s">
        <v>117</v>
      </c>
      <c r="H51" s="76" t="s">
        <v>261</v>
      </c>
      <c r="I51" s="6"/>
      <c r="J51" s="130"/>
      <c r="K51" s="128" t="str">
        <f t="shared" si="10"/>
        <v/>
      </c>
      <c r="L51" s="120"/>
      <c r="M51" s="74"/>
      <c r="N51" s="74"/>
      <c r="O51" s="74"/>
      <c r="P51" s="74"/>
      <c r="Q51" s="74"/>
      <c r="R51" s="138"/>
      <c r="S51" s="138"/>
      <c r="T51" s="138"/>
      <c r="U51" s="138"/>
      <c r="V51" s="138"/>
      <c r="W51" s="138"/>
      <c r="X51" s="87" t="s">
        <v>69</v>
      </c>
      <c r="Y51" s="92"/>
      <c r="Z51" s="7"/>
      <c r="AA51" s="8"/>
      <c r="AB51" s="9"/>
      <c r="AC51" s="79">
        <f t="shared" si="12"/>
        <v>0</v>
      </c>
      <c r="AD51" s="142"/>
      <c r="AE51" s="87" t="s">
        <v>117</v>
      </c>
      <c r="AF51" s="92"/>
      <c r="AG51" s="7"/>
      <c r="AH51" s="8"/>
      <c r="AI51" s="9"/>
      <c r="AJ51" s="79">
        <f t="shared" si="1"/>
        <v>0</v>
      </c>
      <c r="AK51" s="142"/>
      <c r="AL51" s="140"/>
      <c r="AM51" s="140"/>
      <c r="AN51" s="140"/>
      <c r="AO51" s="140"/>
      <c r="AP51" s="140"/>
      <c r="AQ51" s="140"/>
      <c r="AR51" s="146"/>
      <c r="AS51" s="146"/>
      <c r="AT51" s="146"/>
      <c r="AU51" s="146"/>
      <c r="AV51" s="146"/>
      <c r="AW51" s="146"/>
      <c r="AX51" s="89" t="s">
        <v>69</v>
      </c>
      <c r="AY51" s="73" t="str">
        <f t="shared" si="13"/>
        <v>AAA47</v>
      </c>
      <c r="AZ51" s="153"/>
      <c r="BA51" s="91"/>
      <c r="BB51" s="66"/>
      <c r="BC51" s="81"/>
      <c r="BD51" s="82" t="str">
        <f t="shared" si="3"/>
        <v/>
      </c>
      <c r="BE51" s="83" t="str">
        <f t="shared" si="4"/>
        <v/>
      </c>
      <c r="BF51" s="84"/>
      <c r="BG51" s="85" t="str">
        <f t="shared" si="5"/>
        <v/>
      </c>
      <c r="BH51" s="86">
        <f t="shared" si="6"/>
        <v>0</v>
      </c>
      <c r="BI51" s="142"/>
      <c r="BJ51" s="89" t="s">
        <v>117</v>
      </c>
      <c r="BK51" s="90" t="str">
        <f t="shared" si="14"/>
        <v>BBB47</v>
      </c>
      <c r="BL51" s="153"/>
      <c r="BM51" s="91"/>
      <c r="BN51" s="66"/>
      <c r="BO51" s="81"/>
      <c r="BP51" s="82"/>
      <c r="BQ51" s="83"/>
      <c r="BR51" s="84"/>
      <c r="BS51" s="85"/>
      <c r="BT51" s="86">
        <f t="shared" si="7"/>
        <v>0</v>
      </c>
      <c r="BU51" s="142"/>
      <c r="BV51" s="140"/>
      <c r="BW51" s="140"/>
      <c r="BX51" s="140"/>
      <c r="BY51" s="140"/>
      <c r="BZ51" s="140"/>
      <c r="CA51" s="140"/>
      <c r="CB51" s="140"/>
      <c r="CC51" s="140"/>
      <c r="CD51" s="140"/>
      <c r="CE51" s="140"/>
      <c r="CF51" s="140"/>
      <c r="CG51" s="140"/>
      <c r="CH51" s="140"/>
      <c r="CI51" s="140"/>
      <c r="CJ51" s="64"/>
      <c r="CK51" s="5">
        <f t="shared" si="16"/>
        <v>0</v>
      </c>
    </row>
    <row r="52" spans="1:89" ht="15.75" thickTop="1" x14ac:dyDescent="0.25">
      <c r="A52" s="75" t="s">
        <v>70</v>
      </c>
      <c r="B52" s="73" t="s">
        <v>215</v>
      </c>
      <c r="C52" s="122"/>
      <c r="D52" s="130"/>
      <c r="E52" s="128" t="str">
        <f t="shared" si="9"/>
        <v/>
      </c>
      <c r="F52" s="120"/>
      <c r="G52" s="75" t="s">
        <v>118</v>
      </c>
      <c r="H52" s="76" t="s">
        <v>262</v>
      </c>
      <c r="I52" s="6"/>
      <c r="J52" s="130"/>
      <c r="K52" s="128" t="str">
        <f t="shared" si="10"/>
        <v/>
      </c>
      <c r="L52" s="120"/>
      <c r="M52" s="74"/>
      <c r="N52" s="74"/>
      <c r="O52" s="74"/>
      <c r="P52" s="74"/>
      <c r="Q52" s="74"/>
      <c r="R52" s="138"/>
      <c r="S52" s="138"/>
      <c r="T52" s="138"/>
      <c r="U52" s="138"/>
      <c r="V52" s="138"/>
      <c r="W52" s="138"/>
      <c r="X52" s="87" t="s">
        <v>70</v>
      </c>
      <c r="Y52" s="92"/>
      <c r="Z52" s="7"/>
      <c r="AA52" s="8"/>
      <c r="AB52" s="9"/>
      <c r="AC52" s="79">
        <f t="shared" si="12"/>
        <v>0</v>
      </c>
      <c r="AD52" s="142"/>
      <c r="AE52" s="87" t="s">
        <v>118</v>
      </c>
      <c r="AF52" s="88"/>
      <c r="AG52" s="7"/>
      <c r="AH52" s="8"/>
      <c r="AI52" s="9"/>
      <c r="AJ52" s="79">
        <f t="shared" si="1"/>
        <v>0</v>
      </c>
      <c r="AK52" s="142"/>
      <c r="AL52" s="140"/>
      <c r="AM52" s="140"/>
      <c r="AN52" s="140"/>
      <c r="AO52" s="140"/>
      <c r="AP52" s="140"/>
      <c r="AQ52" s="140"/>
      <c r="AR52" s="146"/>
      <c r="AS52" s="146"/>
      <c r="AT52" s="146"/>
      <c r="AU52" s="146"/>
      <c r="AV52" s="146"/>
      <c r="AW52" s="146"/>
      <c r="AX52" s="89" t="s">
        <v>70</v>
      </c>
      <c r="AY52" s="73" t="str">
        <f t="shared" si="13"/>
        <v>AAA48</v>
      </c>
      <c r="AZ52" s="153"/>
      <c r="BA52" s="91"/>
      <c r="BB52" s="66"/>
      <c r="BC52" s="81"/>
      <c r="BD52" s="82" t="str">
        <f t="shared" si="3"/>
        <v/>
      </c>
      <c r="BE52" s="83" t="str">
        <f t="shared" si="4"/>
        <v/>
      </c>
      <c r="BF52" s="84"/>
      <c r="BG52" s="85" t="str">
        <f t="shared" si="5"/>
        <v/>
      </c>
      <c r="BH52" s="86">
        <f t="shared" si="6"/>
        <v>0</v>
      </c>
      <c r="BI52" s="142"/>
      <c r="BJ52" s="89" t="s">
        <v>118</v>
      </c>
      <c r="BK52" s="90" t="str">
        <f t="shared" si="14"/>
        <v>BBB48</v>
      </c>
      <c r="BL52" s="153"/>
      <c r="BM52" s="91"/>
      <c r="BN52" s="66"/>
      <c r="BO52" s="81"/>
      <c r="BP52" s="82"/>
      <c r="BQ52" s="83"/>
      <c r="BR52" s="84"/>
      <c r="BS52" s="85"/>
      <c r="BT52" s="86">
        <f t="shared" si="7"/>
        <v>0</v>
      </c>
      <c r="BU52" s="142"/>
      <c r="BV52" s="140"/>
      <c r="BW52" s="140"/>
      <c r="BX52" s="140"/>
      <c r="BY52" s="140"/>
      <c r="BZ52" s="140"/>
      <c r="CA52" s="140"/>
      <c r="CB52" s="140"/>
      <c r="CC52" s="140"/>
      <c r="CD52" s="140"/>
      <c r="CE52" s="140"/>
      <c r="CF52" s="140"/>
      <c r="CG52" s="140"/>
      <c r="CH52" s="140"/>
      <c r="CI52" s="140"/>
      <c r="CJ52" s="64"/>
      <c r="CK52" s="5">
        <f t="shared" si="16"/>
        <v>0</v>
      </c>
    </row>
    <row r="53" spans="1:89" x14ac:dyDescent="0.25">
      <c r="F53" s="74"/>
      <c r="G53" s="74"/>
      <c r="H53" s="74"/>
      <c r="I53" s="74"/>
      <c r="J53" s="74"/>
      <c r="K53" s="74"/>
      <c r="L53" s="74"/>
      <c r="M53" s="74"/>
      <c r="N53" s="74"/>
      <c r="O53" s="74"/>
      <c r="P53" s="74"/>
      <c r="Q53" s="74"/>
      <c r="R53" s="74"/>
      <c r="S53" s="74"/>
      <c r="T53" s="74"/>
      <c r="U53" s="74"/>
      <c r="V53" s="74"/>
      <c r="W53" s="74"/>
      <c r="AD53" s="140"/>
      <c r="AE53" s="140"/>
      <c r="AF53" s="140"/>
      <c r="AG53" s="140"/>
      <c r="AH53" s="140"/>
      <c r="AI53" s="140"/>
      <c r="AJ53" s="140"/>
      <c r="AK53" s="140"/>
      <c r="AL53" s="140"/>
      <c r="AM53" s="140"/>
      <c r="AN53" s="140"/>
      <c r="AO53" s="140"/>
      <c r="AP53" s="140"/>
      <c r="AQ53" s="140"/>
      <c r="AR53" s="140"/>
      <c r="AS53" s="140"/>
      <c r="AT53" s="140"/>
      <c r="AU53" s="140"/>
      <c r="AV53" s="140"/>
      <c r="AW53" s="140"/>
      <c r="BI53" s="140"/>
      <c r="BJ53" s="140"/>
      <c r="BK53" s="140"/>
      <c r="BL53" s="140"/>
      <c r="BM53" s="140"/>
      <c r="BN53" s="140"/>
      <c r="BO53" s="140"/>
      <c r="BP53" s="140"/>
      <c r="BQ53" s="140"/>
      <c r="BR53" s="140"/>
      <c r="BS53" s="140"/>
      <c r="BT53" s="140"/>
      <c r="BU53" s="140"/>
      <c r="BV53" s="140"/>
      <c r="BW53" s="140"/>
      <c r="BX53" s="140"/>
      <c r="BY53" s="140"/>
      <c r="BZ53" s="140"/>
      <c r="CA53" s="140"/>
      <c r="CB53" s="140"/>
      <c r="CC53" s="140"/>
      <c r="CD53" s="140"/>
      <c r="CE53" s="140"/>
      <c r="CF53" s="140"/>
      <c r="CG53" s="140"/>
      <c r="CH53" s="140"/>
      <c r="CI53" s="140"/>
      <c r="CJ53" s="64"/>
      <c r="CK53" s="5">
        <f ca="1">SUM(J5,AJ5,BT5)</f>
        <v>0</v>
      </c>
    </row>
    <row r="54" spans="1:89" x14ac:dyDescent="0.25">
      <c r="F54" s="74"/>
      <c r="G54" s="74"/>
      <c r="H54" s="74"/>
      <c r="I54" s="74"/>
      <c r="J54" s="74"/>
      <c r="K54" s="74"/>
      <c r="L54" s="74"/>
      <c r="M54" s="74"/>
      <c r="N54" s="74"/>
      <c r="O54" s="74"/>
      <c r="P54" s="74"/>
      <c r="Q54" s="74"/>
      <c r="R54" s="74"/>
      <c r="S54" s="74"/>
      <c r="T54" s="74"/>
      <c r="U54" s="74"/>
      <c r="V54" s="74"/>
      <c r="W54" s="74"/>
      <c r="AD54" s="140"/>
      <c r="AE54" s="140"/>
      <c r="AF54" s="140"/>
      <c r="AG54" s="140"/>
      <c r="AH54" s="140"/>
      <c r="AI54" s="140"/>
      <c r="AJ54" s="140"/>
      <c r="AK54" s="140"/>
      <c r="AL54" s="140"/>
      <c r="AM54" s="140"/>
      <c r="AN54" s="140"/>
      <c r="AO54" s="140"/>
      <c r="AP54" s="140"/>
      <c r="AQ54" s="140"/>
      <c r="AR54" s="140"/>
      <c r="AS54" s="140"/>
      <c r="AT54" s="140"/>
      <c r="AU54" s="140"/>
      <c r="AV54" s="140"/>
      <c r="AW54" s="140"/>
      <c r="BI54" s="140"/>
      <c r="BJ54" s="140"/>
      <c r="BK54" s="140"/>
      <c r="BL54" s="140"/>
      <c r="BM54" s="140"/>
      <c r="BN54" s="140"/>
      <c r="BO54" s="140"/>
      <c r="BP54" s="140"/>
      <c r="BQ54" s="140"/>
      <c r="BR54" s="140"/>
      <c r="BS54" s="140"/>
      <c r="BT54" s="140"/>
      <c r="BU54" s="140"/>
      <c r="BV54" s="140"/>
      <c r="BW54" s="140"/>
      <c r="BX54" s="140"/>
      <c r="BY54" s="140"/>
      <c r="BZ54" s="140"/>
      <c r="CA54" s="140"/>
      <c r="CB54" s="140"/>
      <c r="CC54" s="140"/>
      <c r="CD54" s="140"/>
      <c r="CE54" s="140"/>
      <c r="CF54" s="140"/>
      <c r="CG54" s="140"/>
      <c r="CH54" s="140"/>
      <c r="CI54" s="140"/>
      <c r="CJ54" s="64"/>
      <c r="CK54" s="5">
        <f ca="1">SUM(J6,AJ6,BT6)</f>
        <v>0</v>
      </c>
    </row>
    <row r="55" spans="1:89" x14ac:dyDescent="0.25">
      <c r="F55" s="74"/>
      <c r="G55" s="74"/>
      <c r="H55" s="74"/>
      <c r="I55" s="74"/>
      <c r="J55" s="74"/>
      <c r="K55" s="74"/>
      <c r="L55" s="74"/>
      <c r="M55" s="74"/>
      <c r="N55" s="74"/>
      <c r="O55" s="74"/>
      <c r="P55" s="74"/>
      <c r="Q55" s="74"/>
      <c r="R55" s="74"/>
      <c r="S55" s="74"/>
      <c r="T55" s="74"/>
      <c r="U55" s="74"/>
      <c r="V55" s="74"/>
      <c r="W55" s="74"/>
      <c r="AD55" s="140"/>
      <c r="AE55" s="140"/>
      <c r="AF55" s="140"/>
      <c r="AG55" s="140"/>
      <c r="AH55" s="140"/>
      <c r="AI55" s="140"/>
      <c r="AJ55" s="140"/>
      <c r="AK55" s="140"/>
      <c r="AL55" s="140"/>
      <c r="AM55" s="140"/>
      <c r="AN55" s="140"/>
      <c r="AO55" s="140"/>
      <c r="AP55" s="140"/>
      <c r="AQ55" s="140"/>
      <c r="AR55" s="140"/>
      <c r="AS55" s="140"/>
      <c r="AT55" s="140"/>
      <c r="AU55" s="140"/>
      <c r="AV55" s="140"/>
      <c r="AW55" s="140"/>
      <c r="BI55" s="140"/>
      <c r="BJ55" s="140"/>
      <c r="BK55" s="140"/>
      <c r="BL55" s="140"/>
      <c r="BM55" s="140"/>
      <c r="BN55" s="140"/>
      <c r="BO55" s="140"/>
      <c r="BP55" s="140"/>
      <c r="BQ55" s="140"/>
      <c r="BR55" s="140"/>
      <c r="BS55" s="140"/>
      <c r="BT55" s="140"/>
      <c r="BU55" s="140"/>
      <c r="BV55" s="140"/>
      <c r="BW55" s="140"/>
      <c r="BX55" s="140"/>
      <c r="BY55" s="140"/>
      <c r="BZ55" s="140"/>
      <c r="CA55" s="140"/>
      <c r="CB55" s="140"/>
      <c r="CC55" s="140"/>
      <c r="CD55" s="140"/>
      <c r="CE55" s="140"/>
      <c r="CF55" s="140"/>
      <c r="CG55" s="140"/>
      <c r="CH55" s="140"/>
      <c r="CI55" s="140"/>
      <c r="CJ55" s="64"/>
      <c r="CK55" s="5">
        <f>SUM(P39,AQ39,CF39)</f>
        <v>0</v>
      </c>
    </row>
    <row r="56" spans="1:89" x14ac:dyDescent="0.25">
      <c r="F56" s="74"/>
      <c r="G56" s="74"/>
      <c r="H56" s="74"/>
      <c r="I56" s="74"/>
      <c r="J56" s="74"/>
      <c r="K56" s="74"/>
      <c r="L56" s="74"/>
      <c r="M56" s="74"/>
      <c r="N56" s="74"/>
      <c r="O56" s="74"/>
      <c r="P56" s="74"/>
      <c r="Q56" s="74"/>
      <c r="R56" s="74"/>
      <c r="S56" s="74"/>
      <c r="T56" s="74"/>
      <c r="U56" s="74"/>
      <c r="V56" s="74"/>
      <c r="W56" s="74"/>
      <c r="AD56" s="140"/>
      <c r="AE56" s="140"/>
      <c r="AF56" s="140"/>
      <c r="AG56" s="140"/>
      <c r="AH56" s="140"/>
      <c r="AI56" s="140"/>
      <c r="AJ56" s="140"/>
      <c r="AK56" s="140"/>
      <c r="AL56" s="140"/>
      <c r="AM56" s="140"/>
      <c r="AN56" s="140"/>
      <c r="AO56" s="140"/>
      <c r="AP56" s="140"/>
      <c r="AQ56" s="140"/>
      <c r="AR56" s="140"/>
      <c r="AS56" s="140"/>
      <c r="AT56" s="140"/>
      <c r="AU56" s="140"/>
      <c r="AV56" s="140"/>
      <c r="AW56" s="140"/>
      <c r="BI56" s="140"/>
      <c r="BJ56" s="140"/>
      <c r="BK56" s="140"/>
      <c r="BL56" s="140"/>
      <c r="BM56" s="140"/>
      <c r="BN56" s="140"/>
      <c r="BO56" s="140"/>
      <c r="BP56" s="140"/>
      <c r="BQ56" s="140"/>
      <c r="BR56" s="140"/>
      <c r="BS56" s="140"/>
      <c r="BT56" s="140"/>
      <c r="BU56" s="140"/>
      <c r="BV56" s="140"/>
      <c r="BW56" s="140"/>
      <c r="BX56" s="140"/>
      <c r="BY56" s="140"/>
      <c r="BZ56" s="140"/>
      <c r="CA56" s="140"/>
      <c r="CB56" s="140"/>
      <c r="CC56" s="140"/>
      <c r="CD56" s="140"/>
      <c r="CE56" s="140"/>
      <c r="CF56" s="140"/>
      <c r="CG56" s="140"/>
      <c r="CH56" s="140"/>
      <c r="CI56" s="140"/>
      <c r="CJ56" s="64"/>
      <c r="CK56" s="5">
        <f>SUM(P40,AQ40,CF40)</f>
        <v>0</v>
      </c>
    </row>
    <row r="57" spans="1:89" ht="15.75" thickBot="1" x14ac:dyDescent="0.3">
      <c r="A57" s="65"/>
      <c r="B57" s="66"/>
      <c r="C57" s="66"/>
      <c r="D57" s="99">
        <f ca="1">SUM(D5:D56)</f>
        <v>0</v>
      </c>
      <c r="E57" s="124"/>
      <c r="X57" s="67"/>
      <c r="Y57" s="66"/>
      <c r="Z57" s="66"/>
      <c r="AA57" s="66"/>
      <c r="AB57" s="66"/>
      <c r="AC57" s="100">
        <f>SUM(AC5:AC56)</f>
        <v>6</v>
      </c>
      <c r="AD57" s="124"/>
      <c r="AE57" s="124"/>
      <c r="AF57" s="124"/>
      <c r="AG57" s="124"/>
      <c r="AH57" s="124"/>
      <c r="AI57" s="124"/>
      <c r="AJ57" s="124"/>
      <c r="AK57" s="124"/>
      <c r="AL57" s="124"/>
      <c r="AM57" s="124"/>
      <c r="AN57" s="124"/>
      <c r="AO57" s="124"/>
      <c r="AP57" s="124"/>
      <c r="AQ57" s="124"/>
      <c r="AR57" s="124"/>
      <c r="AS57" s="124"/>
      <c r="AT57" s="124"/>
      <c r="AU57" s="124"/>
      <c r="AV57" s="124"/>
      <c r="AW57" s="124"/>
      <c r="AX57" s="68"/>
      <c r="AY57" s="66"/>
      <c r="AZ57" s="66"/>
      <c r="BA57" s="66"/>
      <c r="BB57" s="66"/>
      <c r="BC57" s="66"/>
      <c r="BD57" s="66"/>
      <c r="BE57" s="66"/>
      <c r="BF57" s="66"/>
      <c r="BG57" s="66"/>
      <c r="BH57" s="101">
        <f>SUM(BH5:BH56)</f>
        <v>0</v>
      </c>
      <c r="BI57" s="124"/>
      <c r="BJ57" s="124"/>
      <c r="BK57" s="124"/>
      <c r="BL57" s="124"/>
      <c r="BM57" s="124"/>
      <c r="BN57" s="124"/>
      <c r="BO57" s="124"/>
      <c r="BP57" s="124"/>
      <c r="BQ57" s="124"/>
      <c r="BR57" s="124"/>
      <c r="BS57" s="124"/>
      <c r="BT57" s="124"/>
      <c r="BU57" s="124"/>
      <c r="BV57" s="124"/>
      <c r="BW57" s="124"/>
      <c r="BX57" s="124"/>
      <c r="BY57" s="124"/>
      <c r="BZ57" s="124"/>
      <c r="CA57" s="124"/>
      <c r="CB57" s="124"/>
      <c r="CC57" s="124"/>
      <c r="CD57" s="124"/>
      <c r="CE57" s="124"/>
      <c r="CF57" s="124"/>
      <c r="CG57" s="124"/>
      <c r="CH57" s="124"/>
      <c r="CI57" s="124"/>
      <c r="CJ57" s="61">
        <f ca="1">SUM(D57,AC57,BH57)</f>
        <v>6</v>
      </c>
      <c r="CK57" s="102">
        <f ca="1">SUM(CK5:CK56)</f>
        <v>7</v>
      </c>
    </row>
    <row r="58" spans="1:89" ht="16.5" thickTop="1" thickBot="1" x14ac:dyDescent="0.3">
      <c r="A58" s="65"/>
      <c r="B58" s="66"/>
      <c r="C58" s="18" t="s">
        <v>5</v>
      </c>
      <c r="D58" s="215" t="s">
        <v>6</v>
      </c>
      <c r="E58" s="123"/>
      <c r="F58" s="62"/>
      <c r="G58" s="62"/>
      <c r="H58" s="62"/>
      <c r="I58" s="62"/>
      <c r="J58" s="62"/>
      <c r="K58" s="123"/>
      <c r="L58" s="62"/>
      <c r="M58" s="62"/>
      <c r="N58" s="62"/>
      <c r="O58" s="62"/>
      <c r="P58" s="62"/>
      <c r="Q58" s="129"/>
      <c r="R58" s="62"/>
      <c r="S58" s="62"/>
      <c r="T58" s="62"/>
      <c r="U58" s="62"/>
      <c r="V58" s="62"/>
      <c r="W58" s="62"/>
      <c r="X58" s="67"/>
      <c r="Y58" s="66"/>
      <c r="Z58" s="217" t="s">
        <v>8</v>
      </c>
      <c r="AA58" s="218"/>
      <c r="AB58" s="219"/>
      <c r="AC58" s="220" t="s">
        <v>6</v>
      </c>
      <c r="AD58" s="129"/>
      <c r="AE58" s="129"/>
      <c r="AF58" s="129"/>
      <c r="AG58" s="129"/>
      <c r="AH58" s="129"/>
      <c r="AI58" s="129"/>
      <c r="AJ58" s="129"/>
      <c r="AK58" s="129"/>
      <c r="AL58" s="129"/>
      <c r="AM58" s="129"/>
      <c r="AN58" s="129"/>
      <c r="AO58" s="129"/>
      <c r="AP58" s="129"/>
      <c r="AQ58" s="129"/>
      <c r="AR58" s="129"/>
      <c r="AS58" s="129"/>
      <c r="AT58" s="129"/>
      <c r="AU58" s="129"/>
      <c r="AV58" s="129"/>
      <c r="AW58" s="129"/>
      <c r="AX58" s="68"/>
      <c r="AY58" s="66"/>
      <c r="AZ58" s="66"/>
      <c r="BA58" s="1"/>
      <c r="BB58" s="1"/>
      <c r="BC58" s="103"/>
      <c r="BD58" s="222" t="s">
        <v>9</v>
      </c>
      <c r="BE58" s="223"/>
      <c r="BF58" s="104"/>
      <c r="BG58" s="105"/>
      <c r="BH58" s="224" t="s">
        <v>11</v>
      </c>
      <c r="BI58" s="129"/>
      <c r="BJ58" s="129"/>
      <c r="BK58" s="129"/>
      <c r="BL58" s="129"/>
      <c r="BM58" s="131"/>
      <c r="BN58" s="129"/>
      <c r="BO58" s="129"/>
      <c r="BP58" s="129"/>
      <c r="BQ58" s="129"/>
      <c r="BR58" s="129"/>
      <c r="BS58" s="129"/>
      <c r="BT58" s="129"/>
      <c r="BU58" s="129"/>
      <c r="BV58" s="129"/>
      <c r="BW58" s="129"/>
      <c r="BX58" s="129"/>
      <c r="BY58" s="131"/>
      <c r="BZ58" s="129"/>
      <c r="CA58" s="129"/>
      <c r="CB58" s="129"/>
      <c r="CC58" s="129"/>
      <c r="CD58" s="129"/>
      <c r="CE58" s="129"/>
      <c r="CF58" s="129"/>
      <c r="CG58" s="129"/>
      <c r="CH58" s="129"/>
      <c r="CI58" s="129"/>
      <c r="CK58" s="201" t="s">
        <v>12</v>
      </c>
    </row>
    <row r="59" spans="1:89" ht="16.5" thickTop="1" thickBot="1" x14ac:dyDescent="0.3">
      <c r="A59" s="65"/>
      <c r="B59" s="66"/>
      <c r="C59" s="19" t="s">
        <v>13</v>
      </c>
      <c r="D59" s="216"/>
      <c r="E59" s="123"/>
      <c r="F59" s="62"/>
      <c r="G59" s="62"/>
      <c r="H59" s="62"/>
      <c r="I59" s="62"/>
      <c r="J59" s="62"/>
      <c r="K59" s="123"/>
      <c r="L59" s="62"/>
      <c r="M59" s="62"/>
      <c r="N59" s="62"/>
      <c r="O59" s="62"/>
      <c r="P59" s="62"/>
      <c r="Q59" s="129"/>
      <c r="R59" s="62"/>
      <c r="S59" s="62"/>
      <c r="T59" s="62"/>
      <c r="U59" s="62"/>
      <c r="V59" s="62"/>
      <c r="W59" s="62"/>
      <c r="X59" s="67"/>
      <c r="Y59" s="66"/>
      <c r="Z59" s="20" t="s">
        <v>14</v>
      </c>
      <c r="AA59" s="21" t="s">
        <v>15</v>
      </c>
      <c r="AB59" s="22" t="s">
        <v>16</v>
      </c>
      <c r="AC59" s="221"/>
      <c r="AD59" s="129"/>
      <c r="AE59" s="129"/>
      <c r="AF59" s="129"/>
      <c r="AG59" s="129"/>
      <c r="AH59" s="129"/>
      <c r="AI59" s="129"/>
      <c r="AJ59" s="129"/>
      <c r="AK59" s="129"/>
      <c r="AL59" s="129"/>
      <c r="AM59" s="129"/>
      <c r="AN59" s="129"/>
      <c r="AO59" s="129"/>
      <c r="AP59" s="129"/>
      <c r="AQ59" s="129"/>
      <c r="AR59" s="129"/>
      <c r="AS59" s="129"/>
      <c r="AT59" s="129"/>
      <c r="AU59" s="129"/>
      <c r="AV59" s="129"/>
      <c r="AW59" s="129"/>
      <c r="AX59" s="68"/>
      <c r="AY59" s="66"/>
      <c r="AZ59" s="66"/>
      <c r="BA59" s="1"/>
      <c r="BB59" s="1"/>
      <c r="BC59" s="106"/>
      <c r="BD59" s="70" t="s">
        <v>19</v>
      </c>
      <c r="BE59" s="71" t="s">
        <v>20</v>
      </c>
      <c r="BF59" s="107"/>
      <c r="BG59" s="108"/>
      <c r="BH59" s="225"/>
      <c r="BI59" s="129"/>
      <c r="BJ59" s="129"/>
      <c r="BK59" s="129"/>
      <c r="BL59" s="129"/>
      <c r="BM59" s="131"/>
      <c r="BN59" s="129"/>
      <c r="BO59" s="129"/>
      <c r="BP59" s="129"/>
      <c r="BQ59" s="129"/>
      <c r="BR59" s="129"/>
      <c r="BS59" s="129"/>
      <c r="BT59" s="129"/>
      <c r="BU59" s="129"/>
      <c r="BV59" s="129"/>
      <c r="BW59" s="129"/>
      <c r="BX59" s="129"/>
      <c r="BY59" s="131"/>
      <c r="BZ59" s="129"/>
      <c r="CA59" s="129"/>
      <c r="CB59" s="129"/>
      <c r="CC59" s="129"/>
      <c r="CD59" s="129"/>
      <c r="CE59" s="129"/>
      <c r="CF59" s="129"/>
      <c r="CG59" s="129"/>
      <c r="CH59" s="129"/>
      <c r="CI59" s="129"/>
      <c r="CK59" s="202"/>
    </row>
    <row r="60" spans="1:89" ht="16.5" customHeight="1" thickTop="1" thickBot="1" x14ac:dyDescent="0.3">
      <c r="A60" s="109" t="s">
        <v>17</v>
      </c>
      <c r="B60" s="211" t="s">
        <v>11</v>
      </c>
      <c r="C60" s="23">
        <f>SUM(C5,C11,C16,C22,C24,C27,C29,C32,C40,C42,C45,C50:C52,I6:I7,I14,I16:I17,I20:I21,I23,I26,I28:I29,I37:I41,I46,I48,I51,O5,O8:O10,O13,O15:O17,O19,O21:O23,O26:O27,O29,)</f>
        <v>1.2749999999999999</v>
      </c>
      <c r="D60" s="23">
        <f ca="1">SUM(D5,D11,D16,D22,D24,D27,D29,D32,D40,D42,D45,D50:D52,J6:J7,J14,J16:J17,J20:J21,J23,J26,J28:J29,J37:J41,J46,J48,J51,P5,P8:P10,P13,P15:P17,P19,P21:P23,P26:P27,P29,)</f>
        <v>0</v>
      </c>
      <c r="E60" s="125"/>
      <c r="F60" s="24"/>
      <c r="G60" s="24"/>
      <c r="H60" s="24"/>
      <c r="I60" s="24"/>
      <c r="J60" s="24"/>
      <c r="K60" s="24"/>
      <c r="L60" s="24"/>
      <c r="M60" s="24"/>
      <c r="N60" s="24"/>
      <c r="O60" s="24"/>
      <c r="P60" s="24"/>
      <c r="Q60" s="24"/>
      <c r="R60" s="24"/>
      <c r="S60" s="24"/>
      <c r="T60" s="24"/>
      <c r="U60" s="24"/>
      <c r="V60" s="24"/>
      <c r="W60" s="24"/>
      <c r="X60" s="110" t="s">
        <v>17</v>
      </c>
      <c r="Y60" s="213" t="s">
        <v>11</v>
      </c>
      <c r="Z60" s="25">
        <f>SUM(Z5,Z11,Z16,Z22,Z24,Z27,Z29,Z32,Z40,Z42,Z45,Z50:Z52,AG6:AG7,AG14,AG16:AG17,AG20:AG21,AG23,AG26,AG28:AG29,AG37:AG41,AG46,AG48,AG51,AN5,AN8:AN10,AN13,AN15:AN17,AN19,AN21:AN23,AN26:AN27,AN29,)</f>
        <v>1</v>
      </c>
      <c r="AA60" s="26">
        <f>SUM(AA5,AA11,AA16,AA22,AA24,AA27,AA29,AA32,AA40,AA42,AA45,AA50:AA52,AH6:AH7,AH14,AH16:AH17,AH20:AH21,AH23,AH26,AH28:AH29,AH37:AH41,AH46,AH48,AH51,AO5,AO8:AO10,AO13,AO15:AO17,AO19,AO21:AO23,AO26:AO27,AO29,)</f>
        <v>0</v>
      </c>
      <c r="AB60" s="27">
        <f>SUM(AB5,AB11,AB16,AB22,AB24,AB27,AB29,AB32,AB40,AB42,AB45,AB50:AB52,AI6:AI7,AI14,AI16:AI17,AI20:AI21,AI23,AI26,AI28:AI29,AI37:AI41,AI46,AI48,AI51,AP5,AP8:AP10,AP13,AP15:AP17,AP19,AP21:AP23,AP26:AP27,AP29,)</f>
        <v>1</v>
      </c>
      <c r="AC60" s="28">
        <f>SUM(AC5,AC11,AC16,AC22,AC24,AC27,AC29,AC32,AC40,AC42,AC45,AC50:AC52,AJ6:AJ7,AJ14,AJ16:AJ17,AJ20:AJ21,AJ23,AJ26,AJ28:AJ29,AJ37:AJ41,AJ46,AJ48,AJ51,AQ5,AQ8:AQ10,AQ13,AQ15:AQ17,AQ19,AQ21:AQ23,AQ26:AQ27,AQ29,)</f>
        <v>2</v>
      </c>
      <c r="AD60" s="125"/>
      <c r="AE60" s="125"/>
      <c r="AF60" s="125"/>
      <c r="AG60" s="125"/>
      <c r="AH60" s="125"/>
      <c r="AI60" s="125"/>
      <c r="AJ60" s="125"/>
      <c r="AK60" s="125"/>
      <c r="AL60" s="125"/>
      <c r="AM60" s="125"/>
      <c r="AN60" s="125"/>
      <c r="AO60" s="125"/>
      <c r="AP60" s="125"/>
      <c r="AQ60" s="125"/>
      <c r="AR60" s="125"/>
      <c r="AS60" s="125"/>
      <c r="AT60" s="125"/>
      <c r="AU60" s="125"/>
      <c r="AV60" s="125"/>
      <c r="AW60" s="125"/>
      <c r="AX60" s="111" t="s">
        <v>17</v>
      </c>
      <c r="AY60" s="203" t="s">
        <v>11</v>
      </c>
      <c r="AZ60" s="58">
        <f>SUM(AZ5,AZ11,AZ16,AZ22,AZ24,AZ27,AZ29,AZ32,AZ40,AZ42,AZ45,AZ50:AZ52,BL6:BL7,BL14,BL16:BL17,BL20:BL21,BL23,BL26,BL28:BL29,BL37:BL41,BL46,BL48,BL51,BX5,BX8:BX10,BX13,BX15:BX17,BX19,BX21:BX23,BX26:BX27,BX29,)</f>
        <v>0</v>
      </c>
      <c r="BA60" s="112"/>
      <c r="BB60" s="112"/>
      <c r="BC60" s="29">
        <f>SUM(BD5:BE5,BD11:BE11,BD16:BE16,BD22:BE22,BD24:BE24,BD27:BE27,BD29:BE29,BD32:BE32,BD40:BE40,BD42:BE42,BD45:BE45,BD50:BE52,BP6:BQ7,BP14:BQ14,BP16:BQ17,BP20:BQ21,BP23:BQ23,BP26:BQ26,BP28:BQ29,BP37:BQ41,BP46:BQ46,BP48:BQ48,BP51:BQ51,CB5:CC5,CB8:CC10,CB13:CC13,CB15:CC17,CB19:CC19,CB21:CC23,CB26:CC27,CB29:CC29,)</f>
        <v>0</v>
      </c>
      <c r="BD60" s="30">
        <f>SUM(BD5,BD11,BD16,BD22,BD24,BD27,BD29,BD32,BD40,BD42,BD45,BD50:BD52,BP6:BP7,BP14,BP16:BP17,BP20:BP21,BP23,BP26,BP28:BP29,BP37:BP41,BP46,BP48,BP51,CB5,CB8:CB10,CB13,CB15:CB17,CB19,CB21:CB23,CB26:CB27,CB29,)</f>
        <v>0</v>
      </c>
      <c r="BE60" s="30">
        <f>SUM(BE5,BE11,BE16,BE22,BE24,BE27,BE29,BE32,BE40,BE42,BE45,BE50:BE52,BQ6:BQ7,BQ14,BQ16:BQ17,BQ20:BQ21,BQ23,BQ26,BQ28:BQ29,BQ37:BQ41,BQ46,BQ48,BQ51,CC5,CC8:CC10,CC13,CC15:CC17,CC19,CC21:CC23,CC26:CC27,CC29,)</f>
        <v>0</v>
      </c>
      <c r="BF60" s="31"/>
      <c r="BG60" s="32"/>
      <c r="BH60" s="33">
        <f>SUM(BH5,BH11,BH16,BH22,BH24,BH27,BH29,BH32,BH40,BH42,BH45,BH50:BH52,BT6:BT7,BT14,BT16:BT17,BT20:BT21,BT23,BT26,BT28:BT29,BT37:BT41,BT46,BT48,BT51,CF5,CF8:CF10,CF13,CF15:CF17,CF19,CF21:CF23,CF26:CF27,CF29,)</f>
        <v>0</v>
      </c>
      <c r="BI60" s="149"/>
      <c r="BJ60" s="149"/>
      <c r="BK60" s="149"/>
      <c r="BL60" s="149"/>
      <c r="BM60" s="149"/>
      <c r="BN60" s="149"/>
      <c r="BO60" s="149"/>
      <c r="BP60" s="149"/>
      <c r="BQ60" s="149"/>
      <c r="BR60" s="149"/>
      <c r="BS60" s="149"/>
      <c r="BT60" s="149"/>
      <c r="BU60" s="149"/>
      <c r="BV60" s="149"/>
      <c r="BW60" s="149"/>
      <c r="BX60" s="149"/>
      <c r="BY60" s="149"/>
      <c r="BZ60" s="149"/>
      <c r="CA60" s="149"/>
      <c r="CB60" s="149"/>
      <c r="CC60" s="149"/>
      <c r="CD60" s="149"/>
      <c r="CE60" s="149"/>
      <c r="CF60" s="149"/>
      <c r="CG60" s="149"/>
      <c r="CH60" s="149"/>
      <c r="CI60" s="149"/>
      <c r="CK60" s="34" t="e">
        <f>SUM(CK5,CK11,CK16,CK22,CK24,CK27,CK29,CK32,CK40,CK42,CK45,CK50:CK52,CK54:CK54,#REF!,#REF!,#REF!,#REF!,#REF!,#REF!,#REF!,#REF!,#REF!,#REF!,#REF!,#REF!,#REF!,#REF!,#REF!,#REF!,#REF!,#REF!,)</f>
        <v>#REF!</v>
      </c>
    </row>
    <row r="61" spans="1:89" ht="16.5" customHeight="1" thickTop="1" thickBot="1" x14ac:dyDescent="0.3">
      <c r="A61" s="113" t="s">
        <v>160</v>
      </c>
      <c r="B61" s="212"/>
      <c r="C61" s="35">
        <f>SUM(C6:C10,C12:C15,C17:C21,C23,C25:C26,C28,C30:C31,C33:C39,C41,C43:C44,C46:C49,I5,I8:I13,I15,I18:I19,I22,I24:I25,I27,I30:I36,I42:I45,I47,I49:I50,I52,O6:O7,O11:O12,O14,O18,O20,O24:O25,O28,O30:O32,)</f>
        <v>2.5513888888888889</v>
      </c>
      <c r="D61" s="35">
        <f ca="1">SUM(D6:D10,D12:D15,D17:D21,D23,D25:D26,D28,D30:D31,D33:D39,D41,D43:D44,D46:D49,J5,J8:J13,J15,J18:J19,J22,J24:J25,J27,J30:J36,J42:J45,J47,J49:J50,J52,P6:P7,P11:P12,P14,P18,P20,P24:P25,P28,P30:P32,)</f>
        <v>0</v>
      </c>
      <c r="E61" s="126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24"/>
      <c r="Q61" s="24"/>
      <c r="R61" s="24"/>
      <c r="S61" s="24"/>
      <c r="T61" s="24"/>
      <c r="U61" s="24"/>
      <c r="V61" s="24"/>
      <c r="W61" s="24"/>
      <c r="X61" s="114" t="s">
        <v>153</v>
      </c>
      <c r="Y61" s="214"/>
      <c r="Z61" s="36">
        <f>SUM(Z6:Z10,Z12:Z15,Z17:Z21,Z23,Z25:Z26,Z28,Z30:Z31,Z33:Z39,Z41,Z43:Z44,Z46:Z49,AG5,AG8:AG13,AG15,AG18:AG19,AG22,AG24:AG25,AG27,AG30:AG36,AG42:AG45,AG47,AG49:AG50,AG52,AN6:AN7,AN11:AN12,AN14,AN18,AN20,AN24:AN25,AN28,AN30:AN32,)</f>
        <v>1</v>
      </c>
      <c r="AA61" s="37">
        <f>SUM(AA6:AA10,AA12:AA15,AA17:AA21,AA23,AA25:AA26,AA28,AA30:AA31,AA33:AA39,AA41,AA43:AA44,AA46:AA49,AH5,AH8:AH13,AH15,AH18:AH19,AH22,AH24:AH25,AH27,AH30:AH36,AH42:AH45,AH47,AH49:AH50,AH52,AO6:AO7,AO11:AO12,AO14,AO18,AO20,AO24:AO25,AO28,AO30:AO32,)</f>
        <v>2</v>
      </c>
      <c r="AB61" s="38">
        <f>SUM(AB6:AB10,AB12:AB15,AB17:AB21,AB23,AB25:AB26,AB28,AB30:AB31,AB33:AB39,AB41,AB43:AB44,AB46:AB49,AI5,AI8:AI13,AI15,AI18:AI19,AI22,AI24:AI25,AI27,AI30:AI36,AI42:AI45,AI47,AI49:AI50,AI52,AP6:AP7,AP11:AP12,AP14,AP18,AP20,AP24:AP25,AP28,AP30:AP32,)</f>
        <v>1</v>
      </c>
      <c r="AC61" s="39">
        <f>SUM(AC6:AC10,AC12:AC15,AC17:AC21,AC23,AC25:AC26,AC28,AC30:AC31,AC33:AC39,AC41,AC43:AC44,AC46:AC49,AJ5,AJ8:AJ13,AJ15,AJ18:AJ19,AJ22,AJ24:AJ25,AJ27,AJ30:AJ36,AJ42:AJ45,AJ47,AJ49:AJ50,AJ52,AQ6:AQ7,AQ11:AQ12,AQ14,AQ18,AQ20,AQ24:AQ25,AQ28,AQ30:AQ32,)</f>
        <v>4</v>
      </c>
      <c r="AD61" s="126"/>
      <c r="AE61" s="126"/>
      <c r="AF61" s="126"/>
      <c r="AG61" s="126"/>
      <c r="AH61" s="126"/>
      <c r="AI61" s="126"/>
      <c r="AJ61" s="126"/>
      <c r="AK61" s="126"/>
      <c r="AL61" s="126"/>
      <c r="AM61" s="126"/>
      <c r="AN61" s="126"/>
      <c r="AO61" s="126"/>
      <c r="AP61" s="126"/>
      <c r="AQ61" s="126"/>
      <c r="AR61" s="126"/>
      <c r="AS61" s="126"/>
      <c r="AT61" s="126"/>
      <c r="AU61" s="126"/>
      <c r="AV61" s="126"/>
      <c r="AW61" s="126"/>
      <c r="AX61" s="115" t="s">
        <v>153</v>
      </c>
      <c r="AY61" s="204"/>
      <c r="AZ61" s="59">
        <f>SUM(AZ6:AZ10,AZ12:AZ15,AZ17:AZ21,AZ23,AZ25:AZ26,AZ28,AZ30:AZ31,AZ33:AZ39,AZ41,AZ43:AZ44,AZ46:AZ49,BL5,BL8:BL13,BL15,BL18:BL19,BL22,BL24:BL25,BL27,BL30:BL36,BL42:BL45,BL47,BL49:BL50,BL52,BX6:BX7,BX11:BX12,BX14,BX18,BX20,BX24:BX25,BX28,BX30:BX32,)</f>
        <v>0</v>
      </c>
      <c r="BA61" s="112"/>
      <c r="BB61" s="112"/>
      <c r="BC61" s="40">
        <f>SUM(BD6:BE10,BD12:BE15,BD17:BE21,BD23:BE23,BD25:BE26,BD28:BE28,BD30:BE31,BD33:BE39,BD41:BE41,BD43:BE44,BD46:BE49,BP5:BQ5,BP8:BQ13,BP15:BQ15,BP18:BQ19,BP22:BQ22,BP24:BQ25,BP27:BQ27,BP30:BQ36,BP42:BQ45,BP47:BQ47,BP49:BQ50,BP52:BQ52,CB6:CC7,CB11:CC12,CB14:CC14,CB18:CC18,CB20:CC20,CB24:CC25,CB28:CC28,CB30:CC32)</f>
        <v>0</v>
      </c>
      <c r="BD61" s="41">
        <f>SUM(BD6:BD10,BD12:BD15,BD17:BD21,BD23,BD25:BD26,BD28,BD30:BD31,BD33:BD39,BD41,BD43:BD44,BD46:BD49,BP5,BP8:BP13,BP15,BP18:BP19,BP22,BP24:BP25,BP27,BP30:BP36,BP42:BP45,BP47,BP49:BP50,BP52,CB6:CB7,CB11:CB12,CB14,CB18,CB20,CB24:CB25,CB28,CB30:CB32,)</f>
        <v>0</v>
      </c>
      <c r="BE61" s="41">
        <f>SUM(BE6:BE10,BE12:BE15,BE17:BE21,BE23,BE25:BE26,BE28,BE30:BE31,BE33:BE39,BE41,BE43:BE44,BE46:BE49,BQ5,BQ8:BQ13,BQ15,BQ18:BQ19,BQ22,BQ24:BQ25,BQ27,BQ30:BQ36,BQ42:BQ45,BQ47,BQ49:BQ50,BQ52,CC6:CC7,CC11:CC12,CC14,CC18,CC20,CC24:CC25,CC28,CC30:CC32,)</f>
        <v>0</v>
      </c>
      <c r="BF61" s="42"/>
      <c r="BG61" s="43"/>
      <c r="BH61" s="44">
        <f>SUM(BH6:BH10,BH12:BH15,BH17:BH21,BH23,BH25:BH26,BH28,BH30:BH31,BH33:BH39,BH41,BH43:BH44,BH46:BH49,BT5,BT8:BT13,BT15,BT18:BT19,BT22,BT24:BT25,BT27,BT30:BT36,BT42:BT45,BT47,BT49:BT50,BT52,CF6:CF7,CF11:CF12,CF14,CF18,CF20,CF24:CF25,CF28,CF30:CF32,)</f>
        <v>0</v>
      </c>
      <c r="BI61" s="126"/>
      <c r="BJ61" s="126"/>
      <c r="BK61" s="126"/>
      <c r="BL61" s="126"/>
      <c r="BM61" s="126"/>
      <c r="BN61" s="126"/>
      <c r="BO61" s="126"/>
      <c r="BP61" s="126"/>
      <c r="BQ61" s="126"/>
      <c r="BR61" s="126"/>
      <c r="BS61" s="126"/>
      <c r="BT61" s="126"/>
      <c r="BU61" s="126"/>
      <c r="BV61" s="126"/>
      <c r="BW61" s="126"/>
      <c r="BX61" s="126"/>
      <c r="BY61" s="126"/>
      <c r="BZ61" s="126"/>
      <c r="CA61" s="126"/>
      <c r="CB61" s="126"/>
      <c r="CC61" s="126"/>
      <c r="CD61" s="126"/>
      <c r="CE61" s="126"/>
      <c r="CF61" s="126"/>
      <c r="CG61" s="126"/>
      <c r="CH61" s="126"/>
      <c r="CI61" s="126"/>
      <c r="CK61" s="45" t="e">
        <f>SUM(CK6:CK10,CK12:CK15,CK17:CK21,CK23,CK25:CK26,CK28,CK30:CK31,CK33:CK39,CK41,CK43:CK44,CK46:CK49,CK53,#REF!,#REF!,#REF!,#REF!,#REF!,#REF!,#REF!,#REF!,#REF!,#REF!,#REF!,#REF!,#REF!,#REF!,#REF!,#REF!,#REF!,#REF!,#REF!,)</f>
        <v>#REF!</v>
      </c>
    </row>
    <row r="62" spans="1:89" ht="27" thickBot="1" x14ac:dyDescent="0.45">
      <c r="A62" s="205" t="s">
        <v>154</v>
      </c>
      <c r="B62" s="206"/>
      <c r="C62" s="46">
        <f>SUM(C60,C61)</f>
        <v>3.8263888888888888</v>
      </c>
      <c r="D62" s="116">
        <f ca="1">SUM(D60:D61)</f>
        <v>0</v>
      </c>
      <c r="E62" s="127"/>
      <c r="F62" s="95"/>
      <c r="G62" s="95"/>
      <c r="H62" s="95"/>
      <c r="I62" s="95"/>
      <c r="J62" s="95"/>
      <c r="K62" s="95"/>
      <c r="L62" s="95"/>
      <c r="M62" s="95"/>
      <c r="N62" s="95"/>
      <c r="O62" s="95"/>
      <c r="P62" s="95"/>
      <c r="Q62" s="95"/>
      <c r="R62" s="95"/>
      <c r="S62" s="95"/>
      <c r="T62" s="95"/>
      <c r="U62" s="95"/>
      <c r="V62" s="95"/>
      <c r="W62" s="95"/>
      <c r="X62" s="207" t="s">
        <v>154</v>
      </c>
      <c r="Y62" s="208"/>
      <c r="Z62" s="47">
        <f>SUM(Z60:Z61)</f>
        <v>2</v>
      </c>
      <c r="AA62" s="48">
        <f>SUM(AA60:AA61)</f>
        <v>2</v>
      </c>
      <c r="AB62" s="49">
        <f>SUM(AB60:AB61)</f>
        <v>2</v>
      </c>
      <c r="AC62" s="50">
        <f>SUM(AC60:AC61)</f>
        <v>6</v>
      </c>
      <c r="AD62" s="141"/>
      <c r="AE62" s="141"/>
      <c r="AF62" s="141"/>
      <c r="AG62" s="141"/>
      <c r="AH62" s="141"/>
      <c r="AI62" s="141"/>
      <c r="AJ62" s="141"/>
      <c r="AK62" s="141"/>
      <c r="AL62" s="141"/>
      <c r="AM62" s="141"/>
      <c r="AN62" s="141"/>
      <c r="AO62" s="141"/>
      <c r="AP62" s="141"/>
      <c r="AQ62" s="141"/>
      <c r="AR62" s="141"/>
      <c r="AS62" s="141"/>
      <c r="AT62" s="141"/>
      <c r="AU62" s="141"/>
      <c r="AV62" s="141"/>
      <c r="AW62" s="141"/>
      <c r="AX62" s="209" t="s">
        <v>154</v>
      </c>
      <c r="AY62" s="210"/>
      <c r="AZ62" s="60">
        <f>SUM(AZ60:AZ61)</f>
        <v>0</v>
      </c>
      <c r="BA62" s="117"/>
      <c r="BB62" s="117"/>
      <c r="BC62" s="51">
        <f>SUM(BC60,BC61)</f>
        <v>0</v>
      </c>
      <c r="BD62" s="52">
        <f>SUM(BD60:BD61)</f>
        <v>0</v>
      </c>
      <c r="BE62" s="53">
        <f>SUM(BE60:BE61)</f>
        <v>0</v>
      </c>
      <c r="BF62" s="51"/>
      <c r="BG62" s="51"/>
      <c r="BH62" s="54">
        <f>SUM(BH60:BH61)</f>
        <v>0</v>
      </c>
      <c r="BI62" s="150"/>
      <c r="BJ62" s="150"/>
      <c r="BK62" s="150"/>
      <c r="BL62" s="150"/>
      <c r="BM62" s="150"/>
      <c r="BN62" s="150"/>
      <c r="BO62" s="150"/>
      <c r="BP62" s="150"/>
      <c r="BQ62" s="150"/>
      <c r="BR62" s="150"/>
      <c r="BS62" s="150"/>
      <c r="BT62" s="150"/>
      <c r="BU62" s="150"/>
      <c r="BV62" s="150"/>
      <c r="BW62" s="150"/>
      <c r="BX62" s="150"/>
      <c r="BY62" s="150"/>
      <c r="BZ62" s="150"/>
      <c r="CA62" s="150"/>
      <c r="CB62" s="150"/>
      <c r="CC62" s="150"/>
      <c r="CD62" s="150"/>
      <c r="CE62" s="150"/>
      <c r="CF62" s="150"/>
      <c r="CG62" s="150"/>
      <c r="CH62" s="150"/>
      <c r="CI62" s="150"/>
      <c r="CJ62" s="68"/>
      <c r="CK62" s="55" t="e">
        <f>SUM(CK60:CK61)</f>
        <v>#REF!</v>
      </c>
    </row>
    <row r="63" spans="1:89" ht="15.75" thickTop="1" x14ac:dyDescent="0.25">
      <c r="B63" s="95"/>
      <c r="C63" s="95"/>
      <c r="D63" s="95"/>
      <c r="E63" s="95"/>
      <c r="F63" s="95"/>
      <c r="G63" s="95"/>
      <c r="H63" s="95"/>
      <c r="I63" s="95"/>
      <c r="J63" s="95"/>
      <c r="K63" s="95"/>
      <c r="L63" s="95"/>
      <c r="M63" s="95"/>
      <c r="N63" s="95"/>
      <c r="O63" s="95"/>
      <c r="P63" s="95"/>
      <c r="Q63" s="95"/>
      <c r="R63" s="95"/>
      <c r="S63" s="95"/>
      <c r="T63" s="95"/>
      <c r="U63" s="95"/>
      <c r="V63" s="95"/>
      <c r="W63" s="95"/>
      <c r="Y63" s="95"/>
      <c r="Z63" s="95"/>
      <c r="AA63" s="95"/>
      <c r="AY63" s="95"/>
      <c r="AZ63" s="95"/>
      <c r="BA63" s="118"/>
      <c r="BB63" s="118"/>
      <c r="CK63" s="102"/>
    </row>
    <row r="64" spans="1:89" x14ac:dyDescent="0.25">
      <c r="B64" s="95"/>
      <c r="C64" s="95"/>
      <c r="D64" s="95"/>
      <c r="E64" s="95"/>
      <c r="F64" s="95"/>
      <c r="G64" s="95"/>
      <c r="H64" s="95"/>
      <c r="I64" s="95"/>
      <c r="J64" s="95"/>
      <c r="K64" s="95"/>
      <c r="L64" s="95"/>
      <c r="M64" s="95"/>
      <c r="N64" s="95"/>
      <c r="O64" s="95"/>
      <c r="P64" s="95"/>
      <c r="Q64" s="95"/>
      <c r="R64" s="95"/>
      <c r="S64" s="95"/>
      <c r="T64" s="95"/>
      <c r="U64" s="95"/>
      <c r="V64" s="95"/>
      <c r="W64" s="95"/>
      <c r="Y64" s="95"/>
      <c r="Z64" s="95"/>
      <c r="AA64" s="95"/>
      <c r="AY64" s="56" t="s">
        <v>155</v>
      </c>
      <c r="AZ64" s="95" t="s">
        <v>156</v>
      </c>
      <c r="BA64" s="95">
        <v>1</v>
      </c>
      <c r="BB64" s="95"/>
    </row>
    <row r="65" spans="2:54" x14ac:dyDescent="0.25">
      <c r="B65" s="56" t="s">
        <v>155</v>
      </c>
      <c r="C65" s="95">
        <v>1</v>
      </c>
      <c r="D65" s="95"/>
      <c r="E65" s="95"/>
      <c r="F65" s="95"/>
      <c r="G65" s="95"/>
      <c r="H65" s="95"/>
      <c r="I65" s="95"/>
      <c r="J65" s="95"/>
      <c r="K65" s="95"/>
      <c r="L65" s="95"/>
      <c r="M65" s="95"/>
      <c r="N65" s="95"/>
      <c r="O65" s="95"/>
      <c r="P65" s="95"/>
      <c r="Q65" s="95"/>
      <c r="R65" s="95"/>
      <c r="S65" s="95"/>
      <c r="T65" s="95"/>
      <c r="U65" s="95"/>
      <c r="V65" s="95"/>
      <c r="W65" s="95"/>
      <c r="Y65" s="56"/>
      <c r="Z65" s="95"/>
      <c r="AA65" s="95"/>
      <c r="AY65" s="57" t="s">
        <v>157</v>
      </c>
      <c r="AZ65" s="95" t="s">
        <v>158</v>
      </c>
      <c r="BA65" s="95">
        <v>0</v>
      </c>
      <c r="BB65" s="95"/>
    </row>
    <row r="66" spans="2:54" x14ac:dyDescent="0.25">
      <c r="B66" s="57" t="s">
        <v>159</v>
      </c>
      <c r="C66" s="95">
        <v>0</v>
      </c>
      <c r="D66" s="95"/>
      <c r="E66" s="95"/>
      <c r="F66" s="95"/>
      <c r="G66" s="95"/>
      <c r="H66" s="95"/>
      <c r="I66" s="95"/>
      <c r="J66" s="95"/>
      <c r="K66" s="95"/>
      <c r="L66" s="95"/>
      <c r="M66" s="95"/>
      <c r="N66" s="95"/>
      <c r="O66" s="95"/>
      <c r="P66" s="95"/>
      <c r="Q66" s="95"/>
      <c r="R66" s="95"/>
      <c r="S66" s="95"/>
      <c r="T66" s="95"/>
      <c r="U66" s="95"/>
      <c r="V66" s="95"/>
      <c r="W66" s="95"/>
      <c r="Y66" s="95"/>
      <c r="Z66" s="95"/>
      <c r="AA66" s="95"/>
      <c r="AY66" s="95"/>
      <c r="AZ66" s="95" t="s">
        <v>13</v>
      </c>
      <c r="BA66" s="118"/>
      <c r="BB66" s="118"/>
    </row>
    <row r="67" spans="2:54" x14ac:dyDescent="0.25">
      <c r="B67" s="95"/>
      <c r="C67" s="95"/>
      <c r="D67" s="95"/>
      <c r="E67" s="95"/>
      <c r="F67" s="95"/>
      <c r="G67" s="95"/>
      <c r="H67" s="95"/>
      <c r="I67" s="95"/>
      <c r="J67" s="95"/>
      <c r="K67" s="95"/>
      <c r="L67" s="95"/>
      <c r="M67" s="95"/>
      <c r="N67" s="95"/>
      <c r="O67" s="95"/>
      <c r="P67" s="95"/>
      <c r="Q67" s="95"/>
      <c r="R67" s="95"/>
      <c r="S67" s="95"/>
      <c r="T67" s="95"/>
      <c r="U67" s="95"/>
      <c r="V67" s="95"/>
      <c r="W67" s="95"/>
      <c r="Y67" s="95"/>
      <c r="Z67" s="95"/>
      <c r="AA67" s="95"/>
      <c r="AY67" s="95"/>
      <c r="AZ67" s="95"/>
      <c r="BA67" s="118"/>
      <c r="BB67" s="118"/>
    </row>
    <row r="68" spans="2:54" x14ac:dyDescent="0.25">
      <c r="B68" s="95"/>
      <c r="C68" s="95"/>
      <c r="D68" s="95"/>
      <c r="E68" s="95"/>
      <c r="F68" s="95"/>
      <c r="G68" s="95"/>
      <c r="H68" s="95"/>
      <c r="I68" s="95"/>
      <c r="J68" s="95"/>
      <c r="K68" s="95"/>
      <c r="L68" s="95"/>
      <c r="M68" s="95"/>
      <c r="N68" s="95"/>
      <c r="O68" s="95"/>
      <c r="P68" s="95"/>
      <c r="Q68" s="95"/>
      <c r="R68" s="95"/>
      <c r="S68" s="95"/>
      <c r="T68" s="95"/>
      <c r="U68" s="95"/>
      <c r="V68" s="95"/>
      <c r="W68" s="95"/>
      <c r="Y68" s="95"/>
      <c r="Z68" s="95"/>
      <c r="AA68" s="95"/>
      <c r="AY68" s="95"/>
      <c r="AZ68" s="95"/>
      <c r="BA68" s="118"/>
      <c r="BB68" s="118"/>
    </row>
    <row r="69" spans="2:54" x14ac:dyDescent="0.25">
      <c r="B69" s="95"/>
      <c r="C69" s="95"/>
      <c r="D69" s="95"/>
      <c r="E69" s="95"/>
      <c r="F69" s="95"/>
      <c r="G69" s="95"/>
      <c r="H69" s="95"/>
      <c r="I69" s="95"/>
      <c r="J69" s="95"/>
      <c r="K69" s="95"/>
      <c r="L69" s="95"/>
      <c r="M69" s="95"/>
      <c r="N69" s="95"/>
      <c r="O69" s="95"/>
      <c r="P69" s="95"/>
      <c r="Q69" s="95"/>
      <c r="R69" s="95"/>
      <c r="S69" s="95"/>
      <c r="T69" s="95"/>
      <c r="U69" s="95"/>
      <c r="V69" s="95"/>
      <c r="W69" s="95"/>
      <c r="Y69" s="95"/>
      <c r="Z69" s="95"/>
      <c r="AA69" s="95"/>
      <c r="AY69" s="95"/>
      <c r="AZ69" s="95"/>
      <c r="BA69" s="118"/>
      <c r="BB69" s="118"/>
    </row>
    <row r="70" spans="2:54" x14ac:dyDescent="0.25">
      <c r="B70" s="95"/>
      <c r="C70" s="95"/>
      <c r="D70" s="95"/>
      <c r="E70" s="95"/>
      <c r="F70" s="95"/>
      <c r="G70" s="95"/>
      <c r="H70" s="95"/>
      <c r="I70" s="95"/>
      <c r="J70" s="95"/>
      <c r="K70" s="95"/>
      <c r="L70" s="95"/>
      <c r="M70" s="95"/>
      <c r="N70" s="95"/>
      <c r="O70" s="95"/>
      <c r="P70" s="95"/>
      <c r="Q70" s="95"/>
      <c r="R70" s="95"/>
      <c r="S70" s="95"/>
      <c r="T70" s="95"/>
      <c r="U70" s="95"/>
      <c r="V70" s="95"/>
      <c r="W70" s="95"/>
      <c r="Y70" s="95"/>
      <c r="Z70" s="95"/>
      <c r="AA70" s="95"/>
      <c r="AY70" s="95"/>
      <c r="AZ70" s="95"/>
      <c r="BA70" s="118"/>
      <c r="BB70" s="118"/>
    </row>
    <row r="71" spans="2:54" x14ac:dyDescent="0.25">
      <c r="B71" s="95"/>
      <c r="C71" s="95"/>
      <c r="D71" s="95"/>
      <c r="E71" s="95"/>
      <c r="F71" s="95"/>
      <c r="G71" s="95"/>
      <c r="H71" s="95"/>
      <c r="I71" s="95"/>
      <c r="J71" s="95"/>
      <c r="K71" s="95"/>
      <c r="L71" s="95"/>
      <c r="M71" s="95"/>
      <c r="N71" s="95"/>
      <c r="O71" s="95"/>
      <c r="P71" s="95"/>
      <c r="Q71" s="95"/>
      <c r="R71" s="95"/>
      <c r="S71" s="95"/>
      <c r="T71" s="95"/>
      <c r="U71" s="95"/>
      <c r="V71" s="95"/>
      <c r="W71" s="95"/>
      <c r="Y71" s="95"/>
      <c r="Z71" s="95"/>
      <c r="AA71" s="95"/>
      <c r="AY71" s="95"/>
      <c r="AZ71" s="95"/>
      <c r="BA71" s="118"/>
      <c r="BB71" s="118"/>
    </row>
    <row r="72" spans="2:54" x14ac:dyDescent="0.25">
      <c r="B72" s="95"/>
      <c r="C72" s="95"/>
      <c r="D72" s="95"/>
      <c r="E72" s="95"/>
      <c r="F72" s="95"/>
      <c r="G72" s="95"/>
      <c r="H72" s="95"/>
      <c r="I72" s="95"/>
      <c r="J72" s="95"/>
      <c r="K72" s="95"/>
      <c r="L72" s="95"/>
      <c r="M72" s="95"/>
      <c r="N72" s="95"/>
      <c r="O72" s="95"/>
      <c r="P72" s="95"/>
      <c r="Q72" s="95"/>
      <c r="R72" s="95"/>
      <c r="S72" s="95"/>
      <c r="T72" s="95"/>
      <c r="U72" s="95"/>
      <c r="V72" s="95"/>
      <c r="W72" s="95"/>
      <c r="Y72" s="95"/>
      <c r="Z72" s="95"/>
      <c r="AA72" s="95"/>
      <c r="AY72" s="95"/>
      <c r="AZ72" s="95"/>
      <c r="BA72" s="118"/>
      <c r="BB72" s="118"/>
    </row>
    <row r="73" spans="2:54" x14ac:dyDescent="0.25">
      <c r="B73" s="95"/>
      <c r="C73" s="95"/>
      <c r="D73" s="95"/>
      <c r="E73" s="95"/>
      <c r="F73" s="95"/>
      <c r="G73" s="95"/>
      <c r="H73" s="95"/>
      <c r="I73" s="95"/>
      <c r="J73" s="95"/>
      <c r="K73" s="95"/>
      <c r="L73" s="95"/>
      <c r="M73" s="95"/>
      <c r="N73" s="95"/>
      <c r="O73" s="95"/>
      <c r="P73" s="95"/>
      <c r="Q73" s="95"/>
      <c r="R73" s="95"/>
      <c r="S73" s="95"/>
      <c r="T73" s="95"/>
      <c r="U73" s="95"/>
      <c r="V73" s="95"/>
      <c r="W73" s="95"/>
      <c r="Y73" s="95"/>
      <c r="Z73" s="95"/>
      <c r="AA73" s="95"/>
      <c r="AY73" s="95"/>
      <c r="AZ73" s="95"/>
      <c r="BA73" s="118"/>
      <c r="BB73" s="118"/>
    </row>
  </sheetData>
  <mergeCells count="73">
    <mergeCell ref="CF2:CF4"/>
    <mergeCell ref="A2:A3"/>
    <mergeCell ref="B2:B4"/>
    <mergeCell ref="D2:D4"/>
    <mergeCell ref="X2:X3"/>
    <mergeCell ref="Y2:Y4"/>
    <mergeCell ref="N2:N4"/>
    <mergeCell ref="P2:P4"/>
    <mergeCell ref="AN2:AP2"/>
    <mergeCell ref="AQ2:AQ4"/>
    <mergeCell ref="E2:E4"/>
    <mergeCell ref="C2:C4"/>
    <mergeCell ref="G2:G3"/>
    <mergeCell ref="H2:H4"/>
    <mergeCell ref="J2:J4"/>
    <mergeCell ref="M2:M3"/>
    <mergeCell ref="A1:Q1"/>
    <mergeCell ref="BZ2:BZ4"/>
    <mergeCell ref="CK58:CK59"/>
    <mergeCell ref="AY60:AY61"/>
    <mergeCell ref="A62:B62"/>
    <mergeCell ref="X62:Y62"/>
    <mergeCell ref="AX62:AY62"/>
    <mergeCell ref="B60:B61"/>
    <mergeCell ref="Y60:Y61"/>
    <mergeCell ref="D58:D59"/>
    <mergeCell ref="Z58:AB58"/>
    <mergeCell ref="AC58:AC59"/>
    <mergeCell ref="BD58:BE58"/>
    <mergeCell ref="BH58:BH59"/>
    <mergeCell ref="CK2:CK4"/>
    <mergeCell ref="AX2:AX3"/>
    <mergeCell ref="CD2:CE3"/>
    <mergeCell ref="AX1:CF1"/>
    <mergeCell ref="BR2:BS3"/>
    <mergeCell ref="BT2:BT4"/>
    <mergeCell ref="BV2:BV3"/>
    <mergeCell ref="BW2:BW4"/>
    <mergeCell ref="BJ2:BJ3"/>
    <mergeCell ref="BK2:BK4"/>
    <mergeCell ref="BO2:BQ3"/>
    <mergeCell ref="BB2:BB4"/>
    <mergeCell ref="AY2:AY4"/>
    <mergeCell ref="BC2:BE3"/>
    <mergeCell ref="BF2:BG3"/>
    <mergeCell ref="BH2:BH4"/>
    <mergeCell ref="AZ2:BA4"/>
    <mergeCell ref="BL2:BM4"/>
    <mergeCell ref="CA2:CC3"/>
    <mergeCell ref="BX2:BY4"/>
    <mergeCell ref="I2:I4"/>
    <mergeCell ref="K2:K4"/>
    <mergeCell ref="O2:O4"/>
    <mergeCell ref="Q2:Q4"/>
    <mergeCell ref="BN2:BN4"/>
    <mergeCell ref="AC2:AC4"/>
    <mergeCell ref="Z2:AB2"/>
    <mergeCell ref="X1:AQ1"/>
    <mergeCell ref="AE2:AE3"/>
    <mergeCell ref="AF2:AF4"/>
    <mergeCell ref="AG2:AI2"/>
    <mergeCell ref="AJ2:AJ4"/>
    <mergeCell ref="AG3:AG4"/>
    <mergeCell ref="AH3:AH4"/>
    <mergeCell ref="AI3:AI4"/>
    <mergeCell ref="AP3:AP4"/>
    <mergeCell ref="AO3:AO4"/>
    <mergeCell ref="AN3:AN4"/>
    <mergeCell ref="AB3:AB4"/>
    <mergeCell ref="AA3:AA4"/>
    <mergeCell ref="Z3:Z4"/>
    <mergeCell ref="AM2:AM4"/>
    <mergeCell ref="AL2:AL3"/>
  </mergeCells>
  <dataValidations count="3">
    <dataValidation type="list" allowBlank="1" showInputMessage="1" showErrorMessage="1" sqref="AN5:AP40 AG5:AI52 Z5:AB52 O39:O40" xr:uid="{00000000-0002-0000-0000-000000000000}">
      <formula1>"1"</formula1>
    </dataValidation>
    <dataValidation type="list" allowBlank="1" showInputMessage="1" showErrorMessage="1" sqref="BF5:BF52" xr:uid="{00000000-0002-0000-0000-000001000000}">
      <formula1>"00:30 , 00:45 , 01:00"</formula1>
    </dataValidation>
    <dataValidation type="list" allowBlank="1" showInputMessage="1" showErrorMessage="1" sqref="BR5:BR52 CD5:CD40" xr:uid="{00000000-0002-0000-0000-000002000000}">
      <formula1>"0h30 , 0h45 , 1h"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5CC2B2-A27B-447B-A60E-CE7C27DC526D}">
  <sheetPr codeName="Feuil2"/>
  <dimension ref="A1:CL73"/>
  <sheetViews>
    <sheetView zoomScale="115" zoomScaleNormal="115" workbookViewId="0">
      <selection activeCell="J15" sqref="J15"/>
    </sheetView>
  </sheetViews>
  <sheetFormatPr baseColWidth="10" defaultColWidth="4.28515625" defaultRowHeight="15" x14ac:dyDescent="0.25"/>
  <cols>
    <col min="1" max="1" width="6.42578125" style="63" bestFit="1" customWidth="1"/>
    <col min="2" max="2" width="20.85546875" style="63" bestFit="1" customWidth="1"/>
    <col min="3" max="3" width="6.28515625" style="63" customWidth="1"/>
    <col min="4" max="4" width="6.5703125" style="63" customWidth="1"/>
    <col min="5" max="5" width="5.42578125" style="63" bestFit="1" customWidth="1"/>
    <col min="6" max="6" width="2.140625" style="63" customWidth="1"/>
    <col min="7" max="7" width="6.140625" style="63" bestFit="1" customWidth="1"/>
    <col min="8" max="8" width="22" style="63" bestFit="1" customWidth="1"/>
    <col min="9" max="9" width="6.28515625" style="63" customWidth="1"/>
    <col min="10" max="10" width="7" style="63" customWidth="1"/>
    <col min="11" max="11" width="5.42578125" style="63" bestFit="1" customWidth="1"/>
    <col min="12" max="12" width="2.140625" style="63" customWidth="1"/>
    <col min="13" max="13" width="6.140625" style="63" bestFit="1" customWidth="1"/>
    <col min="14" max="14" width="21.28515625" style="63" bestFit="1" customWidth="1"/>
    <col min="15" max="15" width="6.28515625" style="63" customWidth="1"/>
    <col min="16" max="16" width="7.28515625" style="63" customWidth="1"/>
    <col min="17" max="17" width="5.85546875" style="63" customWidth="1"/>
    <col min="18" max="23" width="5.42578125" style="63" customWidth="1"/>
    <col min="24" max="24" width="7.7109375" style="63" hidden="1" customWidth="1"/>
    <col min="25" max="25" width="20.85546875" style="63" hidden="1" customWidth="1"/>
    <col min="26" max="26" width="4" style="63" hidden="1" customWidth="1"/>
    <col min="27" max="27" width="6.28515625" style="63" hidden="1" customWidth="1"/>
    <col min="28" max="28" width="4" style="63" hidden="1" customWidth="1"/>
    <col min="29" max="29" width="5.85546875" style="63" hidden="1" customWidth="1"/>
    <col min="30" max="30" width="2.140625" style="63" hidden="1" customWidth="1"/>
    <col min="31" max="31" width="6.140625" style="63" hidden="1" customWidth="1"/>
    <col min="32" max="32" width="22" style="63" hidden="1" customWidth="1"/>
    <col min="33" max="33" width="4" style="63" hidden="1" customWidth="1"/>
    <col min="34" max="34" width="6.28515625" style="63" hidden="1" customWidth="1"/>
    <col min="35" max="35" width="4" style="63" hidden="1" customWidth="1"/>
    <col min="36" max="36" width="5.85546875" style="63" hidden="1" customWidth="1"/>
    <col min="37" max="37" width="2.28515625" style="63" hidden="1" customWidth="1"/>
    <col min="38" max="38" width="6.140625" style="63" hidden="1" customWidth="1"/>
    <col min="39" max="39" width="21.28515625" style="63" hidden="1" customWidth="1"/>
    <col min="40" max="40" width="4" style="63" hidden="1" customWidth="1"/>
    <col min="41" max="41" width="6.28515625" style="63" hidden="1" customWidth="1"/>
    <col min="42" max="42" width="4" style="63" hidden="1" customWidth="1"/>
    <col min="43" max="49" width="5.85546875" style="63" hidden="1" customWidth="1"/>
    <col min="50" max="50" width="7.7109375" style="63" bestFit="1" customWidth="1"/>
    <col min="51" max="51" width="20.85546875" style="63" bestFit="1" customWidth="1"/>
    <col min="52" max="52" width="6.85546875" style="63" bestFit="1" customWidth="1"/>
    <col min="53" max="53" width="3" style="63" customWidth="1"/>
    <col min="54" max="54" width="6.42578125" style="63" bestFit="1" customWidth="1"/>
    <col min="55" max="55" width="5.42578125" style="63" bestFit="1" customWidth="1"/>
    <col min="56" max="56" width="10.5703125" style="63" bestFit="1" customWidth="1"/>
    <col min="57" max="57" width="10.85546875" style="63" bestFit="1" customWidth="1"/>
    <col min="58" max="58" width="4.28515625" style="63" customWidth="1"/>
    <col min="59" max="59" width="2.42578125" style="63" bestFit="1" customWidth="1"/>
    <col min="60" max="60" width="5.42578125" style="63" bestFit="1" customWidth="1"/>
    <col min="61" max="61" width="2.28515625" style="63" customWidth="1"/>
    <col min="62" max="62" width="6.140625" style="63" bestFit="1" customWidth="1"/>
    <col min="63" max="63" width="22" style="63" bestFit="1" customWidth="1"/>
    <col min="64" max="64" width="6.85546875" style="63" bestFit="1" customWidth="1"/>
    <col min="65" max="65" width="3" style="63" customWidth="1"/>
    <col min="66" max="66" width="6.42578125" style="63" bestFit="1" customWidth="1"/>
    <col min="67" max="67" width="4.85546875" style="63" bestFit="1" customWidth="1"/>
    <col min="68" max="68" width="10.5703125" style="63" bestFit="1" customWidth="1"/>
    <col min="69" max="69" width="10.85546875" style="63" bestFit="1" customWidth="1"/>
    <col min="70" max="70" width="4.28515625" style="63" customWidth="1"/>
    <col min="71" max="71" width="2.42578125" style="63" bestFit="1" customWidth="1"/>
    <col min="72" max="72" width="5.42578125" style="63" bestFit="1" customWidth="1"/>
    <col min="73" max="73" width="2.28515625" style="63" customWidth="1"/>
    <col min="74" max="74" width="6.140625" style="63" bestFit="1" customWidth="1"/>
    <col min="75" max="75" width="21.28515625" style="63" bestFit="1" customWidth="1"/>
    <col min="76" max="76" width="6.85546875" style="63" bestFit="1" customWidth="1"/>
    <col min="77" max="77" width="3" style="63" customWidth="1"/>
    <col min="78" max="78" width="6.42578125" style="63" bestFit="1" customWidth="1"/>
    <col min="79" max="79" width="4.85546875" style="63" bestFit="1" customWidth="1"/>
    <col min="80" max="80" width="10.5703125" style="63" bestFit="1" customWidth="1"/>
    <col min="81" max="81" width="10.85546875" style="63" bestFit="1" customWidth="1"/>
    <col min="82" max="82" width="4.28515625" style="63" customWidth="1"/>
    <col min="83" max="83" width="2.42578125" style="63" bestFit="1" customWidth="1"/>
    <col min="84" max="84" width="5.42578125" style="63" bestFit="1" customWidth="1"/>
    <col min="85" max="87" width="5.42578125" style="63" customWidth="1"/>
    <col min="88" max="88" width="3" style="63" bestFit="1" customWidth="1"/>
    <col min="89" max="89" width="13" style="63" bestFit="1" customWidth="1"/>
    <col min="90" max="90" width="5.5703125" style="63" bestFit="1" customWidth="1"/>
    <col min="91" max="16384" width="4.28515625" style="63"/>
  </cols>
  <sheetData>
    <row r="1" spans="1:90" ht="35.25" customHeight="1" thickBot="1" x14ac:dyDescent="0.3">
      <c r="A1" s="200" t="s">
        <v>0</v>
      </c>
      <c r="B1" s="163"/>
      <c r="C1" s="163"/>
      <c r="D1" s="163"/>
      <c r="E1" s="163"/>
      <c r="F1" s="163"/>
      <c r="G1" s="163"/>
      <c r="H1" s="163"/>
      <c r="I1" s="163"/>
      <c r="J1" s="163"/>
      <c r="K1" s="163"/>
      <c r="L1" s="163"/>
      <c r="M1" s="163"/>
      <c r="N1" s="163"/>
      <c r="O1" s="163"/>
      <c r="P1" s="163"/>
      <c r="Q1" s="163"/>
      <c r="R1" s="135"/>
      <c r="S1" s="135"/>
      <c r="T1" s="135"/>
      <c r="U1" s="135"/>
      <c r="V1" s="135"/>
      <c r="W1" s="135"/>
      <c r="X1" s="162" t="s">
        <v>1</v>
      </c>
      <c r="Y1" s="163"/>
      <c r="Z1" s="163"/>
      <c r="AA1" s="163"/>
      <c r="AB1" s="163"/>
      <c r="AC1" s="163"/>
      <c r="AD1" s="163"/>
      <c r="AE1" s="163"/>
      <c r="AF1" s="163"/>
      <c r="AG1" s="163"/>
      <c r="AH1" s="163"/>
      <c r="AI1" s="163"/>
      <c r="AJ1" s="163"/>
      <c r="AK1" s="163"/>
      <c r="AL1" s="163"/>
      <c r="AM1" s="163"/>
      <c r="AN1" s="163"/>
      <c r="AO1" s="163"/>
      <c r="AP1" s="163"/>
      <c r="AQ1" s="164"/>
      <c r="AR1" s="145"/>
      <c r="AS1" s="145"/>
      <c r="AT1" s="145"/>
      <c r="AU1" s="145"/>
      <c r="AV1" s="145"/>
      <c r="AW1" s="145"/>
      <c r="AX1" s="191" t="s">
        <v>2</v>
      </c>
      <c r="AY1" s="163"/>
      <c r="AZ1" s="163"/>
      <c r="BA1" s="163"/>
      <c r="BB1" s="163"/>
      <c r="BC1" s="163"/>
      <c r="BD1" s="163"/>
      <c r="BE1" s="163"/>
      <c r="BF1" s="163"/>
      <c r="BG1" s="163"/>
      <c r="BH1" s="163"/>
      <c r="BI1" s="163"/>
      <c r="BJ1" s="163"/>
      <c r="BK1" s="163"/>
      <c r="BL1" s="163"/>
      <c r="BM1" s="163"/>
      <c r="BN1" s="163"/>
      <c r="BO1" s="163"/>
      <c r="BP1" s="163"/>
      <c r="BQ1" s="163"/>
      <c r="BR1" s="163"/>
      <c r="BS1" s="163"/>
      <c r="BT1" s="163"/>
      <c r="BU1" s="163"/>
      <c r="BV1" s="163"/>
      <c r="BW1" s="163"/>
      <c r="BX1" s="163"/>
      <c r="BY1" s="163"/>
      <c r="BZ1" s="163"/>
      <c r="CA1" s="163"/>
      <c r="CB1" s="163"/>
      <c r="CC1" s="163"/>
      <c r="CD1" s="163"/>
      <c r="CE1" s="163"/>
      <c r="CF1" s="163"/>
      <c r="CG1" s="161"/>
      <c r="CH1" s="161"/>
      <c r="CI1" s="161"/>
      <c r="CJ1" s="64"/>
      <c r="CK1" s="160">
        <v>0.73263888888888884</v>
      </c>
      <c r="CL1" s="132"/>
    </row>
    <row r="2" spans="1:90" ht="22.5" customHeight="1" thickTop="1" x14ac:dyDescent="0.25">
      <c r="A2" s="229" t="s">
        <v>3</v>
      </c>
      <c r="B2" s="231" t="s">
        <v>4</v>
      </c>
      <c r="C2" s="185" t="s">
        <v>159</v>
      </c>
      <c r="D2" s="234" t="s">
        <v>161</v>
      </c>
      <c r="E2" s="188" t="s">
        <v>11</v>
      </c>
      <c r="F2" s="119"/>
      <c r="G2" s="229" t="s">
        <v>3</v>
      </c>
      <c r="H2" s="231" t="s">
        <v>4</v>
      </c>
      <c r="I2" s="185" t="s">
        <v>159</v>
      </c>
      <c r="J2" s="234" t="s">
        <v>161</v>
      </c>
      <c r="K2" s="188" t="s">
        <v>11</v>
      </c>
      <c r="L2" s="119"/>
      <c r="M2" s="229" t="s">
        <v>3</v>
      </c>
      <c r="N2" s="231" t="s">
        <v>4</v>
      </c>
      <c r="O2" s="185" t="s">
        <v>159</v>
      </c>
      <c r="P2" s="234" t="s">
        <v>161</v>
      </c>
      <c r="Q2" s="188" t="s">
        <v>11</v>
      </c>
      <c r="R2" s="136"/>
      <c r="S2" s="136"/>
      <c r="T2" s="136"/>
      <c r="U2" s="136"/>
      <c r="V2" s="136"/>
      <c r="W2" s="136"/>
      <c r="X2" s="165" t="s">
        <v>3</v>
      </c>
      <c r="Y2" s="167" t="s">
        <v>4</v>
      </c>
      <c r="Z2" s="170" t="s">
        <v>8</v>
      </c>
      <c r="AA2" s="171"/>
      <c r="AB2" s="172"/>
      <c r="AC2" s="173" t="s">
        <v>6</v>
      </c>
      <c r="AD2" s="119"/>
      <c r="AE2" s="165" t="s">
        <v>3</v>
      </c>
      <c r="AF2" s="167" t="s">
        <v>4</v>
      </c>
      <c r="AG2" s="170" t="s">
        <v>8</v>
      </c>
      <c r="AH2" s="171"/>
      <c r="AI2" s="172"/>
      <c r="AJ2" s="173" t="s">
        <v>6</v>
      </c>
      <c r="AK2" s="119"/>
      <c r="AL2" s="165" t="s">
        <v>3</v>
      </c>
      <c r="AM2" s="167" t="s">
        <v>4</v>
      </c>
      <c r="AN2" s="170" t="s">
        <v>8</v>
      </c>
      <c r="AO2" s="171"/>
      <c r="AP2" s="172"/>
      <c r="AQ2" s="173" t="s">
        <v>6</v>
      </c>
      <c r="AR2" s="136"/>
      <c r="AS2" s="136"/>
      <c r="AT2" s="136"/>
      <c r="AU2" s="136"/>
      <c r="AV2" s="136"/>
      <c r="AW2" s="136"/>
      <c r="AX2" s="195" t="s">
        <v>3</v>
      </c>
      <c r="AY2" s="197" t="s">
        <v>4</v>
      </c>
      <c r="AZ2" s="182" t="s">
        <v>7</v>
      </c>
      <c r="BA2" s="182"/>
      <c r="BB2" s="182" t="s">
        <v>18</v>
      </c>
      <c r="BC2" s="180" t="s">
        <v>9</v>
      </c>
      <c r="BD2" s="180"/>
      <c r="BE2" s="180"/>
      <c r="BF2" s="180" t="s">
        <v>10</v>
      </c>
      <c r="BG2" s="180"/>
      <c r="BH2" s="192" t="s">
        <v>11</v>
      </c>
      <c r="BI2" s="119"/>
      <c r="BJ2" s="195" t="s">
        <v>3</v>
      </c>
      <c r="BK2" s="197" t="s">
        <v>4</v>
      </c>
      <c r="BL2" s="182" t="s">
        <v>7</v>
      </c>
      <c r="BM2" s="182"/>
      <c r="BN2" s="182" t="s">
        <v>18</v>
      </c>
      <c r="BO2" s="180" t="s">
        <v>9</v>
      </c>
      <c r="BP2" s="180"/>
      <c r="BQ2" s="180"/>
      <c r="BR2" s="180" t="s">
        <v>10</v>
      </c>
      <c r="BS2" s="180"/>
      <c r="BT2" s="192" t="s">
        <v>11</v>
      </c>
      <c r="BU2" s="119"/>
      <c r="BV2" s="195" t="s">
        <v>3</v>
      </c>
      <c r="BW2" s="197" t="s">
        <v>4</v>
      </c>
      <c r="BX2" s="182" t="s">
        <v>7</v>
      </c>
      <c r="BY2" s="182"/>
      <c r="BZ2" s="182" t="s">
        <v>18</v>
      </c>
      <c r="CA2" s="180" t="s">
        <v>9</v>
      </c>
      <c r="CB2" s="180"/>
      <c r="CC2" s="180"/>
      <c r="CD2" s="180" t="s">
        <v>10</v>
      </c>
      <c r="CE2" s="180"/>
      <c r="CF2" s="192" t="s">
        <v>11</v>
      </c>
      <c r="CG2" s="148"/>
      <c r="CH2" s="148"/>
      <c r="CI2" s="148"/>
      <c r="CJ2" s="64"/>
      <c r="CK2" s="226" t="s">
        <v>12</v>
      </c>
    </row>
    <row r="3" spans="1:90" ht="16.5" customHeight="1" x14ac:dyDescent="0.25">
      <c r="A3" s="230"/>
      <c r="B3" s="232"/>
      <c r="C3" s="186"/>
      <c r="D3" s="235"/>
      <c r="E3" s="189"/>
      <c r="F3" s="119"/>
      <c r="G3" s="230"/>
      <c r="H3" s="232"/>
      <c r="I3" s="186"/>
      <c r="J3" s="235"/>
      <c r="K3" s="189"/>
      <c r="L3" s="119"/>
      <c r="M3" s="230"/>
      <c r="N3" s="232"/>
      <c r="O3" s="186"/>
      <c r="P3" s="235"/>
      <c r="Q3" s="189"/>
      <c r="R3" s="136"/>
      <c r="S3" s="136"/>
      <c r="T3" s="136"/>
      <c r="U3" s="136"/>
      <c r="V3" s="136"/>
      <c r="W3" s="136"/>
      <c r="X3" s="166"/>
      <c r="Y3" s="168"/>
      <c r="Z3" s="176" t="s">
        <v>14</v>
      </c>
      <c r="AA3" s="178" t="s">
        <v>15</v>
      </c>
      <c r="AB3" s="176" t="s">
        <v>16</v>
      </c>
      <c r="AC3" s="174"/>
      <c r="AD3" s="119"/>
      <c r="AE3" s="166"/>
      <c r="AF3" s="168"/>
      <c r="AG3" s="176" t="s">
        <v>14</v>
      </c>
      <c r="AH3" s="178" t="s">
        <v>15</v>
      </c>
      <c r="AI3" s="176" t="s">
        <v>16</v>
      </c>
      <c r="AJ3" s="174"/>
      <c r="AK3" s="119"/>
      <c r="AL3" s="166"/>
      <c r="AM3" s="168"/>
      <c r="AN3" s="176" t="s">
        <v>14</v>
      </c>
      <c r="AO3" s="178" t="s">
        <v>15</v>
      </c>
      <c r="AP3" s="176" t="s">
        <v>16</v>
      </c>
      <c r="AQ3" s="174"/>
      <c r="AR3" s="136"/>
      <c r="AS3" s="136"/>
      <c r="AT3" s="136"/>
      <c r="AU3" s="136"/>
      <c r="AV3" s="136"/>
      <c r="AW3" s="136"/>
      <c r="AX3" s="196"/>
      <c r="AY3" s="198"/>
      <c r="AZ3" s="183"/>
      <c r="BA3" s="183"/>
      <c r="BB3" s="183"/>
      <c r="BC3" s="181"/>
      <c r="BD3" s="181"/>
      <c r="BE3" s="181"/>
      <c r="BF3" s="181"/>
      <c r="BG3" s="181"/>
      <c r="BH3" s="193"/>
      <c r="BI3" s="119"/>
      <c r="BJ3" s="196"/>
      <c r="BK3" s="198"/>
      <c r="BL3" s="183"/>
      <c r="BM3" s="183"/>
      <c r="BN3" s="183"/>
      <c r="BO3" s="181"/>
      <c r="BP3" s="181"/>
      <c r="BQ3" s="181"/>
      <c r="BR3" s="181"/>
      <c r="BS3" s="181"/>
      <c r="BT3" s="193"/>
      <c r="BU3" s="119"/>
      <c r="BV3" s="196"/>
      <c r="BW3" s="198"/>
      <c r="BX3" s="183"/>
      <c r="BY3" s="183"/>
      <c r="BZ3" s="183"/>
      <c r="CA3" s="181"/>
      <c r="CB3" s="181"/>
      <c r="CC3" s="181"/>
      <c r="CD3" s="181"/>
      <c r="CE3" s="181"/>
      <c r="CF3" s="193"/>
      <c r="CG3" s="148"/>
      <c r="CH3" s="148"/>
      <c r="CI3" s="148"/>
      <c r="CJ3" s="64"/>
      <c r="CK3" s="227"/>
    </row>
    <row r="4" spans="1:90" ht="38.25" thickBot="1" x14ac:dyDescent="0.3">
      <c r="A4" s="69" t="s">
        <v>17</v>
      </c>
      <c r="B4" s="233"/>
      <c r="C4" s="187"/>
      <c r="D4" s="236"/>
      <c r="E4" s="190"/>
      <c r="F4" s="119"/>
      <c r="G4" s="69" t="s">
        <v>17</v>
      </c>
      <c r="H4" s="233"/>
      <c r="I4" s="187"/>
      <c r="J4" s="236"/>
      <c r="K4" s="190"/>
      <c r="L4" s="119"/>
      <c r="M4" s="69" t="s">
        <v>17</v>
      </c>
      <c r="N4" s="233"/>
      <c r="O4" s="187"/>
      <c r="P4" s="236"/>
      <c r="Q4" s="190"/>
      <c r="R4" s="136"/>
      <c r="S4" s="136"/>
      <c r="T4" s="136"/>
      <c r="U4" s="136"/>
      <c r="V4" s="136"/>
      <c r="W4" s="136"/>
      <c r="X4" s="144" t="s">
        <v>17</v>
      </c>
      <c r="Y4" s="169"/>
      <c r="Z4" s="177"/>
      <c r="AA4" s="179"/>
      <c r="AB4" s="177"/>
      <c r="AC4" s="175"/>
      <c r="AD4" s="119"/>
      <c r="AE4" s="144" t="s">
        <v>17</v>
      </c>
      <c r="AF4" s="169"/>
      <c r="AG4" s="177"/>
      <c r="AH4" s="179"/>
      <c r="AI4" s="177"/>
      <c r="AJ4" s="175"/>
      <c r="AK4" s="119"/>
      <c r="AL4" s="144" t="s">
        <v>17</v>
      </c>
      <c r="AM4" s="169"/>
      <c r="AN4" s="177"/>
      <c r="AO4" s="179"/>
      <c r="AP4" s="177"/>
      <c r="AQ4" s="175"/>
      <c r="AR4" s="136"/>
      <c r="AS4" s="136"/>
      <c r="AT4" s="136"/>
      <c r="AU4" s="136"/>
      <c r="AV4" s="136"/>
      <c r="AW4" s="136"/>
      <c r="AX4" s="155" t="s">
        <v>17</v>
      </c>
      <c r="AY4" s="199"/>
      <c r="AZ4" s="184"/>
      <c r="BA4" s="184"/>
      <c r="BB4" s="184"/>
      <c r="BC4" s="156" t="s">
        <v>18</v>
      </c>
      <c r="BD4" s="157" t="s">
        <v>19</v>
      </c>
      <c r="BE4" s="157" t="s">
        <v>20</v>
      </c>
      <c r="BF4" s="158" t="s">
        <v>21</v>
      </c>
      <c r="BG4" s="159" t="s">
        <v>22</v>
      </c>
      <c r="BH4" s="194"/>
      <c r="BI4" s="119"/>
      <c r="BJ4" s="155" t="s">
        <v>17</v>
      </c>
      <c r="BK4" s="199"/>
      <c r="BL4" s="184"/>
      <c r="BM4" s="184"/>
      <c r="BN4" s="184"/>
      <c r="BO4" s="156" t="s">
        <v>18</v>
      </c>
      <c r="BP4" s="157" t="s">
        <v>19</v>
      </c>
      <c r="BQ4" s="157" t="s">
        <v>20</v>
      </c>
      <c r="BR4" s="158" t="s">
        <v>21</v>
      </c>
      <c r="BS4" s="159" t="s">
        <v>22</v>
      </c>
      <c r="BT4" s="194"/>
      <c r="BU4" s="119"/>
      <c r="BV4" s="155" t="s">
        <v>17</v>
      </c>
      <c r="BW4" s="199"/>
      <c r="BX4" s="184"/>
      <c r="BY4" s="184"/>
      <c r="BZ4" s="184"/>
      <c r="CA4" s="156" t="s">
        <v>18</v>
      </c>
      <c r="CB4" s="157" t="s">
        <v>19</v>
      </c>
      <c r="CC4" s="157" t="s">
        <v>20</v>
      </c>
      <c r="CD4" s="158" t="s">
        <v>21</v>
      </c>
      <c r="CE4" s="159" t="s">
        <v>22</v>
      </c>
      <c r="CF4" s="194"/>
      <c r="CG4" s="148"/>
      <c r="CH4" s="148"/>
      <c r="CI4" s="148"/>
      <c r="CJ4" s="64"/>
      <c r="CK4" s="228"/>
    </row>
    <row r="5" spans="1:90" ht="16.5" thickTop="1" thickBot="1" x14ac:dyDescent="0.3">
      <c r="A5" s="72" t="s">
        <v>23</v>
      </c>
      <c r="B5" s="73" t="s">
        <v>297</v>
      </c>
      <c r="C5" s="121" t="s">
        <v>169</v>
      </c>
      <c r="D5" s="130" t="str">
        <f ca="1">TEXT(NOW(),"hh:mm")</f>
        <v>07:55</v>
      </c>
      <c r="E5" s="128">
        <f ca="1">IF(D5&lt;&gt;"",1,"")</f>
        <v>1</v>
      </c>
      <c r="F5" s="120"/>
      <c r="G5" s="75" t="s">
        <v>71</v>
      </c>
      <c r="H5" s="76" t="s">
        <v>298</v>
      </c>
      <c r="I5" s="6"/>
      <c r="J5" s="130" t="str">
        <f ca="1">TEXT(NOW(),"hh:mm")</f>
        <v>07:55</v>
      </c>
      <c r="K5" s="128">
        <f ca="1">IF(J5&lt;&gt;"",1,"")</f>
        <v>1</v>
      </c>
      <c r="L5" s="120"/>
      <c r="M5" s="75" t="s">
        <v>119</v>
      </c>
      <c r="N5" s="77" t="s">
        <v>263</v>
      </c>
      <c r="O5" s="6"/>
      <c r="P5" s="130" t="str">
        <f ca="1">TEXT(NOW(),"hh:mm")</f>
        <v>07:55</v>
      </c>
      <c r="Q5" s="128">
        <f ca="1">IF(P5&lt;&gt;"",1,"")</f>
        <v>1</v>
      </c>
      <c r="R5" s="137"/>
      <c r="S5" s="138"/>
      <c r="T5" s="138"/>
      <c r="U5" s="138"/>
      <c r="V5" s="138"/>
      <c r="W5" s="138"/>
      <c r="X5" s="78" t="s">
        <v>23</v>
      </c>
      <c r="Y5" s="73" t="s">
        <v>162</v>
      </c>
      <c r="Z5" s="2"/>
      <c r="AA5" s="3"/>
      <c r="AB5" s="4"/>
      <c r="AC5" s="143">
        <f>SUM(Z5:AB5)</f>
        <v>0</v>
      </c>
      <c r="AD5" s="142"/>
      <c r="AE5" s="87" t="s">
        <v>71</v>
      </c>
      <c r="AF5" s="88"/>
      <c r="AG5" s="7"/>
      <c r="AH5" s="8"/>
      <c r="AI5" s="9"/>
      <c r="AJ5" s="79">
        <f t="shared" ref="AJ5:AJ52" si="0">SUM(AG5:AI5)</f>
        <v>0</v>
      </c>
      <c r="AK5" s="142"/>
      <c r="AL5" s="87" t="s">
        <v>119</v>
      </c>
      <c r="AM5" s="92"/>
      <c r="AN5" s="7"/>
      <c r="AO5" s="8"/>
      <c r="AP5" s="9"/>
      <c r="AQ5" s="79">
        <f t="shared" ref="AQ5:AQ37" si="1">SUM(AN5:AP5)</f>
        <v>0</v>
      </c>
      <c r="AR5" s="146"/>
      <c r="AS5" s="146"/>
      <c r="AT5" s="146"/>
      <c r="AU5" s="146"/>
      <c r="AV5" s="146"/>
      <c r="AW5" s="146"/>
      <c r="AX5" s="80" t="s">
        <v>23</v>
      </c>
      <c r="AY5" s="73" t="str">
        <f>B5</f>
        <v>Maire-Ève</v>
      </c>
      <c r="AZ5" s="152"/>
      <c r="BA5" s="151"/>
      <c r="BB5" s="1"/>
      <c r="BC5" s="133"/>
      <c r="BD5" s="82" t="str">
        <f t="shared" ref="BD5:BD52" si="2">IF(BC5="","",IF(BF5="",IF(BC5&lt;=$CK$1,1,""),""))</f>
        <v/>
      </c>
      <c r="BE5" s="83" t="str">
        <f t="shared" ref="BE5:BE52" si="3">IF(BC5="","",IF(BF5="",IF(BC5&gt;$CK$1,2,""),""))</f>
        <v/>
      </c>
      <c r="BF5" s="134"/>
      <c r="BG5" s="85" t="str">
        <f t="shared" ref="BG5:BG52" si="4">IF(BC5="","",IF(BF5&lt;&gt;"",IF(BC5-BF5&lt;CK1,1,2),""))</f>
        <v/>
      </c>
      <c r="BH5" s="154">
        <f t="shared" ref="BH5:BH52" si="5">SUM(BD5:BE5,BG5)</f>
        <v>0</v>
      </c>
      <c r="BI5" s="142"/>
      <c r="BJ5" s="89" t="s">
        <v>71</v>
      </c>
      <c r="BK5" s="90" t="str">
        <f>H5</f>
        <v>Cécile</v>
      </c>
      <c r="BL5" s="152"/>
      <c r="BM5" s="151"/>
      <c r="BN5" s="66"/>
      <c r="BO5" s="81"/>
      <c r="BP5" s="82"/>
      <c r="BQ5" s="83"/>
      <c r="BR5" s="84"/>
      <c r="BS5" s="85"/>
      <c r="BT5" s="86">
        <f t="shared" ref="BT5:BT52" si="6">SUM(BP5+BQ5*2)+BS5</f>
        <v>0</v>
      </c>
      <c r="BU5" s="142"/>
      <c r="BV5" s="89" t="s">
        <v>119</v>
      </c>
      <c r="BW5" s="93" t="str">
        <f>N5</f>
        <v>CC001</v>
      </c>
      <c r="BX5" s="152"/>
      <c r="BY5" s="151"/>
      <c r="BZ5" s="66"/>
      <c r="CA5" s="81"/>
      <c r="CB5" s="82"/>
      <c r="CC5" s="83"/>
      <c r="CD5" s="84"/>
      <c r="CE5" s="85"/>
      <c r="CF5" s="86">
        <f t="shared" ref="CF5:CF40" si="7">SUM(CB5+CC5*2)+CE5</f>
        <v>0</v>
      </c>
      <c r="CG5" s="140"/>
      <c r="CH5" s="140"/>
      <c r="CI5" s="140"/>
      <c r="CJ5" s="64"/>
      <c r="CK5" s="5">
        <f ca="1">SUM(E5,AC5,BH5)</f>
        <v>1</v>
      </c>
    </row>
    <row r="6" spans="1:90" ht="16.5" thickTop="1" thickBot="1" x14ac:dyDescent="0.3">
      <c r="A6" s="75" t="s">
        <v>24</v>
      </c>
      <c r="B6" s="73" t="s">
        <v>299</v>
      </c>
      <c r="C6" s="122" t="s">
        <v>168</v>
      </c>
      <c r="D6" s="130" t="str">
        <f ca="1">TEXT(NOW(),"hh:mm")</f>
        <v>07:55</v>
      </c>
      <c r="E6" s="128">
        <f t="shared" ref="E6:E52" ca="1" si="8">IF(D6&lt;&gt;"",1,"")</f>
        <v>1</v>
      </c>
      <c r="F6" s="120"/>
      <c r="G6" s="75" t="s">
        <v>72</v>
      </c>
      <c r="H6" s="76" t="s">
        <v>216</v>
      </c>
      <c r="I6" s="6"/>
      <c r="J6" s="130" t="str">
        <f ca="1">TEXT(NOW(),"hh:mm")</f>
        <v>07:55</v>
      </c>
      <c r="K6" s="128">
        <f t="shared" ref="K6:K52" ca="1" si="9">IF(J6&lt;&gt;"",1,"")</f>
        <v>1</v>
      </c>
      <c r="L6" s="120"/>
      <c r="M6" s="75" t="s">
        <v>120</v>
      </c>
      <c r="N6" s="77" t="s">
        <v>264</v>
      </c>
      <c r="O6" s="6"/>
      <c r="P6" s="130" t="str">
        <f ca="1">TEXT(NOW(),"hh:mm")</f>
        <v>07:55</v>
      </c>
      <c r="Q6" s="128">
        <f t="shared" ref="Q6:Q40" ca="1" si="10">IF(P6&lt;&gt;"",1,"")</f>
        <v>1</v>
      </c>
      <c r="R6" s="139"/>
      <c r="S6" s="138"/>
      <c r="T6" s="138"/>
      <c r="U6" s="138"/>
      <c r="V6" s="138"/>
      <c r="W6" s="138"/>
      <c r="X6" s="87" t="s">
        <v>24</v>
      </c>
      <c r="Y6" s="76" t="s">
        <v>163</v>
      </c>
      <c r="Z6" s="7">
        <v>1</v>
      </c>
      <c r="AA6" s="8"/>
      <c r="AB6" s="9"/>
      <c r="AC6" s="79">
        <f t="shared" ref="AC6:AC52" si="11">SUM(Z6:AB6)</f>
        <v>1</v>
      </c>
      <c r="AD6" s="142"/>
      <c r="AE6" s="87" t="s">
        <v>72</v>
      </c>
      <c r="AF6" s="92"/>
      <c r="AG6" s="7"/>
      <c r="AH6" s="8"/>
      <c r="AI6" s="9"/>
      <c r="AJ6" s="79">
        <f t="shared" si="0"/>
        <v>0</v>
      </c>
      <c r="AK6" s="142"/>
      <c r="AL6" s="87" t="s">
        <v>120</v>
      </c>
      <c r="AM6" s="88"/>
      <c r="AN6" s="7"/>
      <c r="AO6" s="8"/>
      <c r="AP6" s="9"/>
      <c r="AQ6" s="79">
        <f t="shared" si="1"/>
        <v>0</v>
      </c>
      <c r="AR6" s="146"/>
      <c r="AS6" s="146"/>
      <c r="AT6" s="146"/>
      <c r="AU6" s="146"/>
      <c r="AV6" s="146"/>
      <c r="AW6" s="146"/>
      <c r="AX6" s="89" t="s">
        <v>24</v>
      </c>
      <c r="AY6" s="73" t="str">
        <f t="shared" ref="AY6:AY52" si="12">B6</f>
        <v>Cécile Frisée</v>
      </c>
      <c r="AZ6" s="153"/>
      <c r="BA6" s="91"/>
      <c r="BB6" s="66"/>
      <c r="BC6" s="133"/>
      <c r="BD6" s="82" t="str">
        <f t="shared" si="2"/>
        <v/>
      </c>
      <c r="BE6" s="83" t="str">
        <f t="shared" si="3"/>
        <v/>
      </c>
      <c r="BF6" s="134"/>
      <c r="BG6" s="85" t="str">
        <f t="shared" si="4"/>
        <v/>
      </c>
      <c r="BH6" s="86">
        <f t="shared" si="5"/>
        <v>0</v>
      </c>
      <c r="BI6" s="142"/>
      <c r="BJ6" s="89" t="s">
        <v>72</v>
      </c>
      <c r="BK6" s="90" t="str">
        <f t="shared" ref="BK6:BK52" si="13">H6</f>
        <v>BBB02</v>
      </c>
      <c r="BL6" s="153"/>
      <c r="BM6" s="91"/>
      <c r="BN6" s="66"/>
      <c r="BO6" s="81"/>
      <c r="BP6" s="82"/>
      <c r="BQ6" s="83"/>
      <c r="BR6" s="84"/>
      <c r="BS6" s="85"/>
      <c r="BT6" s="86">
        <f t="shared" si="6"/>
        <v>0</v>
      </c>
      <c r="BU6" s="142"/>
      <c r="BV6" s="89" t="s">
        <v>120</v>
      </c>
      <c r="BW6" s="93" t="str">
        <f t="shared" ref="BW6:BW40" si="14">N6</f>
        <v>CC002</v>
      </c>
      <c r="BX6" s="153"/>
      <c r="BY6" s="91"/>
      <c r="BZ6" s="66"/>
      <c r="CA6" s="81"/>
      <c r="CB6" s="82"/>
      <c r="CC6" s="83"/>
      <c r="CD6" s="84"/>
      <c r="CE6" s="85"/>
      <c r="CF6" s="86">
        <f t="shared" si="7"/>
        <v>0</v>
      </c>
      <c r="CG6" s="140"/>
      <c r="CH6" s="140"/>
      <c r="CI6" s="140"/>
      <c r="CJ6" s="64"/>
      <c r="CK6" s="5">
        <f t="shared" ref="CK6:CK52" ca="1" si="15">SUM(D6,AC6,BH6)</f>
        <v>1</v>
      </c>
    </row>
    <row r="7" spans="1:90" ht="16.5" thickTop="1" thickBot="1" x14ac:dyDescent="0.3">
      <c r="A7" s="75" t="s">
        <v>25</v>
      </c>
      <c r="B7" s="73" t="s">
        <v>170</v>
      </c>
      <c r="C7" s="122">
        <v>1</v>
      </c>
      <c r="D7" s="130" t="str">
        <f ca="1">TEXT(NOW(),"hh:mm")</f>
        <v>07:55</v>
      </c>
      <c r="E7" s="128">
        <f t="shared" ca="1" si="8"/>
        <v>1</v>
      </c>
      <c r="F7" s="120"/>
      <c r="G7" s="75" t="s">
        <v>73</v>
      </c>
      <c r="H7" s="76" t="s">
        <v>217</v>
      </c>
      <c r="I7" s="6"/>
      <c r="J7" s="130" t="s">
        <v>167</v>
      </c>
      <c r="K7" s="128">
        <f t="shared" si="9"/>
        <v>1</v>
      </c>
      <c r="L7" s="120"/>
      <c r="M7" s="75" t="s">
        <v>121</v>
      </c>
      <c r="N7" s="77" t="s">
        <v>265</v>
      </c>
      <c r="O7" s="6"/>
      <c r="P7" s="130" t="s">
        <v>167</v>
      </c>
      <c r="Q7" s="128">
        <f t="shared" si="10"/>
        <v>1</v>
      </c>
      <c r="R7" s="138"/>
      <c r="S7" s="138"/>
      <c r="T7" s="138"/>
      <c r="U7" s="138"/>
      <c r="V7" s="138"/>
      <c r="W7" s="138"/>
      <c r="X7" s="87" t="s">
        <v>25</v>
      </c>
      <c r="Y7" s="76" t="s">
        <v>164</v>
      </c>
      <c r="Z7" s="7"/>
      <c r="AA7" s="8"/>
      <c r="AB7" s="9"/>
      <c r="AC7" s="79">
        <f t="shared" si="11"/>
        <v>0</v>
      </c>
      <c r="AD7" s="142"/>
      <c r="AE7" s="87" t="s">
        <v>73</v>
      </c>
      <c r="AF7" s="92"/>
      <c r="AG7" s="7"/>
      <c r="AH7" s="8"/>
      <c r="AI7" s="9"/>
      <c r="AJ7" s="79">
        <f t="shared" si="0"/>
        <v>0</v>
      </c>
      <c r="AK7" s="142"/>
      <c r="AL7" s="87" t="s">
        <v>121</v>
      </c>
      <c r="AM7" s="88"/>
      <c r="AN7" s="7"/>
      <c r="AO7" s="8"/>
      <c r="AP7" s="9"/>
      <c r="AQ7" s="79">
        <f t="shared" si="1"/>
        <v>0</v>
      </c>
      <c r="AR7" s="146"/>
      <c r="AS7" s="146"/>
      <c r="AT7" s="146"/>
      <c r="AU7" s="146"/>
      <c r="AV7" s="146"/>
      <c r="AW7" s="146"/>
      <c r="AX7" s="89" t="s">
        <v>25</v>
      </c>
      <c r="AY7" s="73" t="str">
        <f t="shared" si="12"/>
        <v>AAA03</v>
      </c>
      <c r="AZ7" s="153"/>
      <c r="BA7" s="91"/>
      <c r="BB7" s="66"/>
      <c r="BC7" s="133"/>
      <c r="BD7" s="82" t="str">
        <f t="shared" si="2"/>
        <v/>
      </c>
      <c r="BE7" s="83" t="str">
        <f t="shared" si="3"/>
        <v/>
      </c>
      <c r="BF7" s="134"/>
      <c r="BG7" s="85" t="str">
        <f t="shared" si="4"/>
        <v/>
      </c>
      <c r="BH7" s="86">
        <f t="shared" si="5"/>
        <v>0</v>
      </c>
      <c r="BI7" s="142"/>
      <c r="BJ7" s="89" t="s">
        <v>73</v>
      </c>
      <c r="BK7" s="90" t="str">
        <f t="shared" si="13"/>
        <v>BBB03</v>
      </c>
      <c r="BL7" s="153"/>
      <c r="BM7" s="91"/>
      <c r="BN7" s="66"/>
      <c r="BO7" s="81"/>
      <c r="BP7" s="82"/>
      <c r="BQ7" s="83"/>
      <c r="BR7" s="84"/>
      <c r="BS7" s="85"/>
      <c r="BT7" s="86">
        <f t="shared" si="6"/>
        <v>0</v>
      </c>
      <c r="BU7" s="142"/>
      <c r="BV7" s="89" t="s">
        <v>121</v>
      </c>
      <c r="BW7" s="93" t="str">
        <f t="shared" si="14"/>
        <v>CC003</v>
      </c>
      <c r="BX7" s="153"/>
      <c r="BY7" s="91"/>
      <c r="BZ7" s="66"/>
      <c r="CA7" s="81"/>
      <c r="CB7" s="82"/>
      <c r="CC7" s="83"/>
      <c r="CD7" s="84"/>
      <c r="CE7" s="85"/>
      <c r="CF7" s="86">
        <f t="shared" si="7"/>
        <v>0</v>
      </c>
      <c r="CG7" s="140"/>
      <c r="CH7" s="140"/>
      <c r="CI7" s="140"/>
      <c r="CJ7" s="64"/>
      <c r="CK7" s="5">
        <f t="shared" ca="1" si="15"/>
        <v>0</v>
      </c>
    </row>
    <row r="8" spans="1:90" ht="16.5" thickTop="1" thickBot="1" x14ac:dyDescent="0.3">
      <c r="A8" s="75" t="s">
        <v>26</v>
      </c>
      <c r="B8" s="73" t="s">
        <v>171</v>
      </c>
      <c r="C8" s="122" t="s">
        <v>168</v>
      </c>
      <c r="D8" s="130" t="str">
        <f ca="1">TEXT(NOW(),"hh:mm")</f>
        <v>07:55</v>
      </c>
      <c r="E8" s="128">
        <f t="shared" ca="1" si="8"/>
        <v>1</v>
      </c>
      <c r="F8" s="120"/>
      <c r="G8" s="75" t="s">
        <v>74</v>
      </c>
      <c r="H8" s="76" t="s">
        <v>218</v>
      </c>
      <c r="I8" s="6"/>
      <c r="J8" s="130" t="str">
        <f ca="1">TEXT(NOW(),"hh:mm")</f>
        <v>07:55</v>
      </c>
      <c r="K8" s="128">
        <f t="shared" ca="1" si="9"/>
        <v>1</v>
      </c>
      <c r="L8" s="120"/>
      <c r="M8" s="75" t="s">
        <v>122</v>
      </c>
      <c r="N8" s="77" t="s">
        <v>266</v>
      </c>
      <c r="O8" s="6"/>
      <c r="P8" s="130" t="s">
        <v>167</v>
      </c>
      <c r="Q8" s="128">
        <f t="shared" si="10"/>
        <v>1</v>
      </c>
      <c r="R8" s="138"/>
      <c r="S8" s="138"/>
      <c r="T8" s="138"/>
      <c r="U8" s="138"/>
      <c r="V8" s="138"/>
      <c r="W8" s="138"/>
      <c r="X8" s="87" t="s">
        <v>26</v>
      </c>
      <c r="Y8" s="76" t="s">
        <v>165</v>
      </c>
      <c r="Z8" s="7"/>
      <c r="AA8" s="8"/>
      <c r="AB8" s="9">
        <v>1</v>
      </c>
      <c r="AC8" s="79">
        <f t="shared" si="11"/>
        <v>1</v>
      </c>
      <c r="AD8" s="142"/>
      <c r="AE8" s="87" t="s">
        <v>74</v>
      </c>
      <c r="AF8" s="88"/>
      <c r="AG8" s="7"/>
      <c r="AH8" s="8"/>
      <c r="AI8" s="9"/>
      <c r="AJ8" s="79">
        <f t="shared" si="0"/>
        <v>0</v>
      </c>
      <c r="AK8" s="142"/>
      <c r="AL8" s="87" t="s">
        <v>122</v>
      </c>
      <c r="AM8" s="92"/>
      <c r="AN8" s="7"/>
      <c r="AO8" s="8"/>
      <c r="AP8" s="9"/>
      <c r="AQ8" s="79">
        <f t="shared" si="1"/>
        <v>0</v>
      </c>
      <c r="AR8" s="146"/>
      <c r="AS8" s="146"/>
      <c r="AT8" s="146"/>
      <c r="AU8" s="146"/>
      <c r="AV8" s="146"/>
      <c r="AW8" s="146"/>
      <c r="AX8" s="89" t="s">
        <v>26</v>
      </c>
      <c r="AY8" s="73" t="str">
        <f t="shared" si="12"/>
        <v>AAA04</v>
      </c>
      <c r="AZ8" s="153"/>
      <c r="BA8" s="91"/>
      <c r="BB8" s="66"/>
      <c r="BC8" s="133"/>
      <c r="BD8" s="82" t="str">
        <f t="shared" si="2"/>
        <v/>
      </c>
      <c r="BE8" s="83" t="str">
        <f t="shared" si="3"/>
        <v/>
      </c>
      <c r="BF8" s="134"/>
      <c r="BG8" s="85" t="str">
        <f t="shared" si="4"/>
        <v/>
      </c>
      <c r="BH8" s="86">
        <f t="shared" si="5"/>
        <v>0</v>
      </c>
      <c r="BI8" s="142"/>
      <c r="BJ8" s="89" t="s">
        <v>74</v>
      </c>
      <c r="BK8" s="90" t="str">
        <f t="shared" si="13"/>
        <v>BBB04</v>
      </c>
      <c r="BL8" s="153"/>
      <c r="BM8" s="91"/>
      <c r="BN8" s="66"/>
      <c r="BO8" s="81"/>
      <c r="BP8" s="82"/>
      <c r="BQ8" s="83"/>
      <c r="BR8" s="84"/>
      <c r="BS8" s="85"/>
      <c r="BT8" s="86">
        <f t="shared" si="6"/>
        <v>0</v>
      </c>
      <c r="BU8" s="142"/>
      <c r="BV8" s="89" t="s">
        <v>122</v>
      </c>
      <c r="BW8" s="93" t="str">
        <f t="shared" si="14"/>
        <v>CC004</v>
      </c>
      <c r="BX8" s="153"/>
      <c r="BY8" s="91"/>
      <c r="BZ8" s="66"/>
      <c r="CA8" s="81"/>
      <c r="CB8" s="82"/>
      <c r="CC8" s="83"/>
      <c r="CD8" s="84"/>
      <c r="CE8" s="85"/>
      <c r="CF8" s="86">
        <f t="shared" si="7"/>
        <v>0</v>
      </c>
      <c r="CG8" s="140"/>
      <c r="CH8" s="140"/>
      <c r="CI8" s="140"/>
      <c r="CJ8" s="64"/>
      <c r="CK8" s="5">
        <f t="shared" ca="1" si="15"/>
        <v>1</v>
      </c>
    </row>
    <row r="9" spans="1:90" ht="16.5" thickTop="1" thickBot="1" x14ac:dyDescent="0.3">
      <c r="A9" s="75" t="s">
        <v>27</v>
      </c>
      <c r="B9" s="73" t="s">
        <v>172</v>
      </c>
      <c r="C9" s="122"/>
      <c r="D9" s="130" t="str">
        <f ca="1">TEXT(NOW(),"hh:mm")</f>
        <v>07:55</v>
      </c>
      <c r="E9" s="128">
        <f t="shared" ca="1" si="8"/>
        <v>1</v>
      </c>
      <c r="F9" s="120"/>
      <c r="G9" s="75" t="s">
        <v>75</v>
      </c>
      <c r="H9" s="76" t="s">
        <v>219</v>
      </c>
      <c r="I9" s="6"/>
      <c r="J9" s="130" t="str">
        <f ca="1">TEXT(NOW(),"hh:mm")</f>
        <v>07:55</v>
      </c>
      <c r="K9" s="128">
        <f t="shared" ca="1" si="9"/>
        <v>1</v>
      </c>
      <c r="L9" s="120"/>
      <c r="M9" s="75" t="s">
        <v>123</v>
      </c>
      <c r="N9" s="77" t="s">
        <v>267</v>
      </c>
      <c r="O9" s="6"/>
      <c r="P9" s="130" t="str">
        <f ca="1">TEXT(NOW(),"hh:mm")</f>
        <v>07:55</v>
      </c>
      <c r="Q9" s="128">
        <f t="shared" ca="1" si="10"/>
        <v>1</v>
      </c>
      <c r="R9" s="138"/>
      <c r="S9" s="138"/>
      <c r="T9" s="138"/>
      <c r="U9" s="138"/>
      <c r="V9" s="138"/>
      <c r="W9" s="138"/>
      <c r="X9" s="87" t="s">
        <v>27</v>
      </c>
      <c r="Y9" s="88"/>
      <c r="Z9" s="7"/>
      <c r="AA9" s="8">
        <v>1</v>
      </c>
      <c r="AB9" s="9"/>
      <c r="AC9" s="79">
        <f t="shared" si="11"/>
        <v>1</v>
      </c>
      <c r="AD9" s="142"/>
      <c r="AE9" s="87" t="s">
        <v>75</v>
      </c>
      <c r="AF9" s="88"/>
      <c r="AG9" s="7"/>
      <c r="AH9" s="8"/>
      <c r="AI9" s="9"/>
      <c r="AJ9" s="79">
        <f t="shared" si="0"/>
        <v>0</v>
      </c>
      <c r="AK9" s="142"/>
      <c r="AL9" s="87" t="s">
        <v>123</v>
      </c>
      <c r="AM9" s="92"/>
      <c r="AN9" s="7"/>
      <c r="AO9" s="8"/>
      <c r="AP9" s="9"/>
      <c r="AQ9" s="79">
        <f t="shared" si="1"/>
        <v>0</v>
      </c>
      <c r="AR9" s="146"/>
      <c r="AS9" s="146"/>
      <c r="AT9" s="146"/>
      <c r="AU9" s="146"/>
      <c r="AV9" s="146"/>
      <c r="AW9" s="146"/>
      <c r="AX9" s="89" t="s">
        <v>27</v>
      </c>
      <c r="AY9" s="73" t="str">
        <f t="shared" si="12"/>
        <v>AAA05</v>
      </c>
      <c r="AZ9" s="153"/>
      <c r="BA9" s="91"/>
      <c r="BB9" s="66"/>
      <c r="BC9" s="133"/>
      <c r="BD9" s="82" t="str">
        <f t="shared" si="2"/>
        <v/>
      </c>
      <c r="BE9" s="83" t="str">
        <f t="shared" si="3"/>
        <v/>
      </c>
      <c r="BF9" s="134"/>
      <c r="BG9" s="85" t="str">
        <f t="shared" si="4"/>
        <v/>
      </c>
      <c r="BH9" s="86">
        <f t="shared" si="5"/>
        <v>0</v>
      </c>
      <c r="BI9" s="142"/>
      <c r="BJ9" s="89" t="s">
        <v>75</v>
      </c>
      <c r="BK9" s="90" t="str">
        <f t="shared" si="13"/>
        <v>BBB05</v>
      </c>
      <c r="BL9" s="153"/>
      <c r="BM9" s="91"/>
      <c r="BN9" s="66"/>
      <c r="BO9" s="81"/>
      <c r="BP9" s="82"/>
      <c r="BQ9" s="83"/>
      <c r="BR9" s="84"/>
      <c r="BS9" s="85"/>
      <c r="BT9" s="86">
        <f t="shared" si="6"/>
        <v>0</v>
      </c>
      <c r="BU9" s="142"/>
      <c r="BV9" s="89" t="s">
        <v>123</v>
      </c>
      <c r="BW9" s="93" t="str">
        <f t="shared" si="14"/>
        <v>CC005</v>
      </c>
      <c r="BX9" s="153"/>
      <c r="BY9" s="91"/>
      <c r="BZ9" s="66"/>
      <c r="CA9" s="81"/>
      <c r="CB9" s="82"/>
      <c r="CC9" s="83"/>
      <c r="CD9" s="84"/>
      <c r="CE9" s="85"/>
      <c r="CF9" s="86">
        <f t="shared" si="7"/>
        <v>0</v>
      </c>
      <c r="CG9" s="140"/>
      <c r="CH9" s="140"/>
      <c r="CI9" s="140"/>
      <c r="CJ9" s="64"/>
      <c r="CK9" s="5">
        <f t="shared" ca="1" si="15"/>
        <v>1</v>
      </c>
    </row>
    <row r="10" spans="1:90" ht="16.5" thickTop="1" thickBot="1" x14ac:dyDescent="0.3">
      <c r="A10" s="75" t="s">
        <v>28</v>
      </c>
      <c r="B10" s="73" t="s">
        <v>173</v>
      </c>
      <c r="C10" s="122"/>
      <c r="D10" s="130"/>
      <c r="E10" s="128" t="str">
        <f t="shared" si="8"/>
        <v/>
      </c>
      <c r="F10" s="120"/>
      <c r="G10" s="75" t="s">
        <v>76</v>
      </c>
      <c r="H10" s="76" t="s">
        <v>220</v>
      </c>
      <c r="I10" s="6"/>
      <c r="J10" s="130" t="str">
        <f ca="1">TEXT(NOW(),"hh:mm")</f>
        <v>07:55</v>
      </c>
      <c r="K10" s="128">
        <f t="shared" ca="1" si="9"/>
        <v>1</v>
      </c>
      <c r="L10" s="120"/>
      <c r="M10" s="75" t="s">
        <v>124</v>
      </c>
      <c r="N10" s="77" t="s">
        <v>268</v>
      </c>
      <c r="O10" s="6"/>
      <c r="P10" s="130" t="str">
        <f ca="1">TEXT(NOW(),"hh:mm")</f>
        <v>07:55</v>
      </c>
      <c r="Q10" s="128">
        <f t="shared" ca="1" si="10"/>
        <v>1</v>
      </c>
      <c r="R10" s="138"/>
      <c r="S10" s="138"/>
      <c r="T10" s="138"/>
      <c r="U10" s="138"/>
      <c r="V10" s="138"/>
      <c r="W10" s="138"/>
      <c r="X10" s="87" t="s">
        <v>28</v>
      </c>
      <c r="Y10" s="88"/>
      <c r="Z10" s="7"/>
      <c r="AA10" s="8">
        <v>1</v>
      </c>
      <c r="AB10" s="9"/>
      <c r="AC10" s="79">
        <f t="shared" si="11"/>
        <v>1</v>
      </c>
      <c r="AD10" s="142"/>
      <c r="AE10" s="87" t="s">
        <v>76</v>
      </c>
      <c r="AF10" s="88"/>
      <c r="AG10" s="7"/>
      <c r="AH10" s="8"/>
      <c r="AI10" s="9"/>
      <c r="AJ10" s="79">
        <f t="shared" si="0"/>
        <v>0</v>
      </c>
      <c r="AK10" s="142"/>
      <c r="AL10" s="87" t="s">
        <v>124</v>
      </c>
      <c r="AM10" s="92"/>
      <c r="AN10" s="7"/>
      <c r="AO10" s="8"/>
      <c r="AP10" s="9"/>
      <c r="AQ10" s="79">
        <f t="shared" si="1"/>
        <v>0</v>
      </c>
      <c r="AR10" s="146"/>
      <c r="AS10" s="146"/>
      <c r="AT10" s="146"/>
      <c r="AU10" s="146"/>
      <c r="AV10" s="146"/>
      <c r="AW10" s="146"/>
      <c r="AX10" s="89" t="s">
        <v>28</v>
      </c>
      <c r="AY10" s="73" t="str">
        <f t="shared" si="12"/>
        <v>AAA06</v>
      </c>
      <c r="AZ10" s="153"/>
      <c r="BA10" s="91"/>
      <c r="BB10" s="66"/>
      <c r="BC10" s="133"/>
      <c r="BD10" s="82" t="str">
        <f t="shared" si="2"/>
        <v/>
      </c>
      <c r="BE10" s="83" t="str">
        <f t="shared" si="3"/>
        <v/>
      </c>
      <c r="BF10" s="134"/>
      <c r="BG10" s="85" t="str">
        <f t="shared" si="4"/>
        <v/>
      </c>
      <c r="BH10" s="86">
        <f t="shared" si="5"/>
        <v>0</v>
      </c>
      <c r="BI10" s="142"/>
      <c r="BJ10" s="89" t="s">
        <v>76</v>
      </c>
      <c r="BK10" s="90" t="str">
        <f t="shared" si="13"/>
        <v>BBB06</v>
      </c>
      <c r="BL10" s="153"/>
      <c r="BM10" s="91"/>
      <c r="BN10" s="66"/>
      <c r="BO10" s="81"/>
      <c r="BP10" s="82"/>
      <c r="BQ10" s="83"/>
      <c r="BR10" s="84"/>
      <c r="BS10" s="85"/>
      <c r="BT10" s="86">
        <f t="shared" si="6"/>
        <v>0</v>
      </c>
      <c r="BU10" s="142"/>
      <c r="BV10" s="89" t="s">
        <v>124</v>
      </c>
      <c r="BW10" s="93" t="str">
        <f t="shared" si="14"/>
        <v>CC006</v>
      </c>
      <c r="BX10" s="153"/>
      <c r="BY10" s="91"/>
      <c r="BZ10" s="66"/>
      <c r="CA10" s="81"/>
      <c r="CB10" s="82"/>
      <c r="CC10" s="83"/>
      <c r="CD10" s="84"/>
      <c r="CE10" s="85"/>
      <c r="CF10" s="86">
        <f t="shared" si="7"/>
        <v>0</v>
      </c>
      <c r="CG10" s="140"/>
      <c r="CH10" s="140"/>
      <c r="CI10" s="140"/>
      <c r="CJ10" s="64"/>
      <c r="CK10" s="5">
        <f t="shared" si="15"/>
        <v>1</v>
      </c>
    </row>
    <row r="11" spans="1:90" ht="16.5" thickTop="1" thickBot="1" x14ac:dyDescent="0.3">
      <c r="A11" s="75" t="s">
        <v>29</v>
      </c>
      <c r="B11" s="73" t="s">
        <v>174</v>
      </c>
      <c r="C11" s="122">
        <v>0.27499999999999997</v>
      </c>
      <c r="D11" s="130"/>
      <c r="E11" s="128" t="str">
        <f t="shared" si="8"/>
        <v/>
      </c>
      <c r="F11" s="120"/>
      <c r="G11" s="75" t="s">
        <v>77</v>
      </c>
      <c r="H11" s="76" t="s">
        <v>221</v>
      </c>
      <c r="I11" s="6"/>
      <c r="J11" s="130" t="str">
        <f ca="1">TEXT(NOW(),"hh:mm")</f>
        <v>07:55</v>
      </c>
      <c r="K11" s="128">
        <f t="shared" ca="1" si="9"/>
        <v>1</v>
      </c>
      <c r="L11" s="120"/>
      <c r="M11" s="75" t="s">
        <v>125</v>
      </c>
      <c r="N11" s="77" t="s">
        <v>269</v>
      </c>
      <c r="O11" s="6"/>
      <c r="P11" s="130" t="str">
        <f ca="1">TEXT(NOW(),"hh:mm")</f>
        <v>07:55</v>
      </c>
      <c r="Q11" s="128">
        <f t="shared" ca="1" si="10"/>
        <v>1</v>
      </c>
      <c r="R11" s="138"/>
      <c r="S11" s="138"/>
      <c r="T11" s="138"/>
      <c r="U11" s="138"/>
      <c r="V11" s="138"/>
      <c r="W11" s="138"/>
      <c r="X11" s="87" t="s">
        <v>29</v>
      </c>
      <c r="Y11" s="92"/>
      <c r="Z11" s="7"/>
      <c r="AA11" s="8"/>
      <c r="AB11" s="9"/>
      <c r="AC11" s="79">
        <f t="shared" si="11"/>
        <v>0</v>
      </c>
      <c r="AD11" s="142"/>
      <c r="AE11" s="87" t="s">
        <v>77</v>
      </c>
      <c r="AF11" s="88"/>
      <c r="AG11" s="7"/>
      <c r="AH11" s="8"/>
      <c r="AI11" s="9"/>
      <c r="AJ11" s="79">
        <f t="shared" si="0"/>
        <v>0</v>
      </c>
      <c r="AK11" s="142"/>
      <c r="AL11" s="87" t="s">
        <v>125</v>
      </c>
      <c r="AM11" s="88"/>
      <c r="AN11" s="7"/>
      <c r="AO11" s="8"/>
      <c r="AP11" s="9"/>
      <c r="AQ11" s="79">
        <f t="shared" si="1"/>
        <v>0</v>
      </c>
      <c r="AR11" s="146"/>
      <c r="AS11" s="146"/>
      <c r="AT11" s="146"/>
      <c r="AU11" s="146"/>
      <c r="AV11" s="146"/>
      <c r="AW11" s="146"/>
      <c r="AX11" s="89" t="s">
        <v>29</v>
      </c>
      <c r="AY11" s="73" t="str">
        <f t="shared" si="12"/>
        <v>AAA07</v>
      </c>
      <c r="AZ11" s="153"/>
      <c r="BA11" s="91"/>
      <c r="BB11" s="66"/>
      <c r="BC11" s="133"/>
      <c r="BD11" s="82" t="str">
        <f t="shared" si="2"/>
        <v/>
      </c>
      <c r="BE11" s="83" t="str">
        <f t="shared" si="3"/>
        <v/>
      </c>
      <c r="BF11" s="134"/>
      <c r="BG11" s="85" t="str">
        <f t="shared" si="4"/>
        <v/>
      </c>
      <c r="BH11" s="86">
        <f t="shared" si="5"/>
        <v>0</v>
      </c>
      <c r="BI11" s="142"/>
      <c r="BJ11" s="89" t="s">
        <v>77</v>
      </c>
      <c r="BK11" s="90" t="str">
        <f t="shared" si="13"/>
        <v>BBB07</v>
      </c>
      <c r="BL11" s="153"/>
      <c r="BM11" s="91"/>
      <c r="BN11" s="66"/>
      <c r="BO11" s="81"/>
      <c r="BP11" s="82"/>
      <c r="BQ11" s="83"/>
      <c r="BR11" s="84"/>
      <c r="BS11" s="85"/>
      <c r="BT11" s="86">
        <f t="shared" si="6"/>
        <v>0</v>
      </c>
      <c r="BU11" s="142"/>
      <c r="BV11" s="89" t="s">
        <v>125</v>
      </c>
      <c r="BW11" s="93" t="str">
        <f t="shared" si="14"/>
        <v>CC007</v>
      </c>
      <c r="BX11" s="153"/>
      <c r="BY11" s="91"/>
      <c r="BZ11" s="66"/>
      <c r="CA11" s="81"/>
      <c r="CB11" s="82"/>
      <c r="CC11" s="83"/>
      <c r="CD11" s="84"/>
      <c r="CE11" s="85"/>
      <c r="CF11" s="86">
        <f t="shared" si="7"/>
        <v>0</v>
      </c>
      <c r="CG11" s="140"/>
      <c r="CH11" s="140"/>
      <c r="CI11" s="140"/>
      <c r="CJ11" s="64"/>
      <c r="CK11" s="5">
        <f t="shared" si="15"/>
        <v>0</v>
      </c>
    </row>
    <row r="12" spans="1:90" ht="16.5" thickTop="1" thickBot="1" x14ac:dyDescent="0.3">
      <c r="A12" s="75" t="s">
        <v>30</v>
      </c>
      <c r="B12" s="73" t="s">
        <v>175</v>
      </c>
      <c r="C12" s="122">
        <v>0.27499999999999997</v>
      </c>
      <c r="D12" s="130"/>
      <c r="E12" s="128" t="str">
        <f t="shared" si="8"/>
        <v/>
      </c>
      <c r="F12" s="120"/>
      <c r="G12" s="75" t="s">
        <v>78</v>
      </c>
      <c r="H12" s="76" t="s">
        <v>222</v>
      </c>
      <c r="I12" s="6"/>
      <c r="J12" s="130" t="str">
        <f ca="1">TEXT(NOW(),"hh:mm")</f>
        <v>07:55</v>
      </c>
      <c r="K12" s="128">
        <f t="shared" ca="1" si="9"/>
        <v>1</v>
      </c>
      <c r="L12" s="120"/>
      <c r="M12" s="75" t="s">
        <v>126</v>
      </c>
      <c r="N12" s="77" t="s">
        <v>270</v>
      </c>
      <c r="O12" s="6"/>
      <c r="P12" s="130" t="str">
        <f ca="1">TEXT(NOW(),"hh:mm")</f>
        <v>07:55</v>
      </c>
      <c r="Q12" s="128">
        <f t="shared" ca="1" si="10"/>
        <v>1</v>
      </c>
      <c r="R12" s="138"/>
      <c r="S12" s="138"/>
      <c r="T12" s="138"/>
      <c r="U12" s="138"/>
      <c r="V12" s="138"/>
      <c r="W12" s="138"/>
      <c r="X12" s="87" t="s">
        <v>30</v>
      </c>
      <c r="Y12" s="88"/>
      <c r="Z12" s="7"/>
      <c r="AA12" s="8"/>
      <c r="AB12" s="9"/>
      <c r="AC12" s="79">
        <f t="shared" si="11"/>
        <v>0</v>
      </c>
      <c r="AD12" s="142"/>
      <c r="AE12" s="87" t="s">
        <v>78</v>
      </c>
      <c r="AF12" s="88"/>
      <c r="AG12" s="7"/>
      <c r="AH12" s="8"/>
      <c r="AI12" s="9"/>
      <c r="AJ12" s="79">
        <f t="shared" si="0"/>
        <v>0</v>
      </c>
      <c r="AK12" s="142"/>
      <c r="AL12" s="87" t="s">
        <v>126</v>
      </c>
      <c r="AM12" s="88"/>
      <c r="AN12" s="7"/>
      <c r="AO12" s="8"/>
      <c r="AP12" s="9"/>
      <c r="AQ12" s="79">
        <f t="shared" si="1"/>
        <v>0</v>
      </c>
      <c r="AR12" s="146"/>
      <c r="AS12" s="146"/>
      <c r="AT12" s="146"/>
      <c r="AU12" s="146"/>
      <c r="AV12" s="146"/>
      <c r="AW12" s="146"/>
      <c r="AX12" s="89" t="s">
        <v>30</v>
      </c>
      <c r="AY12" s="73" t="str">
        <f t="shared" si="12"/>
        <v>AAA08</v>
      </c>
      <c r="AZ12" s="153"/>
      <c r="BA12" s="91"/>
      <c r="BB12" s="66"/>
      <c r="BC12" s="81"/>
      <c r="BD12" s="82" t="str">
        <f t="shared" si="2"/>
        <v/>
      </c>
      <c r="BE12" s="83" t="str">
        <f t="shared" si="3"/>
        <v/>
      </c>
      <c r="BF12" s="84"/>
      <c r="BG12" s="85" t="str">
        <f t="shared" si="4"/>
        <v/>
      </c>
      <c r="BH12" s="86">
        <f t="shared" si="5"/>
        <v>0</v>
      </c>
      <c r="BI12" s="142"/>
      <c r="BJ12" s="89" t="s">
        <v>78</v>
      </c>
      <c r="BK12" s="90" t="str">
        <f t="shared" si="13"/>
        <v>BBB08</v>
      </c>
      <c r="BL12" s="153"/>
      <c r="BM12" s="91"/>
      <c r="BN12" s="66"/>
      <c r="BO12" s="81"/>
      <c r="BP12" s="82"/>
      <c r="BQ12" s="83"/>
      <c r="BR12" s="84"/>
      <c r="BS12" s="85"/>
      <c r="BT12" s="86">
        <f t="shared" si="6"/>
        <v>0</v>
      </c>
      <c r="BU12" s="142"/>
      <c r="BV12" s="89" t="s">
        <v>126</v>
      </c>
      <c r="BW12" s="93" t="str">
        <f t="shared" si="14"/>
        <v>CC008</v>
      </c>
      <c r="BX12" s="153"/>
      <c r="BY12" s="91"/>
      <c r="BZ12" s="66"/>
      <c r="CA12" s="81"/>
      <c r="CB12" s="82"/>
      <c r="CC12" s="83"/>
      <c r="CD12" s="84"/>
      <c r="CE12" s="85"/>
      <c r="CF12" s="86">
        <f t="shared" si="7"/>
        <v>0</v>
      </c>
      <c r="CG12" s="140"/>
      <c r="CH12" s="140"/>
      <c r="CI12" s="140"/>
      <c r="CJ12" s="64"/>
      <c r="CK12" s="5">
        <f t="shared" si="15"/>
        <v>0</v>
      </c>
    </row>
    <row r="13" spans="1:90" ht="16.5" thickTop="1" thickBot="1" x14ac:dyDescent="0.3">
      <c r="A13" s="75" t="s">
        <v>31</v>
      </c>
      <c r="B13" s="73" t="s">
        <v>176</v>
      </c>
      <c r="C13" s="122">
        <v>0.27638888888888885</v>
      </c>
      <c r="D13" s="130"/>
      <c r="E13" s="128" t="str">
        <f t="shared" si="8"/>
        <v/>
      </c>
      <c r="F13" s="120"/>
      <c r="G13" s="75" t="s">
        <v>79</v>
      </c>
      <c r="H13" s="76" t="s">
        <v>223</v>
      </c>
      <c r="I13" s="6"/>
      <c r="J13" s="130"/>
      <c r="K13" s="128" t="str">
        <f t="shared" si="9"/>
        <v/>
      </c>
      <c r="L13" s="120"/>
      <c r="M13" s="75" t="s">
        <v>127</v>
      </c>
      <c r="N13" s="77" t="s">
        <v>271</v>
      </c>
      <c r="O13" s="6"/>
      <c r="P13" s="130"/>
      <c r="Q13" s="128" t="str">
        <f t="shared" si="10"/>
        <v/>
      </c>
      <c r="R13" s="138"/>
      <c r="S13" s="138"/>
      <c r="T13" s="138"/>
      <c r="U13" s="138"/>
      <c r="V13" s="138"/>
      <c r="W13" s="138"/>
      <c r="X13" s="87" t="s">
        <v>31</v>
      </c>
      <c r="Y13" s="88"/>
      <c r="Z13" s="7"/>
      <c r="AA13" s="8"/>
      <c r="AB13" s="9"/>
      <c r="AC13" s="79">
        <f t="shared" si="11"/>
        <v>0</v>
      </c>
      <c r="AD13" s="142"/>
      <c r="AE13" s="87" t="s">
        <v>79</v>
      </c>
      <c r="AF13" s="88"/>
      <c r="AG13" s="7"/>
      <c r="AH13" s="8"/>
      <c r="AI13" s="9"/>
      <c r="AJ13" s="79">
        <f t="shared" si="0"/>
        <v>0</v>
      </c>
      <c r="AK13" s="142"/>
      <c r="AL13" s="87" t="s">
        <v>127</v>
      </c>
      <c r="AM13" s="92"/>
      <c r="AN13" s="7"/>
      <c r="AO13" s="8"/>
      <c r="AP13" s="9"/>
      <c r="AQ13" s="79">
        <f t="shared" si="1"/>
        <v>0</v>
      </c>
      <c r="AR13" s="146"/>
      <c r="AS13" s="146"/>
      <c r="AT13" s="146"/>
      <c r="AU13" s="146"/>
      <c r="AV13" s="146"/>
      <c r="AW13" s="146"/>
      <c r="AX13" s="89" t="s">
        <v>31</v>
      </c>
      <c r="AY13" s="73" t="str">
        <f t="shared" si="12"/>
        <v>AAA09</v>
      </c>
      <c r="AZ13" s="153"/>
      <c r="BA13" s="91"/>
      <c r="BB13" s="66"/>
      <c r="BC13" s="81"/>
      <c r="BD13" s="82" t="str">
        <f t="shared" si="2"/>
        <v/>
      </c>
      <c r="BE13" s="83" t="str">
        <f t="shared" si="3"/>
        <v/>
      </c>
      <c r="BF13" s="84"/>
      <c r="BG13" s="85" t="str">
        <f t="shared" si="4"/>
        <v/>
      </c>
      <c r="BH13" s="86">
        <f t="shared" si="5"/>
        <v>0</v>
      </c>
      <c r="BI13" s="142"/>
      <c r="BJ13" s="89" t="s">
        <v>79</v>
      </c>
      <c r="BK13" s="90" t="str">
        <f t="shared" si="13"/>
        <v>BBB09</v>
      </c>
      <c r="BL13" s="153"/>
      <c r="BM13" s="91"/>
      <c r="BN13" s="66"/>
      <c r="BO13" s="81"/>
      <c r="BP13" s="82"/>
      <c r="BQ13" s="83"/>
      <c r="BR13" s="84"/>
      <c r="BS13" s="85"/>
      <c r="BT13" s="86">
        <f t="shared" si="6"/>
        <v>0</v>
      </c>
      <c r="BU13" s="142"/>
      <c r="BV13" s="89" t="s">
        <v>127</v>
      </c>
      <c r="BW13" s="93" t="str">
        <f t="shared" si="14"/>
        <v>CC009</v>
      </c>
      <c r="BX13" s="153"/>
      <c r="BY13" s="91"/>
      <c r="BZ13" s="66"/>
      <c r="CA13" s="81"/>
      <c r="CB13" s="82"/>
      <c r="CC13" s="83"/>
      <c r="CD13" s="84"/>
      <c r="CE13" s="85"/>
      <c r="CF13" s="86">
        <f t="shared" si="7"/>
        <v>0</v>
      </c>
      <c r="CG13" s="140"/>
      <c r="CH13" s="140"/>
      <c r="CI13" s="140"/>
      <c r="CJ13" s="64"/>
      <c r="CK13" s="5">
        <f t="shared" si="15"/>
        <v>0</v>
      </c>
    </row>
    <row r="14" spans="1:90" ht="16.5" thickTop="1" thickBot="1" x14ac:dyDescent="0.3">
      <c r="A14" s="75" t="s">
        <v>32</v>
      </c>
      <c r="B14" s="73" t="s">
        <v>177</v>
      </c>
      <c r="C14" s="122"/>
      <c r="D14" s="130"/>
      <c r="E14" s="128" t="str">
        <f t="shared" si="8"/>
        <v/>
      </c>
      <c r="F14" s="120"/>
      <c r="G14" s="75" t="s">
        <v>80</v>
      </c>
      <c r="H14" s="76" t="s">
        <v>224</v>
      </c>
      <c r="I14" s="6"/>
      <c r="J14" s="130"/>
      <c r="K14" s="128" t="str">
        <f t="shared" si="9"/>
        <v/>
      </c>
      <c r="L14" s="120"/>
      <c r="M14" s="75" t="s">
        <v>128</v>
      </c>
      <c r="N14" s="77" t="s">
        <v>272</v>
      </c>
      <c r="O14" s="6"/>
      <c r="P14" s="130"/>
      <c r="Q14" s="128" t="str">
        <f t="shared" si="10"/>
        <v/>
      </c>
      <c r="R14" s="138"/>
      <c r="S14" s="138"/>
      <c r="T14" s="138"/>
      <c r="U14" s="138"/>
      <c r="V14" s="138"/>
      <c r="W14" s="138"/>
      <c r="X14" s="87" t="s">
        <v>32</v>
      </c>
      <c r="Y14" s="88"/>
      <c r="Z14" s="7"/>
      <c r="AA14" s="8"/>
      <c r="AB14" s="9"/>
      <c r="AC14" s="79">
        <f t="shared" si="11"/>
        <v>0</v>
      </c>
      <c r="AD14" s="142"/>
      <c r="AE14" s="87" t="s">
        <v>80</v>
      </c>
      <c r="AF14" s="92"/>
      <c r="AG14" s="7"/>
      <c r="AH14" s="8"/>
      <c r="AI14" s="9"/>
      <c r="AJ14" s="79">
        <f t="shared" si="0"/>
        <v>0</v>
      </c>
      <c r="AK14" s="142"/>
      <c r="AL14" s="87" t="s">
        <v>128</v>
      </c>
      <c r="AM14" s="88"/>
      <c r="AN14" s="7"/>
      <c r="AO14" s="8"/>
      <c r="AP14" s="9"/>
      <c r="AQ14" s="79">
        <f t="shared" si="1"/>
        <v>0</v>
      </c>
      <c r="AR14" s="146"/>
      <c r="AS14" s="146"/>
      <c r="AT14" s="146"/>
      <c r="AU14" s="146"/>
      <c r="AV14" s="146"/>
      <c r="AW14" s="146"/>
      <c r="AX14" s="89" t="s">
        <v>32</v>
      </c>
      <c r="AY14" s="73" t="str">
        <f t="shared" si="12"/>
        <v>AAA10</v>
      </c>
      <c r="AZ14" s="153"/>
      <c r="BA14" s="91"/>
      <c r="BB14" s="66"/>
      <c r="BC14" s="81"/>
      <c r="BD14" s="82" t="str">
        <f t="shared" si="2"/>
        <v/>
      </c>
      <c r="BE14" s="83" t="str">
        <f t="shared" si="3"/>
        <v/>
      </c>
      <c r="BF14" s="84"/>
      <c r="BG14" s="85" t="str">
        <f t="shared" si="4"/>
        <v/>
      </c>
      <c r="BH14" s="86">
        <f t="shared" si="5"/>
        <v>0</v>
      </c>
      <c r="BI14" s="142"/>
      <c r="BJ14" s="89" t="s">
        <v>80</v>
      </c>
      <c r="BK14" s="90" t="str">
        <f t="shared" si="13"/>
        <v>BBB10</v>
      </c>
      <c r="BL14" s="153"/>
      <c r="BM14" s="91"/>
      <c r="BN14" s="66"/>
      <c r="BO14" s="81"/>
      <c r="BP14" s="82"/>
      <c r="BQ14" s="83"/>
      <c r="BR14" s="84"/>
      <c r="BS14" s="85"/>
      <c r="BT14" s="86">
        <f t="shared" si="6"/>
        <v>0</v>
      </c>
      <c r="BU14" s="142"/>
      <c r="BV14" s="89" t="s">
        <v>128</v>
      </c>
      <c r="BW14" s="93" t="str">
        <f t="shared" si="14"/>
        <v>CC010</v>
      </c>
      <c r="BX14" s="153"/>
      <c r="BY14" s="91"/>
      <c r="BZ14" s="66"/>
      <c r="CA14" s="81"/>
      <c r="CB14" s="82"/>
      <c r="CC14" s="83"/>
      <c r="CD14" s="84"/>
      <c r="CE14" s="85"/>
      <c r="CF14" s="86">
        <f t="shared" si="7"/>
        <v>0</v>
      </c>
      <c r="CG14" s="140"/>
      <c r="CH14" s="140"/>
      <c r="CI14" s="140"/>
      <c r="CJ14" s="64"/>
      <c r="CK14" s="5">
        <f t="shared" si="15"/>
        <v>0</v>
      </c>
    </row>
    <row r="15" spans="1:90" ht="16.5" thickTop="1" thickBot="1" x14ac:dyDescent="0.3">
      <c r="A15" s="75" t="s">
        <v>33</v>
      </c>
      <c r="B15" s="73" t="s">
        <v>178</v>
      </c>
      <c r="C15" s="122"/>
      <c r="D15" s="130"/>
      <c r="E15" s="128" t="str">
        <f t="shared" si="8"/>
        <v/>
      </c>
      <c r="F15" s="120"/>
      <c r="G15" s="75" t="s">
        <v>81</v>
      </c>
      <c r="H15" s="76" t="s">
        <v>225</v>
      </c>
      <c r="I15" s="6"/>
      <c r="J15" s="130"/>
      <c r="K15" s="128" t="str">
        <f t="shared" si="9"/>
        <v/>
      </c>
      <c r="L15" s="120"/>
      <c r="M15" s="75" t="s">
        <v>129</v>
      </c>
      <c r="N15" s="77" t="s">
        <v>273</v>
      </c>
      <c r="O15" s="6"/>
      <c r="P15" s="130"/>
      <c r="Q15" s="128" t="str">
        <f t="shared" si="10"/>
        <v/>
      </c>
      <c r="R15" s="138"/>
      <c r="S15" s="138"/>
      <c r="T15" s="138"/>
      <c r="U15" s="138"/>
      <c r="V15" s="138"/>
      <c r="W15" s="138"/>
      <c r="X15" s="87" t="s">
        <v>33</v>
      </c>
      <c r="Y15" s="88"/>
      <c r="Z15" s="7"/>
      <c r="AA15" s="8"/>
      <c r="AB15" s="9"/>
      <c r="AC15" s="79">
        <f t="shared" si="11"/>
        <v>0</v>
      </c>
      <c r="AD15" s="142"/>
      <c r="AE15" s="87" t="s">
        <v>81</v>
      </c>
      <c r="AF15" s="88"/>
      <c r="AG15" s="7"/>
      <c r="AH15" s="8"/>
      <c r="AI15" s="9"/>
      <c r="AJ15" s="79">
        <f t="shared" si="0"/>
        <v>0</v>
      </c>
      <c r="AK15" s="142"/>
      <c r="AL15" s="87" t="s">
        <v>129</v>
      </c>
      <c r="AM15" s="92"/>
      <c r="AN15" s="7"/>
      <c r="AO15" s="8"/>
      <c r="AP15" s="9"/>
      <c r="AQ15" s="79">
        <f t="shared" si="1"/>
        <v>0</v>
      </c>
      <c r="AR15" s="146"/>
      <c r="AS15" s="146"/>
      <c r="AT15" s="146"/>
      <c r="AU15" s="146"/>
      <c r="AV15" s="146"/>
      <c r="AW15" s="146"/>
      <c r="AX15" s="89" t="s">
        <v>33</v>
      </c>
      <c r="AY15" s="73" t="str">
        <f t="shared" si="12"/>
        <v>AAA11</v>
      </c>
      <c r="AZ15" s="153"/>
      <c r="BA15" s="91"/>
      <c r="BB15" s="66"/>
      <c r="BC15" s="81"/>
      <c r="BD15" s="82" t="str">
        <f t="shared" si="2"/>
        <v/>
      </c>
      <c r="BE15" s="83" t="str">
        <f t="shared" si="3"/>
        <v/>
      </c>
      <c r="BF15" s="84"/>
      <c r="BG15" s="85" t="str">
        <f t="shared" si="4"/>
        <v/>
      </c>
      <c r="BH15" s="86">
        <f t="shared" si="5"/>
        <v>0</v>
      </c>
      <c r="BI15" s="142"/>
      <c r="BJ15" s="89" t="s">
        <v>81</v>
      </c>
      <c r="BK15" s="90" t="str">
        <f t="shared" si="13"/>
        <v>BBB11</v>
      </c>
      <c r="BL15" s="153"/>
      <c r="BM15" s="91"/>
      <c r="BN15" s="66"/>
      <c r="BO15" s="81"/>
      <c r="BP15" s="82"/>
      <c r="BQ15" s="83"/>
      <c r="BR15" s="84"/>
      <c r="BS15" s="85"/>
      <c r="BT15" s="86">
        <f t="shared" si="6"/>
        <v>0</v>
      </c>
      <c r="BU15" s="142"/>
      <c r="BV15" s="89" t="s">
        <v>129</v>
      </c>
      <c r="BW15" s="93" t="str">
        <f t="shared" si="14"/>
        <v>CC011</v>
      </c>
      <c r="BX15" s="153"/>
      <c r="BY15" s="91"/>
      <c r="BZ15" s="66"/>
      <c r="CA15" s="81"/>
      <c r="CB15" s="82"/>
      <c r="CC15" s="83"/>
      <c r="CD15" s="84"/>
      <c r="CE15" s="85"/>
      <c r="CF15" s="86">
        <f t="shared" si="7"/>
        <v>0</v>
      </c>
      <c r="CG15" s="140"/>
      <c r="CH15" s="140"/>
      <c r="CI15" s="140"/>
      <c r="CJ15" s="64"/>
      <c r="CK15" s="5">
        <f t="shared" si="15"/>
        <v>0</v>
      </c>
    </row>
    <row r="16" spans="1:90" ht="16.5" thickTop="1" thickBot="1" x14ac:dyDescent="0.3">
      <c r="A16" s="75" t="s">
        <v>34</v>
      </c>
      <c r="B16" s="73" t="s">
        <v>179</v>
      </c>
      <c r="C16" s="122">
        <v>1</v>
      </c>
      <c r="D16" s="130"/>
      <c r="E16" s="128" t="str">
        <f t="shared" si="8"/>
        <v/>
      </c>
      <c r="F16" s="120"/>
      <c r="G16" s="75" t="s">
        <v>82</v>
      </c>
      <c r="H16" s="76" t="s">
        <v>226</v>
      </c>
      <c r="I16" s="6"/>
      <c r="J16" s="130"/>
      <c r="K16" s="128" t="str">
        <f t="shared" si="9"/>
        <v/>
      </c>
      <c r="L16" s="120"/>
      <c r="M16" s="75" t="s">
        <v>130</v>
      </c>
      <c r="N16" s="77" t="s">
        <v>274</v>
      </c>
      <c r="O16" s="6"/>
      <c r="P16" s="130"/>
      <c r="Q16" s="128" t="str">
        <f t="shared" si="10"/>
        <v/>
      </c>
      <c r="R16" s="138"/>
      <c r="S16" s="138"/>
      <c r="T16" s="138"/>
      <c r="U16" s="138"/>
      <c r="V16" s="138"/>
      <c r="W16" s="138"/>
      <c r="X16" s="87" t="s">
        <v>34</v>
      </c>
      <c r="Y16" s="92"/>
      <c r="Z16" s="7">
        <v>1</v>
      </c>
      <c r="AA16" s="8"/>
      <c r="AB16" s="9">
        <v>1</v>
      </c>
      <c r="AC16" s="79">
        <f t="shared" si="11"/>
        <v>2</v>
      </c>
      <c r="AD16" s="142"/>
      <c r="AE16" s="87" t="s">
        <v>82</v>
      </c>
      <c r="AF16" s="92"/>
      <c r="AG16" s="7"/>
      <c r="AH16" s="8"/>
      <c r="AI16" s="9"/>
      <c r="AJ16" s="79">
        <f t="shared" si="0"/>
        <v>0</v>
      </c>
      <c r="AK16" s="142"/>
      <c r="AL16" s="87" t="s">
        <v>130</v>
      </c>
      <c r="AM16" s="92"/>
      <c r="AN16" s="7"/>
      <c r="AO16" s="8"/>
      <c r="AP16" s="9"/>
      <c r="AQ16" s="79">
        <f t="shared" si="1"/>
        <v>0</v>
      </c>
      <c r="AR16" s="146"/>
      <c r="AS16" s="146"/>
      <c r="AT16" s="146"/>
      <c r="AU16" s="146"/>
      <c r="AV16" s="146"/>
      <c r="AW16" s="146"/>
      <c r="AX16" s="89" t="s">
        <v>34</v>
      </c>
      <c r="AY16" s="73" t="str">
        <f t="shared" si="12"/>
        <v>AAA12</v>
      </c>
      <c r="AZ16" s="153"/>
      <c r="BA16" s="91"/>
      <c r="BB16" s="66"/>
      <c r="BC16" s="81"/>
      <c r="BD16" s="82" t="str">
        <f t="shared" si="2"/>
        <v/>
      </c>
      <c r="BE16" s="83" t="str">
        <f t="shared" si="3"/>
        <v/>
      </c>
      <c r="BF16" s="84"/>
      <c r="BG16" s="85" t="str">
        <f t="shared" si="4"/>
        <v/>
      </c>
      <c r="BH16" s="86">
        <f t="shared" si="5"/>
        <v>0</v>
      </c>
      <c r="BI16" s="142"/>
      <c r="BJ16" s="89" t="s">
        <v>82</v>
      </c>
      <c r="BK16" s="90" t="str">
        <f t="shared" si="13"/>
        <v>BBB12</v>
      </c>
      <c r="BL16" s="153"/>
      <c r="BM16" s="91"/>
      <c r="BN16" s="66"/>
      <c r="BO16" s="81"/>
      <c r="BP16" s="82"/>
      <c r="BQ16" s="83"/>
      <c r="BR16" s="84"/>
      <c r="BS16" s="85"/>
      <c r="BT16" s="86">
        <f t="shared" si="6"/>
        <v>0</v>
      </c>
      <c r="BU16" s="142"/>
      <c r="BV16" s="89" t="s">
        <v>130</v>
      </c>
      <c r="BW16" s="93" t="str">
        <f t="shared" si="14"/>
        <v>CC012</v>
      </c>
      <c r="BX16" s="153"/>
      <c r="BY16" s="91"/>
      <c r="BZ16" s="66"/>
      <c r="CA16" s="81"/>
      <c r="CB16" s="82"/>
      <c r="CC16" s="83"/>
      <c r="CD16" s="84"/>
      <c r="CE16" s="85"/>
      <c r="CF16" s="86">
        <f t="shared" si="7"/>
        <v>0</v>
      </c>
      <c r="CG16" s="140"/>
      <c r="CH16" s="140"/>
      <c r="CI16" s="140"/>
      <c r="CJ16" s="64"/>
      <c r="CK16" s="5">
        <f t="shared" si="15"/>
        <v>2</v>
      </c>
    </row>
    <row r="17" spans="1:89" ht="16.5" thickTop="1" thickBot="1" x14ac:dyDescent="0.3">
      <c r="A17" s="75" t="s">
        <v>35</v>
      </c>
      <c r="B17" s="73" t="s">
        <v>180</v>
      </c>
      <c r="C17" s="122">
        <v>1</v>
      </c>
      <c r="D17" s="130"/>
      <c r="E17" s="128" t="str">
        <f t="shared" si="8"/>
        <v/>
      </c>
      <c r="F17" s="120"/>
      <c r="G17" s="75" t="s">
        <v>83</v>
      </c>
      <c r="H17" s="76" t="s">
        <v>227</v>
      </c>
      <c r="I17" s="6"/>
      <c r="J17" s="130"/>
      <c r="K17" s="128" t="str">
        <f t="shared" si="9"/>
        <v/>
      </c>
      <c r="L17" s="120"/>
      <c r="M17" s="75" t="s">
        <v>131</v>
      </c>
      <c r="N17" s="77" t="s">
        <v>275</v>
      </c>
      <c r="O17" s="6"/>
      <c r="P17" s="130"/>
      <c r="Q17" s="128" t="str">
        <f t="shared" si="10"/>
        <v/>
      </c>
      <c r="R17" s="138"/>
      <c r="S17" s="138"/>
      <c r="T17" s="138"/>
      <c r="U17" s="138"/>
      <c r="V17" s="138"/>
      <c r="W17" s="138"/>
      <c r="X17" s="87" t="s">
        <v>35</v>
      </c>
      <c r="Y17" s="88"/>
      <c r="Z17" s="7"/>
      <c r="AA17" s="8"/>
      <c r="AB17" s="9"/>
      <c r="AC17" s="79">
        <f t="shared" si="11"/>
        <v>0</v>
      </c>
      <c r="AD17" s="142"/>
      <c r="AE17" s="87" t="s">
        <v>83</v>
      </c>
      <c r="AF17" s="92"/>
      <c r="AG17" s="7"/>
      <c r="AH17" s="8"/>
      <c r="AI17" s="9"/>
      <c r="AJ17" s="79">
        <f t="shared" si="0"/>
        <v>0</v>
      </c>
      <c r="AK17" s="142"/>
      <c r="AL17" s="87" t="s">
        <v>131</v>
      </c>
      <c r="AM17" s="92"/>
      <c r="AN17" s="7"/>
      <c r="AO17" s="8"/>
      <c r="AP17" s="9"/>
      <c r="AQ17" s="79">
        <f t="shared" si="1"/>
        <v>0</v>
      </c>
      <c r="AR17" s="146"/>
      <c r="AS17" s="146"/>
      <c r="AT17" s="146"/>
      <c r="AU17" s="146"/>
      <c r="AV17" s="146"/>
      <c r="AW17" s="146"/>
      <c r="AX17" s="89" t="s">
        <v>35</v>
      </c>
      <c r="AY17" s="73" t="str">
        <f t="shared" si="12"/>
        <v>AAA13</v>
      </c>
      <c r="AZ17" s="153"/>
      <c r="BA17" s="91"/>
      <c r="BB17" s="66"/>
      <c r="BC17" s="81"/>
      <c r="BD17" s="82" t="str">
        <f t="shared" si="2"/>
        <v/>
      </c>
      <c r="BE17" s="83" t="str">
        <f t="shared" si="3"/>
        <v/>
      </c>
      <c r="BF17" s="84"/>
      <c r="BG17" s="85" t="str">
        <f t="shared" si="4"/>
        <v/>
      </c>
      <c r="BH17" s="86">
        <f t="shared" si="5"/>
        <v>0</v>
      </c>
      <c r="BI17" s="142"/>
      <c r="BJ17" s="89" t="s">
        <v>83</v>
      </c>
      <c r="BK17" s="90" t="str">
        <f t="shared" si="13"/>
        <v>BBB13</v>
      </c>
      <c r="BL17" s="153"/>
      <c r="BM17" s="91"/>
      <c r="BN17" s="66"/>
      <c r="BO17" s="81"/>
      <c r="BP17" s="82"/>
      <c r="BQ17" s="83"/>
      <c r="BR17" s="84"/>
      <c r="BS17" s="85"/>
      <c r="BT17" s="86">
        <f t="shared" si="6"/>
        <v>0</v>
      </c>
      <c r="BU17" s="142"/>
      <c r="BV17" s="89" t="s">
        <v>131</v>
      </c>
      <c r="BW17" s="93" t="str">
        <f t="shared" si="14"/>
        <v>CC013</v>
      </c>
      <c r="BX17" s="153"/>
      <c r="BY17" s="91"/>
      <c r="BZ17" s="66"/>
      <c r="CA17" s="81"/>
      <c r="CB17" s="82"/>
      <c r="CC17" s="83"/>
      <c r="CD17" s="84"/>
      <c r="CE17" s="85"/>
      <c r="CF17" s="86">
        <f t="shared" si="7"/>
        <v>0</v>
      </c>
      <c r="CG17" s="140"/>
      <c r="CH17" s="140"/>
      <c r="CI17" s="140"/>
      <c r="CJ17" s="64"/>
      <c r="CK17" s="5">
        <f t="shared" si="15"/>
        <v>0</v>
      </c>
    </row>
    <row r="18" spans="1:89" ht="16.5" thickTop="1" thickBot="1" x14ac:dyDescent="0.3">
      <c r="A18" s="75" t="s">
        <v>36</v>
      </c>
      <c r="B18" s="73" t="s">
        <v>181</v>
      </c>
      <c r="C18" s="122"/>
      <c r="D18" s="130"/>
      <c r="E18" s="128" t="str">
        <f t="shared" si="8"/>
        <v/>
      </c>
      <c r="F18" s="120"/>
      <c r="G18" s="75" t="s">
        <v>84</v>
      </c>
      <c r="H18" s="76" t="s">
        <v>228</v>
      </c>
      <c r="I18" s="6"/>
      <c r="J18" s="130"/>
      <c r="K18" s="128" t="str">
        <f t="shared" si="9"/>
        <v/>
      </c>
      <c r="L18" s="120"/>
      <c r="M18" s="75" t="s">
        <v>132</v>
      </c>
      <c r="N18" s="77" t="s">
        <v>276</v>
      </c>
      <c r="O18" s="6"/>
      <c r="P18" s="130"/>
      <c r="Q18" s="128" t="str">
        <f t="shared" si="10"/>
        <v/>
      </c>
      <c r="R18" s="138"/>
      <c r="S18" s="138"/>
      <c r="T18" s="138"/>
      <c r="U18" s="138"/>
      <c r="V18" s="138"/>
      <c r="W18" s="138"/>
      <c r="X18" s="87" t="s">
        <v>36</v>
      </c>
      <c r="Y18" s="88"/>
      <c r="Z18" s="7"/>
      <c r="AA18" s="8"/>
      <c r="AB18" s="9"/>
      <c r="AC18" s="79">
        <f t="shared" si="11"/>
        <v>0</v>
      </c>
      <c r="AD18" s="142"/>
      <c r="AE18" s="87" t="s">
        <v>84</v>
      </c>
      <c r="AF18" s="88"/>
      <c r="AG18" s="7"/>
      <c r="AH18" s="8"/>
      <c r="AI18" s="9"/>
      <c r="AJ18" s="79">
        <f t="shared" si="0"/>
        <v>0</v>
      </c>
      <c r="AK18" s="142"/>
      <c r="AL18" s="87" t="s">
        <v>132</v>
      </c>
      <c r="AM18" s="88"/>
      <c r="AN18" s="7"/>
      <c r="AO18" s="8"/>
      <c r="AP18" s="9"/>
      <c r="AQ18" s="79">
        <f t="shared" si="1"/>
        <v>0</v>
      </c>
      <c r="AR18" s="146"/>
      <c r="AS18" s="146"/>
      <c r="AT18" s="146"/>
      <c r="AU18" s="146"/>
      <c r="AV18" s="146"/>
      <c r="AW18" s="146"/>
      <c r="AX18" s="89" t="s">
        <v>36</v>
      </c>
      <c r="AY18" s="73" t="str">
        <f t="shared" si="12"/>
        <v>AAA14</v>
      </c>
      <c r="AZ18" s="153"/>
      <c r="BA18" s="91"/>
      <c r="BB18" s="66"/>
      <c r="BC18" s="81"/>
      <c r="BD18" s="82" t="str">
        <f t="shared" si="2"/>
        <v/>
      </c>
      <c r="BE18" s="83" t="str">
        <f t="shared" si="3"/>
        <v/>
      </c>
      <c r="BF18" s="84"/>
      <c r="BG18" s="85" t="str">
        <f t="shared" si="4"/>
        <v/>
      </c>
      <c r="BH18" s="86">
        <f t="shared" si="5"/>
        <v>0</v>
      </c>
      <c r="BI18" s="142"/>
      <c r="BJ18" s="89" t="s">
        <v>84</v>
      </c>
      <c r="BK18" s="90" t="str">
        <f t="shared" si="13"/>
        <v>BBB14</v>
      </c>
      <c r="BL18" s="153"/>
      <c r="BM18" s="91"/>
      <c r="BN18" s="66"/>
      <c r="BO18" s="81"/>
      <c r="BP18" s="82"/>
      <c r="BQ18" s="83"/>
      <c r="BR18" s="84"/>
      <c r="BS18" s="85"/>
      <c r="BT18" s="86">
        <f t="shared" si="6"/>
        <v>0</v>
      </c>
      <c r="BU18" s="142"/>
      <c r="BV18" s="89" t="s">
        <v>132</v>
      </c>
      <c r="BW18" s="93" t="str">
        <f t="shared" si="14"/>
        <v>CC014</v>
      </c>
      <c r="BX18" s="153"/>
      <c r="BY18" s="91"/>
      <c r="BZ18" s="66"/>
      <c r="CA18" s="81"/>
      <c r="CB18" s="82"/>
      <c r="CC18" s="83"/>
      <c r="CD18" s="84"/>
      <c r="CE18" s="85"/>
      <c r="CF18" s="86">
        <f t="shared" si="7"/>
        <v>0</v>
      </c>
      <c r="CG18" s="140"/>
      <c r="CH18" s="140"/>
      <c r="CI18" s="140"/>
      <c r="CJ18" s="64"/>
      <c r="CK18" s="5">
        <f t="shared" si="15"/>
        <v>0</v>
      </c>
    </row>
    <row r="19" spans="1:89" ht="16.5" thickTop="1" thickBot="1" x14ac:dyDescent="0.3">
      <c r="A19" s="75" t="s">
        <v>37</v>
      </c>
      <c r="B19" s="73" t="s">
        <v>182</v>
      </c>
      <c r="C19" s="122"/>
      <c r="D19" s="130"/>
      <c r="E19" s="128" t="str">
        <f t="shared" si="8"/>
        <v/>
      </c>
      <c r="F19" s="120"/>
      <c r="G19" s="75" t="s">
        <v>85</v>
      </c>
      <c r="H19" s="76" t="s">
        <v>229</v>
      </c>
      <c r="I19" s="6"/>
      <c r="J19" s="130"/>
      <c r="K19" s="128" t="str">
        <f t="shared" si="9"/>
        <v/>
      </c>
      <c r="L19" s="120"/>
      <c r="M19" s="75" t="s">
        <v>133</v>
      </c>
      <c r="N19" s="77" t="s">
        <v>277</v>
      </c>
      <c r="O19" s="6"/>
      <c r="P19" s="130"/>
      <c r="Q19" s="128" t="str">
        <f t="shared" si="10"/>
        <v/>
      </c>
      <c r="R19" s="138"/>
      <c r="S19" s="138"/>
      <c r="T19" s="138"/>
      <c r="U19" s="138"/>
      <c r="V19" s="138"/>
      <c r="W19" s="138"/>
      <c r="X19" s="87" t="s">
        <v>37</v>
      </c>
      <c r="Y19" s="88"/>
      <c r="Z19" s="7"/>
      <c r="AA19" s="8"/>
      <c r="AB19" s="9"/>
      <c r="AC19" s="79">
        <f t="shared" si="11"/>
        <v>0</v>
      </c>
      <c r="AD19" s="142"/>
      <c r="AE19" s="87" t="s">
        <v>85</v>
      </c>
      <c r="AF19" s="88"/>
      <c r="AG19" s="7"/>
      <c r="AH19" s="8"/>
      <c r="AI19" s="9"/>
      <c r="AJ19" s="79">
        <f t="shared" si="0"/>
        <v>0</v>
      </c>
      <c r="AK19" s="142"/>
      <c r="AL19" s="87" t="s">
        <v>133</v>
      </c>
      <c r="AM19" s="92"/>
      <c r="AN19" s="7"/>
      <c r="AO19" s="8"/>
      <c r="AP19" s="9"/>
      <c r="AQ19" s="79">
        <f t="shared" si="1"/>
        <v>0</v>
      </c>
      <c r="AR19" s="146"/>
      <c r="AS19" s="146"/>
      <c r="AT19" s="146"/>
      <c r="AU19" s="146"/>
      <c r="AV19" s="146"/>
      <c r="AW19" s="146"/>
      <c r="AX19" s="89" t="s">
        <v>37</v>
      </c>
      <c r="AY19" s="73" t="str">
        <f t="shared" si="12"/>
        <v>AAA15</v>
      </c>
      <c r="AZ19" s="153"/>
      <c r="BA19" s="91"/>
      <c r="BB19" s="66"/>
      <c r="BC19" s="81"/>
      <c r="BD19" s="82" t="str">
        <f t="shared" si="2"/>
        <v/>
      </c>
      <c r="BE19" s="83" t="str">
        <f t="shared" si="3"/>
        <v/>
      </c>
      <c r="BF19" s="84"/>
      <c r="BG19" s="85" t="str">
        <f t="shared" si="4"/>
        <v/>
      </c>
      <c r="BH19" s="86">
        <f t="shared" si="5"/>
        <v>0</v>
      </c>
      <c r="BI19" s="142"/>
      <c r="BJ19" s="89" t="s">
        <v>85</v>
      </c>
      <c r="BK19" s="90" t="str">
        <f t="shared" si="13"/>
        <v>BBB15</v>
      </c>
      <c r="BL19" s="153"/>
      <c r="BM19" s="91"/>
      <c r="BN19" s="66"/>
      <c r="BO19" s="81"/>
      <c r="BP19" s="82"/>
      <c r="BQ19" s="83"/>
      <c r="BR19" s="84"/>
      <c r="BS19" s="85"/>
      <c r="BT19" s="86">
        <f t="shared" si="6"/>
        <v>0</v>
      </c>
      <c r="BU19" s="142"/>
      <c r="BV19" s="89" t="s">
        <v>133</v>
      </c>
      <c r="BW19" s="93" t="str">
        <f t="shared" si="14"/>
        <v>CC015</v>
      </c>
      <c r="BX19" s="153"/>
      <c r="BY19" s="91"/>
      <c r="BZ19" s="66"/>
      <c r="CA19" s="81"/>
      <c r="CB19" s="82"/>
      <c r="CC19" s="83"/>
      <c r="CD19" s="84"/>
      <c r="CE19" s="85"/>
      <c r="CF19" s="86">
        <f t="shared" si="7"/>
        <v>0</v>
      </c>
      <c r="CG19" s="140"/>
      <c r="CH19" s="140"/>
      <c r="CI19" s="140"/>
      <c r="CJ19" s="64"/>
      <c r="CK19" s="5">
        <f t="shared" si="15"/>
        <v>0</v>
      </c>
    </row>
    <row r="20" spans="1:89" ht="16.5" thickTop="1" thickBot="1" x14ac:dyDescent="0.3">
      <c r="A20" s="75" t="s">
        <v>38</v>
      </c>
      <c r="B20" s="73" t="s">
        <v>183</v>
      </c>
      <c r="C20" s="122"/>
      <c r="D20" s="130"/>
      <c r="E20" s="128" t="str">
        <f t="shared" si="8"/>
        <v/>
      </c>
      <c r="F20" s="120"/>
      <c r="G20" s="75" t="s">
        <v>86</v>
      </c>
      <c r="H20" s="76" t="s">
        <v>230</v>
      </c>
      <c r="I20" s="6"/>
      <c r="J20" s="130"/>
      <c r="K20" s="128" t="str">
        <f t="shared" si="9"/>
        <v/>
      </c>
      <c r="L20" s="120"/>
      <c r="M20" s="75" t="s">
        <v>134</v>
      </c>
      <c r="N20" s="77" t="s">
        <v>278</v>
      </c>
      <c r="O20" s="6"/>
      <c r="P20" s="130"/>
      <c r="Q20" s="128" t="str">
        <f t="shared" si="10"/>
        <v/>
      </c>
      <c r="R20" s="138"/>
      <c r="S20" s="138"/>
      <c r="T20" s="138"/>
      <c r="U20" s="138"/>
      <c r="V20" s="138"/>
      <c r="W20" s="138"/>
      <c r="X20" s="87" t="s">
        <v>38</v>
      </c>
      <c r="Y20" s="88"/>
      <c r="Z20" s="7"/>
      <c r="AA20" s="8"/>
      <c r="AB20" s="9"/>
      <c r="AC20" s="79">
        <f t="shared" si="11"/>
        <v>0</v>
      </c>
      <c r="AD20" s="142"/>
      <c r="AE20" s="87" t="s">
        <v>86</v>
      </c>
      <c r="AF20" s="92"/>
      <c r="AG20" s="7"/>
      <c r="AH20" s="8"/>
      <c r="AI20" s="9"/>
      <c r="AJ20" s="79">
        <f t="shared" si="0"/>
        <v>0</v>
      </c>
      <c r="AK20" s="142"/>
      <c r="AL20" s="87" t="s">
        <v>134</v>
      </c>
      <c r="AM20" s="88"/>
      <c r="AN20" s="7"/>
      <c r="AO20" s="8"/>
      <c r="AP20" s="9"/>
      <c r="AQ20" s="79">
        <f t="shared" si="1"/>
        <v>0</v>
      </c>
      <c r="AR20" s="146"/>
      <c r="AS20" s="146"/>
      <c r="AT20" s="146"/>
      <c r="AU20" s="146"/>
      <c r="AV20" s="146"/>
      <c r="AW20" s="146"/>
      <c r="AX20" s="89" t="s">
        <v>38</v>
      </c>
      <c r="AY20" s="73" t="str">
        <f t="shared" si="12"/>
        <v>AAA16</v>
      </c>
      <c r="AZ20" s="153"/>
      <c r="BA20" s="91"/>
      <c r="BB20" s="66"/>
      <c r="BC20" s="81"/>
      <c r="BD20" s="82" t="str">
        <f t="shared" si="2"/>
        <v/>
      </c>
      <c r="BE20" s="83" t="str">
        <f t="shared" si="3"/>
        <v/>
      </c>
      <c r="BF20" s="84"/>
      <c r="BG20" s="85" t="str">
        <f t="shared" si="4"/>
        <v/>
      </c>
      <c r="BH20" s="86">
        <f t="shared" si="5"/>
        <v>0</v>
      </c>
      <c r="BI20" s="142"/>
      <c r="BJ20" s="89" t="s">
        <v>86</v>
      </c>
      <c r="BK20" s="90" t="str">
        <f t="shared" si="13"/>
        <v>BBB16</v>
      </c>
      <c r="BL20" s="153"/>
      <c r="BM20" s="91"/>
      <c r="BN20" s="66"/>
      <c r="BO20" s="81"/>
      <c r="BP20" s="82"/>
      <c r="BQ20" s="83"/>
      <c r="BR20" s="84"/>
      <c r="BS20" s="85"/>
      <c r="BT20" s="86">
        <f t="shared" si="6"/>
        <v>0</v>
      </c>
      <c r="BU20" s="142"/>
      <c r="BV20" s="89" t="s">
        <v>134</v>
      </c>
      <c r="BW20" s="93" t="str">
        <f t="shared" si="14"/>
        <v>CC016</v>
      </c>
      <c r="BX20" s="153"/>
      <c r="BY20" s="91"/>
      <c r="BZ20" s="66"/>
      <c r="CA20" s="81"/>
      <c r="CB20" s="82"/>
      <c r="CC20" s="83"/>
      <c r="CD20" s="84"/>
      <c r="CE20" s="85"/>
      <c r="CF20" s="86">
        <f t="shared" si="7"/>
        <v>0</v>
      </c>
      <c r="CG20" s="140"/>
      <c r="CH20" s="140"/>
      <c r="CI20" s="140"/>
      <c r="CJ20" s="64"/>
      <c r="CK20" s="5">
        <f t="shared" si="15"/>
        <v>0</v>
      </c>
    </row>
    <row r="21" spans="1:89" ht="16.5" thickTop="1" thickBot="1" x14ac:dyDescent="0.3">
      <c r="A21" s="75" t="s">
        <v>39</v>
      </c>
      <c r="B21" s="73" t="s">
        <v>184</v>
      </c>
      <c r="C21" s="122"/>
      <c r="D21" s="130"/>
      <c r="E21" s="128" t="str">
        <f t="shared" si="8"/>
        <v/>
      </c>
      <c r="F21" s="120"/>
      <c r="G21" s="75" t="s">
        <v>87</v>
      </c>
      <c r="H21" s="76" t="s">
        <v>231</v>
      </c>
      <c r="I21" s="6"/>
      <c r="J21" s="130"/>
      <c r="K21" s="128" t="str">
        <f t="shared" si="9"/>
        <v/>
      </c>
      <c r="L21" s="120"/>
      <c r="M21" s="75" t="s">
        <v>135</v>
      </c>
      <c r="N21" s="77" t="s">
        <v>279</v>
      </c>
      <c r="O21" s="6"/>
      <c r="P21" s="130"/>
      <c r="Q21" s="128" t="str">
        <f t="shared" si="10"/>
        <v/>
      </c>
      <c r="R21" s="138"/>
      <c r="S21" s="138"/>
      <c r="T21" s="138"/>
      <c r="U21" s="138"/>
      <c r="V21" s="138"/>
      <c r="W21" s="138"/>
      <c r="X21" s="87" t="s">
        <v>39</v>
      </c>
      <c r="Y21" s="88"/>
      <c r="Z21" s="7"/>
      <c r="AA21" s="8"/>
      <c r="AB21" s="9"/>
      <c r="AC21" s="79">
        <f t="shared" si="11"/>
        <v>0</v>
      </c>
      <c r="AD21" s="142"/>
      <c r="AE21" s="87" t="s">
        <v>87</v>
      </c>
      <c r="AF21" s="92"/>
      <c r="AG21" s="7"/>
      <c r="AH21" s="8"/>
      <c r="AI21" s="9"/>
      <c r="AJ21" s="79">
        <f t="shared" si="0"/>
        <v>0</v>
      </c>
      <c r="AK21" s="142"/>
      <c r="AL21" s="87" t="s">
        <v>135</v>
      </c>
      <c r="AM21" s="92"/>
      <c r="AN21" s="7"/>
      <c r="AO21" s="8"/>
      <c r="AP21" s="9"/>
      <c r="AQ21" s="79">
        <f t="shared" si="1"/>
        <v>0</v>
      </c>
      <c r="AR21" s="146"/>
      <c r="AS21" s="146"/>
      <c r="AT21" s="146"/>
      <c r="AU21" s="146"/>
      <c r="AV21" s="146"/>
      <c r="AW21" s="146"/>
      <c r="AX21" s="89" t="s">
        <v>39</v>
      </c>
      <c r="AY21" s="73" t="str">
        <f t="shared" si="12"/>
        <v>AAA17</v>
      </c>
      <c r="AZ21" s="153"/>
      <c r="BA21" s="91"/>
      <c r="BB21" s="66"/>
      <c r="BC21" s="81"/>
      <c r="BD21" s="82" t="str">
        <f t="shared" si="2"/>
        <v/>
      </c>
      <c r="BE21" s="83" t="str">
        <f t="shared" si="3"/>
        <v/>
      </c>
      <c r="BF21" s="84"/>
      <c r="BG21" s="85" t="str">
        <f t="shared" si="4"/>
        <v/>
      </c>
      <c r="BH21" s="86">
        <f t="shared" si="5"/>
        <v>0</v>
      </c>
      <c r="BI21" s="142"/>
      <c r="BJ21" s="89" t="s">
        <v>87</v>
      </c>
      <c r="BK21" s="90" t="str">
        <f t="shared" si="13"/>
        <v>BBB17</v>
      </c>
      <c r="BL21" s="153"/>
      <c r="BM21" s="91"/>
      <c r="BN21" s="66"/>
      <c r="BO21" s="81"/>
      <c r="BP21" s="82"/>
      <c r="BQ21" s="83"/>
      <c r="BR21" s="84"/>
      <c r="BS21" s="85"/>
      <c r="BT21" s="86">
        <f t="shared" si="6"/>
        <v>0</v>
      </c>
      <c r="BU21" s="142"/>
      <c r="BV21" s="89" t="s">
        <v>135</v>
      </c>
      <c r="BW21" s="93" t="str">
        <f t="shared" si="14"/>
        <v>CC017</v>
      </c>
      <c r="BX21" s="153"/>
      <c r="BY21" s="91"/>
      <c r="BZ21" s="66"/>
      <c r="CA21" s="81"/>
      <c r="CB21" s="82"/>
      <c r="CC21" s="83"/>
      <c r="CD21" s="84"/>
      <c r="CE21" s="85"/>
      <c r="CF21" s="86">
        <f t="shared" si="7"/>
        <v>0</v>
      </c>
      <c r="CG21" s="140"/>
      <c r="CH21" s="140"/>
      <c r="CI21" s="140"/>
      <c r="CJ21" s="64"/>
      <c r="CK21" s="5">
        <f t="shared" si="15"/>
        <v>0</v>
      </c>
    </row>
    <row r="22" spans="1:89" ht="16.5" thickTop="1" thickBot="1" x14ac:dyDescent="0.3">
      <c r="A22" s="75" t="s">
        <v>40</v>
      </c>
      <c r="B22" s="73" t="s">
        <v>185</v>
      </c>
      <c r="C22" s="122"/>
      <c r="D22" s="130"/>
      <c r="E22" s="128" t="str">
        <f t="shared" si="8"/>
        <v/>
      </c>
      <c r="F22" s="120"/>
      <c r="G22" s="75" t="s">
        <v>88</v>
      </c>
      <c r="H22" s="76" t="s">
        <v>232</v>
      </c>
      <c r="I22" s="6"/>
      <c r="J22" s="130"/>
      <c r="K22" s="128" t="str">
        <f t="shared" si="9"/>
        <v/>
      </c>
      <c r="L22" s="120"/>
      <c r="M22" s="75" t="s">
        <v>136</v>
      </c>
      <c r="N22" s="77" t="s">
        <v>280</v>
      </c>
      <c r="O22" s="6"/>
      <c r="P22" s="130"/>
      <c r="Q22" s="128" t="str">
        <f t="shared" si="10"/>
        <v/>
      </c>
      <c r="R22" s="138"/>
      <c r="S22" s="138"/>
      <c r="T22" s="138"/>
      <c r="U22" s="138"/>
      <c r="V22" s="138"/>
      <c r="W22" s="138"/>
      <c r="X22" s="87" t="s">
        <v>40</v>
      </c>
      <c r="Y22" s="92"/>
      <c r="Z22" s="7"/>
      <c r="AA22" s="8"/>
      <c r="AB22" s="9"/>
      <c r="AC22" s="79">
        <f t="shared" si="11"/>
        <v>0</v>
      </c>
      <c r="AD22" s="142"/>
      <c r="AE22" s="87" t="s">
        <v>88</v>
      </c>
      <c r="AF22" s="88"/>
      <c r="AG22" s="7"/>
      <c r="AH22" s="8"/>
      <c r="AI22" s="9"/>
      <c r="AJ22" s="79">
        <f t="shared" si="0"/>
        <v>0</v>
      </c>
      <c r="AK22" s="142"/>
      <c r="AL22" s="87" t="s">
        <v>136</v>
      </c>
      <c r="AM22" s="92"/>
      <c r="AN22" s="7"/>
      <c r="AO22" s="8"/>
      <c r="AP22" s="9"/>
      <c r="AQ22" s="79">
        <f t="shared" si="1"/>
        <v>0</v>
      </c>
      <c r="AR22" s="146"/>
      <c r="AS22" s="146"/>
      <c r="AT22" s="146"/>
      <c r="AU22" s="146"/>
      <c r="AV22" s="146"/>
      <c r="AW22" s="146"/>
      <c r="AX22" s="89" t="s">
        <v>40</v>
      </c>
      <c r="AY22" s="73" t="str">
        <f t="shared" si="12"/>
        <v>AAA18</v>
      </c>
      <c r="AZ22" s="153"/>
      <c r="BA22" s="91"/>
      <c r="BB22" s="66"/>
      <c r="BC22" s="81"/>
      <c r="BD22" s="82" t="str">
        <f t="shared" si="2"/>
        <v/>
      </c>
      <c r="BE22" s="83" t="str">
        <f t="shared" si="3"/>
        <v/>
      </c>
      <c r="BF22" s="84"/>
      <c r="BG22" s="85" t="str">
        <f t="shared" si="4"/>
        <v/>
      </c>
      <c r="BH22" s="86">
        <f t="shared" si="5"/>
        <v>0</v>
      </c>
      <c r="BI22" s="142"/>
      <c r="BJ22" s="89" t="s">
        <v>88</v>
      </c>
      <c r="BK22" s="90" t="str">
        <f t="shared" si="13"/>
        <v>BBB18</v>
      </c>
      <c r="BL22" s="153"/>
      <c r="BM22" s="91"/>
      <c r="BN22" s="66"/>
      <c r="BO22" s="81"/>
      <c r="BP22" s="82"/>
      <c r="BQ22" s="83"/>
      <c r="BR22" s="84"/>
      <c r="BS22" s="85"/>
      <c r="BT22" s="86">
        <f t="shared" si="6"/>
        <v>0</v>
      </c>
      <c r="BU22" s="142"/>
      <c r="BV22" s="89" t="s">
        <v>136</v>
      </c>
      <c r="BW22" s="93" t="str">
        <f t="shared" si="14"/>
        <v>CC018</v>
      </c>
      <c r="BX22" s="153"/>
      <c r="BY22" s="91"/>
      <c r="BZ22" s="66"/>
      <c r="CA22" s="81"/>
      <c r="CB22" s="82"/>
      <c r="CC22" s="83"/>
      <c r="CD22" s="84"/>
      <c r="CE22" s="85"/>
      <c r="CF22" s="86">
        <f t="shared" si="7"/>
        <v>0</v>
      </c>
      <c r="CG22" s="140"/>
      <c r="CH22" s="140"/>
      <c r="CI22" s="140"/>
      <c r="CJ22" s="64"/>
      <c r="CK22" s="5">
        <f t="shared" si="15"/>
        <v>0</v>
      </c>
    </row>
    <row r="23" spans="1:89" ht="16.5" thickTop="1" thickBot="1" x14ac:dyDescent="0.3">
      <c r="A23" s="75" t="s">
        <v>41</v>
      </c>
      <c r="B23" s="73" t="s">
        <v>186</v>
      </c>
      <c r="C23" s="122"/>
      <c r="D23" s="130"/>
      <c r="E23" s="128" t="str">
        <f t="shared" si="8"/>
        <v/>
      </c>
      <c r="F23" s="120"/>
      <c r="G23" s="75" t="s">
        <v>89</v>
      </c>
      <c r="H23" s="76" t="s">
        <v>233</v>
      </c>
      <c r="I23" s="6"/>
      <c r="J23" s="130"/>
      <c r="K23" s="128" t="str">
        <f t="shared" si="9"/>
        <v/>
      </c>
      <c r="L23" s="120"/>
      <c r="M23" s="75" t="s">
        <v>137</v>
      </c>
      <c r="N23" s="77" t="s">
        <v>281</v>
      </c>
      <c r="O23" s="6"/>
      <c r="P23" s="130"/>
      <c r="Q23" s="128" t="str">
        <f t="shared" si="10"/>
        <v/>
      </c>
      <c r="R23" s="138"/>
      <c r="S23" s="138"/>
      <c r="T23" s="138"/>
      <c r="U23" s="138"/>
      <c r="V23" s="138"/>
      <c r="W23" s="138"/>
      <c r="X23" s="87" t="s">
        <v>41</v>
      </c>
      <c r="Y23" s="88"/>
      <c r="Z23" s="7"/>
      <c r="AA23" s="8"/>
      <c r="AB23" s="9"/>
      <c r="AC23" s="79">
        <f t="shared" si="11"/>
        <v>0</v>
      </c>
      <c r="AD23" s="142"/>
      <c r="AE23" s="87" t="s">
        <v>89</v>
      </c>
      <c r="AF23" s="92"/>
      <c r="AG23" s="7"/>
      <c r="AH23" s="8"/>
      <c r="AI23" s="9"/>
      <c r="AJ23" s="79">
        <f t="shared" si="0"/>
        <v>0</v>
      </c>
      <c r="AK23" s="142"/>
      <c r="AL23" s="87" t="s">
        <v>137</v>
      </c>
      <c r="AM23" s="92"/>
      <c r="AN23" s="7"/>
      <c r="AO23" s="8"/>
      <c r="AP23" s="9"/>
      <c r="AQ23" s="79">
        <f t="shared" si="1"/>
        <v>0</v>
      </c>
      <c r="AR23" s="146"/>
      <c r="AS23" s="146"/>
      <c r="AT23" s="146"/>
      <c r="AU23" s="146"/>
      <c r="AV23" s="146"/>
      <c r="AW23" s="146"/>
      <c r="AX23" s="89" t="s">
        <v>41</v>
      </c>
      <c r="AY23" s="73" t="str">
        <f t="shared" si="12"/>
        <v>AAA19</v>
      </c>
      <c r="AZ23" s="153"/>
      <c r="BA23" s="91"/>
      <c r="BB23" s="66"/>
      <c r="BC23" s="81"/>
      <c r="BD23" s="82" t="str">
        <f t="shared" si="2"/>
        <v/>
      </c>
      <c r="BE23" s="83" t="str">
        <f t="shared" si="3"/>
        <v/>
      </c>
      <c r="BF23" s="84"/>
      <c r="BG23" s="85" t="str">
        <f t="shared" si="4"/>
        <v/>
      </c>
      <c r="BH23" s="86">
        <f t="shared" si="5"/>
        <v>0</v>
      </c>
      <c r="BI23" s="142"/>
      <c r="BJ23" s="89" t="s">
        <v>89</v>
      </c>
      <c r="BK23" s="90" t="str">
        <f t="shared" si="13"/>
        <v>BBB19</v>
      </c>
      <c r="BL23" s="153"/>
      <c r="BM23" s="91"/>
      <c r="BN23" s="66"/>
      <c r="BO23" s="81"/>
      <c r="BP23" s="82"/>
      <c r="BQ23" s="83"/>
      <c r="BR23" s="84"/>
      <c r="BS23" s="85"/>
      <c r="BT23" s="86">
        <f t="shared" si="6"/>
        <v>0</v>
      </c>
      <c r="BU23" s="142"/>
      <c r="BV23" s="89" t="s">
        <v>137</v>
      </c>
      <c r="BW23" s="93" t="str">
        <f t="shared" si="14"/>
        <v>CC019</v>
      </c>
      <c r="BX23" s="153"/>
      <c r="BY23" s="91"/>
      <c r="BZ23" s="66"/>
      <c r="CA23" s="81"/>
      <c r="CB23" s="82"/>
      <c r="CC23" s="83"/>
      <c r="CD23" s="84"/>
      <c r="CE23" s="85"/>
      <c r="CF23" s="86">
        <f t="shared" si="7"/>
        <v>0</v>
      </c>
      <c r="CG23" s="140"/>
      <c r="CH23" s="140"/>
      <c r="CI23" s="140"/>
      <c r="CJ23" s="64"/>
      <c r="CK23" s="5">
        <f t="shared" si="15"/>
        <v>0</v>
      </c>
    </row>
    <row r="24" spans="1:89" ht="16.5" thickTop="1" thickBot="1" x14ac:dyDescent="0.3">
      <c r="A24" s="75" t="s">
        <v>42</v>
      </c>
      <c r="B24" s="73" t="s">
        <v>187</v>
      </c>
      <c r="C24" s="122"/>
      <c r="D24" s="130"/>
      <c r="E24" s="128" t="str">
        <f t="shared" si="8"/>
        <v/>
      </c>
      <c r="F24" s="120"/>
      <c r="G24" s="75" t="s">
        <v>90</v>
      </c>
      <c r="H24" s="76" t="s">
        <v>234</v>
      </c>
      <c r="I24" s="6"/>
      <c r="J24" s="130"/>
      <c r="K24" s="128" t="str">
        <f t="shared" si="9"/>
        <v/>
      </c>
      <c r="L24" s="120"/>
      <c r="M24" s="75" t="s">
        <v>138</v>
      </c>
      <c r="N24" s="77" t="s">
        <v>282</v>
      </c>
      <c r="O24" s="6"/>
      <c r="P24" s="130"/>
      <c r="Q24" s="128" t="str">
        <f t="shared" si="10"/>
        <v/>
      </c>
      <c r="R24" s="138"/>
      <c r="S24" s="138"/>
      <c r="T24" s="138"/>
      <c r="U24" s="138"/>
      <c r="V24" s="138"/>
      <c r="W24" s="138"/>
      <c r="X24" s="87" t="s">
        <v>42</v>
      </c>
      <c r="Y24" s="92"/>
      <c r="Z24" s="7"/>
      <c r="AA24" s="8"/>
      <c r="AB24" s="9"/>
      <c r="AC24" s="79">
        <f t="shared" si="11"/>
        <v>0</v>
      </c>
      <c r="AD24" s="142"/>
      <c r="AE24" s="87" t="s">
        <v>90</v>
      </c>
      <c r="AF24" s="88"/>
      <c r="AG24" s="7"/>
      <c r="AH24" s="8"/>
      <c r="AI24" s="9"/>
      <c r="AJ24" s="79">
        <f t="shared" si="0"/>
        <v>0</v>
      </c>
      <c r="AK24" s="142"/>
      <c r="AL24" s="87" t="s">
        <v>138</v>
      </c>
      <c r="AM24" s="88"/>
      <c r="AN24" s="7"/>
      <c r="AO24" s="8"/>
      <c r="AP24" s="9"/>
      <c r="AQ24" s="79">
        <f t="shared" si="1"/>
        <v>0</v>
      </c>
      <c r="AR24" s="146"/>
      <c r="AS24" s="146"/>
      <c r="AT24" s="146"/>
      <c r="AU24" s="146"/>
      <c r="AV24" s="146"/>
      <c r="AW24" s="146"/>
      <c r="AX24" s="89" t="s">
        <v>42</v>
      </c>
      <c r="AY24" s="73" t="str">
        <f t="shared" si="12"/>
        <v>AAA20</v>
      </c>
      <c r="AZ24" s="153"/>
      <c r="BA24" s="91"/>
      <c r="BB24" s="66"/>
      <c r="BC24" s="81"/>
      <c r="BD24" s="82" t="str">
        <f t="shared" si="2"/>
        <v/>
      </c>
      <c r="BE24" s="83" t="str">
        <f t="shared" si="3"/>
        <v/>
      </c>
      <c r="BF24" s="84"/>
      <c r="BG24" s="85" t="str">
        <f t="shared" si="4"/>
        <v/>
      </c>
      <c r="BH24" s="86">
        <f t="shared" si="5"/>
        <v>0</v>
      </c>
      <c r="BI24" s="142"/>
      <c r="BJ24" s="89" t="s">
        <v>90</v>
      </c>
      <c r="BK24" s="90" t="str">
        <f t="shared" si="13"/>
        <v>BBB20</v>
      </c>
      <c r="BL24" s="153"/>
      <c r="BM24" s="91"/>
      <c r="BN24" s="66"/>
      <c r="BO24" s="81"/>
      <c r="BP24" s="82"/>
      <c r="BQ24" s="83"/>
      <c r="BR24" s="84"/>
      <c r="BS24" s="85"/>
      <c r="BT24" s="86">
        <f t="shared" si="6"/>
        <v>0</v>
      </c>
      <c r="BU24" s="142"/>
      <c r="BV24" s="89" t="s">
        <v>138</v>
      </c>
      <c r="BW24" s="93" t="str">
        <f t="shared" si="14"/>
        <v>CC020</v>
      </c>
      <c r="BX24" s="153"/>
      <c r="BY24" s="91"/>
      <c r="BZ24" s="66"/>
      <c r="CA24" s="81"/>
      <c r="CB24" s="82"/>
      <c r="CC24" s="83"/>
      <c r="CD24" s="84"/>
      <c r="CE24" s="85"/>
      <c r="CF24" s="86">
        <f t="shared" si="7"/>
        <v>0</v>
      </c>
      <c r="CG24" s="140"/>
      <c r="CH24" s="140"/>
      <c r="CI24" s="140"/>
      <c r="CJ24" s="64"/>
      <c r="CK24" s="5">
        <f t="shared" si="15"/>
        <v>0</v>
      </c>
    </row>
    <row r="25" spans="1:89" ht="16.5" thickTop="1" thickBot="1" x14ac:dyDescent="0.3">
      <c r="A25" s="75" t="s">
        <v>43</v>
      </c>
      <c r="B25" s="73" t="s">
        <v>188</v>
      </c>
      <c r="C25" s="122"/>
      <c r="D25" s="130"/>
      <c r="E25" s="128" t="str">
        <f t="shared" si="8"/>
        <v/>
      </c>
      <c r="F25" s="120"/>
      <c r="G25" s="75" t="s">
        <v>91</v>
      </c>
      <c r="H25" s="76" t="s">
        <v>235</v>
      </c>
      <c r="I25" s="6"/>
      <c r="J25" s="130"/>
      <c r="K25" s="128" t="str">
        <f t="shared" si="9"/>
        <v/>
      </c>
      <c r="L25" s="120"/>
      <c r="M25" s="75" t="s">
        <v>139</v>
      </c>
      <c r="N25" s="77" t="s">
        <v>283</v>
      </c>
      <c r="O25" s="6"/>
      <c r="P25" s="130"/>
      <c r="Q25" s="128" t="str">
        <f t="shared" si="10"/>
        <v/>
      </c>
      <c r="R25" s="138"/>
      <c r="S25" s="138"/>
      <c r="T25" s="138"/>
      <c r="U25" s="138"/>
      <c r="V25" s="138"/>
      <c r="W25" s="138"/>
      <c r="X25" s="87" t="s">
        <v>43</v>
      </c>
      <c r="Y25" s="88"/>
      <c r="Z25" s="7"/>
      <c r="AA25" s="8"/>
      <c r="AB25" s="9"/>
      <c r="AC25" s="79">
        <f t="shared" si="11"/>
        <v>0</v>
      </c>
      <c r="AD25" s="142"/>
      <c r="AE25" s="87" t="s">
        <v>91</v>
      </c>
      <c r="AF25" s="88"/>
      <c r="AG25" s="7"/>
      <c r="AH25" s="8"/>
      <c r="AI25" s="9"/>
      <c r="AJ25" s="79">
        <f t="shared" si="0"/>
        <v>0</v>
      </c>
      <c r="AK25" s="142"/>
      <c r="AL25" s="87" t="s">
        <v>139</v>
      </c>
      <c r="AM25" s="88"/>
      <c r="AN25" s="7"/>
      <c r="AO25" s="8"/>
      <c r="AP25" s="9"/>
      <c r="AQ25" s="79">
        <f t="shared" si="1"/>
        <v>0</v>
      </c>
      <c r="AR25" s="146"/>
      <c r="AS25" s="146"/>
      <c r="AT25" s="146"/>
      <c r="AU25" s="146"/>
      <c r="AV25" s="146"/>
      <c r="AW25" s="146"/>
      <c r="AX25" s="89" t="s">
        <v>43</v>
      </c>
      <c r="AY25" s="73" t="str">
        <f t="shared" si="12"/>
        <v>AAA21</v>
      </c>
      <c r="AZ25" s="153"/>
      <c r="BA25" s="91"/>
      <c r="BB25" s="66"/>
      <c r="BC25" s="81"/>
      <c r="BD25" s="82" t="str">
        <f t="shared" si="2"/>
        <v/>
      </c>
      <c r="BE25" s="83" t="str">
        <f t="shared" si="3"/>
        <v/>
      </c>
      <c r="BF25" s="84"/>
      <c r="BG25" s="85" t="str">
        <f t="shared" si="4"/>
        <v/>
      </c>
      <c r="BH25" s="86">
        <f t="shared" si="5"/>
        <v>0</v>
      </c>
      <c r="BI25" s="142"/>
      <c r="BJ25" s="89" t="s">
        <v>91</v>
      </c>
      <c r="BK25" s="90" t="str">
        <f t="shared" si="13"/>
        <v>BBB21</v>
      </c>
      <c r="BL25" s="153"/>
      <c r="BM25" s="91"/>
      <c r="BN25" s="66"/>
      <c r="BO25" s="81"/>
      <c r="BP25" s="82"/>
      <c r="BQ25" s="83"/>
      <c r="BR25" s="84"/>
      <c r="BS25" s="85"/>
      <c r="BT25" s="86">
        <f t="shared" si="6"/>
        <v>0</v>
      </c>
      <c r="BU25" s="142"/>
      <c r="BV25" s="89" t="s">
        <v>139</v>
      </c>
      <c r="BW25" s="93" t="str">
        <f t="shared" si="14"/>
        <v>CC021</v>
      </c>
      <c r="BX25" s="153"/>
      <c r="BY25" s="91"/>
      <c r="BZ25" s="66"/>
      <c r="CA25" s="81"/>
      <c r="CB25" s="82"/>
      <c r="CC25" s="83"/>
      <c r="CD25" s="84"/>
      <c r="CE25" s="85"/>
      <c r="CF25" s="86">
        <f t="shared" si="7"/>
        <v>0</v>
      </c>
      <c r="CG25" s="140"/>
      <c r="CH25" s="140"/>
      <c r="CI25" s="140"/>
      <c r="CJ25" s="64"/>
      <c r="CK25" s="5">
        <f t="shared" si="15"/>
        <v>0</v>
      </c>
    </row>
    <row r="26" spans="1:89" ht="16.5" thickTop="1" thickBot="1" x14ac:dyDescent="0.3">
      <c r="A26" s="75" t="s">
        <v>44</v>
      </c>
      <c r="B26" s="73" t="s">
        <v>189</v>
      </c>
      <c r="C26" s="122"/>
      <c r="D26" s="130"/>
      <c r="E26" s="128" t="str">
        <f t="shared" si="8"/>
        <v/>
      </c>
      <c r="F26" s="120"/>
      <c r="G26" s="75" t="s">
        <v>92</v>
      </c>
      <c r="H26" s="76" t="s">
        <v>236</v>
      </c>
      <c r="I26" s="6"/>
      <c r="J26" s="130"/>
      <c r="K26" s="128" t="str">
        <f t="shared" si="9"/>
        <v/>
      </c>
      <c r="L26" s="120"/>
      <c r="M26" s="75" t="s">
        <v>140</v>
      </c>
      <c r="N26" s="77" t="s">
        <v>284</v>
      </c>
      <c r="O26" s="6"/>
      <c r="P26" s="130"/>
      <c r="Q26" s="128" t="str">
        <f t="shared" si="10"/>
        <v/>
      </c>
      <c r="R26" s="138"/>
      <c r="S26" s="138"/>
      <c r="T26" s="138"/>
      <c r="U26" s="138"/>
      <c r="V26" s="138"/>
      <c r="W26" s="138"/>
      <c r="X26" s="87" t="s">
        <v>44</v>
      </c>
      <c r="Y26" s="88"/>
      <c r="Z26" s="7"/>
      <c r="AA26" s="8"/>
      <c r="AB26" s="9"/>
      <c r="AC26" s="79">
        <f t="shared" si="11"/>
        <v>0</v>
      </c>
      <c r="AD26" s="142"/>
      <c r="AE26" s="87" t="s">
        <v>92</v>
      </c>
      <c r="AF26" s="92"/>
      <c r="AG26" s="7"/>
      <c r="AH26" s="8"/>
      <c r="AI26" s="9"/>
      <c r="AJ26" s="79">
        <f t="shared" si="0"/>
        <v>0</v>
      </c>
      <c r="AK26" s="142"/>
      <c r="AL26" s="87" t="s">
        <v>140</v>
      </c>
      <c r="AM26" s="92"/>
      <c r="AN26" s="7"/>
      <c r="AO26" s="8"/>
      <c r="AP26" s="9"/>
      <c r="AQ26" s="79">
        <f t="shared" si="1"/>
        <v>0</v>
      </c>
      <c r="AR26" s="146"/>
      <c r="AS26" s="146"/>
      <c r="AT26" s="146"/>
      <c r="AU26" s="146"/>
      <c r="AV26" s="146"/>
      <c r="AW26" s="146"/>
      <c r="AX26" s="89" t="s">
        <v>44</v>
      </c>
      <c r="AY26" s="73" t="str">
        <f t="shared" si="12"/>
        <v>AAA22</v>
      </c>
      <c r="AZ26" s="153"/>
      <c r="BA26" s="91"/>
      <c r="BB26" s="66"/>
      <c r="BC26" s="81"/>
      <c r="BD26" s="82" t="str">
        <f t="shared" si="2"/>
        <v/>
      </c>
      <c r="BE26" s="83" t="str">
        <f t="shared" si="3"/>
        <v/>
      </c>
      <c r="BF26" s="84"/>
      <c r="BG26" s="85" t="str">
        <f t="shared" si="4"/>
        <v/>
      </c>
      <c r="BH26" s="86">
        <f t="shared" si="5"/>
        <v>0</v>
      </c>
      <c r="BI26" s="142"/>
      <c r="BJ26" s="89" t="s">
        <v>92</v>
      </c>
      <c r="BK26" s="90" t="str">
        <f t="shared" si="13"/>
        <v>BBB22</v>
      </c>
      <c r="BL26" s="153"/>
      <c r="BM26" s="91"/>
      <c r="BN26" s="66"/>
      <c r="BO26" s="81"/>
      <c r="BP26" s="82"/>
      <c r="BQ26" s="83"/>
      <c r="BR26" s="84"/>
      <c r="BS26" s="85"/>
      <c r="BT26" s="86">
        <f t="shared" si="6"/>
        <v>0</v>
      </c>
      <c r="BU26" s="142"/>
      <c r="BV26" s="89" t="s">
        <v>140</v>
      </c>
      <c r="BW26" s="93" t="str">
        <f t="shared" si="14"/>
        <v>CC022</v>
      </c>
      <c r="BX26" s="153"/>
      <c r="BY26" s="91"/>
      <c r="BZ26" s="66"/>
      <c r="CA26" s="81"/>
      <c r="CB26" s="82"/>
      <c r="CC26" s="83"/>
      <c r="CD26" s="84"/>
      <c r="CE26" s="85"/>
      <c r="CF26" s="86">
        <f t="shared" si="7"/>
        <v>0</v>
      </c>
      <c r="CG26" s="140"/>
      <c r="CH26" s="140"/>
      <c r="CI26" s="140"/>
      <c r="CJ26" s="64"/>
      <c r="CK26" s="5">
        <f t="shared" si="15"/>
        <v>0</v>
      </c>
    </row>
    <row r="27" spans="1:89" ht="16.5" thickTop="1" thickBot="1" x14ac:dyDescent="0.3">
      <c r="A27" s="75" t="s">
        <v>45</v>
      </c>
      <c r="B27" s="73" t="s">
        <v>190</v>
      </c>
      <c r="C27" s="122"/>
      <c r="D27" s="130"/>
      <c r="E27" s="128" t="str">
        <f t="shared" si="8"/>
        <v/>
      </c>
      <c r="F27" s="120"/>
      <c r="G27" s="75" t="s">
        <v>93</v>
      </c>
      <c r="H27" s="76" t="s">
        <v>237</v>
      </c>
      <c r="I27" s="6"/>
      <c r="J27" s="130"/>
      <c r="K27" s="128" t="str">
        <f t="shared" si="9"/>
        <v/>
      </c>
      <c r="L27" s="120"/>
      <c r="M27" s="75" t="s">
        <v>141</v>
      </c>
      <c r="N27" s="77" t="s">
        <v>285</v>
      </c>
      <c r="O27" s="6"/>
      <c r="P27" s="130"/>
      <c r="Q27" s="128" t="str">
        <f t="shared" si="10"/>
        <v/>
      </c>
      <c r="R27" s="138"/>
      <c r="S27" s="138"/>
      <c r="T27" s="138"/>
      <c r="U27" s="138"/>
      <c r="V27" s="138"/>
      <c r="W27" s="138"/>
      <c r="X27" s="87" t="s">
        <v>45</v>
      </c>
      <c r="Y27" s="92"/>
      <c r="Z27" s="7"/>
      <c r="AA27" s="8"/>
      <c r="AB27" s="9"/>
      <c r="AC27" s="79">
        <f t="shared" si="11"/>
        <v>0</v>
      </c>
      <c r="AD27" s="142"/>
      <c r="AE27" s="87" t="s">
        <v>93</v>
      </c>
      <c r="AF27" s="88"/>
      <c r="AG27" s="7"/>
      <c r="AH27" s="8"/>
      <c r="AI27" s="9"/>
      <c r="AJ27" s="79">
        <f t="shared" si="0"/>
        <v>0</v>
      </c>
      <c r="AK27" s="142"/>
      <c r="AL27" s="87" t="s">
        <v>141</v>
      </c>
      <c r="AM27" s="92"/>
      <c r="AN27" s="7"/>
      <c r="AO27" s="8"/>
      <c r="AP27" s="9"/>
      <c r="AQ27" s="79">
        <f t="shared" si="1"/>
        <v>0</v>
      </c>
      <c r="AR27" s="146"/>
      <c r="AS27" s="146"/>
      <c r="AT27" s="146"/>
      <c r="AU27" s="146"/>
      <c r="AV27" s="146"/>
      <c r="AW27" s="146"/>
      <c r="AX27" s="89" t="s">
        <v>45</v>
      </c>
      <c r="AY27" s="73" t="str">
        <f t="shared" si="12"/>
        <v>AAA23</v>
      </c>
      <c r="AZ27" s="153"/>
      <c r="BA27" s="91"/>
      <c r="BB27" s="66"/>
      <c r="BC27" s="81"/>
      <c r="BD27" s="82" t="str">
        <f t="shared" si="2"/>
        <v/>
      </c>
      <c r="BE27" s="83" t="str">
        <f t="shared" si="3"/>
        <v/>
      </c>
      <c r="BF27" s="84"/>
      <c r="BG27" s="85" t="str">
        <f t="shared" si="4"/>
        <v/>
      </c>
      <c r="BH27" s="86">
        <f t="shared" si="5"/>
        <v>0</v>
      </c>
      <c r="BI27" s="142"/>
      <c r="BJ27" s="89" t="s">
        <v>93</v>
      </c>
      <c r="BK27" s="90" t="str">
        <f t="shared" si="13"/>
        <v>BBB23</v>
      </c>
      <c r="BL27" s="153"/>
      <c r="BM27" s="91"/>
      <c r="BN27" s="66"/>
      <c r="BO27" s="81"/>
      <c r="BP27" s="82"/>
      <c r="BQ27" s="83"/>
      <c r="BR27" s="84"/>
      <c r="BS27" s="85"/>
      <c r="BT27" s="86">
        <f t="shared" si="6"/>
        <v>0</v>
      </c>
      <c r="BU27" s="142"/>
      <c r="BV27" s="89" t="s">
        <v>141</v>
      </c>
      <c r="BW27" s="93" t="str">
        <f t="shared" si="14"/>
        <v>CC023</v>
      </c>
      <c r="BX27" s="153"/>
      <c r="BY27" s="91"/>
      <c r="BZ27" s="66"/>
      <c r="CA27" s="81"/>
      <c r="CB27" s="82"/>
      <c r="CC27" s="83"/>
      <c r="CD27" s="84"/>
      <c r="CE27" s="85"/>
      <c r="CF27" s="86">
        <f t="shared" si="7"/>
        <v>0</v>
      </c>
      <c r="CG27" s="140"/>
      <c r="CH27" s="140"/>
      <c r="CI27" s="140"/>
      <c r="CJ27" s="64"/>
      <c r="CK27" s="5">
        <f t="shared" si="15"/>
        <v>0</v>
      </c>
    </row>
    <row r="28" spans="1:89" ht="16.5" thickTop="1" thickBot="1" x14ac:dyDescent="0.3">
      <c r="A28" s="75" t="s">
        <v>46</v>
      </c>
      <c r="B28" s="73" t="s">
        <v>191</v>
      </c>
      <c r="C28" s="122"/>
      <c r="D28" s="130"/>
      <c r="E28" s="128" t="str">
        <f t="shared" si="8"/>
        <v/>
      </c>
      <c r="F28" s="120"/>
      <c r="G28" s="75" t="s">
        <v>94</v>
      </c>
      <c r="H28" s="76" t="s">
        <v>238</v>
      </c>
      <c r="I28" s="6"/>
      <c r="J28" s="130"/>
      <c r="K28" s="128" t="str">
        <f t="shared" si="9"/>
        <v/>
      </c>
      <c r="L28" s="120"/>
      <c r="M28" s="75" t="s">
        <v>142</v>
      </c>
      <c r="N28" s="77" t="s">
        <v>286</v>
      </c>
      <c r="O28" s="6"/>
      <c r="P28" s="130"/>
      <c r="Q28" s="128" t="str">
        <f t="shared" si="10"/>
        <v/>
      </c>
      <c r="R28" s="138"/>
      <c r="S28" s="138"/>
      <c r="T28" s="138"/>
      <c r="U28" s="138"/>
      <c r="V28" s="138"/>
      <c r="W28" s="138"/>
      <c r="X28" s="87" t="s">
        <v>46</v>
      </c>
      <c r="Y28" s="88"/>
      <c r="Z28" s="7"/>
      <c r="AA28" s="8"/>
      <c r="AB28" s="9"/>
      <c r="AC28" s="79">
        <f t="shared" si="11"/>
        <v>0</v>
      </c>
      <c r="AD28" s="142"/>
      <c r="AE28" s="87" t="s">
        <v>94</v>
      </c>
      <c r="AF28" s="92"/>
      <c r="AG28" s="7"/>
      <c r="AH28" s="8"/>
      <c r="AI28" s="9"/>
      <c r="AJ28" s="79">
        <f t="shared" si="0"/>
        <v>0</v>
      </c>
      <c r="AK28" s="142"/>
      <c r="AL28" s="87" t="s">
        <v>142</v>
      </c>
      <c r="AM28" s="88"/>
      <c r="AN28" s="7"/>
      <c r="AO28" s="8"/>
      <c r="AP28" s="9"/>
      <c r="AQ28" s="79">
        <f t="shared" si="1"/>
        <v>0</v>
      </c>
      <c r="AR28" s="146"/>
      <c r="AS28" s="146"/>
      <c r="AT28" s="146"/>
      <c r="AU28" s="146"/>
      <c r="AV28" s="146"/>
      <c r="AW28" s="146"/>
      <c r="AX28" s="89" t="s">
        <v>46</v>
      </c>
      <c r="AY28" s="73" t="str">
        <f t="shared" si="12"/>
        <v>AAA24</v>
      </c>
      <c r="AZ28" s="153"/>
      <c r="BA28" s="91"/>
      <c r="BB28" s="66"/>
      <c r="BC28" s="81"/>
      <c r="BD28" s="82" t="str">
        <f t="shared" si="2"/>
        <v/>
      </c>
      <c r="BE28" s="83" t="str">
        <f t="shared" si="3"/>
        <v/>
      </c>
      <c r="BF28" s="84"/>
      <c r="BG28" s="85" t="str">
        <f t="shared" si="4"/>
        <v/>
      </c>
      <c r="BH28" s="86">
        <f t="shared" si="5"/>
        <v>0</v>
      </c>
      <c r="BI28" s="142"/>
      <c r="BJ28" s="89" t="s">
        <v>94</v>
      </c>
      <c r="BK28" s="90" t="str">
        <f t="shared" si="13"/>
        <v>BBB24</v>
      </c>
      <c r="BL28" s="153"/>
      <c r="BM28" s="91"/>
      <c r="BN28" s="66"/>
      <c r="BO28" s="81"/>
      <c r="BP28" s="82"/>
      <c r="BQ28" s="83"/>
      <c r="BR28" s="84"/>
      <c r="BS28" s="85"/>
      <c r="BT28" s="86">
        <f t="shared" si="6"/>
        <v>0</v>
      </c>
      <c r="BU28" s="142"/>
      <c r="BV28" s="89" t="s">
        <v>142</v>
      </c>
      <c r="BW28" s="93" t="str">
        <f t="shared" si="14"/>
        <v>CC024</v>
      </c>
      <c r="BX28" s="153"/>
      <c r="BY28" s="91"/>
      <c r="BZ28" s="66"/>
      <c r="CA28" s="81"/>
      <c r="CB28" s="82"/>
      <c r="CC28" s="83"/>
      <c r="CD28" s="84"/>
      <c r="CE28" s="85"/>
      <c r="CF28" s="86">
        <f t="shared" si="7"/>
        <v>0</v>
      </c>
      <c r="CG28" s="140"/>
      <c r="CH28" s="140"/>
      <c r="CI28" s="140"/>
      <c r="CJ28" s="64"/>
      <c r="CK28" s="5">
        <f t="shared" si="15"/>
        <v>0</v>
      </c>
    </row>
    <row r="29" spans="1:89" ht="16.5" thickTop="1" thickBot="1" x14ac:dyDescent="0.3">
      <c r="A29" s="75" t="s">
        <v>47</v>
      </c>
      <c r="B29" s="73" t="s">
        <v>192</v>
      </c>
      <c r="C29" s="122"/>
      <c r="D29" s="130"/>
      <c r="E29" s="128" t="str">
        <f t="shared" si="8"/>
        <v/>
      </c>
      <c r="F29" s="120"/>
      <c r="G29" s="75" t="s">
        <v>95</v>
      </c>
      <c r="H29" s="76" t="s">
        <v>239</v>
      </c>
      <c r="I29" s="6"/>
      <c r="J29" s="130"/>
      <c r="K29" s="128" t="str">
        <f t="shared" si="9"/>
        <v/>
      </c>
      <c r="L29" s="120"/>
      <c r="M29" s="75" t="s">
        <v>143</v>
      </c>
      <c r="N29" s="77" t="s">
        <v>287</v>
      </c>
      <c r="O29" s="6"/>
      <c r="P29" s="130"/>
      <c r="Q29" s="128" t="str">
        <f t="shared" si="10"/>
        <v/>
      </c>
      <c r="R29" s="138"/>
      <c r="S29" s="138"/>
      <c r="T29" s="138"/>
      <c r="U29" s="138"/>
      <c r="V29" s="138"/>
      <c r="W29" s="138"/>
      <c r="X29" s="87" t="s">
        <v>47</v>
      </c>
      <c r="Y29" s="92"/>
      <c r="Z29" s="7"/>
      <c r="AA29" s="8"/>
      <c r="AB29" s="9"/>
      <c r="AC29" s="79">
        <f t="shared" si="11"/>
        <v>0</v>
      </c>
      <c r="AD29" s="142"/>
      <c r="AE29" s="87" t="s">
        <v>95</v>
      </c>
      <c r="AF29" s="92"/>
      <c r="AG29" s="7"/>
      <c r="AH29" s="8"/>
      <c r="AI29" s="9"/>
      <c r="AJ29" s="79">
        <f t="shared" si="0"/>
        <v>0</v>
      </c>
      <c r="AK29" s="142"/>
      <c r="AL29" s="87" t="s">
        <v>143</v>
      </c>
      <c r="AM29" s="92"/>
      <c r="AN29" s="7"/>
      <c r="AO29" s="8"/>
      <c r="AP29" s="9"/>
      <c r="AQ29" s="79">
        <f t="shared" si="1"/>
        <v>0</v>
      </c>
      <c r="AR29" s="146"/>
      <c r="AS29" s="146"/>
      <c r="AT29" s="146"/>
      <c r="AU29" s="146"/>
      <c r="AV29" s="146"/>
      <c r="AW29" s="146"/>
      <c r="AX29" s="89" t="s">
        <v>47</v>
      </c>
      <c r="AY29" s="73" t="str">
        <f t="shared" si="12"/>
        <v>AAA25</v>
      </c>
      <c r="AZ29" s="153"/>
      <c r="BA29" s="91"/>
      <c r="BB29" s="66"/>
      <c r="BC29" s="81"/>
      <c r="BD29" s="82" t="str">
        <f t="shared" si="2"/>
        <v/>
      </c>
      <c r="BE29" s="83" t="str">
        <f t="shared" si="3"/>
        <v/>
      </c>
      <c r="BF29" s="84"/>
      <c r="BG29" s="85" t="str">
        <f t="shared" si="4"/>
        <v/>
      </c>
      <c r="BH29" s="86">
        <f t="shared" si="5"/>
        <v>0</v>
      </c>
      <c r="BI29" s="142"/>
      <c r="BJ29" s="89" t="s">
        <v>95</v>
      </c>
      <c r="BK29" s="90" t="str">
        <f t="shared" si="13"/>
        <v>BBB25</v>
      </c>
      <c r="BL29" s="153"/>
      <c r="BM29" s="91"/>
      <c r="BN29" s="66"/>
      <c r="BO29" s="81"/>
      <c r="BP29" s="82"/>
      <c r="BQ29" s="83"/>
      <c r="BR29" s="84"/>
      <c r="BS29" s="85"/>
      <c r="BT29" s="86">
        <f t="shared" si="6"/>
        <v>0</v>
      </c>
      <c r="BU29" s="142"/>
      <c r="BV29" s="89" t="s">
        <v>143</v>
      </c>
      <c r="BW29" s="93" t="str">
        <f t="shared" si="14"/>
        <v>CC025</v>
      </c>
      <c r="BX29" s="153"/>
      <c r="BY29" s="91"/>
      <c r="BZ29" s="66"/>
      <c r="CA29" s="81"/>
      <c r="CB29" s="82"/>
      <c r="CC29" s="83"/>
      <c r="CD29" s="84"/>
      <c r="CE29" s="85"/>
      <c r="CF29" s="86">
        <f t="shared" si="7"/>
        <v>0</v>
      </c>
      <c r="CG29" s="140"/>
      <c r="CH29" s="140"/>
      <c r="CI29" s="140"/>
      <c r="CJ29" s="64"/>
      <c r="CK29" s="5">
        <f t="shared" si="15"/>
        <v>0</v>
      </c>
    </row>
    <row r="30" spans="1:89" ht="16.5" thickTop="1" thickBot="1" x14ac:dyDescent="0.3">
      <c r="A30" s="75" t="s">
        <v>48</v>
      </c>
      <c r="B30" s="73" t="s">
        <v>193</v>
      </c>
      <c r="C30" s="122"/>
      <c r="D30" s="130"/>
      <c r="E30" s="128" t="str">
        <f t="shared" si="8"/>
        <v/>
      </c>
      <c r="F30" s="120"/>
      <c r="G30" s="75" t="s">
        <v>96</v>
      </c>
      <c r="H30" s="76" t="s">
        <v>240</v>
      </c>
      <c r="I30" s="6"/>
      <c r="J30" s="130"/>
      <c r="K30" s="128" t="str">
        <f t="shared" si="9"/>
        <v/>
      </c>
      <c r="L30" s="120"/>
      <c r="M30" s="75" t="s">
        <v>144</v>
      </c>
      <c r="N30" s="77" t="s">
        <v>288</v>
      </c>
      <c r="O30" s="6"/>
      <c r="P30" s="130"/>
      <c r="Q30" s="128" t="str">
        <f t="shared" si="10"/>
        <v/>
      </c>
      <c r="R30" s="138"/>
      <c r="S30" s="138"/>
      <c r="T30" s="138"/>
      <c r="U30" s="138"/>
      <c r="V30" s="138"/>
      <c r="W30" s="138"/>
      <c r="X30" s="87" t="s">
        <v>48</v>
      </c>
      <c r="Y30" s="88"/>
      <c r="Z30" s="7"/>
      <c r="AA30" s="8"/>
      <c r="AB30" s="9"/>
      <c r="AC30" s="79">
        <f t="shared" si="11"/>
        <v>0</v>
      </c>
      <c r="AD30" s="142"/>
      <c r="AE30" s="87" t="s">
        <v>96</v>
      </c>
      <c r="AF30" s="88"/>
      <c r="AG30" s="7"/>
      <c r="AH30" s="8"/>
      <c r="AI30" s="9"/>
      <c r="AJ30" s="79">
        <f t="shared" si="0"/>
        <v>0</v>
      </c>
      <c r="AK30" s="142"/>
      <c r="AL30" s="87" t="s">
        <v>144</v>
      </c>
      <c r="AM30" s="88"/>
      <c r="AN30" s="7"/>
      <c r="AO30" s="8"/>
      <c r="AP30" s="9"/>
      <c r="AQ30" s="79">
        <f t="shared" si="1"/>
        <v>0</v>
      </c>
      <c r="AR30" s="146"/>
      <c r="AS30" s="146"/>
      <c r="AT30" s="146"/>
      <c r="AU30" s="146"/>
      <c r="AV30" s="146"/>
      <c r="AW30" s="146"/>
      <c r="AX30" s="89" t="s">
        <v>48</v>
      </c>
      <c r="AY30" s="73" t="str">
        <f t="shared" si="12"/>
        <v>AAA26</v>
      </c>
      <c r="AZ30" s="153"/>
      <c r="BA30" s="91"/>
      <c r="BB30" s="66"/>
      <c r="BC30" s="81"/>
      <c r="BD30" s="82" t="str">
        <f t="shared" si="2"/>
        <v/>
      </c>
      <c r="BE30" s="83" t="str">
        <f t="shared" si="3"/>
        <v/>
      </c>
      <c r="BF30" s="84"/>
      <c r="BG30" s="85" t="str">
        <f t="shared" si="4"/>
        <v/>
      </c>
      <c r="BH30" s="86">
        <f t="shared" si="5"/>
        <v>0</v>
      </c>
      <c r="BI30" s="142"/>
      <c r="BJ30" s="89" t="s">
        <v>96</v>
      </c>
      <c r="BK30" s="90" t="str">
        <f t="shared" si="13"/>
        <v>BBB26</v>
      </c>
      <c r="BL30" s="153"/>
      <c r="BM30" s="91"/>
      <c r="BN30" s="66"/>
      <c r="BO30" s="81"/>
      <c r="BP30" s="82"/>
      <c r="BQ30" s="83"/>
      <c r="BR30" s="84"/>
      <c r="BS30" s="85"/>
      <c r="BT30" s="86">
        <f t="shared" si="6"/>
        <v>0</v>
      </c>
      <c r="BU30" s="142"/>
      <c r="BV30" s="89" t="s">
        <v>144</v>
      </c>
      <c r="BW30" s="93" t="str">
        <f t="shared" si="14"/>
        <v>CC026</v>
      </c>
      <c r="BX30" s="153"/>
      <c r="BY30" s="91"/>
      <c r="BZ30" s="66"/>
      <c r="CA30" s="81"/>
      <c r="CB30" s="82"/>
      <c r="CC30" s="83"/>
      <c r="CD30" s="84"/>
      <c r="CE30" s="85"/>
      <c r="CF30" s="86">
        <f t="shared" si="7"/>
        <v>0</v>
      </c>
      <c r="CG30" s="140"/>
      <c r="CH30" s="140"/>
      <c r="CI30" s="140"/>
      <c r="CJ30" s="64"/>
      <c r="CK30" s="5">
        <f t="shared" si="15"/>
        <v>0</v>
      </c>
    </row>
    <row r="31" spans="1:89" ht="16.5" thickTop="1" thickBot="1" x14ac:dyDescent="0.3">
      <c r="A31" s="75" t="s">
        <v>49</v>
      </c>
      <c r="B31" s="73" t="s">
        <v>194</v>
      </c>
      <c r="C31" s="122"/>
      <c r="D31" s="130"/>
      <c r="E31" s="128" t="str">
        <f t="shared" si="8"/>
        <v/>
      </c>
      <c r="F31" s="120"/>
      <c r="G31" s="75" t="s">
        <v>97</v>
      </c>
      <c r="H31" s="76" t="s">
        <v>241</v>
      </c>
      <c r="I31" s="6"/>
      <c r="J31" s="130"/>
      <c r="K31" s="128" t="str">
        <f t="shared" si="9"/>
        <v/>
      </c>
      <c r="L31" s="120"/>
      <c r="M31" s="75" t="s">
        <v>145</v>
      </c>
      <c r="N31" s="77" t="s">
        <v>289</v>
      </c>
      <c r="O31" s="6"/>
      <c r="P31" s="130"/>
      <c r="Q31" s="128" t="str">
        <f t="shared" si="10"/>
        <v/>
      </c>
      <c r="R31" s="138"/>
      <c r="S31" s="138"/>
      <c r="T31" s="138"/>
      <c r="U31" s="138"/>
      <c r="V31" s="138"/>
      <c r="W31" s="138"/>
      <c r="X31" s="87" t="s">
        <v>49</v>
      </c>
      <c r="Y31" s="88"/>
      <c r="Z31" s="7"/>
      <c r="AA31" s="8"/>
      <c r="AB31" s="9"/>
      <c r="AC31" s="79">
        <f t="shared" si="11"/>
        <v>0</v>
      </c>
      <c r="AD31" s="142"/>
      <c r="AE31" s="87" t="s">
        <v>97</v>
      </c>
      <c r="AF31" s="88"/>
      <c r="AG31" s="7"/>
      <c r="AH31" s="8"/>
      <c r="AI31" s="9"/>
      <c r="AJ31" s="79">
        <f t="shared" si="0"/>
        <v>0</v>
      </c>
      <c r="AK31" s="142"/>
      <c r="AL31" s="87" t="s">
        <v>145</v>
      </c>
      <c r="AM31" s="88"/>
      <c r="AN31" s="7"/>
      <c r="AO31" s="8"/>
      <c r="AP31" s="9"/>
      <c r="AQ31" s="79">
        <f t="shared" si="1"/>
        <v>0</v>
      </c>
      <c r="AR31" s="146"/>
      <c r="AS31" s="146"/>
      <c r="AT31" s="146"/>
      <c r="AU31" s="146"/>
      <c r="AV31" s="146"/>
      <c r="AW31" s="146"/>
      <c r="AX31" s="89" t="s">
        <v>49</v>
      </c>
      <c r="AY31" s="73" t="str">
        <f t="shared" si="12"/>
        <v>AAA27</v>
      </c>
      <c r="AZ31" s="153"/>
      <c r="BA31" s="91"/>
      <c r="BB31" s="66"/>
      <c r="BC31" s="81"/>
      <c r="BD31" s="82" t="str">
        <f t="shared" si="2"/>
        <v/>
      </c>
      <c r="BE31" s="83" t="str">
        <f t="shared" si="3"/>
        <v/>
      </c>
      <c r="BF31" s="84"/>
      <c r="BG31" s="85" t="str">
        <f t="shared" si="4"/>
        <v/>
      </c>
      <c r="BH31" s="86">
        <f t="shared" si="5"/>
        <v>0</v>
      </c>
      <c r="BI31" s="142"/>
      <c r="BJ31" s="89" t="s">
        <v>97</v>
      </c>
      <c r="BK31" s="90" t="str">
        <f t="shared" si="13"/>
        <v>BBB27</v>
      </c>
      <c r="BL31" s="153"/>
      <c r="BM31" s="91"/>
      <c r="BN31" s="66"/>
      <c r="BO31" s="81"/>
      <c r="BP31" s="82"/>
      <c r="BQ31" s="83"/>
      <c r="BR31" s="84"/>
      <c r="BS31" s="85"/>
      <c r="BT31" s="86">
        <f t="shared" si="6"/>
        <v>0</v>
      </c>
      <c r="BU31" s="142"/>
      <c r="BV31" s="89" t="s">
        <v>145</v>
      </c>
      <c r="BW31" s="93" t="str">
        <f t="shared" si="14"/>
        <v>CC027</v>
      </c>
      <c r="BX31" s="153"/>
      <c r="BY31" s="91"/>
      <c r="BZ31" s="96"/>
      <c r="CA31" s="81"/>
      <c r="CB31" s="82"/>
      <c r="CC31" s="83"/>
      <c r="CD31" s="84"/>
      <c r="CE31" s="85"/>
      <c r="CF31" s="86">
        <f t="shared" si="7"/>
        <v>0</v>
      </c>
      <c r="CG31" s="140"/>
      <c r="CH31" s="140"/>
      <c r="CI31" s="140"/>
      <c r="CJ31" s="64"/>
      <c r="CK31" s="5">
        <f t="shared" si="15"/>
        <v>0</v>
      </c>
    </row>
    <row r="32" spans="1:89" ht="16.5" thickTop="1" thickBot="1" x14ac:dyDescent="0.3">
      <c r="A32" s="75" t="s">
        <v>50</v>
      </c>
      <c r="B32" s="73" t="s">
        <v>195</v>
      </c>
      <c r="C32" s="122"/>
      <c r="D32" s="130"/>
      <c r="E32" s="128" t="str">
        <f t="shared" si="8"/>
        <v/>
      </c>
      <c r="F32" s="120"/>
      <c r="G32" s="75" t="s">
        <v>98</v>
      </c>
      <c r="H32" s="76" t="s">
        <v>242</v>
      </c>
      <c r="I32" s="6"/>
      <c r="J32" s="130"/>
      <c r="K32" s="128" t="str">
        <f t="shared" si="9"/>
        <v/>
      </c>
      <c r="L32" s="120"/>
      <c r="M32" s="75" t="s">
        <v>146</v>
      </c>
      <c r="N32" s="77" t="s">
        <v>290</v>
      </c>
      <c r="O32" s="6"/>
      <c r="P32" s="130"/>
      <c r="Q32" s="128" t="str">
        <f t="shared" si="10"/>
        <v/>
      </c>
      <c r="R32" s="138"/>
      <c r="S32" s="138"/>
      <c r="T32" s="138"/>
      <c r="U32" s="138"/>
      <c r="V32" s="138"/>
      <c r="W32" s="138"/>
      <c r="X32" s="87" t="s">
        <v>50</v>
      </c>
      <c r="Y32" s="92"/>
      <c r="Z32" s="7"/>
      <c r="AA32" s="8"/>
      <c r="AB32" s="9"/>
      <c r="AC32" s="79">
        <f t="shared" si="11"/>
        <v>0</v>
      </c>
      <c r="AD32" s="142"/>
      <c r="AE32" s="87" t="s">
        <v>98</v>
      </c>
      <c r="AF32" s="88"/>
      <c r="AG32" s="7"/>
      <c r="AH32" s="8"/>
      <c r="AI32" s="9"/>
      <c r="AJ32" s="79">
        <f t="shared" si="0"/>
        <v>0</v>
      </c>
      <c r="AK32" s="142"/>
      <c r="AL32" s="87" t="s">
        <v>146</v>
      </c>
      <c r="AM32" s="88"/>
      <c r="AN32" s="7"/>
      <c r="AO32" s="8"/>
      <c r="AP32" s="9"/>
      <c r="AQ32" s="79">
        <f t="shared" si="1"/>
        <v>0</v>
      </c>
      <c r="AR32" s="146"/>
      <c r="AS32" s="146"/>
      <c r="AT32" s="146"/>
      <c r="AU32" s="146"/>
      <c r="AV32" s="146"/>
      <c r="AW32" s="146"/>
      <c r="AX32" s="89" t="s">
        <v>50</v>
      </c>
      <c r="AY32" s="73" t="str">
        <f t="shared" si="12"/>
        <v>AAA28</v>
      </c>
      <c r="AZ32" s="153"/>
      <c r="BA32" s="91"/>
      <c r="BB32" s="66"/>
      <c r="BC32" s="81"/>
      <c r="BD32" s="82" t="str">
        <f t="shared" si="2"/>
        <v/>
      </c>
      <c r="BE32" s="83" t="str">
        <f t="shared" si="3"/>
        <v/>
      </c>
      <c r="BF32" s="84"/>
      <c r="BG32" s="85" t="str">
        <f t="shared" si="4"/>
        <v/>
      </c>
      <c r="BH32" s="86">
        <f t="shared" si="5"/>
        <v>0</v>
      </c>
      <c r="BI32" s="142"/>
      <c r="BJ32" s="89" t="s">
        <v>98</v>
      </c>
      <c r="BK32" s="90" t="str">
        <f t="shared" si="13"/>
        <v>BBB28</v>
      </c>
      <c r="BL32" s="153"/>
      <c r="BM32" s="91"/>
      <c r="BN32" s="66"/>
      <c r="BO32" s="81"/>
      <c r="BP32" s="82"/>
      <c r="BQ32" s="83"/>
      <c r="BR32" s="84"/>
      <c r="BS32" s="85"/>
      <c r="BT32" s="86">
        <f t="shared" si="6"/>
        <v>0</v>
      </c>
      <c r="BU32" s="142"/>
      <c r="BV32" s="89" t="s">
        <v>146</v>
      </c>
      <c r="BW32" s="93" t="str">
        <f t="shared" si="14"/>
        <v>CC028</v>
      </c>
      <c r="BX32" s="153"/>
      <c r="BY32" s="91"/>
      <c r="BZ32" s="66"/>
      <c r="CA32" s="81"/>
      <c r="CB32" s="82"/>
      <c r="CC32" s="83"/>
      <c r="CD32" s="84"/>
      <c r="CE32" s="85"/>
      <c r="CF32" s="86">
        <f t="shared" si="7"/>
        <v>0</v>
      </c>
      <c r="CG32" s="140"/>
      <c r="CH32" s="140"/>
      <c r="CI32" s="140"/>
      <c r="CJ32" s="64"/>
      <c r="CK32" s="5">
        <f t="shared" si="15"/>
        <v>0</v>
      </c>
    </row>
    <row r="33" spans="1:89" ht="16.5" thickTop="1" thickBot="1" x14ac:dyDescent="0.3">
      <c r="A33" s="75" t="s">
        <v>51</v>
      </c>
      <c r="B33" s="73" t="s">
        <v>196</v>
      </c>
      <c r="C33" s="122"/>
      <c r="D33" s="130"/>
      <c r="E33" s="128" t="str">
        <f t="shared" si="8"/>
        <v/>
      </c>
      <c r="F33" s="120"/>
      <c r="G33" s="75" t="s">
        <v>99</v>
      </c>
      <c r="H33" s="76" t="s">
        <v>243</v>
      </c>
      <c r="I33" s="6"/>
      <c r="J33" s="130"/>
      <c r="K33" s="128" t="str">
        <f t="shared" si="9"/>
        <v/>
      </c>
      <c r="L33" s="120"/>
      <c r="M33" s="75" t="s">
        <v>147</v>
      </c>
      <c r="N33" s="77" t="s">
        <v>291</v>
      </c>
      <c r="O33" s="6"/>
      <c r="P33" s="130"/>
      <c r="Q33" s="128" t="str">
        <f t="shared" si="10"/>
        <v/>
      </c>
      <c r="R33" s="138"/>
      <c r="S33" s="138"/>
      <c r="T33" s="138"/>
      <c r="U33" s="138"/>
      <c r="V33" s="138"/>
      <c r="W33" s="138"/>
      <c r="X33" s="87" t="s">
        <v>51</v>
      </c>
      <c r="Y33" s="88"/>
      <c r="Z33" s="7"/>
      <c r="AA33" s="8"/>
      <c r="AB33" s="9"/>
      <c r="AC33" s="79">
        <f t="shared" si="11"/>
        <v>0</v>
      </c>
      <c r="AD33" s="142"/>
      <c r="AE33" s="87" t="s">
        <v>99</v>
      </c>
      <c r="AF33" s="88"/>
      <c r="AG33" s="7"/>
      <c r="AH33" s="8"/>
      <c r="AI33" s="9"/>
      <c r="AJ33" s="79">
        <f t="shared" si="0"/>
        <v>0</v>
      </c>
      <c r="AK33" s="142"/>
      <c r="AL33" s="87" t="s">
        <v>147</v>
      </c>
      <c r="AM33" s="88"/>
      <c r="AN33" s="7"/>
      <c r="AO33" s="8"/>
      <c r="AP33" s="9"/>
      <c r="AQ33" s="79">
        <f t="shared" si="1"/>
        <v>0</v>
      </c>
      <c r="AR33" s="146"/>
      <c r="AS33" s="146"/>
      <c r="AT33" s="146"/>
      <c r="AU33" s="146"/>
      <c r="AV33" s="146"/>
      <c r="AW33" s="146"/>
      <c r="AX33" s="89" t="s">
        <v>51</v>
      </c>
      <c r="AY33" s="73" t="str">
        <f t="shared" si="12"/>
        <v>AAA29</v>
      </c>
      <c r="AZ33" s="153"/>
      <c r="BA33" s="91"/>
      <c r="BB33" s="66"/>
      <c r="BC33" s="81"/>
      <c r="BD33" s="82" t="str">
        <f t="shared" si="2"/>
        <v/>
      </c>
      <c r="BE33" s="83" t="str">
        <f t="shared" si="3"/>
        <v/>
      </c>
      <c r="BF33" s="84"/>
      <c r="BG33" s="85" t="str">
        <f t="shared" si="4"/>
        <v/>
      </c>
      <c r="BH33" s="86">
        <f t="shared" si="5"/>
        <v>0</v>
      </c>
      <c r="BI33" s="142"/>
      <c r="BJ33" s="89" t="s">
        <v>99</v>
      </c>
      <c r="BK33" s="90" t="str">
        <f t="shared" si="13"/>
        <v>BBB29</v>
      </c>
      <c r="BL33" s="153"/>
      <c r="BM33" s="91"/>
      <c r="BN33" s="66"/>
      <c r="BO33" s="81"/>
      <c r="BP33" s="82"/>
      <c r="BQ33" s="83"/>
      <c r="BR33" s="84"/>
      <c r="BS33" s="85"/>
      <c r="BT33" s="86">
        <f t="shared" si="6"/>
        <v>0</v>
      </c>
      <c r="BU33" s="142"/>
      <c r="BV33" s="89" t="s">
        <v>147</v>
      </c>
      <c r="BW33" s="93" t="str">
        <f t="shared" si="14"/>
        <v>CC029</v>
      </c>
      <c r="BX33" s="153"/>
      <c r="BY33" s="91"/>
      <c r="BZ33" s="66"/>
      <c r="CA33" s="81"/>
      <c r="CB33" s="82"/>
      <c r="CC33" s="83"/>
      <c r="CD33" s="84"/>
      <c r="CE33" s="85"/>
      <c r="CF33" s="86">
        <f t="shared" si="7"/>
        <v>0</v>
      </c>
      <c r="CG33" s="140"/>
      <c r="CH33" s="140"/>
      <c r="CI33" s="140"/>
      <c r="CJ33" s="64"/>
      <c r="CK33" s="5">
        <f t="shared" si="15"/>
        <v>0</v>
      </c>
    </row>
    <row r="34" spans="1:89" ht="16.5" thickTop="1" thickBot="1" x14ac:dyDescent="0.3">
      <c r="A34" s="75" t="s">
        <v>52</v>
      </c>
      <c r="B34" s="73" t="s">
        <v>197</v>
      </c>
      <c r="C34" s="122"/>
      <c r="D34" s="130"/>
      <c r="E34" s="128" t="str">
        <f t="shared" si="8"/>
        <v/>
      </c>
      <c r="F34" s="120"/>
      <c r="G34" s="75" t="s">
        <v>100</v>
      </c>
      <c r="H34" s="76" t="s">
        <v>244</v>
      </c>
      <c r="I34" s="6"/>
      <c r="J34" s="130"/>
      <c r="K34" s="128" t="str">
        <f t="shared" si="9"/>
        <v/>
      </c>
      <c r="L34" s="120"/>
      <c r="M34" s="75" t="s">
        <v>148</v>
      </c>
      <c r="N34" s="77" t="s">
        <v>292</v>
      </c>
      <c r="O34" s="6"/>
      <c r="P34" s="130"/>
      <c r="Q34" s="128" t="str">
        <f t="shared" si="10"/>
        <v/>
      </c>
      <c r="R34" s="138"/>
      <c r="S34" s="138"/>
      <c r="T34" s="138"/>
      <c r="U34" s="138"/>
      <c r="V34" s="138"/>
      <c r="W34" s="138"/>
      <c r="X34" s="87" t="s">
        <v>52</v>
      </c>
      <c r="Y34" s="88"/>
      <c r="Z34" s="7"/>
      <c r="AA34" s="8"/>
      <c r="AB34" s="9"/>
      <c r="AC34" s="79">
        <f t="shared" si="11"/>
        <v>0</v>
      </c>
      <c r="AD34" s="142"/>
      <c r="AE34" s="87" t="s">
        <v>100</v>
      </c>
      <c r="AF34" s="88"/>
      <c r="AG34" s="7"/>
      <c r="AH34" s="8"/>
      <c r="AI34" s="9"/>
      <c r="AJ34" s="79">
        <f t="shared" si="0"/>
        <v>0</v>
      </c>
      <c r="AK34" s="142"/>
      <c r="AL34" s="87" t="s">
        <v>148</v>
      </c>
      <c r="AM34" s="88"/>
      <c r="AN34" s="7"/>
      <c r="AO34" s="8"/>
      <c r="AP34" s="9"/>
      <c r="AQ34" s="79">
        <f t="shared" si="1"/>
        <v>0</v>
      </c>
      <c r="AR34" s="146"/>
      <c r="AS34" s="146"/>
      <c r="AT34" s="146"/>
      <c r="AU34" s="146"/>
      <c r="AV34" s="146"/>
      <c r="AW34" s="146"/>
      <c r="AX34" s="89" t="s">
        <v>52</v>
      </c>
      <c r="AY34" s="73" t="str">
        <f t="shared" si="12"/>
        <v>AAA30</v>
      </c>
      <c r="AZ34" s="153"/>
      <c r="BA34" s="91"/>
      <c r="BB34" s="66"/>
      <c r="BC34" s="81"/>
      <c r="BD34" s="82" t="str">
        <f t="shared" si="2"/>
        <v/>
      </c>
      <c r="BE34" s="83" t="str">
        <f t="shared" si="3"/>
        <v/>
      </c>
      <c r="BF34" s="84"/>
      <c r="BG34" s="85" t="str">
        <f t="shared" si="4"/>
        <v/>
      </c>
      <c r="BH34" s="86">
        <f t="shared" si="5"/>
        <v>0</v>
      </c>
      <c r="BI34" s="142"/>
      <c r="BJ34" s="89" t="s">
        <v>100</v>
      </c>
      <c r="BK34" s="90" t="str">
        <f t="shared" si="13"/>
        <v>BBB30</v>
      </c>
      <c r="BL34" s="153"/>
      <c r="BM34" s="91"/>
      <c r="BN34" s="66"/>
      <c r="BO34" s="81"/>
      <c r="BP34" s="82"/>
      <c r="BQ34" s="83"/>
      <c r="BR34" s="84"/>
      <c r="BS34" s="85"/>
      <c r="BT34" s="86">
        <f t="shared" si="6"/>
        <v>0</v>
      </c>
      <c r="BU34" s="142"/>
      <c r="BV34" s="89" t="s">
        <v>148</v>
      </c>
      <c r="BW34" s="93" t="str">
        <f t="shared" si="14"/>
        <v>CC030</v>
      </c>
      <c r="BX34" s="153"/>
      <c r="BY34" s="91"/>
      <c r="BZ34" s="66"/>
      <c r="CA34" s="81"/>
      <c r="CB34" s="82"/>
      <c r="CC34" s="83"/>
      <c r="CD34" s="84"/>
      <c r="CE34" s="85"/>
      <c r="CF34" s="86">
        <f t="shared" si="7"/>
        <v>0</v>
      </c>
      <c r="CG34" s="140"/>
      <c r="CH34" s="140"/>
      <c r="CI34" s="140"/>
      <c r="CJ34" s="64"/>
      <c r="CK34" s="5">
        <f t="shared" si="15"/>
        <v>0</v>
      </c>
    </row>
    <row r="35" spans="1:89" ht="16.5" thickTop="1" thickBot="1" x14ac:dyDescent="0.3">
      <c r="A35" s="75" t="s">
        <v>53</v>
      </c>
      <c r="B35" s="73" t="s">
        <v>198</v>
      </c>
      <c r="C35" s="122"/>
      <c r="D35" s="130"/>
      <c r="E35" s="128" t="str">
        <f t="shared" si="8"/>
        <v/>
      </c>
      <c r="F35" s="120"/>
      <c r="G35" s="75" t="s">
        <v>101</v>
      </c>
      <c r="H35" s="76" t="s">
        <v>245</v>
      </c>
      <c r="I35" s="6"/>
      <c r="J35" s="130"/>
      <c r="K35" s="128" t="str">
        <f t="shared" si="9"/>
        <v/>
      </c>
      <c r="L35" s="120"/>
      <c r="M35" s="75" t="s">
        <v>149</v>
      </c>
      <c r="N35" s="77" t="s">
        <v>293</v>
      </c>
      <c r="O35" s="6"/>
      <c r="P35" s="130" t="s">
        <v>166</v>
      </c>
      <c r="Q35" s="128">
        <f t="shared" si="10"/>
        <v>1</v>
      </c>
      <c r="R35" s="138"/>
      <c r="S35" s="138"/>
      <c r="T35" s="138"/>
      <c r="U35" s="138"/>
      <c r="V35" s="138"/>
      <c r="W35" s="138"/>
      <c r="X35" s="87" t="s">
        <v>53</v>
      </c>
      <c r="Y35" s="88"/>
      <c r="Z35" s="7"/>
      <c r="AA35" s="8"/>
      <c r="AB35" s="9"/>
      <c r="AC35" s="79">
        <f t="shared" si="11"/>
        <v>0</v>
      </c>
      <c r="AD35" s="142"/>
      <c r="AE35" s="87" t="s">
        <v>101</v>
      </c>
      <c r="AF35" s="88"/>
      <c r="AG35" s="7"/>
      <c r="AH35" s="8"/>
      <c r="AI35" s="9"/>
      <c r="AJ35" s="79">
        <f t="shared" si="0"/>
        <v>0</v>
      </c>
      <c r="AK35" s="142"/>
      <c r="AL35" s="87" t="s">
        <v>149</v>
      </c>
      <c r="AM35" s="88"/>
      <c r="AN35" s="7"/>
      <c r="AO35" s="8"/>
      <c r="AP35" s="9"/>
      <c r="AQ35" s="79">
        <f t="shared" si="1"/>
        <v>0</v>
      </c>
      <c r="AR35" s="146"/>
      <c r="AS35" s="146"/>
      <c r="AT35" s="146"/>
      <c r="AU35" s="146"/>
      <c r="AV35" s="146"/>
      <c r="AW35" s="146"/>
      <c r="AX35" s="89" t="s">
        <v>53</v>
      </c>
      <c r="AY35" s="73" t="str">
        <f t="shared" si="12"/>
        <v>AAA31</v>
      </c>
      <c r="AZ35" s="153"/>
      <c r="BA35" s="91"/>
      <c r="BB35" s="66"/>
      <c r="BC35" s="81"/>
      <c r="BD35" s="82" t="str">
        <f t="shared" si="2"/>
        <v/>
      </c>
      <c r="BE35" s="83" t="str">
        <f t="shared" si="3"/>
        <v/>
      </c>
      <c r="BF35" s="84"/>
      <c r="BG35" s="85" t="str">
        <f t="shared" si="4"/>
        <v/>
      </c>
      <c r="BH35" s="86">
        <f t="shared" si="5"/>
        <v>0</v>
      </c>
      <c r="BI35" s="142"/>
      <c r="BJ35" s="89" t="s">
        <v>101</v>
      </c>
      <c r="BK35" s="90" t="str">
        <f t="shared" si="13"/>
        <v>BBB31</v>
      </c>
      <c r="BL35" s="153"/>
      <c r="BM35" s="91"/>
      <c r="BN35" s="66"/>
      <c r="BO35" s="81"/>
      <c r="BP35" s="82"/>
      <c r="BQ35" s="83"/>
      <c r="BR35" s="84"/>
      <c r="BS35" s="85"/>
      <c r="BT35" s="86">
        <f t="shared" si="6"/>
        <v>0</v>
      </c>
      <c r="BU35" s="142"/>
      <c r="BV35" s="89" t="s">
        <v>149</v>
      </c>
      <c r="BW35" s="93" t="str">
        <f t="shared" si="14"/>
        <v>CC031</v>
      </c>
      <c r="BX35" s="153"/>
      <c r="BY35" s="91"/>
      <c r="BZ35" s="66"/>
      <c r="CA35" s="81"/>
      <c r="CB35" s="82"/>
      <c r="CC35" s="83"/>
      <c r="CD35" s="84"/>
      <c r="CE35" s="85"/>
      <c r="CF35" s="86">
        <f t="shared" si="7"/>
        <v>0</v>
      </c>
      <c r="CG35" s="140"/>
      <c r="CH35" s="140"/>
      <c r="CI35" s="140"/>
      <c r="CJ35" s="64"/>
      <c r="CK35" s="5">
        <f t="shared" si="15"/>
        <v>0</v>
      </c>
    </row>
    <row r="36" spans="1:89" ht="16.5" thickTop="1" thickBot="1" x14ac:dyDescent="0.3">
      <c r="A36" s="75" t="s">
        <v>54</v>
      </c>
      <c r="B36" s="73" t="s">
        <v>199</v>
      </c>
      <c r="C36" s="122"/>
      <c r="D36" s="130"/>
      <c r="E36" s="128" t="str">
        <f t="shared" si="8"/>
        <v/>
      </c>
      <c r="F36" s="120"/>
      <c r="G36" s="75" t="s">
        <v>102</v>
      </c>
      <c r="H36" s="76" t="s">
        <v>246</v>
      </c>
      <c r="I36" s="6"/>
      <c r="J36" s="130"/>
      <c r="K36" s="128" t="str">
        <f t="shared" si="9"/>
        <v/>
      </c>
      <c r="L36" s="120"/>
      <c r="M36" s="75" t="s">
        <v>150</v>
      </c>
      <c r="N36" s="77" t="s">
        <v>294</v>
      </c>
      <c r="O36" s="6"/>
      <c r="P36" s="130"/>
      <c r="Q36" s="128" t="str">
        <f t="shared" si="10"/>
        <v/>
      </c>
      <c r="R36" s="138"/>
      <c r="S36" s="138"/>
      <c r="T36" s="138"/>
      <c r="U36" s="138"/>
      <c r="V36" s="138"/>
      <c r="W36" s="138"/>
      <c r="X36" s="87" t="s">
        <v>54</v>
      </c>
      <c r="Y36" s="88"/>
      <c r="Z36" s="7"/>
      <c r="AA36" s="8"/>
      <c r="AB36" s="9"/>
      <c r="AC36" s="79">
        <f t="shared" si="11"/>
        <v>0</v>
      </c>
      <c r="AD36" s="142"/>
      <c r="AE36" s="87" t="s">
        <v>102</v>
      </c>
      <c r="AF36" s="88"/>
      <c r="AG36" s="7"/>
      <c r="AH36" s="8"/>
      <c r="AI36" s="9"/>
      <c r="AJ36" s="79">
        <f t="shared" si="0"/>
        <v>0</v>
      </c>
      <c r="AK36" s="142"/>
      <c r="AL36" s="87" t="s">
        <v>150</v>
      </c>
      <c r="AM36" s="88"/>
      <c r="AN36" s="7"/>
      <c r="AO36" s="8"/>
      <c r="AP36" s="9"/>
      <c r="AQ36" s="79">
        <f t="shared" si="1"/>
        <v>0</v>
      </c>
      <c r="AR36" s="146"/>
      <c r="AS36" s="146"/>
      <c r="AT36" s="146"/>
      <c r="AU36" s="146"/>
      <c r="AV36" s="146"/>
      <c r="AW36" s="146"/>
      <c r="AX36" s="89" t="s">
        <v>54</v>
      </c>
      <c r="AY36" s="73" t="str">
        <f t="shared" si="12"/>
        <v>AAA32</v>
      </c>
      <c r="AZ36" s="153"/>
      <c r="BA36" s="91"/>
      <c r="BB36" s="66"/>
      <c r="BC36" s="81"/>
      <c r="BD36" s="82" t="str">
        <f t="shared" si="2"/>
        <v/>
      </c>
      <c r="BE36" s="83" t="str">
        <f t="shared" si="3"/>
        <v/>
      </c>
      <c r="BF36" s="84"/>
      <c r="BG36" s="85" t="str">
        <f t="shared" si="4"/>
        <v/>
      </c>
      <c r="BH36" s="86">
        <f t="shared" si="5"/>
        <v>0</v>
      </c>
      <c r="BI36" s="142"/>
      <c r="BJ36" s="89" t="s">
        <v>102</v>
      </c>
      <c r="BK36" s="90" t="str">
        <f t="shared" si="13"/>
        <v>BBB32</v>
      </c>
      <c r="BL36" s="153"/>
      <c r="BM36" s="91"/>
      <c r="BN36" s="66"/>
      <c r="BO36" s="81"/>
      <c r="BP36" s="82"/>
      <c r="BQ36" s="83"/>
      <c r="BR36" s="84"/>
      <c r="BS36" s="85"/>
      <c r="BT36" s="86">
        <f t="shared" si="6"/>
        <v>0</v>
      </c>
      <c r="BU36" s="142"/>
      <c r="BV36" s="89" t="s">
        <v>150</v>
      </c>
      <c r="BW36" s="93" t="str">
        <f t="shared" si="14"/>
        <v>CC032</v>
      </c>
      <c r="BX36" s="153"/>
      <c r="BY36" s="91"/>
      <c r="BZ36" s="66"/>
      <c r="CA36" s="81"/>
      <c r="CB36" s="82"/>
      <c r="CC36" s="83"/>
      <c r="CD36" s="84"/>
      <c r="CE36" s="85"/>
      <c r="CF36" s="86">
        <f t="shared" si="7"/>
        <v>0</v>
      </c>
      <c r="CG36" s="140"/>
      <c r="CH36" s="140"/>
      <c r="CI36" s="140"/>
      <c r="CJ36" s="64"/>
      <c r="CK36" s="5">
        <f t="shared" si="15"/>
        <v>0</v>
      </c>
    </row>
    <row r="37" spans="1:89" ht="16.5" thickTop="1" thickBot="1" x14ac:dyDescent="0.3">
      <c r="A37" s="75" t="s">
        <v>55</v>
      </c>
      <c r="B37" s="73" t="s">
        <v>200</v>
      </c>
      <c r="C37" s="122"/>
      <c r="D37" s="130"/>
      <c r="E37" s="128" t="str">
        <f t="shared" si="8"/>
        <v/>
      </c>
      <c r="F37" s="120"/>
      <c r="G37" s="75" t="s">
        <v>103</v>
      </c>
      <c r="H37" s="76" t="s">
        <v>247</v>
      </c>
      <c r="I37" s="6"/>
      <c r="J37" s="130"/>
      <c r="K37" s="128" t="str">
        <f t="shared" si="9"/>
        <v/>
      </c>
      <c r="L37" s="120"/>
      <c r="M37" s="75" t="s">
        <v>151</v>
      </c>
      <c r="N37" s="77" t="s">
        <v>295</v>
      </c>
      <c r="O37" s="6"/>
      <c r="P37" s="130"/>
      <c r="Q37" s="128" t="str">
        <f t="shared" si="10"/>
        <v/>
      </c>
      <c r="R37" s="138"/>
      <c r="S37" s="138"/>
      <c r="T37" s="138"/>
      <c r="U37" s="138"/>
      <c r="V37" s="138"/>
      <c r="W37" s="138"/>
      <c r="X37" s="87" t="s">
        <v>55</v>
      </c>
      <c r="Y37" s="88"/>
      <c r="Z37" s="7"/>
      <c r="AA37" s="8"/>
      <c r="AB37" s="9"/>
      <c r="AC37" s="79">
        <f t="shared" si="11"/>
        <v>0</v>
      </c>
      <c r="AD37" s="142"/>
      <c r="AE37" s="87" t="s">
        <v>103</v>
      </c>
      <c r="AF37" s="92"/>
      <c r="AG37" s="7"/>
      <c r="AH37" s="8"/>
      <c r="AI37" s="9"/>
      <c r="AJ37" s="79">
        <f t="shared" si="0"/>
        <v>0</v>
      </c>
      <c r="AK37" s="142"/>
      <c r="AL37" s="87" t="s">
        <v>151</v>
      </c>
      <c r="AM37" s="88"/>
      <c r="AN37" s="7"/>
      <c r="AO37" s="8"/>
      <c r="AP37" s="9"/>
      <c r="AQ37" s="79">
        <f t="shared" si="1"/>
        <v>0</v>
      </c>
      <c r="AR37" s="146"/>
      <c r="AS37" s="146"/>
      <c r="AT37" s="146"/>
      <c r="AU37" s="146"/>
      <c r="AV37" s="146"/>
      <c r="AW37" s="146"/>
      <c r="AX37" s="89" t="s">
        <v>55</v>
      </c>
      <c r="AY37" s="73" t="str">
        <f t="shared" si="12"/>
        <v>AAA33</v>
      </c>
      <c r="AZ37" s="153"/>
      <c r="BA37" s="91"/>
      <c r="BB37" s="66"/>
      <c r="BC37" s="81"/>
      <c r="BD37" s="82" t="str">
        <f t="shared" si="2"/>
        <v/>
      </c>
      <c r="BE37" s="83" t="str">
        <f t="shared" si="3"/>
        <v/>
      </c>
      <c r="BF37" s="84"/>
      <c r="BG37" s="85" t="str">
        <f t="shared" si="4"/>
        <v/>
      </c>
      <c r="BH37" s="86">
        <f t="shared" si="5"/>
        <v>0</v>
      </c>
      <c r="BI37" s="142"/>
      <c r="BJ37" s="89" t="s">
        <v>103</v>
      </c>
      <c r="BK37" s="90" t="str">
        <f t="shared" si="13"/>
        <v>BBB33</v>
      </c>
      <c r="BL37" s="153"/>
      <c r="BM37" s="91"/>
      <c r="BN37" s="66"/>
      <c r="BO37" s="81"/>
      <c r="BP37" s="82"/>
      <c r="BQ37" s="83"/>
      <c r="BR37" s="84"/>
      <c r="BS37" s="85"/>
      <c r="BT37" s="86">
        <f t="shared" si="6"/>
        <v>0</v>
      </c>
      <c r="BU37" s="142"/>
      <c r="BV37" s="89" t="s">
        <v>151</v>
      </c>
      <c r="BW37" s="93" t="str">
        <f t="shared" si="14"/>
        <v>CC033</v>
      </c>
      <c r="BX37" s="153"/>
      <c r="BY37" s="91"/>
      <c r="BZ37" s="66"/>
      <c r="CA37" s="81"/>
      <c r="CB37" s="82"/>
      <c r="CC37" s="83"/>
      <c r="CD37" s="84"/>
      <c r="CE37" s="85"/>
      <c r="CF37" s="86">
        <f t="shared" si="7"/>
        <v>0</v>
      </c>
      <c r="CG37" s="140"/>
      <c r="CH37" s="140"/>
      <c r="CI37" s="140"/>
      <c r="CJ37" s="64"/>
      <c r="CK37" s="5">
        <f t="shared" si="15"/>
        <v>0</v>
      </c>
    </row>
    <row r="38" spans="1:89" ht="16.5" thickTop="1" thickBot="1" x14ac:dyDescent="0.3">
      <c r="A38" s="75" t="s">
        <v>56</v>
      </c>
      <c r="B38" s="73" t="s">
        <v>201</v>
      </c>
      <c r="C38" s="122"/>
      <c r="D38" s="130"/>
      <c r="E38" s="128" t="str">
        <f t="shared" si="8"/>
        <v/>
      </c>
      <c r="F38" s="120"/>
      <c r="G38" s="75" t="s">
        <v>104</v>
      </c>
      <c r="H38" s="76" t="s">
        <v>248</v>
      </c>
      <c r="I38" s="6"/>
      <c r="J38" s="130"/>
      <c r="K38" s="128" t="str">
        <f t="shared" si="9"/>
        <v/>
      </c>
      <c r="L38" s="120"/>
      <c r="M38" s="75" t="s">
        <v>152</v>
      </c>
      <c r="N38" s="77" t="s">
        <v>296</v>
      </c>
      <c r="O38" s="6"/>
      <c r="P38" s="130"/>
      <c r="Q38" s="128" t="str">
        <f t="shared" si="10"/>
        <v/>
      </c>
      <c r="R38" s="138"/>
      <c r="S38" s="138"/>
      <c r="T38" s="138"/>
      <c r="U38" s="138"/>
      <c r="V38" s="138"/>
      <c r="W38" s="138"/>
      <c r="X38" s="87" t="s">
        <v>56</v>
      </c>
      <c r="Y38" s="88"/>
      <c r="Z38" s="7"/>
      <c r="AA38" s="8"/>
      <c r="AB38" s="9"/>
      <c r="AC38" s="79">
        <f t="shared" si="11"/>
        <v>0</v>
      </c>
      <c r="AD38" s="142"/>
      <c r="AE38" s="87" t="s">
        <v>104</v>
      </c>
      <c r="AF38" s="92"/>
      <c r="AG38" s="7"/>
      <c r="AH38" s="8"/>
      <c r="AI38" s="9"/>
      <c r="AJ38" s="79">
        <f t="shared" si="0"/>
        <v>0</v>
      </c>
      <c r="AK38" s="142"/>
      <c r="AL38" s="87" t="s">
        <v>152</v>
      </c>
      <c r="AM38" s="88"/>
      <c r="AN38" s="7"/>
      <c r="AO38" s="8"/>
      <c r="AP38" s="9"/>
      <c r="AQ38" s="79">
        <f t="shared" ref="AQ38:AQ40" si="16">SUM(AN38:AP38)</f>
        <v>0</v>
      </c>
      <c r="AR38" s="146"/>
      <c r="AS38" s="146"/>
      <c r="AT38" s="146"/>
      <c r="AU38" s="146"/>
      <c r="AV38" s="146"/>
      <c r="AW38" s="146"/>
      <c r="AX38" s="89" t="s">
        <v>56</v>
      </c>
      <c r="AY38" s="73" t="str">
        <f t="shared" si="12"/>
        <v>AAA34</v>
      </c>
      <c r="AZ38" s="153"/>
      <c r="BA38" s="91"/>
      <c r="BB38" s="66"/>
      <c r="BC38" s="81"/>
      <c r="BD38" s="82" t="str">
        <f t="shared" si="2"/>
        <v/>
      </c>
      <c r="BE38" s="83" t="str">
        <f t="shared" si="3"/>
        <v/>
      </c>
      <c r="BF38" s="84"/>
      <c r="BG38" s="85" t="str">
        <f t="shared" si="4"/>
        <v/>
      </c>
      <c r="BH38" s="86">
        <f t="shared" si="5"/>
        <v>0</v>
      </c>
      <c r="BI38" s="142"/>
      <c r="BJ38" s="89" t="s">
        <v>104</v>
      </c>
      <c r="BK38" s="90" t="str">
        <f t="shared" si="13"/>
        <v>BBB34</v>
      </c>
      <c r="BL38" s="153"/>
      <c r="BM38" s="91"/>
      <c r="BN38" s="66"/>
      <c r="BO38" s="81"/>
      <c r="BP38" s="82"/>
      <c r="BQ38" s="83"/>
      <c r="BR38" s="84"/>
      <c r="BS38" s="85"/>
      <c r="BT38" s="86">
        <f t="shared" si="6"/>
        <v>0</v>
      </c>
      <c r="BU38" s="142"/>
      <c r="BV38" s="89" t="s">
        <v>152</v>
      </c>
      <c r="BW38" s="93" t="str">
        <f t="shared" si="14"/>
        <v>CC034</v>
      </c>
      <c r="BX38" s="153"/>
      <c r="BY38" s="91"/>
      <c r="BZ38" s="66"/>
      <c r="CA38" s="81"/>
      <c r="CB38" s="82"/>
      <c r="CC38" s="83"/>
      <c r="CD38" s="84"/>
      <c r="CE38" s="85"/>
      <c r="CF38" s="86">
        <f t="shared" si="7"/>
        <v>0</v>
      </c>
      <c r="CG38" s="140"/>
      <c r="CH38" s="140"/>
      <c r="CI38" s="140"/>
      <c r="CJ38" s="64"/>
      <c r="CK38" s="5">
        <f t="shared" si="15"/>
        <v>0</v>
      </c>
    </row>
    <row r="39" spans="1:89" ht="16.5" thickTop="1" thickBot="1" x14ac:dyDescent="0.3">
      <c r="A39" s="75" t="s">
        <v>57</v>
      </c>
      <c r="B39" s="73" t="s">
        <v>202</v>
      </c>
      <c r="C39" s="122"/>
      <c r="D39" s="130"/>
      <c r="E39" s="128" t="str">
        <f t="shared" si="8"/>
        <v/>
      </c>
      <c r="F39" s="120"/>
      <c r="G39" s="75" t="s">
        <v>105</v>
      </c>
      <c r="H39" s="76" t="s">
        <v>249</v>
      </c>
      <c r="I39" s="6"/>
      <c r="J39" s="130"/>
      <c r="K39" s="128" t="str">
        <f t="shared" si="9"/>
        <v/>
      </c>
      <c r="L39" s="120"/>
      <c r="M39" s="94"/>
      <c r="N39" s="10"/>
      <c r="O39" s="11"/>
      <c r="P39" s="130"/>
      <c r="Q39" s="128" t="str">
        <f t="shared" si="10"/>
        <v/>
      </c>
      <c r="R39" s="138"/>
      <c r="S39" s="138"/>
      <c r="T39" s="138"/>
      <c r="U39" s="138"/>
      <c r="V39" s="138"/>
      <c r="W39" s="138"/>
      <c r="X39" s="87" t="s">
        <v>57</v>
      </c>
      <c r="Y39" s="88"/>
      <c r="Z39" s="7"/>
      <c r="AA39" s="8"/>
      <c r="AB39" s="9"/>
      <c r="AC39" s="79">
        <f t="shared" si="11"/>
        <v>0</v>
      </c>
      <c r="AD39" s="142"/>
      <c r="AE39" s="87" t="s">
        <v>105</v>
      </c>
      <c r="AF39" s="92"/>
      <c r="AG39" s="7"/>
      <c r="AH39" s="8"/>
      <c r="AI39" s="9"/>
      <c r="AJ39" s="79">
        <f t="shared" si="0"/>
        <v>0</v>
      </c>
      <c r="AK39" s="142"/>
      <c r="AL39" s="97"/>
      <c r="AM39" s="12"/>
      <c r="AN39" s="7"/>
      <c r="AO39" s="8"/>
      <c r="AP39" s="9"/>
      <c r="AQ39" s="79">
        <f t="shared" si="16"/>
        <v>0</v>
      </c>
      <c r="AR39" s="146"/>
      <c r="AS39" s="146"/>
      <c r="AT39" s="146"/>
      <c r="AU39" s="146"/>
      <c r="AV39" s="146"/>
      <c r="AW39" s="146"/>
      <c r="AX39" s="89" t="s">
        <v>57</v>
      </c>
      <c r="AY39" s="73" t="str">
        <f t="shared" si="12"/>
        <v>AAA35</v>
      </c>
      <c r="AZ39" s="153"/>
      <c r="BA39" s="91"/>
      <c r="BB39" s="66"/>
      <c r="BC39" s="81"/>
      <c r="BD39" s="82" t="str">
        <f t="shared" si="2"/>
        <v/>
      </c>
      <c r="BE39" s="83" t="str">
        <f t="shared" si="3"/>
        <v/>
      </c>
      <c r="BF39" s="84"/>
      <c r="BG39" s="85" t="str">
        <f t="shared" si="4"/>
        <v/>
      </c>
      <c r="BH39" s="86">
        <f t="shared" si="5"/>
        <v>0</v>
      </c>
      <c r="BI39" s="142"/>
      <c r="BJ39" s="89" t="s">
        <v>105</v>
      </c>
      <c r="BK39" s="90" t="str">
        <f t="shared" si="13"/>
        <v>BBB35</v>
      </c>
      <c r="BL39" s="153"/>
      <c r="BM39" s="91"/>
      <c r="BN39" s="66"/>
      <c r="BO39" s="81"/>
      <c r="BP39" s="82"/>
      <c r="BQ39" s="83"/>
      <c r="BR39" s="84"/>
      <c r="BS39" s="85"/>
      <c r="BT39" s="86">
        <f t="shared" si="6"/>
        <v>0</v>
      </c>
      <c r="BU39" s="142"/>
      <c r="BV39" s="98"/>
      <c r="BW39" s="93">
        <f t="shared" si="14"/>
        <v>0</v>
      </c>
      <c r="BX39" s="153"/>
      <c r="BY39" s="91"/>
      <c r="BZ39" s="66"/>
      <c r="CA39" s="81"/>
      <c r="CB39" s="82"/>
      <c r="CC39" s="83"/>
      <c r="CD39" s="84"/>
      <c r="CE39" s="85"/>
      <c r="CF39" s="86">
        <f t="shared" si="7"/>
        <v>0</v>
      </c>
      <c r="CG39" s="140"/>
      <c r="CH39" s="140"/>
      <c r="CI39" s="140"/>
      <c r="CJ39" s="64"/>
      <c r="CK39" s="5">
        <f t="shared" si="15"/>
        <v>0</v>
      </c>
    </row>
    <row r="40" spans="1:89" ht="16.5" thickTop="1" thickBot="1" x14ac:dyDescent="0.3">
      <c r="A40" s="75" t="s">
        <v>58</v>
      </c>
      <c r="B40" s="73" t="s">
        <v>203</v>
      </c>
      <c r="C40" s="122"/>
      <c r="D40" s="130"/>
      <c r="E40" s="128" t="str">
        <f t="shared" si="8"/>
        <v/>
      </c>
      <c r="F40" s="120"/>
      <c r="G40" s="75" t="s">
        <v>106</v>
      </c>
      <c r="H40" s="76" t="s">
        <v>250</v>
      </c>
      <c r="I40" s="6"/>
      <c r="J40" s="130"/>
      <c r="K40" s="128" t="str">
        <f t="shared" si="9"/>
        <v/>
      </c>
      <c r="L40" s="120"/>
      <c r="M40" s="94"/>
      <c r="N40" s="13"/>
      <c r="O40" s="14"/>
      <c r="P40" s="130"/>
      <c r="Q40" s="128" t="str">
        <f t="shared" si="10"/>
        <v/>
      </c>
      <c r="R40" s="138"/>
      <c r="S40" s="138"/>
      <c r="T40" s="138"/>
      <c r="U40" s="138"/>
      <c r="V40" s="138"/>
      <c r="W40" s="138"/>
      <c r="X40" s="87" t="s">
        <v>58</v>
      </c>
      <c r="Y40" s="92"/>
      <c r="Z40" s="7"/>
      <c r="AA40" s="8"/>
      <c r="AB40" s="9"/>
      <c r="AC40" s="79">
        <f t="shared" si="11"/>
        <v>0</v>
      </c>
      <c r="AD40" s="142"/>
      <c r="AE40" s="87" t="s">
        <v>106</v>
      </c>
      <c r="AF40" s="92"/>
      <c r="AG40" s="7"/>
      <c r="AH40" s="8"/>
      <c r="AI40" s="9"/>
      <c r="AJ40" s="79">
        <f t="shared" si="0"/>
        <v>0</v>
      </c>
      <c r="AK40" s="142"/>
      <c r="AL40" s="97"/>
      <c r="AM40" s="13"/>
      <c r="AN40" s="15"/>
      <c r="AO40" s="16"/>
      <c r="AP40" s="17"/>
      <c r="AQ40" s="79">
        <f t="shared" si="16"/>
        <v>0</v>
      </c>
      <c r="AR40" s="146"/>
      <c r="AS40" s="146"/>
      <c r="AT40" s="146"/>
      <c r="AU40" s="146"/>
      <c r="AV40" s="146"/>
      <c r="AW40" s="146"/>
      <c r="AX40" s="89" t="s">
        <v>58</v>
      </c>
      <c r="AY40" s="73" t="str">
        <f t="shared" si="12"/>
        <v>AAA36</v>
      </c>
      <c r="AZ40" s="153"/>
      <c r="BA40" s="91"/>
      <c r="BB40" s="66"/>
      <c r="BC40" s="81"/>
      <c r="BD40" s="82" t="str">
        <f t="shared" si="2"/>
        <v/>
      </c>
      <c r="BE40" s="83" t="str">
        <f t="shared" si="3"/>
        <v/>
      </c>
      <c r="BF40" s="84"/>
      <c r="BG40" s="85" t="str">
        <f t="shared" si="4"/>
        <v/>
      </c>
      <c r="BH40" s="86">
        <f t="shared" si="5"/>
        <v>0</v>
      </c>
      <c r="BI40" s="142"/>
      <c r="BJ40" s="89" t="s">
        <v>106</v>
      </c>
      <c r="BK40" s="90" t="str">
        <f t="shared" si="13"/>
        <v>BBB36</v>
      </c>
      <c r="BL40" s="153"/>
      <c r="BM40" s="91"/>
      <c r="BN40" s="66"/>
      <c r="BO40" s="81"/>
      <c r="BP40" s="82"/>
      <c r="BQ40" s="83"/>
      <c r="BR40" s="84"/>
      <c r="BS40" s="85"/>
      <c r="BT40" s="86">
        <f t="shared" si="6"/>
        <v>0</v>
      </c>
      <c r="BU40" s="142"/>
      <c r="BV40" s="98"/>
      <c r="BW40" s="93">
        <f t="shared" si="14"/>
        <v>0</v>
      </c>
      <c r="BX40" s="153"/>
      <c r="BY40" s="91"/>
      <c r="BZ40" s="66"/>
      <c r="CA40" s="81"/>
      <c r="CB40" s="82"/>
      <c r="CC40" s="83"/>
      <c r="CD40" s="84"/>
      <c r="CE40" s="85"/>
      <c r="CF40" s="86">
        <f t="shared" si="7"/>
        <v>0</v>
      </c>
      <c r="CG40" s="140"/>
      <c r="CH40" s="140"/>
      <c r="CI40" s="140"/>
      <c r="CJ40" s="64"/>
      <c r="CK40" s="5">
        <f t="shared" si="15"/>
        <v>0</v>
      </c>
    </row>
    <row r="41" spans="1:89" ht="16.5" thickTop="1" thickBot="1" x14ac:dyDescent="0.3">
      <c r="A41" s="75" t="s">
        <v>59</v>
      </c>
      <c r="B41" s="73" t="s">
        <v>204</v>
      </c>
      <c r="C41" s="122"/>
      <c r="D41" s="130"/>
      <c r="E41" s="128" t="str">
        <f t="shared" si="8"/>
        <v/>
      </c>
      <c r="F41" s="120"/>
      <c r="G41" s="75" t="s">
        <v>107</v>
      </c>
      <c r="H41" s="76" t="s">
        <v>251</v>
      </c>
      <c r="I41" s="6"/>
      <c r="J41" s="130"/>
      <c r="K41" s="128" t="str">
        <f t="shared" si="9"/>
        <v/>
      </c>
      <c r="L41" s="120"/>
      <c r="M41" s="74"/>
      <c r="N41" s="74"/>
      <c r="O41" s="74"/>
      <c r="P41" s="74"/>
      <c r="Q41" s="74"/>
      <c r="R41" s="138"/>
      <c r="S41" s="138"/>
      <c r="T41" s="138"/>
      <c r="U41" s="138"/>
      <c r="V41" s="138"/>
      <c r="W41" s="138"/>
      <c r="X41" s="87" t="s">
        <v>59</v>
      </c>
      <c r="Y41" s="88"/>
      <c r="Z41" s="7"/>
      <c r="AA41" s="8"/>
      <c r="AB41" s="9"/>
      <c r="AC41" s="79">
        <f t="shared" si="11"/>
        <v>0</v>
      </c>
      <c r="AD41" s="142"/>
      <c r="AE41" s="87" t="s">
        <v>107</v>
      </c>
      <c r="AF41" s="92"/>
      <c r="AG41" s="7"/>
      <c r="AH41" s="8"/>
      <c r="AI41" s="9"/>
      <c r="AJ41" s="79">
        <f t="shared" si="0"/>
        <v>0</v>
      </c>
      <c r="AK41" s="142"/>
      <c r="AL41" s="140"/>
      <c r="AM41" s="140"/>
      <c r="AN41" s="140"/>
      <c r="AO41" s="140"/>
      <c r="AP41" s="140"/>
      <c r="AQ41" s="140"/>
      <c r="AR41" s="146"/>
      <c r="AS41" s="146"/>
      <c r="AT41" s="146"/>
      <c r="AU41" s="146"/>
      <c r="AV41" s="146"/>
      <c r="AW41" s="146"/>
      <c r="AX41" s="89" t="s">
        <v>59</v>
      </c>
      <c r="AY41" s="73" t="str">
        <f t="shared" si="12"/>
        <v>AAA37</v>
      </c>
      <c r="AZ41" s="153"/>
      <c r="BA41" s="91"/>
      <c r="BB41" s="66"/>
      <c r="BC41" s="81"/>
      <c r="BD41" s="82" t="str">
        <f t="shared" si="2"/>
        <v/>
      </c>
      <c r="BE41" s="83" t="str">
        <f t="shared" si="3"/>
        <v/>
      </c>
      <c r="BF41" s="84"/>
      <c r="BG41" s="85" t="str">
        <f t="shared" si="4"/>
        <v/>
      </c>
      <c r="BH41" s="86">
        <f t="shared" si="5"/>
        <v>0</v>
      </c>
      <c r="BI41" s="142"/>
      <c r="BJ41" s="89" t="s">
        <v>107</v>
      </c>
      <c r="BK41" s="90" t="str">
        <f t="shared" si="13"/>
        <v>BBB37</v>
      </c>
      <c r="BL41" s="153"/>
      <c r="BM41" s="91"/>
      <c r="BN41" s="66"/>
      <c r="BO41" s="81"/>
      <c r="BP41" s="82"/>
      <c r="BQ41" s="83"/>
      <c r="BR41" s="84"/>
      <c r="BS41" s="85"/>
      <c r="BT41" s="86">
        <f t="shared" si="6"/>
        <v>0</v>
      </c>
      <c r="BU41" s="142"/>
      <c r="BV41" s="140"/>
      <c r="BW41" s="140"/>
      <c r="BX41" s="140"/>
      <c r="BY41" s="140"/>
      <c r="BZ41" s="140"/>
      <c r="CA41" s="140"/>
      <c r="CB41" s="140"/>
      <c r="CC41" s="140"/>
      <c r="CD41" s="140"/>
      <c r="CE41" s="140"/>
      <c r="CF41" s="140"/>
      <c r="CG41" s="140"/>
      <c r="CH41" s="140"/>
      <c r="CI41" s="140"/>
      <c r="CJ41" s="64"/>
      <c r="CK41" s="5">
        <f t="shared" si="15"/>
        <v>0</v>
      </c>
    </row>
    <row r="42" spans="1:89" ht="16.5" thickTop="1" thickBot="1" x14ac:dyDescent="0.3">
      <c r="A42" s="75" t="s">
        <v>60</v>
      </c>
      <c r="B42" s="73" t="s">
        <v>205</v>
      </c>
      <c r="C42" s="122"/>
      <c r="D42" s="130"/>
      <c r="E42" s="128" t="str">
        <f t="shared" si="8"/>
        <v/>
      </c>
      <c r="F42" s="120"/>
      <c r="G42" s="75" t="s">
        <v>108</v>
      </c>
      <c r="H42" s="76" t="s">
        <v>252</v>
      </c>
      <c r="I42" s="6"/>
      <c r="J42" s="130"/>
      <c r="K42" s="128" t="str">
        <f t="shared" si="9"/>
        <v/>
      </c>
      <c r="L42" s="120"/>
      <c r="M42" s="74"/>
      <c r="N42" s="74"/>
      <c r="O42" s="74"/>
      <c r="P42" s="74"/>
      <c r="Q42" s="74"/>
      <c r="R42" s="138"/>
      <c r="S42" s="138"/>
      <c r="T42" s="138"/>
      <c r="U42" s="138"/>
      <c r="V42" s="138"/>
      <c r="W42" s="138"/>
      <c r="X42" s="87" t="s">
        <v>60</v>
      </c>
      <c r="Y42" s="92"/>
      <c r="Z42" s="7"/>
      <c r="AA42" s="8"/>
      <c r="AB42" s="9"/>
      <c r="AC42" s="79">
        <f t="shared" si="11"/>
        <v>0</v>
      </c>
      <c r="AD42" s="142"/>
      <c r="AE42" s="87" t="s">
        <v>108</v>
      </c>
      <c r="AF42" s="88"/>
      <c r="AG42" s="7"/>
      <c r="AH42" s="8"/>
      <c r="AI42" s="9"/>
      <c r="AJ42" s="79">
        <f t="shared" si="0"/>
        <v>0</v>
      </c>
      <c r="AK42" s="142"/>
      <c r="AL42" s="140"/>
      <c r="AM42" s="140"/>
      <c r="AN42" s="140"/>
      <c r="AO42" s="140"/>
      <c r="AP42" s="140"/>
      <c r="AQ42" s="140"/>
      <c r="AR42" s="146"/>
      <c r="AS42" s="146"/>
      <c r="AT42" s="146"/>
      <c r="AU42" s="146"/>
      <c r="AV42" s="146"/>
      <c r="AW42" s="146"/>
      <c r="AX42" s="89" t="s">
        <v>60</v>
      </c>
      <c r="AY42" s="73" t="str">
        <f t="shared" si="12"/>
        <v>AAA38</v>
      </c>
      <c r="AZ42" s="153"/>
      <c r="BA42" s="91"/>
      <c r="BB42" s="66"/>
      <c r="BC42" s="81"/>
      <c r="BD42" s="82" t="str">
        <f t="shared" si="2"/>
        <v/>
      </c>
      <c r="BE42" s="83" t="str">
        <f t="shared" si="3"/>
        <v/>
      </c>
      <c r="BF42" s="84"/>
      <c r="BG42" s="85" t="str">
        <f t="shared" si="4"/>
        <v/>
      </c>
      <c r="BH42" s="86">
        <f t="shared" si="5"/>
        <v>0</v>
      </c>
      <c r="BI42" s="142"/>
      <c r="BJ42" s="89" t="s">
        <v>108</v>
      </c>
      <c r="BK42" s="90" t="str">
        <f t="shared" si="13"/>
        <v>BBB38</v>
      </c>
      <c r="BL42" s="153"/>
      <c r="BM42" s="91"/>
      <c r="BN42" s="66"/>
      <c r="BO42" s="81"/>
      <c r="BP42" s="82"/>
      <c r="BQ42" s="83"/>
      <c r="BR42" s="84"/>
      <c r="BS42" s="85"/>
      <c r="BT42" s="86">
        <f t="shared" si="6"/>
        <v>0</v>
      </c>
      <c r="BU42" s="142"/>
      <c r="BV42" s="140"/>
      <c r="BW42" s="140"/>
      <c r="BX42" s="140"/>
      <c r="BY42" s="140"/>
      <c r="BZ42" s="140"/>
      <c r="CA42" s="140"/>
      <c r="CB42" s="140"/>
      <c r="CC42" s="140"/>
      <c r="CD42" s="140"/>
      <c r="CE42" s="140"/>
      <c r="CF42" s="140"/>
      <c r="CG42" s="140"/>
      <c r="CH42" s="140"/>
      <c r="CI42" s="140"/>
      <c r="CJ42" s="64"/>
      <c r="CK42" s="5">
        <f t="shared" si="15"/>
        <v>0</v>
      </c>
    </row>
    <row r="43" spans="1:89" ht="16.5" thickTop="1" thickBot="1" x14ac:dyDescent="0.3">
      <c r="A43" s="75" t="s">
        <v>61</v>
      </c>
      <c r="B43" s="73" t="s">
        <v>206</v>
      </c>
      <c r="C43" s="122"/>
      <c r="D43" s="130"/>
      <c r="E43" s="128" t="str">
        <f t="shared" si="8"/>
        <v/>
      </c>
      <c r="F43" s="120"/>
      <c r="G43" s="75" t="s">
        <v>109</v>
      </c>
      <c r="H43" s="76" t="s">
        <v>253</v>
      </c>
      <c r="I43" s="6"/>
      <c r="J43" s="130"/>
      <c r="K43" s="128" t="str">
        <f t="shared" si="9"/>
        <v/>
      </c>
      <c r="L43" s="120"/>
      <c r="M43" s="74"/>
      <c r="N43" s="74"/>
      <c r="O43" s="74"/>
      <c r="P43" s="74"/>
      <c r="Q43" s="74"/>
      <c r="R43" s="138"/>
      <c r="S43" s="138"/>
      <c r="T43" s="138"/>
      <c r="U43" s="138"/>
      <c r="V43" s="138"/>
      <c r="W43" s="138"/>
      <c r="X43" s="87" t="s">
        <v>61</v>
      </c>
      <c r="Y43" s="88"/>
      <c r="Z43" s="7"/>
      <c r="AA43" s="8"/>
      <c r="AB43" s="9"/>
      <c r="AC43" s="79">
        <f t="shared" si="11"/>
        <v>0</v>
      </c>
      <c r="AD43" s="142"/>
      <c r="AE43" s="87" t="s">
        <v>109</v>
      </c>
      <c r="AF43" s="88"/>
      <c r="AG43" s="7"/>
      <c r="AH43" s="8"/>
      <c r="AI43" s="9"/>
      <c r="AJ43" s="79">
        <f t="shared" si="0"/>
        <v>0</v>
      </c>
      <c r="AK43" s="142"/>
      <c r="AL43" s="140"/>
      <c r="AM43" s="140"/>
      <c r="AN43" s="140"/>
      <c r="AO43" s="140"/>
      <c r="AP43" s="140"/>
      <c r="AQ43" s="140"/>
      <c r="AR43" s="146"/>
      <c r="AS43" s="146"/>
      <c r="AT43" s="146"/>
      <c r="AU43" s="146"/>
      <c r="AV43" s="146"/>
      <c r="AW43" s="146"/>
      <c r="AX43" s="89" t="s">
        <v>61</v>
      </c>
      <c r="AY43" s="73" t="str">
        <f t="shared" si="12"/>
        <v>AAA39</v>
      </c>
      <c r="AZ43" s="153"/>
      <c r="BA43" s="91"/>
      <c r="BB43" s="66"/>
      <c r="BC43" s="81"/>
      <c r="BD43" s="82" t="str">
        <f t="shared" si="2"/>
        <v/>
      </c>
      <c r="BE43" s="83" t="str">
        <f t="shared" si="3"/>
        <v/>
      </c>
      <c r="BF43" s="84"/>
      <c r="BG43" s="85" t="str">
        <f t="shared" si="4"/>
        <v/>
      </c>
      <c r="BH43" s="86">
        <f t="shared" si="5"/>
        <v>0</v>
      </c>
      <c r="BI43" s="142"/>
      <c r="BJ43" s="89" t="s">
        <v>109</v>
      </c>
      <c r="BK43" s="90" t="str">
        <f t="shared" si="13"/>
        <v>BBB39</v>
      </c>
      <c r="BL43" s="153"/>
      <c r="BM43" s="91"/>
      <c r="BN43" s="66"/>
      <c r="BO43" s="81"/>
      <c r="BP43" s="82"/>
      <c r="BQ43" s="83"/>
      <c r="BR43" s="84"/>
      <c r="BS43" s="85"/>
      <c r="BT43" s="86">
        <f t="shared" si="6"/>
        <v>0</v>
      </c>
      <c r="BU43" s="142"/>
      <c r="BV43" s="140"/>
      <c r="BW43" s="140"/>
      <c r="BX43" s="140"/>
      <c r="BY43" s="140"/>
      <c r="BZ43" s="140"/>
      <c r="CA43" s="140"/>
      <c r="CB43" s="140"/>
      <c r="CC43" s="140"/>
      <c r="CD43" s="140"/>
      <c r="CE43" s="140"/>
      <c r="CF43" s="140"/>
      <c r="CG43" s="140"/>
      <c r="CH43" s="140"/>
      <c r="CI43" s="140"/>
      <c r="CJ43" s="64"/>
      <c r="CK43" s="5">
        <f t="shared" si="15"/>
        <v>0</v>
      </c>
    </row>
    <row r="44" spans="1:89" ht="16.5" thickTop="1" thickBot="1" x14ac:dyDescent="0.3">
      <c r="A44" s="75" t="s">
        <v>62</v>
      </c>
      <c r="B44" s="73" t="s">
        <v>207</v>
      </c>
      <c r="C44" s="122"/>
      <c r="D44" s="130"/>
      <c r="E44" s="128" t="str">
        <f t="shared" si="8"/>
        <v/>
      </c>
      <c r="F44" s="120"/>
      <c r="G44" s="75" t="s">
        <v>110</v>
      </c>
      <c r="H44" s="76" t="s">
        <v>254</v>
      </c>
      <c r="I44" s="6"/>
      <c r="J44" s="130"/>
      <c r="K44" s="128" t="str">
        <f t="shared" si="9"/>
        <v/>
      </c>
      <c r="L44" s="120"/>
      <c r="M44" s="74"/>
      <c r="N44" s="74"/>
      <c r="O44" s="74"/>
      <c r="P44" s="74"/>
      <c r="Q44" s="74"/>
      <c r="R44" s="138"/>
      <c r="S44" s="138"/>
      <c r="T44" s="138"/>
      <c r="U44" s="138"/>
      <c r="V44" s="138"/>
      <c r="W44" s="138"/>
      <c r="X44" s="87" t="s">
        <v>62</v>
      </c>
      <c r="Y44" s="88"/>
      <c r="Z44" s="7"/>
      <c r="AA44" s="8"/>
      <c r="AB44" s="9"/>
      <c r="AC44" s="79">
        <f t="shared" si="11"/>
        <v>0</v>
      </c>
      <c r="AD44" s="142"/>
      <c r="AE44" s="87" t="s">
        <v>110</v>
      </c>
      <c r="AF44" s="88"/>
      <c r="AG44" s="7"/>
      <c r="AH44" s="8"/>
      <c r="AI44" s="9"/>
      <c r="AJ44" s="79">
        <f t="shared" si="0"/>
        <v>0</v>
      </c>
      <c r="AK44" s="142"/>
      <c r="AL44" s="140"/>
      <c r="AM44" s="140"/>
      <c r="AN44" s="140"/>
      <c r="AO44" s="140"/>
      <c r="AP44" s="140"/>
      <c r="AQ44" s="140"/>
      <c r="AR44" s="146"/>
      <c r="AS44" s="146"/>
      <c r="AT44" s="146"/>
      <c r="AU44" s="146"/>
      <c r="AV44" s="146"/>
      <c r="AW44" s="146"/>
      <c r="AX44" s="89" t="s">
        <v>62</v>
      </c>
      <c r="AY44" s="73" t="str">
        <f t="shared" si="12"/>
        <v>AAA40</v>
      </c>
      <c r="AZ44" s="153"/>
      <c r="BA44" s="91"/>
      <c r="BB44" s="66"/>
      <c r="BC44" s="81"/>
      <c r="BD44" s="82" t="str">
        <f t="shared" si="2"/>
        <v/>
      </c>
      <c r="BE44" s="83" t="str">
        <f t="shared" si="3"/>
        <v/>
      </c>
      <c r="BF44" s="84"/>
      <c r="BG44" s="85" t="str">
        <f t="shared" si="4"/>
        <v/>
      </c>
      <c r="BH44" s="86">
        <f t="shared" si="5"/>
        <v>0</v>
      </c>
      <c r="BI44" s="142"/>
      <c r="BJ44" s="89" t="s">
        <v>110</v>
      </c>
      <c r="BK44" s="90" t="str">
        <f t="shared" si="13"/>
        <v>BBB40</v>
      </c>
      <c r="BL44" s="153"/>
      <c r="BM44" s="91"/>
      <c r="BN44" s="66"/>
      <c r="BO44" s="81"/>
      <c r="BP44" s="82"/>
      <c r="BQ44" s="83"/>
      <c r="BR44" s="84"/>
      <c r="BS44" s="85"/>
      <c r="BT44" s="86">
        <f t="shared" si="6"/>
        <v>0</v>
      </c>
      <c r="BU44" s="142"/>
      <c r="BV44" s="140"/>
      <c r="BW44" s="140"/>
      <c r="BX44" s="140"/>
      <c r="BY44" s="140"/>
      <c r="BZ44" s="140"/>
      <c r="CA44" s="140"/>
      <c r="CB44" s="140"/>
      <c r="CC44" s="140"/>
      <c r="CD44" s="140"/>
      <c r="CE44" s="140"/>
      <c r="CF44" s="140"/>
      <c r="CG44" s="140"/>
      <c r="CH44" s="140"/>
      <c r="CI44" s="140"/>
      <c r="CJ44" s="64"/>
      <c r="CK44" s="5">
        <f t="shared" si="15"/>
        <v>0</v>
      </c>
    </row>
    <row r="45" spans="1:89" ht="16.5" thickTop="1" thickBot="1" x14ac:dyDescent="0.3">
      <c r="A45" s="75" t="s">
        <v>63</v>
      </c>
      <c r="B45" s="73" t="s">
        <v>208</v>
      </c>
      <c r="C45" s="122"/>
      <c r="D45" s="130"/>
      <c r="E45" s="128" t="str">
        <f t="shared" si="8"/>
        <v/>
      </c>
      <c r="F45" s="120"/>
      <c r="G45" s="75" t="s">
        <v>111</v>
      </c>
      <c r="H45" s="76" t="s">
        <v>255</v>
      </c>
      <c r="I45" s="6"/>
      <c r="J45" s="130"/>
      <c r="K45" s="128" t="str">
        <f t="shared" si="9"/>
        <v/>
      </c>
      <c r="L45" s="120"/>
      <c r="M45" s="74"/>
      <c r="N45" s="74"/>
      <c r="O45" s="74"/>
      <c r="P45" s="74"/>
      <c r="Q45" s="74"/>
      <c r="R45" s="138"/>
      <c r="S45" s="138"/>
      <c r="T45" s="138"/>
      <c r="U45" s="138"/>
      <c r="V45" s="138"/>
      <c r="W45" s="138"/>
      <c r="X45" s="87" t="s">
        <v>63</v>
      </c>
      <c r="Y45" s="92"/>
      <c r="Z45" s="7"/>
      <c r="AA45" s="8"/>
      <c r="AB45" s="9"/>
      <c r="AC45" s="79">
        <f t="shared" si="11"/>
        <v>0</v>
      </c>
      <c r="AD45" s="142"/>
      <c r="AE45" s="87" t="s">
        <v>111</v>
      </c>
      <c r="AF45" s="88"/>
      <c r="AG45" s="7"/>
      <c r="AH45" s="8"/>
      <c r="AI45" s="9"/>
      <c r="AJ45" s="79">
        <f t="shared" si="0"/>
        <v>0</v>
      </c>
      <c r="AK45" s="142"/>
      <c r="AL45" s="140"/>
      <c r="AM45" s="140"/>
      <c r="AN45" s="140"/>
      <c r="AO45" s="140"/>
      <c r="AP45" s="140"/>
      <c r="AQ45" s="140"/>
      <c r="AR45" s="146"/>
      <c r="AS45" s="146"/>
      <c r="AT45" s="146"/>
      <c r="AU45" s="146"/>
      <c r="AV45" s="146"/>
      <c r="AW45" s="146"/>
      <c r="AX45" s="89" t="s">
        <v>63</v>
      </c>
      <c r="AY45" s="73" t="str">
        <f t="shared" si="12"/>
        <v>AAA41</v>
      </c>
      <c r="AZ45" s="153"/>
      <c r="BA45" s="91"/>
      <c r="BB45" s="66"/>
      <c r="BC45" s="81"/>
      <c r="BD45" s="82" t="str">
        <f t="shared" si="2"/>
        <v/>
      </c>
      <c r="BE45" s="83" t="str">
        <f t="shared" si="3"/>
        <v/>
      </c>
      <c r="BF45" s="84"/>
      <c r="BG45" s="85" t="str">
        <f t="shared" si="4"/>
        <v/>
      </c>
      <c r="BH45" s="86">
        <f t="shared" si="5"/>
        <v>0</v>
      </c>
      <c r="BI45" s="142"/>
      <c r="BJ45" s="89" t="s">
        <v>111</v>
      </c>
      <c r="BK45" s="90" t="str">
        <f t="shared" si="13"/>
        <v>BBB41</v>
      </c>
      <c r="BL45" s="153"/>
      <c r="BM45" s="91"/>
      <c r="BN45" s="66"/>
      <c r="BO45" s="81"/>
      <c r="BP45" s="82"/>
      <c r="BQ45" s="83"/>
      <c r="BR45" s="84"/>
      <c r="BS45" s="85"/>
      <c r="BT45" s="86">
        <f t="shared" si="6"/>
        <v>0</v>
      </c>
      <c r="BU45" s="142"/>
      <c r="BV45" s="140"/>
      <c r="BW45" s="140"/>
      <c r="BX45" s="140"/>
      <c r="BY45" s="140"/>
      <c r="BZ45" s="140"/>
      <c r="CA45" s="140"/>
      <c r="CB45" s="140"/>
      <c r="CC45" s="140"/>
      <c r="CD45" s="140"/>
      <c r="CE45" s="140"/>
      <c r="CF45" s="140"/>
      <c r="CG45" s="140"/>
      <c r="CH45" s="140"/>
      <c r="CI45" s="140"/>
      <c r="CJ45" s="64"/>
      <c r="CK45" s="5">
        <f t="shared" si="15"/>
        <v>0</v>
      </c>
    </row>
    <row r="46" spans="1:89" ht="16.5" thickTop="1" thickBot="1" x14ac:dyDescent="0.3">
      <c r="A46" s="75" t="s">
        <v>64</v>
      </c>
      <c r="B46" s="73" t="s">
        <v>209</v>
      </c>
      <c r="C46" s="122"/>
      <c r="D46" s="130"/>
      <c r="E46" s="128" t="str">
        <f t="shared" si="8"/>
        <v/>
      </c>
      <c r="F46" s="120"/>
      <c r="G46" s="75" t="s">
        <v>112</v>
      </c>
      <c r="H46" s="76" t="s">
        <v>256</v>
      </c>
      <c r="I46" s="6"/>
      <c r="J46" s="130"/>
      <c r="K46" s="128" t="str">
        <f t="shared" si="9"/>
        <v/>
      </c>
      <c r="L46" s="120"/>
      <c r="M46" s="74"/>
      <c r="N46" s="74"/>
      <c r="O46" s="74"/>
      <c r="P46" s="74"/>
      <c r="Q46" s="74"/>
      <c r="R46" s="138"/>
      <c r="S46" s="138"/>
      <c r="T46" s="138"/>
      <c r="U46" s="138"/>
      <c r="V46" s="138"/>
      <c r="W46" s="138"/>
      <c r="X46" s="87" t="s">
        <v>64</v>
      </c>
      <c r="Y46" s="88"/>
      <c r="Z46" s="7"/>
      <c r="AA46" s="8"/>
      <c r="AB46" s="9"/>
      <c r="AC46" s="79">
        <f t="shared" si="11"/>
        <v>0</v>
      </c>
      <c r="AD46" s="142"/>
      <c r="AE46" s="87" t="s">
        <v>112</v>
      </c>
      <c r="AF46" s="92"/>
      <c r="AG46" s="7"/>
      <c r="AH46" s="8"/>
      <c r="AI46" s="9"/>
      <c r="AJ46" s="79">
        <f t="shared" si="0"/>
        <v>0</v>
      </c>
      <c r="AK46" s="142"/>
      <c r="AL46" s="140"/>
      <c r="AM46" s="140"/>
      <c r="AN46" s="140"/>
      <c r="AO46" s="140"/>
      <c r="AP46" s="140"/>
      <c r="AQ46" s="140"/>
      <c r="AR46" s="146"/>
      <c r="AS46" s="146"/>
      <c r="AT46" s="146"/>
      <c r="AU46" s="146"/>
      <c r="AV46" s="146"/>
      <c r="AW46" s="146"/>
      <c r="AX46" s="89" t="s">
        <v>64</v>
      </c>
      <c r="AY46" s="73" t="str">
        <f t="shared" si="12"/>
        <v>AAA42</v>
      </c>
      <c r="AZ46" s="153"/>
      <c r="BA46" s="91"/>
      <c r="BB46" s="66"/>
      <c r="BC46" s="81"/>
      <c r="BD46" s="82" t="str">
        <f t="shared" si="2"/>
        <v/>
      </c>
      <c r="BE46" s="83" t="str">
        <f t="shared" si="3"/>
        <v/>
      </c>
      <c r="BF46" s="84"/>
      <c r="BG46" s="85" t="str">
        <f t="shared" si="4"/>
        <v/>
      </c>
      <c r="BH46" s="86">
        <f t="shared" si="5"/>
        <v>0</v>
      </c>
      <c r="BI46" s="142"/>
      <c r="BJ46" s="89" t="s">
        <v>112</v>
      </c>
      <c r="BK46" s="90" t="str">
        <f t="shared" si="13"/>
        <v>BBB42</v>
      </c>
      <c r="BL46" s="153"/>
      <c r="BM46" s="91"/>
      <c r="BN46" s="66"/>
      <c r="BO46" s="81"/>
      <c r="BP46" s="82"/>
      <c r="BQ46" s="83"/>
      <c r="BR46" s="84"/>
      <c r="BS46" s="85"/>
      <c r="BT46" s="86">
        <f t="shared" si="6"/>
        <v>0</v>
      </c>
      <c r="BU46" s="142"/>
      <c r="BV46" s="140"/>
      <c r="BW46" s="140"/>
      <c r="BX46" s="140"/>
      <c r="BY46" s="140"/>
      <c r="BZ46" s="140"/>
      <c r="CA46" s="140"/>
      <c r="CB46" s="140"/>
      <c r="CC46" s="140"/>
      <c r="CD46" s="140"/>
      <c r="CE46" s="140"/>
      <c r="CF46" s="140"/>
      <c r="CG46" s="140"/>
      <c r="CH46" s="140"/>
      <c r="CI46" s="140"/>
      <c r="CJ46" s="64"/>
      <c r="CK46" s="5">
        <f t="shared" si="15"/>
        <v>0</v>
      </c>
    </row>
    <row r="47" spans="1:89" ht="16.5" thickTop="1" thickBot="1" x14ac:dyDescent="0.3">
      <c r="A47" s="75" t="s">
        <v>65</v>
      </c>
      <c r="B47" s="73" t="s">
        <v>210</v>
      </c>
      <c r="C47" s="122"/>
      <c r="D47" s="130"/>
      <c r="E47" s="128" t="str">
        <f t="shared" si="8"/>
        <v/>
      </c>
      <c r="F47" s="120"/>
      <c r="G47" s="75" t="s">
        <v>113</v>
      </c>
      <c r="H47" s="76" t="s">
        <v>257</v>
      </c>
      <c r="I47" s="6"/>
      <c r="J47" s="130"/>
      <c r="K47" s="128" t="str">
        <f t="shared" si="9"/>
        <v/>
      </c>
      <c r="L47" s="120"/>
      <c r="M47" s="74"/>
      <c r="N47" s="74"/>
      <c r="O47" s="74"/>
      <c r="P47" s="74"/>
      <c r="Q47" s="74"/>
      <c r="R47" s="138"/>
      <c r="S47" s="138"/>
      <c r="T47" s="138"/>
      <c r="U47" s="138"/>
      <c r="V47" s="138"/>
      <c r="W47" s="138"/>
      <c r="X47" s="87" t="s">
        <v>65</v>
      </c>
      <c r="Y47" s="88"/>
      <c r="Z47" s="7"/>
      <c r="AA47" s="8"/>
      <c r="AB47" s="9"/>
      <c r="AC47" s="79">
        <f t="shared" si="11"/>
        <v>0</v>
      </c>
      <c r="AD47" s="142"/>
      <c r="AE47" s="87" t="s">
        <v>113</v>
      </c>
      <c r="AF47" s="88"/>
      <c r="AG47" s="7"/>
      <c r="AH47" s="8"/>
      <c r="AI47" s="9"/>
      <c r="AJ47" s="79">
        <f t="shared" si="0"/>
        <v>0</v>
      </c>
      <c r="AK47" s="142"/>
      <c r="AL47" s="140"/>
      <c r="AM47" s="140"/>
      <c r="AN47" s="140"/>
      <c r="AO47" s="140"/>
      <c r="AP47" s="140"/>
      <c r="AQ47" s="140"/>
      <c r="AR47" s="146"/>
      <c r="AS47" s="146"/>
      <c r="AT47" s="146"/>
      <c r="AU47" s="146"/>
      <c r="AV47" s="146"/>
      <c r="AW47" s="146"/>
      <c r="AX47" s="89" t="s">
        <v>65</v>
      </c>
      <c r="AY47" s="73" t="str">
        <f t="shared" si="12"/>
        <v>AAA43</v>
      </c>
      <c r="AZ47" s="153"/>
      <c r="BA47" s="91"/>
      <c r="BB47" s="66"/>
      <c r="BC47" s="81"/>
      <c r="BD47" s="82" t="str">
        <f t="shared" si="2"/>
        <v/>
      </c>
      <c r="BE47" s="83" t="str">
        <f t="shared" si="3"/>
        <v/>
      </c>
      <c r="BF47" s="84"/>
      <c r="BG47" s="85" t="str">
        <f t="shared" si="4"/>
        <v/>
      </c>
      <c r="BH47" s="86">
        <f t="shared" si="5"/>
        <v>0</v>
      </c>
      <c r="BI47" s="142"/>
      <c r="BJ47" s="89" t="s">
        <v>113</v>
      </c>
      <c r="BK47" s="90" t="str">
        <f t="shared" si="13"/>
        <v>BBB43</v>
      </c>
      <c r="BL47" s="153"/>
      <c r="BM47" s="91"/>
      <c r="BN47" s="66"/>
      <c r="BO47" s="81"/>
      <c r="BP47" s="82"/>
      <c r="BQ47" s="83"/>
      <c r="BR47" s="84"/>
      <c r="BS47" s="85"/>
      <c r="BT47" s="86">
        <f t="shared" si="6"/>
        <v>0</v>
      </c>
      <c r="BU47" s="142"/>
      <c r="BV47" s="140"/>
      <c r="BW47" s="140"/>
      <c r="BX47" s="140"/>
      <c r="BY47" s="140"/>
      <c r="BZ47" s="140"/>
      <c r="CA47" s="140"/>
      <c r="CB47" s="140"/>
      <c r="CC47" s="140"/>
      <c r="CD47" s="140"/>
      <c r="CE47" s="140"/>
      <c r="CF47" s="140"/>
      <c r="CG47" s="140"/>
      <c r="CH47" s="140"/>
      <c r="CI47" s="140"/>
      <c r="CJ47" s="64"/>
      <c r="CK47" s="5">
        <f t="shared" si="15"/>
        <v>0</v>
      </c>
    </row>
    <row r="48" spans="1:89" ht="16.5" thickTop="1" thickBot="1" x14ac:dyDescent="0.3">
      <c r="A48" s="75" t="s">
        <v>66</v>
      </c>
      <c r="B48" s="73" t="s">
        <v>211</v>
      </c>
      <c r="C48" s="122"/>
      <c r="D48" s="130"/>
      <c r="E48" s="128" t="str">
        <f t="shared" si="8"/>
        <v/>
      </c>
      <c r="F48" s="120"/>
      <c r="G48" s="75" t="s">
        <v>114</v>
      </c>
      <c r="H48" s="76" t="s">
        <v>258</v>
      </c>
      <c r="I48" s="6"/>
      <c r="J48" s="130"/>
      <c r="K48" s="128" t="str">
        <f t="shared" si="9"/>
        <v/>
      </c>
      <c r="L48" s="120"/>
      <c r="M48" s="74"/>
      <c r="N48" s="74"/>
      <c r="O48" s="74"/>
      <c r="P48" s="74"/>
      <c r="Q48" s="74"/>
      <c r="R48" s="138"/>
      <c r="S48" s="138"/>
      <c r="T48" s="138"/>
      <c r="U48" s="138"/>
      <c r="V48" s="138"/>
      <c r="W48" s="138"/>
      <c r="X48" s="87" t="s">
        <v>66</v>
      </c>
      <c r="Y48" s="88"/>
      <c r="Z48" s="7"/>
      <c r="AA48" s="8"/>
      <c r="AB48" s="9"/>
      <c r="AC48" s="79">
        <f t="shared" si="11"/>
        <v>0</v>
      </c>
      <c r="AD48" s="142"/>
      <c r="AE48" s="87" t="s">
        <v>114</v>
      </c>
      <c r="AF48" s="92"/>
      <c r="AG48" s="7"/>
      <c r="AH48" s="8"/>
      <c r="AI48" s="9"/>
      <c r="AJ48" s="79">
        <f t="shared" si="0"/>
        <v>0</v>
      </c>
      <c r="AK48" s="142"/>
      <c r="AL48" s="140"/>
      <c r="AM48" s="140"/>
      <c r="AN48" s="140"/>
      <c r="AO48" s="140"/>
      <c r="AP48" s="140"/>
      <c r="AQ48" s="140"/>
      <c r="AR48" s="146"/>
      <c r="AS48" s="146"/>
      <c r="AT48" s="146"/>
      <c r="AU48" s="146"/>
      <c r="AV48" s="146"/>
      <c r="AW48" s="146"/>
      <c r="AX48" s="89" t="s">
        <v>66</v>
      </c>
      <c r="AY48" s="73" t="str">
        <f t="shared" si="12"/>
        <v>AAA44</v>
      </c>
      <c r="AZ48" s="153"/>
      <c r="BA48" s="91"/>
      <c r="BB48" s="66"/>
      <c r="BC48" s="81"/>
      <c r="BD48" s="82" t="str">
        <f t="shared" si="2"/>
        <v/>
      </c>
      <c r="BE48" s="83" t="str">
        <f t="shared" si="3"/>
        <v/>
      </c>
      <c r="BF48" s="84"/>
      <c r="BG48" s="85" t="str">
        <f t="shared" si="4"/>
        <v/>
      </c>
      <c r="BH48" s="86">
        <f t="shared" si="5"/>
        <v>0</v>
      </c>
      <c r="BI48" s="142"/>
      <c r="BJ48" s="89" t="s">
        <v>114</v>
      </c>
      <c r="BK48" s="90" t="str">
        <f t="shared" si="13"/>
        <v>BBB44</v>
      </c>
      <c r="BL48" s="153"/>
      <c r="BM48" s="91"/>
      <c r="BN48" s="66"/>
      <c r="BO48" s="81"/>
      <c r="BP48" s="82"/>
      <c r="BQ48" s="83"/>
      <c r="BR48" s="84"/>
      <c r="BS48" s="85"/>
      <c r="BT48" s="86">
        <f t="shared" si="6"/>
        <v>0</v>
      </c>
      <c r="BU48" s="142"/>
      <c r="BV48" s="140"/>
      <c r="BW48" s="140"/>
      <c r="BX48" s="140"/>
      <c r="BY48" s="140"/>
      <c r="BZ48" s="140"/>
      <c r="CA48" s="140"/>
      <c r="CB48" s="140"/>
      <c r="CC48" s="140"/>
      <c r="CD48" s="140"/>
      <c r="CE48" s="140"/>
      <c r="CF48" s="140"/>
      <c r="CG48" s="140"/>
      <c r="CH48" s="140"/>
      <c r="CI48" s="140"/>
      <c r="CJ48" s="64"/>
      <c r="CK48" s="5">
        <f t="shared" si="15"/>
        <v>0</v>
      </c>
    </row>
    <row r="49" spans="1:89" ht="16.5" thickTop="1" thickBot="1" x14ac:dyDescent="0.3">
      <c r="A49" s="75" t="s">
        <v>67</v>
      </c>
      <c r="B49" s="73" t="s">
        <v>212</v>
      </c>
      <c r="C49" s="122"/>
      <c r="D49" s="130"/>
      <c r="E49" s="128" t="str">
        <f t="shared" si="8"/>
        <v/>
      </c>
      <c r="F49" s="120"/>
      <c r="G49" s="75" t="s">
        <v>115</v>
      </c>
      <c r="H49" s="76" t="s">
        <v>259</v>
      </c>
      <c r="I49" s="6"/>
      <c r="J49" s="130"/>
      <c r="K49" s="128" t="str">
        <f t="shared" si="9"/>
        <v/>
      </c>
      <c r="L49" s="120"/>
      <c r="M49" s="74"/>
      <c r="N49" s="74"/>
      <c r="O49" s="74"/>
      <c r="P49" s="74"/>
      <c r="Q49" s="74"/>
      <c r="R49" s="138"/>
      <c r="S49" s="138"/>
      <c r="T49" s="138"/>
      <c r="U49" s="138"/>
      <c r="V49" s="138"/>
      <c r="W49" s="138"/>
      <c r="X49" s="87" t="s">
        <v>67</v>
      </c>
      <c r="Y49" s="88"/>
      <c r="Z49" s="7"/>
      <c r="AA49" s="8"/>
      <c r="AB49" s="9"/>
      <c r="AC49" s="79">
        <f t="shared" si="11"/>
        <v>0</v>
      </c>
      <c r="AD49" s="142"/>
      <c r="AE49" s="87" t="s">
        <v>115</v>
      </c>
      <c r="AF49" s="88"/>
      <c r="AG49" s="7"/>
      <c r="AH49" s="8"/>
      <c r="AI49" s="9"/>
      <c r="AJ49" s="79">
        <f t="shared" si="0"/>
        <v>0</v>
      </c>
      <c r="AK49" s="142"/>
      <c r="AL49" s="140"/>
      <c r="AM49" s="140"/>
      <c r="AN49" s="140"/>
      <c r="AO49" s="140"/>
      <c r="AP49" s="140"/>
      <c r="AQ49" s="140"/>
      <c r="AR49" s="146"/>
      <c r="AS49" s="146"/>
      <c r="AT49" s="146"/>
      <c r="AU49" s="146"/>
      <c r="AV49" s="146"/>
      <c r="AW49" s="146"/>
      <c r="AX49" s="89" t="s">
        <v>67</v>
      </c>
      <c r="AY49" s="73" t="str">
        <f t="shared" si="12"/>
        <v>AAA45</v>
      </c>
      <c r="AZ49" s="153"/>
      <c r="BA49" s="91"/>
      <c r="BB49" s="66"/>
      <c r="BC49" s="81"/>
      <c r="BD49" s="82" t="str">
        <f t="shared" si="2"/>
        <v/>
      </c>
      <c r="BE49" s="83" t="str">
        <f t="shared" si="3"/>
        <v/>
      </c>
      <c r="BF49" s="84"/>
      <c r="BG49" s="85" t="str">
        <f t="shared" si="4"/>
        <v/>
      </c>
      <c r="BH49" s="86">
        <f t="shared" si="5"/>
        <v>0</v>
      </c>
      <c r="BI49" s="142"/>
      <c r="BJ49" s="89" t="s">
        <v>115</v>
      </c>
      <c r="BK49" s="90" t="str">
        <f t="shared" si="13"/>
        <v>BBB45</v>
      </c>
      <c r="BL49" s="153"/>
      <c r="BM49" s="91"/>
      <c r="BN49" s="66"/>
      <c r="BO49" s="81"/>
      <c r="BP49" s="82"/>
      <c r="BQ49" s="83"/>
      <c r="BR49" s="84"/>
      <c r="BS49" s="85"/>
      <c r="BT49" s="86">
        <f t="shared" si="6"/>
        <v>0</v>
      </c>
      <c r="BU49" s="142"/>
      <c r="BV49" s="140"/>
      <c r="BW49" s="140"/>
      <c r="BX49" s="140"/>
      <c r="BY49" s="140"/>
      <c r="BZ49" s="140"/>
      <c r="CA49" s="140"/>
      <c r="CB49" s="140"/>
      <c r="CC49" s="140"/>
      <c r="CD49" s="140"/>
      <c r="CE49" s="140"/>
      <c r="CF49" s="140"/>
      <c r="CG49" s="140"/>
      <c r="CH49" s="140"/>
      <c r="CI49" s="140"/>
      <c r="CJ49" s="64"/>
      <c r="CK49" s="5">
        <f t="shared" si="15"/>
        <v>0</v>
      </c>
    </row>
    <row r="50" spans="1:89" ht="16.5" thickTop="1" thickBot="1" x14ac:dyDescent="0.3">
      <c r="A50" s="75" t="s">
        <v>68</v>
      </c>
      <c r="B50" s="73" t="s">
        <v>213</v>
      </c>
      <c r="C50" s="122"/>
      <c r="D50" s="130"/>
      <c r="E50" s="128" t="str">
        <f t="shared" si="8"/>
        <v/>
      </c>
      <c r="F50" s="120"/>
      <c r="G50" s="75" t="s">
        <v>116</v>
      </c>
      <c r="H50" s="76" t="s">
        <v>260</v>
      </c>
      <c r="I50" s="6"/>
      <c r="J50" s="130"/>
      <c r="K50" s="128" t="str">
        <f t="shared" si="9"/>
        <v/>
      </c>
      <c r="L50" s="120"/>
      <c r="M50" s="74"/>
      <c r="N50" s="74"/>
      <c r="O50" s="74"/>
      <c r="P50" s="74"/>
      <c r="Q50" s="74"/>
      <c r="R50" s="138"/>
      <c r="S50" s="138"/>
      <c r="T50" s="138"/>
      <c r="U50" s="138"/>
      <c r="V50" s="138"/>
      <c r="W50" s="138"/>
      <c r="X50" s="87" t="s">
        <v>68</v>
      </c>
      <c r="Y50" s="92"/>
      <c r="Z50" s="7"/>
      <c r="AA50" s="8"/>
      <c r="AB50" s="9"/>
      <c r="AC50" s="79">
        <f t="shared" si="11"/>
        <v>0</v>
      </c>
      <c r="AD50" s="142"/>
      <c r="AE50" s="87" t="s">
        <v>116</v>
      </c>
      <c r="AF50" s="88"/>
      <c r="AG50" s="7"/>
      <c r="AH50" s="8"/>
      <c r="AI50" s="9"/>
      <c r="AJ50" s="79">
        <f t="shared" si="0"/>
        <v>0</v>
      </c>
      <c r="AK50" s="142"/>
      <c r="AL50" s="140"/>
      <c r="AM50" s="140"/>
      <c r="AN50" s="140"/>
      <c r="AO50" s="140"/>
      <c r="AP50" s="140"/>
      <c r="AQ50" s="140"/>
      <c r="AR50" s="146"/>
      <c r="AS50" s="146"/>
      <c r="AT50" s="146"/>
      <c r="AU50" s="146"/>
      <c r="AV50" s="146"/>
      <c r="AW50" s="146"/>
      <c r="AX50" s="89" t="s">
        <v>68</v>
      </c>
      <c r="AY50" s="73" t="str">
        <f t="shared" si="12"/>
        <v>AAA46</v>
      </c>
      <c r="AZ50" s="153"/>
      <c r="BA50" s="91"/>
      <c r="BB50" s="66"/>
      <c r="BC50" s="81"/>
      <c r="BD50" s="82" t="str">
        <f t="shared" si="2"/>
        <v/>
      </c>
      <c r="BE50" s="83" t="str">
        <f t="shared" si="3"/>
        <v/>
      </c>
      <c r="BF50" s="84"/>
      <c r="BG50" s="85" t="str">
        <f t="shared" si="4"/>
        <v/>
      </c>
      <c r="BH50" s="86">
        <f t="shared" si="5"/>
        <v>0</v>
      </c>
      <c r="BI50" s="142"/>
      <c r="BJ50" s="89" t="s">
        <v>116</v>
      </c>
      <c r="BK50" s="90" t="str">
        <f t="shared" si="13"/>
        <v>BBB46</v>
      </c>
      <c r="BL50" s="153"/>
      <c r="BM50" s="91"/>
      <c r="BN50" s="66"/>
      <c r="BO50" s="81"/>
      <c r="BP50" s="82"/>
      <c r="BQ50" s="83"/>
      <c r="BR50" s="84"/>
      <c r="BS50" s="85"/>
      <c r="BT50" s="86">
        <f t="shared" si="6"/>
        <v>0</v>
      </c>
      <c r="BU50" s="142"/>
      <c r="BV50" s="140"/>
      <c r="BW50" s="140"/>
      <c r="BX50" s="140"/>
      <c r="BY50" s="140"/>
      <c r="BZ50" s="140"/>
      <c r="CA50" s="140"/>
      <c r="CB50" s="140"/>
      <c r="CC50" s="140"/>
      <c r="CD50" s="140"/>
      <c r="CE50" s="140"/>
      <c r="CF50" s="140"/>
      <c r="CG50" s="140"/>
      <c r="CH50" s="140"/>
      <c r="CI50" s="140"/>
      <c r="CJ50" s="64"/>
      <c r="CK50" s="5">
        <f t="shared" si="15"/>
        <v>0</v>
      </c>
    </row>
    <row r="51" spans="1:89" ht="16.5" thickTop="1" thickBot="1" x14ac:dyDescent="0.3">
      <c r="A51" s="75" t="s">
        <v>69</v>
      </c>
      <c r="B51" s="73" t="s">
        <v>214</v>
      </c>
      <c r="C51" s="122"/>
      <c r="D51" s="130"/>
      <c r="E51" s="128" t="str">
        <f t="shared" si="8"/>
        <v/>
      </c>
      <c r="F51" s="120"/>
      <c r="G51" s="75" t="s">
        <v>117</v>
      </c>
      <c r="H51" s="76" t="s">
        <v>261</v>
      </c>
      <c r="I51" s="6"/>
      <c r="J51" s="130"/>
      <c r="K51" s="128" t="str">
        <f t="shared" si="9"/>
        <v/>
      </c>
      <c r="L51" s="120"/>
      <c r="M51" s="74"/>
      <c r="N51" s="74"/>
      <c r="O51" s="74"/>
      <c r="P51" s="74"/>
      <c r="Q51" s="74"/>
      <c r="R51" s="138"/>
      <c r="S51" s="138"/>
      <c r="T51" s="138"/>
      <c r="U51" s="138"/>
      <c r="V51" s="138"/>
      <c r="W51" s="138"/>
      <c r="X51" s="87" t="s">
        <v>69</v>
      </c>
      <c r="Y51" s="92"/>
      <c r="Z51" s="7"/>
      <c r="AA51" s="8"/>
      <c r="AB51" s="9"/>
      <c r="AC51" s="79">
        <f t="shared" si="11"/>
        <v>0</v>
      </c>
      <c r="AD51" s="142"/>
      <c r="AE51" s="87" t="s">
        <v>117</v>
      </c>
      <c r="AF51" s="92"/>
      <c r="AG51" s="7"/>
      <c r="AH51" s="8"/>
      <c r="AI51" s="9"/>
      <c r="AJ51" s="79">
        <f t="shared" si="0"/>
        <v>0</v>
      </c>
      <c r="AK51" s="142"/>
      <c r="AL51" s="140"/>
      <c r="AM51" s="140"/>
      <c r="AN51" s="140"/>
      <c r="AO51" s="140"/>
      <c r="AP51" s="140"/>
      <c r="AQ51" s="140"/>
      <c r="AR51" s="146"/>
      <c r="AS51" s="146"/>
      <c r="AT51" s="146"/>
      <c r="AU51" s="146"/>
      <c r="AV51" s="146"/>
      <c r="AW51" s="146"/>
      <c r="AX51" s="89" t="s">
        <v>69</v>
      </c>
      <c r="AY51" s="73" t="str">
        <f t="shared" si="12"/>
        <v>AAA47</v>
      </c>
      <c r="AZ51" s="153"/>
      <c r="BA51" s="91"/>
      <c r="BB51" s="66"/>
      <c r="BC51" s="81"/>
      <c r="BD51" s="82" t="str">
        <f t="shared" si="2"/>
        <v/>
      </c>
      <c r="BE51" s="83" t="str">
        <f t="shared" si="3"/>
        <v/>
      </c>
      <c r="BF51" s="84"/>
      <c r="BG51" s="85" t="str">
        <f t="shared" si="4"/>
        <v/>
      </c>
      <c r="BH51" s="86">
        <f t="shared" si="5"/>
        <v>0</v>
      </c>
      <c r="BI51" s="142"/>
      <c r="BJ51" s="89" t="s">
        <v>117</v>
      </c>
      <c r="BK51" s="90" t="str">
        <f t="shared" si="13"/>
        <v>BBB47</v>
      </c>
      <c r="BL51" s="153"/>
      <c r="BM51" s="91"/>
      <c r="BN51" s="66"/>
      <c r="BO51" s="81"/>
      <c r="BP51" s="82"/>
      <c r="BQ51" s="83"/>
      <c r="BR51" s="84"/>
      <c r="BS51" s="85"/>
      <c r="BT51" s="86">
        <f t="shared" si="6"/>
        <v>0</v>
      </c>
      <c r="BU51" s="142"/>
      <c r="BV51" s="140"/>
      <c r="BW51" s="140"/>
      <c r="BX51" s="140"/>
      <c r="BY51" s="140"/>
      <c r="BZ51" s="140"/>
      <c r="CA51" s="140"/>
      <c r="CB51" s="140"/>
      <c r="CC51" s="140"/>
      <c r="CD51" s="140"/>
      <c r="CE51" s="140"/>
      <c r="CF51" s="140"/>
      <c r="CG51" s="140"/>
      <c r="CH51" s="140"/>
      <c r="CI51" s="140"/>
      <c r="CJ51" s="64"/>
      <c r="CK51" s="5">
        <f t="shared" si="15"/>
        <v>0</v>
      </c>
    </row>
    <row r="52" spans="1:89" ht="15.75" thickTop="1" x14ac:dyDescent="0.25">
      <c r="A52" s="75" t="s">
        <v>70</v>
      </c>
      <c r="B52" s="73" t="s">
        <v>215</v>
      </c>
      <c r="C52" s="122"/>
      <c r="D52" s="130"/>
      <c r="E52" s="128" t="str">
        <f t="shared" si="8"/>
        <v/>
      </c>
      <c r="F52" s="120"/>
      <c r="G52" s="75" t="s">
        <v>118</v>
      </c>
      <c r="H52" s="76" t="s">
        <v>262</v>
      </c>
      <c r="I52" s="6"/>
      <c r="J52" s="130"/>
      <c r="K52" s="128" t="str">
        <f t="shared" si="9"/>
        <v/>
      </c>
      <c r="L52" s="120"/>
      <c r="M52" s="74"/>
      <c r="N52" s="74"/>
      <c r="O52" s="74"/>
      <c r="P52" s="74"/>
      <c r="Q52" s="74"/>
      <c r="R52" s="138"/>
      <c r="S52" s="138"/>
      <c r="T52" s="138"/>
      <c r="U52" s="138"/>
      <c r="V52" s="138"/>
      <c r="W52" s="138"/>
      <c r="X52" s="87" t="s">
        <v>70</v>
      </c>
      <c r="Y52" s="92"/>
      <c r="Z52" s="7"/>
      <c r="AA52" s="8"/>
      <c r="AB52" s="9"/>
      <c r="AC52" s="79">
        <f t="shared" si="11"/>
        <v>0</v>
      </c>
      <c r="AD52" s="142"/>
      <c r="AE52" s="87" t="s">
        <v>118</v>
      </c>
      <c r="AF52" s="88"/>
      <c r="AG52" s="7"/>
      <c r="AH52" s="8"/>
      <c r="AI52" s="9"/>
      <c r="AJ52" s="79">
        <f t="shared" si="0"/>
        <v>0</v>
      </c>
      <c r="AK52" s="142"/>
      <c r="AL52" s="140"/>
      <c r="AM52" s="140"/>
      <c r="AN52" s="140"/>
      <c r="AO52" s="140"/>
      <c r="AP52" s="140"/>
      <c r="AQ52" s="140"/>
      <c r="AR52" s="146"/>
      <c r="AS52" s="146"/>
      <c r="AT52" s="146"/>
      <c r="AU52" s="146"/>
      <c r="AV52" s="146"/>
      <c r="AW52" s="146"/>
      <c r="AX52" s="89" t="s">
        <v>70</v>
      </c>
      <c r="AY52" s="73" t="str">
        <f t="shared" si="12"/>
        <v>AAA48</v>
      </c>
      <c r="AZ52" s="153"/>
      <c r="BA52" s="91"/>
      <c r="BB52" s="66"/>
      <c r="BC52" s="81"/>
      <c r="BD52" s="82" t="str">
        <f t="shared" si="2"/>
        <v/>
      </c>
      <c r="BE52" s="83" t="str">
        <f t="shared" si="3"/>
        <v/>
      </c>
      <c r="BF52" s="84"/>
      <c r="BG52" s="85" t="str">
        <f t="shared" si="4"/>
        <v/>
      </c>
      <c r="BH52" s="86">
        <f t="shared" si="5"/>
        <v>0</v>
      </c>
      <c r="BI52" s="142"/>
      <c r="BJ52" s="89" t="s">
        <v>118</v>
      </c>
      <c r="BK52" s="90" t="str">
        <f t="shared" si="13"/>
        <v>BBB48</v>
      </c>
      <c r="BL52" s="153"/>
      <c r="BM52" s="91"/>
      <c r="BN52" s="66"/>
      <c r="BO52" s="81"/>
      <c r="BP52" s="82"/>
      <c r="BQ52" s="83"/>
      <c r="BR52" s="84"/>
      <c r="BS52" s="85"/>
      <c r="BT52" s="86">
        <f t="shared" si="6"/>
        <v>0</v>
      </c>
      <c r="BU52" s="142"/>
      <c r="BV52" s="140"/>
      <c r="BW52" s="140"/>
      <c r="BX52" s="140"/>
      <c r="BY52" s="140"/>
      <c r="BZ52" s="140"/>
      <c r="CA52" s="140"/>
      <c r="CB52" s="140"/>
      <c r="CC52" s="140"/>
      <c r="CD52" s="140"/>
      <c r="CE52" s="140"/>
      <c r="CF52" s="140"/>
      <c r="CG52" s="140"/>
      <c r="CH52" s="140"/>
      <c r="CI52" s="140"/>
      <c r="CJ52" s="64"/>
      <c r="CK52" s="5">
        <f t="shared" si="15"/>
        <v>0</v>
      </c>
    </row>
    <row r="53" spans="1:89" x14ac:dyDescent="0.25">
      <c r="F53" s="74"/>
      <c r="G53" s="74"/>
      <c r="H53" s="74"/>
      <c r="I53" s="74"/>
      <c r="J53" s="74"/>
      <c r="K53" s="74"/>
      <c r="L53" s="74"/>
      <c r="M53" s="74"/>
      <c r="N53" s="74"/>
      <c r="O53" s="74"/>
      <c r="P53" s="74"/>
      <c r="Q53" s="74"/>
      <c r="R53" s="74"/>
      <c r="S53" s="74"/>
      <c r="T53" s="74"/>
      <c r="U53" s="74"/>
      <c r="V53" s="74"/>
      <c r="W53" s="74"/>
      <c r="AD53" s="140"/>
      <c r="AE53" s="140"/>
      <c r="AF53" s="140"/>
      <c r="AG53" s="140"/>
      <c r="AH53" s="140"/>
      <c r="AI53" s="140"/>
      <c r="AJ53" s="140"/>
      <c r="AK53" s="140"/>
      <c r="AL53" s="140"/>
      <c r="AM53" s="140"/>
      <c r="AN53" s="140"/>
      <c r="AO53" s="140"/>
      <c r="AP53" s="140"/>
      <c r="AQ53" s="140"/>
      <c r="AR53" s="140"/>
      <c r="AS53" s="140"/>
      <c r="AT53" s="140"/>
      <c r="AU53" s="140"/>
      <c r="AV53" s="140"/>
      <c r="AW53" s="140"/>
      <c r="BI53" s="140"/>
      <c r="BJ53" s="140"/>
      <c r="BK53" s="140"/>
      <c r="BL53" s="140"/>
      <c r="BM53" s="140"/>
      <c r="BN53" s="140"/>
      <c r="BO53" s="140"/>
      <c r="BP53" s="140"/>
      <c r="BQ53" s="140"/>
      <c r="BR53" s="140"/>
      <c r="BS53" s="140"/>
      <c r="BT53" s="140"/>
      <c r="BU53" s="140"/>
      <c r="BV53" s="140"/>
      <c r="BW53" s="140"/>
      <c r="BX53" s="140"/>
      <c r="BY53" s="140"/>
      <c r="BZ53" s="140"/>
      <c r="CA53" s="140"/>
      <c r="CB53" s="140"/>
      <c r="CC53" s="140"/>
      <c r="CD53" s="140"/>
      <c r="CE53" s="140"/>
      <c r="CF53" s="140"/>
      <c r="CG53" s="140"/>
      <c r="CH53" s="140"/>
      <c r="CI53" s="140"/>
      <c r="CJ53" s="64"/>
      <c r="CK53" s="5">
        <f ca="1">SUM(J5,AJ5,BT5)</f>
        <v>0</v>
      </c>
    </row>
    <row r="54" spans="1:89" x14ac:dyDescent="0.25">
      <c r="F54" s="74"/>
      <c r="G54" s="74"/>
      <c r="H54" s="74"/>
      <c r="I54" s="74"/>
      <c r="J54" s="74"/>
      <c r="K54" s="74"/>
      <c r="L54" s="74"/>
      <c r="M54" s="74"/>
      <c r="N54" s="74"/>
      <c r="O54" s="74"/>
      <c r="P54" s="74"/>
      <c r="Q54" s="74"/>
      <c r="R54" s="74"/>
      <c r="S54" s="74"/>
      <c r="T54" s="74"/>
      <c r="U54" s="74"/>
      <c r="V54" s="74"/>
      <c r="W54" s="74"/>
      <c r="AD54" s="140"/>
      <c r="AE54" s="140"/>
      <c r="AF54" s="140"/>
      <c r="AG54" s="140"/>
      <c r="AH54" s="140"/>
      <c r="AI54" s="140"/>
      <c r="AJ54" s="140"/>
      <c r="AK54" s="140"/>
      <c r="AL54" s="140"/>
      <c r="AM54" s="140"/>
      <c r="AN54" s="140"/>
      <c r="AO54" s="140"/>
      <c r="AP54" s="140"/>
      <c r="AQ54" s="140"/>
      <c r="AR54" s="140"/>
      <c r="AS54" s="140"/>
      <c r="AT54" s="140"/>
      <c r="AU54" s="140"/>
      <c r="AV54" s="140"/>
      <c r="AW54" s="140"/>
      <c r="BI54" s="140"/>
      <c r="BJ54" s="140"/>
      <c r="BK54" s="140"/>
      <c r="BL54" s="140"/>
      <c r="BM54" s="140"/>
      <c r="BN54" s="140"/>
      <c r="BO54" s="140"/>
      <c r="BP54" s="140"/>
      <c r="BQ54" s="140"/>
      <c r="BR54" s="140"/>
      <c r="BS54" s="140"/>
      <c r="BT54" s="140"/>
      <c r="BU54" s="140"/>
      <c r="BV54" s="140"/>
      <c r="BW54" s="140"/>
      <c r="BX54" s="140"/>
      <c r="BY54" s="140"/>
      <c r="BZ54" s="140"/>
      <c r="CA54" s="140"/>
      <c r="CB54" s="140"/>
      <c r="CC54" s="140"/>
      <c r="CD54" s="140"/>
      <c r="CE54" s="140"/>
      <c r="CF54" s="140"/>
      <c r="CG54" s="140"/>
      <c r="CH54" s="140"/>
      <c r="CI54" s="140"/>
      <c r="CJ54" s="64"/>
      <c r="CK54" s="5">
        <f ca="1">SUM(J6,AJ6,BT6)</f>
        <v>0</v>
      </c>
    </row>
    <row r="55" spans="1:89" x14ac:dyDescent="0.25">
      <c r="F55" s="74"/>
      <c r="G55" s="74"/>
      <c r="H55" s="74"/>
      <c r="I55" s="74"/>
      <c r="J55" s="74"/>
      <c r="K55" s="74"/>
      <c r="L55" s="74"/>
      <c r="M55" s="74"/>
      <c r="N55" s="74"/>
      <c r="O55" s="74"/>
      <c r="P55" s="74"/>
      <c r="Q55" s="74"/>
      <c r="R55" s="74"/>
      <c r="S55" s="74"/>
      <c r="T55" s="74"/>
      <c r="U55" s="74"/>
      <c r="V55" s="74"/>
      <c r="W55" s="74"/>
      <c r="AD55" s="140"/>
      <c r="AE55" s="140"/>
      <c r="AF55" s="140"/>
      <c r="AG55" s="140"/>
      <c r="AH55" s="140"/>
      <c r="AI55" s="140"/>
      <c r="AJ55" s="140"/>
      <c r="AK55" s="140"/>
      <c r="AL55" s="140"/>
      <c r="AM55" s="140"/>
      <c r="AN55" s="140"/>
      <c r="AO55" s="140"/>
      <c r="AP55" s="140"/>
      <c r="AQ55" s="140"/>
      <c r="AR55" s="140"/>
      <c r="AS55" s="140"/>
      <c r="AT55" s="140"/>
      <c r="AU55" s="140"/>
      <c r="AV55" s="140"/>
      <c r="AW55" s="140"/>
      <c r="BI55" s="140"/>
      <c r="BJ55" s="140"/>
      <c r="BK55" s="140"/>
      <c r="BL55" s="140"/>
      <c r="BM55" s="140"/>
      <c r="BN55" s="140"/>
      <c r="BO55" s="140"/>
      <c r="BP55" s="140"/>
      <c r="BQ55" s="140"/>
      <c r="BR55" s="140"/>
      <c r="BS55" s="140"/>
      <c r="BT55" s="140"/>
      <c r="BU55" s="140"/>
      <c r="BV55" s="140"/>
      <c r="BW55" s="140"/>
      <c r="BX55" s="140"/>
      <c r="BY55" s="140"/>
      <c r="BZ55" s="140"/>
      <c r="CA55" s="140"/>
      <c r="CB55" s="140"/>
      <c r="CC55" s="140"/>
      <c r="CD55" s="140"/>
      <c r="CE55" s="140"/>
      <c r="CF55" s="140"/>
      <c r="CG55" s="140"/>
      <c r="CH55" s="140"/>
      <c r="CI55" s="140"/>
      <c r="CJ55" s="64"/>
      <c r="CK55" s="5">
        <f>SUM(P39,AQ39,CF39)</f>
        <v>0</v>
      </c>
    </row>
    <row r="56" spans="1:89" x14ac:dyDescent="0.25">
      <c r="F56" s="74"/>
      <c r="G56" s="74"/>
      <c r="H56" s="74"/>
      <c r="I56" s="74"/>
      <c r="J56" s="74"/>
      <c r="K56" s="74"/>
      <c r="L56" s="74"/>
      <c r="M56" s="74"/>
      <c r="N56" s="74"/>
      <c r="O56" s="74"/>
      <c r="P56" s="74"/>
      <c r="Q56" s="74"/>
      <c r="R56" s="74"/>
      <c r="S56" s="74"/>
      <c r="T56" s="74"/>
      <c r="U56" s="74"/>
      <c r="V56" s="74"/>
      <c r="W56" s="74"/>
      <c r="AD56" s="140"/>
      <c r="AE56" s="140"/>
      <c r="AF56" s="140"/>
      <c r="AG56" s="140"/>
      <c r="AH56" s="140"/>
      <c r="AI56" s="140"/>
      <c r="AJ56" s="140"/>
      <c r="AK56" s="140"/>
      <c r="AL56" s="140"/>
      <c r="AM56" s="140"/>
      <c r="AN56" s="140"/>
      <c r="AO56" s="140"/>
      <c r="AP56" s="140"/>
      <c r="AQ56" s="140"/>
      <c r="AR56" s="140"/>
      <c r="AS56" s="140"/>
      <c r="AT56" s="140"/>
      <c r="AU56" s="140"/>
      <c r="AV56" s="140"/>
      <c r="AW56" s="140"/>
      <c r="BI56" s="140"/>
      <c r="BJ56" s="140"/>
      <c r="BK56" s="140"/>
      <c r="BL56" s="140"/>
      <c r="BM56" s="140"/>
      <c r="BN56" s="140"/>
      <c r="BO56" s="140"/>
      <c r="BP56" s="140"/>
      <c r="BQ56" s="140"/>
      <c r="BR56" s="140"/>
      <c r="BS56" s="140"/>
      <c r="BT56" s="140"/>
      <c r="BU56" s="140"/>
      <c r="BV56" s="140"/>
      <c r="BW56" s="140"/>
      <c r="BX56" s="140"/>
      <c r="BY56" s="140"/>
      <c r="BZ56" s="140"/>
      <c r="CA56" s="140"/>
      <c r="CB56" s="140"/>
      <c r="CC56" s="140"/>
      <c r="CD56" s="140"/>
      <c r="CE56" s="140"/>
      <c r="CF56" s="140"/>
      <c r="CG56" s="140"/>
      <c r="CH56" s="140"/>
      <c r="CI56" s="140"/>
      <c r="CJ56" s="64"/>
      <c r="CK56" s="5">
        <f>SUM(P40,AQ40,CF40)</f>
        <v>0</v>
      </c>
    </row>
    <row r="57" spans="1:89" ht="15.75" thickBot="1" x14ac:dyDescent="0.3">
      <c r="A57" s="65"/>
      <c r="B57" s="66"/>
      <c r="C57" s="66"/>
      <c r="D57" s="99">
        <f ca="1">SUM(D5:D56)</f>
        <v>0</v>
      </c>
      <c r="E57" s="124"/>
      <c r="X57" s="67"/>
      <c r="Y57" s="66"/>
      <c r="Z57" s="66"/>
      <c r="AA57" s="66"/>
      <c r="AB57" s="66"/>
      <c r="AC57" s="100">
        <f>SUM(AC5:AC56)</f>
        <v>6</v>
      </c>
      <c r="AD57" s="124"/>
      <c r="AE57" s="124"/>
      <c r="AF57" s="124"/>
      <c r="AG57" s="124"/>
      <c r="AH57" s="124"/>
      <c r="AI57" s="124"/>
      <c r="AJ57" s="124"/>
      <c r="AK57" s="124"/>
      <c r="AL57" s="124"/>
      <c r="AM57" s="124"/>
      <c r="AN57" s="124"/>
      <c r="AO57" s="124"/>
      <c r="AP57" s="124"/>
      <c r="AQ57" s="124"/>
      <c r="AR57" s="124"/>
      <c r="AS57" s="124"/>
      <c r="AT57" s="124"/>
      <c r="AU57" s="124"/>
      <c r="AV57" s="124"/>
      <c r="AW57" s="124"/>
      <c r="AX57" s="68"/>
      <c r="AY57" s="66"/>
      <c r="AZ57" s="66"/>
      <c r="BA57" s="66"/>
      <c r="BB57" s="66"/>
      <c r="BC57" s="66"/>
      <c r="BD57" s="66"/>
      <c r="BE57" s="66"/>
      <c r="BF57" s="66"/>
      <c r="BG57" s="66"/>
      <c r="BH57" s="101">
        <f>SUM(BH5:BH56)</f>
        <v>0</v>
      </c>
      <c r="BI57" s="124"/>
      <c r="BJ57" s="124"/>
      <c r="BK57" s="124"/>
      <c r="BL57" s="124"/>
      <c r="BM57" s="124"/>
      <c r="BN57" s="124"/>
      <c r="BO57" s="124"/>
      <c r="BP57" s="124"/>
      <c r="BQ57" s="124"/>
      <c r="BR57" s="124"/>
      <c r="BS57" s="124"/>
      <c r="BT57" s="124"/>
      <c r="BU57" s="124"/>
      <c r="BV57" s="124"/>
      <c r="BW57" s="124"/>
      <c r="BX57" s="124"/>
      <c r="BY57" s="124"/>
      <c r="BZ57" s="124"/>
      <c r="CA57" s="124"/>
      <c r="CB57" s="124"/>
      <c r="CC57" s="124"/>
      <c r="CD57" s="124"/>
      <c r="CE57" s="124"/>
      <c r="CF57" s="124"/>
      <c r="CG57" s="124"/>
      <c r="CH57" s="124"/>
      <c r="CI57" s="124"/>
      <c r="CJ57" s="61">
        <f ca="1">SUM(D57,AC57,BH57)</f>
        <v>6</v>
      </c>
      <c r="CK57" s="102">
        <f ca="1">SUM(CK5:CK56)</f>
        <v>7</v>
      </c>
    </row>
    <row r="58" spans="1:89" ht="16.5" thickTop="1" thickBot="1" x14ac:dyDescent="0.3">
      <c r="A58" s="65"/>
      <c r="B58" s="66"/>
      <c r="C58" s="18" t="s">
        <v>5</v>
      </c>
      <c r="D58" s="215" t="s">
        <v>6</v>
      </c>
      <c r="E58" s="131"/>
      <c r="F58" s="131"/>
      <c r="G58" s="131"/>
      <c r="H58" s="131"/>
      <c r="I58" s="131"/>
      <c r="J58" s="131"/>
      <c r="K58" s="131"/>
      <c r="L58" s="131"/>
      <c r="M58" s="131"/>
      <c r="N58" s="131"/>
      <c r="O58" s="131"/>
      <c r="P58" s="131"/>
      <c r="Q58" s="131"/>
      <c r="R58" s="131"/>
      <c r="S58" s="131"/>
      <c r="T58" s="131"/>
      <c r="U58" s="131"/>
      <c r="V58" s="131"/>
      <c r="W58" s="131"/>
      <c r="X58" s="67"/>
      <c r="Y58" s="66"/>
      <c r="Z58" s="217" t="s">
        <v>8</v>
      </c>
      <c r="AA58" s="218"/>
      <c r="AB58" s="219"/>
      <c r="AC58" s="220" t="s">
        <v>6</v>
      </c>
      <c r="AD58" s="131"/>
      <c r="AE58" s="131"/>
      <c r="AF58" s="131"/>
      <c r="AG58" s="131"/>
      <c r="AH58" s="131"/>
      <c r="AI58" s="131"/>
      <c r="AJ58" s="131"/>
      <c r="AK58" s="131"/>
      <c r="AL58" s="131"/>
      <c r="AM58" s="131"/>
      <c r="AN58" s="131"/>
      <c r="AO58" s="131"/>
      <c r="AP58" s="131"/>
      <c r="AQ58" s="131"/>
      <c r="AR58" s="131"/>
      <c r="AS58" s="131"/>
      <c r="AT58" s="131"/>
      <c r="AU58" s="131"/>
      <c r="AV58" s="131"/>
      <c r="AW58" s="131"/>
      <c r="AX58" s="68"/>
      <c r="AY58" s="66"/>
      <c r="AZ58" s="66"/>
      <c r="BA58" s="1"/>
      <c r="BB58" s="1"/>
      <c r="BC58" s="103"/>
      <c r="BD58" s="222" t="s">
        <v>9</v>
      </c>
      <c r="BE58" s="223"/>
      <c r="BF58" s="104"/>
      <c r="BG58" s="105"/>
      <c r="BH58" s="224" t="s">
        <v>11</v>
      </c>
      <c r="BI58" s="131"/>
      <c r="BJ58" s="131"/>
      <c r="BK58" s="131"/>
      <c r="BL58" s="131"/>
      <c r="BM58" s="131"/>
      <c r="BN58" s="131"/>
      <c r="BO58" s="131"/>
      <c r="BP58" s="131"/>
      <c r="BQ58" s="131"/>
      <c r="BR58" s="131"/>
      <c r="BS58" s="131"/>
      <c r="BT58" s="131"/>
      <c r="BU58" s="131"/>
      <c r="BV58" s="131"/>
      <c r="BW58" s="131"/>
      <c r="BX58" s="131"/>
      <c r="BY58" s="131"/>
      <c r="BZ58" s="131"/>
      <c r="CA58" s="131"/>
      <c r="CB58" s="131"/>
      <c r="CC58" s="131"/>
      <c r="CD58" s="131"/>
      <c r="CE58" s="131"/>
      <c r="CF58" s="131"/>
      <c r="CG58" s="131"/>
      <c r="CH58" s="131"/>
      <c r="CI58" s="131"/>
      <c r="CK58" s="201" t="s">
        <v>12</v>
      </c>
    </row>
    <row r="59" spans="1:89" ht="16.5" thickTop="1" thickBot="1" x14ac:dyDescent="0.3">
      <c r="A59" s="65"/>
      <c r="B59" s="66"/>
      <c r="C59" s="19" t="s">
        <v>13</v>
      </c>
      <c r="D59" s="216"/>
      <c r="E59" s="131"/>
      <c r="F59" s="131"/>
      <c r="G59" s="131"/>
      <c r="H59" s="131"/>
      <c r="I59" s="131"/>
      <c r="J59" s="131"/>
      <c r="K59" s="131"/>
      <c r="L59" s="131"/>
      <c r="M59" s="131"/>
      <c r="N59" s="131"/>
      <c r="O59" s="131"/>
      <c r="P59" s="131"/>
      <c r="Q59" s="131"/>
      <c r="R59" s="131"/>
      <c r="S59" s="131"/>
      <c r="T59" s="131"/>
      <c r="U59" s="131"/>
      <c r="V59" s="131"/>
      <c r="W59" s="131"/>
      <c r="X59" s="67"/>
      <c r="Y59" s="66"/>
      <c r="Z59" s="20" t="s">
        <v>14</v>
      </c>
      <c r="AA59" s="21" t="s">
        <v>15</v>
      </c>
      <c r="AB59" s="22" t="s">
        <v>16</v>
      </c>
      <c r="AC59" s="221"/>
      <c r="AD59" s="131"/>
      <c r="AE59" s="131"/>
      <c r="AF59" s="131"/>
      <c r="AG59" s="131"/>
      <c r="AH59" s="131"/>
      <c r="AI59" s="131"/>
      <c r="AJ59" s="131"/>
      <c r="AK59" s="131"/>
      <c r="AL59" s="131"/>
      <c r="AM59" s="131"/>
      <c r="AN59" s="131"/>
      <c r="AO59" s="131"/>
      <c r="AP59" s="131"/>
      <c r="AQ59" s="131"/>
      <c r="AR59" s="131"/>
      <c r="AS59" s="131"/>
      <c r="AT59" s="131"/>
      <c r="AU59" s="131"/>
      <c r="AV59" s="131"/>
      <c r="AW59" s="131"/>
      <c r="AX59" s="68"/>
      <c r="AY59" s="66"/>
      <c r="AZ59" s="66"/>
      <c r="BA59" s="1"/>
      <c r="BB59" s="1"/>
      <c r="BC59" s="106"/>
      <c r="BD59" s="70" t="s">
        <v>19</v>
      </c>
      <c r="BE59" s="71" t="s">
        <v>20</v>
      </c>
      <c r="BF59" s="107"/>
      <c r="BG59" s="108"/>
      <c r="BH59" s="225"/>
      <c r="BI59" s="131"/>
      <c r="BJ59" s="131"/>
      <c r="BK59" s="131"/>
      <c r="BL59" s="131"/>
      <c r="BM59" s="131"/>
      <c r="BN59" s="131"/>
      <c r="BO59" s="131"/>
      <c r="BP59" s="131"/>
      <c r="BQ59" s="131"/>
      <c r="BR59" s="131"/>
      <c r="BS59" s="131"/>
      <c r="BT59" s="131"/>
      <c r="BU59" s="131"/>
      <c r="BV59" s="131"/>
      <c r="BW59" s="131"/>
      <c r="BX59" s="131"/>
      <c r="BY59" s="131"/>
      <c r="BZ59" s="131"/>
      <c r="CA59" s="131"/>
      <c r="CB59" s="131"/>
      <c r="CC59" s="131"/>
      <c r="CD59" s="131"/>
      <c r="CE59" s="131"/>
      <c r="CF59" s="131"/>
      <c r="CG59" s="131"/>
      <c r="CH59" s="131"/>
      <c r="CI59" s="131"/>
      <c r="CK59" s="202"/>
    </row>
    <row r="60" spans="1:89" ht="16.5" customHeight="1" thickTop="1" thickBot="1" x14ac:dyDescent="0.3">
      <c r="A60" s="109" t="s">
        <v>17</v>
      </c>
      <c r="B60" s="211" t="s">
        <v>11</v>
      </c>
      <c r="C60" s="23">
        <f>SUM(C5,C11,C16,C22,C24,C27,C29,C32,C40,C42,C45,C50:C52,I6:I7,I14,I16:I17,I20:I21,I23,I26,I28:I29,I37:I41,I46,I48,I51,O5,O8:O10,O13,O15:O17,O19,O21:O23,O26:O27,O29,)</f>
        <v>1.2749999999999999</v>
      </c>
      <c r="D60" s="23">
        <f ca="1">SUM(D5,D11,D16,D22,D24,D27,D29,D32,D40,D42,D45,D50:D52,J6:J7,J14,J16:J17,J20:J21,J23,J26,J28:J29,J37:J41,J46,J48,J51,P5,P8:P10,P13,P15:P17,P19,P21:P23,P26:P27,P29,)</f>
        <v>0</v>
      </c>
      <c r="E60" s="125"/>
      <c r="F60" s="24"/>
      <c r="G60" s="24"/>
      <c r="H60" s="24"/>
      <c r="I60" s="24"/>
      <c r="J60" s="24"/>
      <c r="K60" s="24"/>
      <c r="L60" s="24"/>
      <c r="M60" s="24"/>
      <c r="N60" s="24"/>
      <c r="O60" s="24"/>
      <c r="P60" s="24"/>
      <c r="Q60" s="24"/>
      <c r="R60" s="24"/>
      <c r="S60" s="24"/>
      <c r="T60" s="24"/>
      <c r="U60" s="24"/>
      <c r="V60" s="24"/>
      <c r="W60" s="24"/>
      <c r="X60" s="110" t="s">
        <v>17</v>
      </c>
      <c r="Y60" s="213" t="s">
        <v>11</v>
      </c>
      <c r="Z60" s="25">
        <f>SUM(Z5,Z11,Z16,Z22,Z24,Z27,Z29,Z32,Z40,Z42,Z45,Z50:Z52,AG6:AG7,AG14,AG16:AG17,AG20:AG21,AG23,AG26,AG28:AG29,AG37:AG41,AG46,AG48,AG51,AN5,AN8:AN10,AN13,AN15:AN17,AN19,AN21:AN23,AN26:AN27,AN29,)</f>
        <v>1</v>
      </c>
      <c r="AA60" s="26">
        <f>SUM(AA5,AA11,AA16,AA22,AA24,AA27,AA29,AA32,AA40,AA42,AA45,AA50:AA52,AH6:AH7,AH14,AH16:AH17,AH20:AH21,AH23,AH26,AH28:AH29,AH37:AH41,AH46,AH48,AH51,AO5,AO8:AO10,AO13,AO15:AO17,AO19,AO21:AO23,AO26:AO27,AO29,)</f>
        <v>0</v>
      </c>
      <c r="AB60" s="27">
        <f>SUM(AB5,AB11,AB16,AB22,AB24,AB27,AB29,AB32,AB40,AB42,AB45,AB50:AB52,AI6:AI7,AI14,AI16:AI17,AI20:AI21,AI23,AI26,AI28:AI29,AI37:AI41,AI46,AI48,AI51,AP5,AP8:AP10,AP13,AP15:AP17,AP19,AP21:AP23,AP26:AP27,AP29,)</f>
        <v>1</v>
      </c>
      <c r="AC60" s="28">
        <f>SUM(AC5,AC11,AC16,AC22,AC24,AC27,AC29,AC32,AC40,AC42,AC45,AC50:AC52,AJ6:AJ7,AJ14,AJ16:AJ17,AJ20:AJ21,AJ23,AJ26,AJ28:AJ29,AJ37:AJ41,AJ46,AJ48,AJ51,AQ5,AQ8:AQ10,AQ13,AQ15:AQ17,AQ19,AQ21:AQ23,AQ26:AQ27,AQ29,)</f>
        <v>2</v>
      </c>
      <c r="AD60" s="125"/>
      <c r="AE60" s="125"/>
      <c r="AF60" s="125"/>
      <c r="AG60" s="125"/>
      <c r="AH60" s="125"/>
      <c r="AI60" s="125"/>
      <c r="AJ60" s="125"/>
      <c r="AK60" s="125"/>
      <c r="AL60" s="125"/>
      <c r="AM60" s="125"/>
      <c r="AN60" s="125"/>
      <c r="AO60" s="125"/>
      <c r="AP60" s="125"/>
      <c r="AQ60" s="125"/>
      <c r="AR60" s="125"/>
      <c r="AS60" s="125"/>
      <c r="AT60" s="125"/>
      <c r="AU60" s="125"/>
      <c r="AV60" s="125"/>
      <c r="AW60" s="125"/>
      <c r="AX60" s="111" t="s">
        <v>17</v>
      </c>
      <c r="AY60" s="203" t="s">
        <v>11</v>
      </c>
      <c r="AZ60" s="58">
        <f>SUM(AZ5,AZ11,AZ16,AZ22,AZ24,AZ27,AZ29,AZ32,AZ40,AZ42,AZ45,AZ50:AZ52,BL6:BL7,BL14,BL16:BL17,BL20:BL21,BL23,BL26,BL28:BL29,BL37:BL41,BL46,BL48,BL51,BX5,BX8:BX10,BX13,BX15:BX17,BX19,BX21:BX23,BX26:BX27,BX29,)</f>
        <v>0</v>
      </c>
      <c r="BA60" s="112"/>
      <c r="BB60" s="112"/>
      <c r="BC60" s="29">
        <f>SUM(BD5:BE5,BD11:BE11,BD16:BE16,BD22:BE22,BD24:BE24,BD27:BE27,BD29:BE29,BD32:BE32,BD40:BE40,BD42:BE42,BD45:BE45,BD50:BE52,BP6:BQ7,BP14:BQ14,BP16:BQ17,BP20:BQ21,BP23:BQ23,BP26:BQ26,BP28:BQ29,BP37:BQ41,BP46:BQ46,BP48:BQ48,BP51:BQ51,CB5:CC5,CB8:CC10,CB13:CC13,CB15:CC17,CB19:CC19,CB21:CC23,CB26:CC27,CB29:CC29,)</f>
        <v>0</v>
      </c>
      <c r="BD60" s="30">
        <f>SUM(BD5,BD11,BD16,BD22,BD24,BD27,BD29,BD32,BD40,BD42,BD45,BD50:BD52,BP6:BP7,BP14,BP16:BP17,BP20:BP21,BP23,BP26,BP28:BP29,BP37:BP41,BP46,BP48,BP51,CB5,CB8:CB10,CB13,CB15:CB17,CB19,CB21:CB23,CB26:CB27,CB29,)</f>
        <v>0</v>
      </c>
      <c r="BE60" s="30">
        <f>SUM(BE5,BE11,BE16,BE22,BE24,BE27,BE29,BE32,BE40,BE42,BE45,BE50:BE52,BQ6:BQ7,BQ14,BQ16:BQ17,BQ20:BQ21,BQ23,BQ26,BQ28:BQ29,BQ37:BQ41,BQ46,BQ48,BQ51,CC5,CC8:CC10,CC13,CC15:CC17,CC19,CC21:CC23,CC26:CC27,CC29,)</f>
        <v>0</v>
      </c>
      <c r="BF60" s="31"/>
      <c r="BG60" s="32"/>
      <c r="BH60" s="33">
        <f>SUM(BH5,BH11,BH16,BH22,BH24,BH27,BH29,BH32,BH40,BH42,BH45,BH50:BH52,BT6:BT7,BT14,BT16:BT17,BT20:BT21,BT23,BT26,BT28:BT29,BT37:BT41,BT46,BT48,BT51,CF5,CF8:CF10,CF13,CF15:CF17,CF19,CF21:CF23,CF26:CF27,CF29,)</f>
        <v>0</v>
      </c>
      <c r="BI60" s="149"/>
      <c r="BJ60" s="149"/>
      <c r="BK60" s="149"/>
      <c r="BL60" s="149"/>
      <c r="BM60" s="149"/>
      <c r="BN60" s="149"/>
      <c r="BO60" s="149"/>
      <c r="BP60" s="149"/>
      <c r="BQ60" s="149"/>
      <c r="BR60" s="149"/>
      <c r="BS60" s="149"/>
      <c r="BT60" s="149"/>
      <c r="BU60" s="149"/>
      <c r="BV60" s="149"/>
      <c r="BW60" s="149"/>
      <c r="BX60" s="149"/>
      <c r="BY60" s="149"/>
      <c r="BZ60" s="149"/>
      <c r="CA60" s="149"/>
      <c r="CB60" s="149"/>
      <c r="CC60" s="149"/>
      <c r="CD60" s="149"/>
      <c r="CE60" s="149"/>
      <c r="CF60" s="149"/>
      <c r="CG60" s="149"/>
      <c r="CH60" s="149"/>
      <c r="CI60" s="149"/>
      <c r="CK60" s="34" t="e">
        <f>SUM(CK5,CK11,CK16,CK22,CK24,CK27,CK29,CK32,CK40,CK42,CK45,CK50:CK52,CK54:CK54,#REF!,#REF!,#REF!,#REF!,#REF!,#REF!,#REF!,#REF!,#REF!,#REF!,#REF!,#REF!,#REF!,#REF!,#REF!,#REF!,#REF!,#REF!,)</f>
        <v>#REF!</v>
      </c>
    </row>
    <row r="61" spans="1:89" ht="16.5" customHeight="1" thickTop="1" thickBot="1" x14ac:dyDescent="0.3">
      <c r="A61" s="113" t="s">
        <v>160</v>
      </c>
      <c r="B61" s="212"/>
      <c r="C61" s="35">
        <f>SUM(C6:C10,C12:C15,C17:C21,C23,C25:C26,C28,C30:C31,C33:C39,C41,C43:C44,C46:C49,I5,I8:I13,I15,I18:I19,I22,I24:I25,I27,I30:I36,I42:I45,I47,I49:I50,I52,O6:O7,O11:O12,O14,O18,O20,O24:O25,O28,O30:O32,)</f>
        <v>2.5513888888888889</v>
      </c>
      <c r="D61" s="35">
        <f ca="1">SUM(D6:D10,D12:D15,D17:D21,D23,D25:D26,D28,D30:D31,D33:D39,D41,D43:D44,D46:D49,J5,J8:J13,J15,J18:J19,J22,J24:J25,J27,J30:J36,J42:J45,J47,J49:J50,J52,P6:P7,P11:P12,P14,P18,P20,P24:P25,P28,P30:P32,)</f>
        <v>0</v>
      </c>
      <c r="E61" s="126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24"/>
      <c r="Q61" s="24"/>
      <c r="R61" s="24"/>
      <c r="S61" s="24"/>
      <c r="T61" s="24"/>
      <c r="U61" s="24"/>
      <c r="V61" s="24"/>
      <c r="W61" s="24"/>
      <c r="X61" s="114" t="s">
        <v>153</v>
      </c>
      <c r="Y61" s="214"/>
      <c r="Z61" s="36">
        <f>SUM(Z6:Z10,Z12:Z15,Z17:Z21,Z23,Z25:Z26,Z28,Z30:Z31,Z33:Z39,Z41,Z43:Z44,Z46:Z49,AG5,AG8:AG13,AG15,AG18:AG19,AG22,AG24:AG25,AG27,AG30:AG36,AG42:AG45,AG47,AG49:AG50,AG52,AN6:AN7,AN11:AN12,AN14,AN18,AN20,AN24:AN25,AN28,AN30:AN32,)</f>
        <v>1</v>
      </c>
      <c r="AA61" s="37">
        <f>SUM(AA6:AA10,AA12:AA15,AA17:AA21,AA23,AA25:AA26,AA28,AA30:AA31,AA33:AA39,AA41,AA43:AA44,AA46:AA49,AH5,AH8:AH13,AH15,AH18:AH19,AH22,AH24:AH25,AH27,AH30:AH36,AH42:AH45,AH47,AH49:AH50,AH52,AO6:AO7,AO11:AO12,AO14,AO18,AO20,AO24:AO25,AO28,AO30:AO32,)</f>
        <v>2</v>
      </c>
      <c r="AB61" s="38">
        <f>SUM(AB6:AB10,AB12:AB15,AB17:AB21,AB23,AB25:AB26,AB28,AB30:AB31,AB33:AB39,AB41,AB43:AB44,AB46:AB49,AI5,AI8:AI13,AI15,AI18:AI19,AI22,AI24:AI25,AI27,AI30:AI36,AI42:AI45,AI47,AI49:AI50,AI52,AP6:AP7,AP11:AP12,AP14,AP18,AP20,AP24:AP25,AP28,AP30:AP32,)</f>
        <v>1</v>
      </c>
      <c r="AC61" s="39">
        <f>SUM(AC6:AC10,AC12:AC15,AC17:AC21,AC23,AC25:AC26,AC28,AC30:AC31,AC33:AC39,AC41,AC43:AC44,AC46:AC49,AJ5,AJ8:AJ13,AJ15,AJ18:AJ19,AJ22,AJ24:AJ25,AJ27,AJ30:AJ36,AJ42:AJ45,AJ47,AJ49:AJ50,AJ52,AQ6:AQ7,AQ11:AQ12,AQ14,AQ18,AQ20,AQ24:AQ25,AQ28,AQ30:AQ32,)</f>
        <v>4</v>
      </c>
      <c r="AD61" s="126"/>
      <c r="AE61" s="126"/>
      <c r="AF61" s="126"/>
      <c r="AG61" s="126"/>
      <c r="AH61" s="126"/>
      <c r="AI61" s="126"/>
      <c r="AJ61" s="126"/>
      <c r="AK61" s="126"/>
      <c r="AL61" s="126"/>
      <c r="AM61" s="126"/>
      <c r="AN61" s="126"/>
      <c r="AO61" s="126"/>
      <c r="AP61" s="126"/>
      <c r="AQ61" s="126"/>
      <c r="AR61" s="126"/>
      <c r="AS61" s="126"/>
      <c r="AT61" s="126"/>
      <c r="AU61" s="126"/>
      <c r="AV61" s="126"/>
      <c r="AW61" s="126"/>
      <c r="AX61" s="115" t="s">
        <v>153</v>
      </c>
      <c r="AY61" s="204"/>
      <c r="AZ61" s="59">
        <f>SUM(AZ6:AZ10,AZ12:AZ15,AZ17:AZ21,AZ23,AZ25:AZ26,AZ28,AZ30:AZ31,AZ33:AZ39,AZ41,AZ43:AZ44,AZ46:AZ49,BL5,BL8:BL13,BL15,BL18:BL19,BL22,BL24:BL25,BL27,BL30:BL36,BL42:BL45,BL47,BL49:BL50,BL52,BX6:BX7,BX11:BX12,BX14,BX18,BX20,BX24:BX25,BX28,BX30:BX32,)</f>
        <v>0</v>
      </c>
      <c r="BA61" s="112"/>
      <c r="BB61" s="112"/>
      <c r="BC61" s="40">
        <f>SUM(BD6:BE10,BD12:BE15,BD17:BE21,BD23:BE23,BD25:BE26,BD28:BE28,BD30:BE31,BD33:BE39,BD41:BE41,BD43:BE44,BD46:BE49,BP5:BQ5,BP8:BQ13,BP15:BQ15,BP18:BQ19,BP22:BQ22,BP24:BQ25,BP27:BQ27,BP30:BQ36,BP42:BQ45,BP47:BQ47,BP49:BQ50,BP52:BQ52,CB6:CC7,CB11:CC12,CB14:CC14,CB18:CC18,CB20:CC20,CB24:CC25,CB28:CC28,CB30:CC32)</f>
        <v>0</v>
      </c>
      <c r="BD61" s="41">
        <f>SUM(BD6:BD10,BD12:BD15,BD17:BD21,BD23,BD25:BD26,BD28,BD30:BD31,BD33:BD39,BD41,BD43:BD44,BD46:BD49,BP5,BP8:BP13,BP15,BP18:BP19,BP22,BP24:BP25,BP27,BP30:BP36,BP42:BP45,BP47,BP49:BP50,BP52,CB6:CB7,CB11:CB12,CB14,CB18,CB20,CB24:CB25,CB28,CB30:CB32,)</f>
        <v>0</v>
      </c>
      <c r="BE61" s="41">
        <f>SUM(BE6:BE10,BE12:BE15,BE17:BE21,BE23,BE25:BE26,BE28,BE30:BE31,BE33:BE39,BE41,BE43:BE44,BE46:BE49,BQ5,BQ8:BQ13,BQ15,BQ18:BQ19,BQ22,BQ24:BQ25,BQ27,BQ30:BQ36,BQ42:BQ45,BQ47,BQ49:BQ50,BQ52,CC6:CC7,CC11:CC12,CC14,CC18,CC20,CC24:CC25,CC28,CC30:CC32,)</f>
        <v>0</v>
      </c>
      <c r="BF61" s="42"/>
      <c r="BG61" s="43"/>
      <c r="BH61" s="44">
        <f>SUM(BH6:BH10,BH12:BH15,BH17:BH21,BH23,BH25:BH26,BH28,BH30:BH31,BH33:BH39,BH41,BH43:BH44,BH46:BH49,BT5,BT8:BT13,BT15,BT18:BT19,BT22,BT24:BT25,BT27,BT30:BT36,BT42:BT45,BT47,BT49:BT50,BT52,CF6:CF7,CF11:CF12,CF14,CF18,CF20,CF24:CF25,CF28,CF30:CF32,)</f>
        <v>0</v>
      </c>
      <c r="BI61" s="126"/>
      <c r="BJ61" s="126"/>
      <c r="BK61" s="126"/>
      <c r="BL61" s="126"/>
      <c r="BM61" s="126"/>
      <c r="BN61" s="126"/>
      <c r="BO61" s="126"/>
      <c r="BP61" s="126"/>
      <c r="BQ61" s="126"/>
      <c r="BR61" s="126"/>
      <c r="BS61" s="126"/>
      <c r="BT61" s="126"/>
      <c r="BU61" s="126"/>
      <c r="BV61" s="126"/>
      <c r="BW61" s="126"/>
      <c r="BX61" s="126"/>
      <c r="BY61" s="126"/>
      <c r="BZ61" s="126"/>
      <c r="CA61" s="126"/>
      <c r="CB61" s="126"/>
      <c r="CC61" s="126"/>
      <c r="CD61" s="126"/>
      <c r="CE61" s="126"/>
      <c r="CF61" s="126"/>
      <c r="CG61" s="126"/>
      <c r="CH61" s="126"/>
      <c r="CI61" s="126"/>
      <c r="CK61" s="45" t="e">
        <f>SUM(CK6:CK10,CK12:CK15,CK17:CK21,CK23,CK25:CK26,CK28,CK30:CK31,CK33:CK39,CK41,CK43:CK44,CK46:CK49,CK53,#REF!,#REF!,#REF!,#REF!,#REF!,#REF!,#REF!,#REF!,#REF!,#REF!,#REF!,#REF!,#REF!,#REF!,#REF!,#REF!,#REF!,#REF!,#REF!,)</f>
        <v>#REF!</v>
      </c>
    </row>
    <row r="62" spans="1:89" ht="27" thickBot="1" x14ac:dyDescent="0.45">
      <c r="A62" s="205" t="s">
        <v>154</v>
      </c>
      <c r="B62" s="206"/>
      <c r="C62" s="46">
        <f>SUM(C60,C61)</f>
        <v>3.8263888888888888</v>
      </c>
      <c r="D62" s="116">
        <f ca="1">SUM(D60:D61)</f>
        <v>0</v>
      </c>
      <c r="E62" s="127"/>
      <c r="F62" s="95"/>
      <c r="G62" s="95"/>
      <c r="H62" s="95"/>
      <c r="I62" s="95"/>
      <c r="J62" s="95"/>
      <c r="K62" s="95"/>
      <c r="L62" s="95"/>
      <c r="M62" s="95"/>
      <c r="N62" s="95"/>
      <c r="O62" s="95"/>
      <c r="P62" s="95"/>
      <c r="Q62" s="95"/>
      <c r="R62" s="95"/>
      <c r="S62" s="95"/>
      <c r="T62" s="95"/>
      <c r="U62" s="95"/>
      <c r="V62" s="95"/>
      <c r="W62" s="95"/>
      <c r="X62" s="207" t="s">
        <v>154</v>
      </c>
      <c r="Y62" s="208"/>
      <c r="Z62" s="47">
        <f>SUM(Z60:Z61)</f>
        <v>2</v>
      </c>
      <c r="AA62" s="48">
        <f>SUM(AA60:AA61)</f>
        <v>2</v>
      </c>
      <c r="AB62" s="49">
        <f>SUM(AB60:AB61)</f>
        <v>2</v>
      </c>
      <c r="AC62" s="50">
        <f>SUM(AC60:AC61)</f>
        <v>6</v>
      </c>
      <c r="AD62" s="141"/>
      <c r="AE62" s="141"/>
      <c r="AF62" s="141"/>
      <c r="AG62" s="141"/>
      <c r="AH62" s="141"/>
      <c r="AI62" s="141"/>
      <c r="AJ62" s="141"/>
      <c r="AK62" s="141"/>
      <c r="AL62" s="141"/>
      <c r="AM62" s="141"/>
      <c r="AN62" s="141"/>
      <c r="AO62" s="141"/>
      <c r="AP62" s="141"/>
      <c r="AQ62" s="141"/>
      <c r="AR62" s="141"/>
      <c r="AS62" s="141"/>
      <c r="AT62" s="141"/>
      <c r="AU62" s="141"/>
      <c r="AV62" s="141"/>
      <c r="AW62" s="141"/>
      <c r="AX62" s="209" t="s">
        <v>154</v>
      </c>
      <c r="AY62" s="210"/>
      <c r="AZ62" s="60">
        <f>SUM(AZ60:AZ61)</f>
        <v>0</v>
      </c>
      <c r="BA62" s="117"/>
      <c r="BB62" s="117"/>
      <c r="BC62" s="51">
        <f>SUM(BC60,BC61)</f>
        <v>0</v>
      </c>
      <c r="BD62" s="52">
        <f>SUM(BD60:BD61)</f>
        <v>0</v>
      </c>
      <c r="BE62" s="53">
        <f>SUM(BE60:BE61)</f>
        <v>0</v>
      </c>
      <c r="BF62" s="51"/>
      <c r="BG62" s="51"/>
      <c r="BH62" s="54">
        <f>SUM(BH60:BH61)</f>
        <v>0</v>
      </c>
      <c r="BI62" s="150"/>
      <c r="BJ62" s="150"/>
      <c r="BK62" s="150"/>
      <c r="BL62" s="150"/>
      <c r="BM62" s="150"/>
      <c r="BN62" s="150"/>
      <c r="BO62" s="150"/>
      <c r="BP62" s="150"/>
      <c r="BQ62" s="150"/>
      <c r="BR62" s="150"/>
      <c r="BS62" s="150"/>
      <c r="BT62" s="150"/>
      <c r="BU62" s="150"/>
      <c r="BV62" s="150"/>
      <c r="BW62" s="150"/>
      <c r="BX62" s="150"/>
      <c r="BY62" s="150"/>
      <c r="BZ62" s="150"/>
      <c r="CA62" s="150"/>
      <c r="CB62" s="150"/>
      <c r="CC62" s="150"/>
      <c r="CD62" s="150"/>
      <c r="CE62" s="150"/>
      <c r="CF62" s="150"/>
      <c r="CG62" s="150"/>
      <c r="CH62" s="150"/>
      <c r="CI62" s="150"/>
      <c r="CJ62" s="68"/>
      <c r="CK62" s="55" t="e">
        <f>SUM(CK60:CK61)</f>
        <v>#REF!</v>
      </c>
    </row>
    <row r="63" spans="1:89" ht="15.75" thickTop="1" x14ac:dyDescent="0.25">
      <c r="B63" s="95"/>
      <c r="C63" s="95"/>
      <c r="D63" s="95"/>
      <c r="E63" s="95"/>
      <c r="F63" s="95"/>
      <c r="G63" s="95"/>
      <c r="H63" s="95"/>
      <c r="I63" s="95"/>
      <c r="J63" s="95"/>
      <c r="K63" s="95"/>
      <c r="L63" s="95"/>
      <c r="M63" s="95"/>
      <c r="N63" s="95"/>
      <c r="O63" s="95"/>
      <c r="P63" s="95"/>
      <c r="Q63" s="95"/>
      <c r="R63" s="95"/>
      <c r="S63" s="95"/>
      <c r="T63" s="95"/>
      <c r="U63" s="95"/>
      <c r="V63" s="95"/>
      <c r="W63" s="95"/>
      <c r="Y63" s="95"/>
      <c r="Z63" s="95"/>
      <c r="AA63" s="95"/>
      <c r="AY63" s="95"/>
      <c r="AZ63" s="95"/>
      <c r="BA63" s="118"/>
      <c r="BB63" s="118"/>
      <c r="CK63" s="102"/>
    </row>
    <row r="64" spans="1:89" x14ac:dyDescent="0.25">
      <c r="B64" s="95"/>
      <c r="C64" s="95"/>
      <c r="D64" s="95"/>
      <c r="E64" s="95"/>
      <c r="F64" s="95"/>
      <c r="G64" s="95"/>
      <c r="H64" s="95"/>
      <c r="I64" s="95"/>
      <c r="J64" s="95"/>
      <c r="K64" s="95"/>
      <c r="L64" s="95"/>
      <c r="M64" s="95"/>
      <c r="N64" s="95"/>
      <c r="O64" s="95"/>
      <c r="P64" s="95"/>
      <c r="Q64" s="95"/>
      <c r="R64" s="95"/>
      <c r="S64" s="95"/>
      <c r="T64" s="95"/>
      <c r="U64" s="95"/>
      <c r="V64" s="95"/>
      <c r="W64" s="95"/>
      <c r="Y64" s="95"/>
      <c r="Z64" s="95"/>
      <c r="AA64" s="95"/>
      <c r="AY64" s="56" t="s">
        <v>155</v>
      </c>
      <c r="AZ64" s="95" t="s">
        <v>156</v>
      </c>
      <c r="BA64" s="95">
        <v>1</v>
      </c>
      <c r="BB64" s="95"/>
    </row>
    <row r="65" spans="2:54" x14ac:dyDescent="0.25">
      <c r="B65" s="56" t="s">
        <v>155</v>
      </c>
      <c r="C65" s="95">
        <v>1</v>
      </c>
      <c r="D65" s="95"/>
      <c r="E65" s="95"/>
      <c r="F65" s="95"/>
      <c r="G65" s="95"/>
      <c r="H65" s="95"/>
      <c r="I65" s="95"/>
      <c r="J65" s="95"/>
      <c r="K65" s="95"/>
      <c r="L65" s="95"/>
      <c r="M65" s="95"/>
      <c r="N65" s="95"/>
      <c r="O65" s="95"/>
      <c r="P65" s="95"/>
      <c r="Q65" s="95"/>
      <c r="R65" s="95"/>
      <c r="S65" s="95"/>
      <c r="T65" s="95"/>
      <c r="U65" s="95"/>
      <c r="V65" s="95"/>
      <c r="W65" s="95"/>
      <c r="Y65" s="56"/>
      <c r="Z65" s="95"/>
      <c r="AA65" s="95"/>
      <c r="AY65" s="57" t="s">
        <v>157</v>
      </c>
      <c r="AZ65" s="95" t="s">
        <v>158</v>
      </c>
      <c r="BA65" s="95">
        <v>0</v>
      </c>
      <c r="BB65" s="95"/>
    </row>
    <row r="66" spans="2:54" x14ac:dyDescent="0.25">
      <c r="B66" s="57" t="s">
        <v>159</v>
      </c>
      <c r="C66" s="95">
        <v>0</v>
      </c>
      <c r="D66" s="95"/>
      <c r="E66" s="95"/>
      <c r="F66" s="95"/>
      <c r="G66" s="95"/>
      <c r="H66" s="95"/>
      <c r="I66" s="95"/>
      <c r="J66" s="95"/>
      <c r="K66" s="95"/>
      <c r="L66" s="95"/>
      <c r="M66" s="95"/>
      <c r="N66" s="95"/>
      <c r="O66" s="95"/>
      <c r="P66" s="95"/>
      <c r="Q66" s="95"/>
      <c r="R66" s="95"/>
      <c r="S66" s="95"/>
      <c r="T66" s="95"/>
      <c r="U66" s="95"/>
      <c r="V66" s="95"/>
      <c r="W66" s="95"/>
      <c r="Y66" s="95"/>
      <c r="Z66" s="95"/>
      <c r="AA66" s="95"/>
      <c r="AY66" s="95"/>
      <c r="AZ66" s="95" t="s">
        <v>13</v>
      </c>
      <c r="BA66" s="118"/>
      <c r="BB66" s="118"/>
    </row>
    <row r="67" spans="2:54" x14ac:dyDescent="0.25">
      <c r="B67" s="95"/>
      <c r="C67" s="95"/>
      <c r="D67" s="95"/>
      <c r="E67" s="95"/>
      <c r="F67" s="95"/>
      <c r="G67" s="95"/>
      <c r="H67" s="95"/>
      <c r="I67" s="95"/>
      <c r="J67" s="95"/>
      <c r="K67" s="95"/>
      <c r="L67" s="95"/>
      <c r="M67" s="95"/>
      <c r="N67" s="95"/>
      <c r="O67" s="95"/>
      <c r="P67" s="95"/>
      <c r="Q67" s="95"/>
      <c r="R67" s="95"/>
      <c r="S67" s="95"/>
      <c r="T67" s="95"/>
      <c r="U67" s="95"/>
      <c r="V67" s="95"/>
      <c r="W67" s="95"/>
      <c r="Y67" s="95"/>
      <c r="Z67" s="95"/>
      <c r="AA67" s="95"/>
      <c r="AY67" s="95"/>
      <c r="AZ67" s="95"/>
      <c r="BA67" s="118"/>
      <c r="BB67" s="118"/>
    </row>
    <row r="68" spans="2:54" x14ac:dyDescent="0.25">
      <c r="B68" s="95"/>
      <c r="C68" s="95"/>
      <c r="D68" s="95"/>
      <c r="E68" s="95"/>
      <c r="F68" s="95"/>
      <c r="G68" s="95"/>
      <c r="H68" s="95"/>
      <c r="I68" s="95"/>
      <c r="J68" s="95"/>
      <c r="K68" s="95"/>
      <c r="L68" s="95"/>
      <c r="M68" s="95"/>
      <c r="N68" s="95"/>
      <c r="O68" s="95"/>
      <c r="P68" s="95"/>
      <c r="Q68" s="95"/>
      <c r="R68" s="95"/>
      <c r="S68" s="95"/>
      <c r="T68" s="95"/>
      <c r="U68" s="95"/>
      <c r="V68" s="95"/>
      <c r="W68" s="95"/>
      <c r="Y68" s="95"/>
      <c r="Z68" s="95"/>
      <c r="AA68" s="95"/>
      <c r="AY68" s="95"/>
      <c r="AZ68" s="95"/>
      <c r="BA68" s="118"/>
      <c r="BB68" s="118"/>
    </row>
    <row r="69" spans="2:54" x14ac:dyDescent="0.25">
      <c r="B69" s="95"/>
      <c r="C69" s="95"/>
      <c r="D69" s="95"/>
      <c r="E69" s="95"/>
      <c r="F69" s="95"/>
      <c r="G69" s="95"/>
      <c r="H69" s="95"/>
      <c r="I69" s="95"/>
      <c r="J69" s="95"/>
      <c r="K69" s="95"/>
      <c r="L69" s="95"/>
      <c r="M69" s="95"/>
      <c r="N69" s="95"/>
      <c r="O69" s="95"/>
      <c r="P69" s="95"/>
      <c r="Q69" s="95"/>
      <c r="R69" s="95"/>
      <c r="S69" s="95"/>
      <c r="T69" s="95"/>
      <c r="U69" s="95"/>
      <c r="V69" s="95"/>
      <c r="W69" s="95"/>
      <c r="Y69" s="95"/>
      <c r="Z69" s="95"/>
      <c r="AA69" s="95"/>
      <c r="AY69" s="95"/>
      <c r="AZ69" s="95"/>
      <c r="BA69" s="118"/>
      <c r="BB69" s="118"/>
    </row>
    <row r="70" spans="2:54" x14ac:dyDescent="0.25">
      <c r="B70" s="95"/>
      <c r="C70" s="95"/>
      <c r="D70" s="95"/>
      <c r="E70" s="95"/>
      <c r="F70" s="95"/>
      <c r="G70" s="95"/>
      <c r="H70" s="95"/>
      <c r="I70" s="95"/>
      <c r="J70" s="95"/>
      <c r="K70" s="95"/>
      <c r="L70" s="95"/>
      <c r="M70" s="95"/>
      <c r="N70" s="95"/>
      <c r="O70" s="95"/>
      <c r="P70" s="95"/>
      <c r="Q70" s="95"/>
      <c r="R70" s="95"/>
      <c r="S70" s="95"/>
      <c r="T70" s="95"/>
      <c r="U70" s="95"/>
      <c r="V70" s="95"/>
      <c r="W70" s="95"/>
      <c r="Y70" s="95"/>
      <c r="Z70" s="95"/>
      <c r="AA70" s="95"/>
      <c r="AY70" s="95"/>
      <c r="AZ70" s="95"/>
      <c r="BA70" s="118"/>
      <c r="BB70" s="118"/>
    </row>
    <row r="71" spans="2:54" x14ac:dyDescent="0.25">
      <c r="B71" s="95"/>
      <c r="C71" s="95"/>
      <c r="D71" s="95"/>
      <c r="E71" s="95"/>
      <c r="F71" s="95"/>
      <c r="G71" s="95"/>
      <c r="H71" s="95"/>
      <c r="I71" s="95"/>
      <c r="J71" s="95"/>
      <c r="K71" s="95"/>
      <c r="L71" s="95"/>
      <c r="M71" s="95"/>
      <c r="N71" s="95"/>
      <c r="O71" s="95"/>
      <c r="P71" s="95"/>
      <c r="Q71" s="95"/>
      <c r="R71" s="95"/>
      <c r="S71" s="95"/>
      <c r="T71" s="95"/>
      <c r="U71" s="95"/>
      <c r="V71" s="95"/>
      <c r="W71" s="95"/>
      <c r="Y71" s="95"/>
      <c r="Z71" s="95"/>
      <c r="AA71" s="95"/>
      <c r="AY71" s="95"/>
      <c r="AZ71" s="95"/>
      <c r="BA71" s="118"/>
      <c r="BB71" s="118"/>
    </row>
    <row r="72" spans="2:54" x14ac:dyDescent="0.25">
      <c r="B72" s="95"/>
      <c r="C72" s="95"/>
      <c r="D72" s="95"/>
      <c r="E72" s="95"/>
      <c r="F72" s="95"/>
      <c r="G72" s="95"/>
      <c r="H72" s="95"/>
      <c r="I72" s="95"/>
      <c r="J72" s="95"/>
      <c r="K72" s="95"/>
      <c r="L72" s="95"/>
      <c r="M72" s="95"/>
      <c r="N72" s="95"/>
      <c r="O72" s="95"/>
      <c r="P72" s="95"/>
      <c r="Q72" s="95"/>
      <c r="R72" s="95"/>
      <c r="S72" s="95"/>
      <c r="T72" s="95"/>
      <c r="U72" s="95"/>
      <c r="V72" s="95"/>
      <c r="W72" s="95"/>
      <c r="Y72" s="95"/>
      <c r="Z72" s="95"/>
      <c r="AA72" s="95"/>
      <c r="AY72" s="95"/>
      <c r="AZ72" s="95"/>
      <c r="BA72" s="118"/>
      <c r="BB72" s="118"/>
    </row>
    <row r="73" spans="2:54" x14ac:dyDescent="0.25">
      <c r="B73" s="95"/>
      <c r="C73" s="95"/>
      <c r="D73" s="95"/>
      <c r="E73" s="95"/>
      <c r="F73" s="95"/>
      <c r="G73" s="95"/>
      <c r="H73" s="95"/>
      <c r="I73" s="95"/>
      <c r="J73" s="95"/>
      <c r="K73" s="95"/>
      <c r="L73" s="95"/>
      <c r="M73" s="95"/>
      <c r="N73" s="95"/>
      <c r="O73" s="95"/>
      <c r="P73" s="95"/>
      <c r="Q73" s="95"/>
      <c r="R73" s="95"/>
      <c r="S73" s="95"/>
      <c r="T73" s="95"/>
      <c r="U73" s="95"/>
      <c r="V73" s="95"/>
      <c r="W73" s="95"/>
      <c r="Y73" s="95"/>
      <c r="Z73" s="95"/>
      <c r="AA73" s="95"/>
      <c r="AY73" s="95"/>
      <c r="AZ73" s="95"/>
      <c r="BA73" s="118"/>
      <c r="BB73" s="118"/>
    </row>
  </sheetData>
  <mergeCells count="73">
    <mergeCell ref="A1:Q1"/>
    <mergeCell ref="X1:AQ1"/>
    <mergeCell ref="AX1:CF1"/>
    <mergeCell ref="A2:A3"/>
    <mergeCell ref="B2:B4"/>
    <mergeCell ref="C2:C4"/>
    <mergeCell ref="D2:D4"/>
    <mergeCell ref="E2:E4"/>
    <mergeCell ref="G2:G3"/>
    <mergeCell ref="H2:H4"/>
    <mergeCell ref="AC2:AC4"/>
    <mergeCell ref="Z3:Z4"/>
    <mergeCell ref="AA3:AA4"/>
    <mergeCell ref="AB3:AB4"/>
    <mergeCell ref="I2:I4"/>
    <mergeCell ref="J2:J4"/>
    <mergeCell ref="K2:K4"/>
    <mergeCell ref="M2:M3"/>
    <mergeCell ref="N2:N4"/>
    <mergeCell ref="O2:O4"/>
    <mergeCell ref="P2:P4"/>
    <mergeCell ref="Q2:Q4"/>
    <mergeCell ref="X2:X3"/>
    <mergeCell ref="Y2:Y4"/>
    <mergeCell ref="Z2:AB2"/>
    <mergeCell ref="BB2:BB4"/>
    <mergeCell ref="AN3:AN4"/>
    <mergeCell ref="AO3:AO4"/>
    <mergeCell ref="AP3:AP4"/>
    <mergeCell ref="AE2:AE3"/>
    <mergeCell ref="AF2:AF4"/>
    <mergeCell ref="AG2:AI2"/>
    <mergeCell ref="AJ2:AJ4"/>
    <mergeCell ref="AL2:AL3"/>
    <mergeCell ref="AM2:AM4"/>
    <mergeCell ref="AG3:AG4"/>
    <mergeCell ref="AH3:AH4"/>
    <mergeCell ref="AI3:AI4"/>
    <mergeCell ref="AN2:AP2"/>
    <mergeCell ref="AQ2:AQ4"/>
    <mergeCell ref="AX2:AX3"/>
    <mergeCell ref="AY2:AY4"/>
    <mergeCell ref="AZ2:BA4"/>
    <mergeCell ref="BW2:BW4"/>
    <mergeCell ref="BC2:BE3"/>
    <mergeCell ref="BF2:BG3"/>
    <mergeCell ref="BH2:BH4"/>
    <mergeCell ref="BJ2:BJ3"/>
    <mergeCell ref="BK2:BK4"/>
    <mergeCell ref="BL2:BM4"/>
    <mergeCell ref="BN2:BN4"/>
    <mergeCell ref="BO2:BQ3"/>
    <mergeCell ref="BR2:BS3"/>
    <mergeCell ref="BT2:BT4"/>
    <mergeCell ref="BV2:BV3"/>
    <mergeCell ref="CK58:CK59"/>
    <mergeCell ref="BX2:BY4"/>
    <mergeCell ref="BZ2:BZ4"/>
    <mergeCell ref="CA2:CC3"/>
    <mergeCell ref="CD2:CE3"/>
    <mergeCell ref="CF2:CF4"/>
    <mergeCell ref="CK2:CK4"/>
    <mergeCell ref="D58:D59"/>
    <mergeCell ref="Z58:AB58"/>
    <mergeCell ref="AC58:AC59"/>
    <mergeCell ref="BD58:BE58"/>
    <mergeCell ref="BH58:BH59"/>
    <mergeCell ref="B60:B61"/>
    <mergeCell ref="Y60:Y61"/>
    <mergeCell ref="AY60:AY61"/>
    <mergeCell ref="A62:B62"/>
    <mergeCell ref="X62:Y62"/>
    <mergeCell ref="AX62:AY62"/>
  </mergeCells>
  <dataValidations count="3">
    <dataValidation type="list" allowBlank="1" showInputMessage="1" showErrorMessage="1" sqref="BR5:BR52 CD5:CD40" xr:uid="{D385D445-EEF8-4BAA-8AEC-09AE902ED122}">
      <formula1>"0h30 , 0h45 , 1h"</formula1>
    </dataValidation>
    <dataValidation type="list" allowBlank="1" showInputMessage="1" showErrorMessage="1" sqref="BF5:BF52" xr:uid="{DCC3A7CD-89EA-465B-9427-7F85B431B38B}">
      <formula1>"00:30 , 00:45 , 01:00"</formula1>
    </dataValidation>
    <dataValidation type="list" allowBlank="1" showInputMessage="1" showErrorMessage="1" sqref="AN5:AP40 AG5:AI52 Z5:AB52 O39:O40" xr:uid="{0D2A8947-0CE7-4AC9-AE92-97B766E577AD}">
      <formula1>"1"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</vt:lpstr>
      <vt:lpstr>A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Centre de Loisirs</dc:creator>
  <cp:lastModifiedBy>ric</cp:lastModifiedBy>
  <dcterms:created xsi:type="dcterms:W3CDTF">2017-09-26T16:11:31Z</dcterms:created>
  <dcterms:modified xsi:type="dcterms:W3CDTF">2018-09-04T11:55:20Z</dcterms:modified>
</cp:coreProperties>
</file>