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Vba\Coeurvert\v1-agenda-osteo\"/>
    </mc:Choice>
  </mc:AlternateContent>
  <xr:revisionPtr revIDLastSave="0" documentId="13_ncr:1_{6D6EFA08-2915-4EEB-9593-765827B92A38}" xr6:coauthVersionLast="47" xr6:coauthVersionMax="47" xr10:uidLastSave="{00000000-0000-0000-0000-000000000000}"/>
  <bookViews>
    <workbookView xWindow="-23520" yWindow="90" windowWidth="23505" windowHeight="15480" activeTab="1" xr2:uid="{00000000-000D-0000-FFFF-FFFF00000000}"/>
  </bookViews>
  <sheets>
    <sheet name="Accueil" sheetId="7" r:id="rId1"/>
    <sheet name="Tableau de bord" sheetId="1" r:id="rId2"/>
    <sheet name="Patients" sheetId="4" r:id="rId3"/>
    <sheet name="RDV" sheetId="5" r:id="rId4"/>
    <sheet name="Liste" sheetId="8" r:id="rId5"/>
  </sheets>
  <definedNames>
    <definedName name="agenda_heures">'Tableau de bord'!$J$19:$J$29</definedName>
    <definedName name="agenda_heures_date">'Tableau de bord'!$L$17</definedName>
    <definedName name="agenda_jours">'Tableau de bord'!$B$18:$H$18,'Tableau de bord'!$B$20:$H$20,'Tableau de bord'!$B$22:$H$22,'Tableau de bord'!$B$24:$H$24,'Tableau de bord'!$B$26:$H$26</definedName>
    <definedName name="T_Date_Naissance">T_Patient[Date de naissance]</definedName>
    <definedName name="T_Nom_Patient">T_Patient[Nom]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5" l="1"/>
  <c r="A7" i="5"/>
  <c r="A6" i="5"/>
  <c r="A4" i="5"/>
  <c r="A10" i="5"/>
  <c r="A9" i="5"/>
  <c r="A8" i="5"/>
  <c r="A2" i="5"/>
  <c r="A3" i="5"/>
  <c r="A11" i="5"/>
  <c r="A12" i="5"/>
  <c r="A15" i="5"/>
  <c r="A14" i="5"/>
  <c r="A13" i="5" l="1"/>
  <c r="L18" i="1" l="1"/>
  <c r="H2" i="1"/>
  <c r="C2" i="1" s="1"/>
  <c r="C4" i="1" l="1"/>
  <c r="B18" i="1" s="1"/>
  <c r="C3" i="1"/>
  <c r="B20" i="1" l="1"/>
  <c r="B22" i="1" s="1"/>
  <c r="B24" i="1" s="1"/>
  <c r="B26" i="1" s="1"/>
  <c r="B28" i="1" s="1"/>
  <c r="C18" i="1"/>
  <c r="C20" i="1" s="1"/>
  <c r="C22" i="1" s="1"/>
  <c r="C24" i="1" s="1"/>
  <c r="C26" i="1" s="1"/>
  <c r="C28" i="1" s="1"/>
  <c r="D18" i="1" l="1"/>
  <c r="D20" i="1" s="1"/>
  <c r="D22" i="1" s="1"/>
  <c r="D24" i="1" s="1"/>
  <c r="D26" i="1" s="1"/>
  <c r="D28" i="1" s="1"/>
  <c r="E18" i="1" l="1"/>
  <c r="F18" i="1" s="1"/>
  <c r="E20" i="1" l="1"/>
  <c r="E22" i="1" s="1"/>
  <c r="E24" i="1" s="1"/>
  <c r="E26" i="1" s="1"/>
  <c r="E28" i="1" s="1"/>
  <c r="F20" i="1"/>
  <c r="F22" i="1" s="1"/>
  <c r="F24" i="1" s="1"/>
  <c r="F26" i="1" s="1"/>
  <c r="F28" i="1" s="1"/>
  <c r="G18" i="1"/>
  <c r="H18" i="1" l="1"/>
  <c r="H20" i="1" s="1"/>
  <c r="H22" i="1" s="1"/>
  <c r="H24" i="1" s="1"/>
  <c r="H26" i="1" s="1"/>
  <c r="H28" i="1" s="1"/>
  <c r="G20" i="1"/>
  <c r="G22" i="1" s="1"/>
  <c r="G24" i="1" s="1"/>
  <c r="G26" i="1" s="1"/>
  <c r="G28" i="1" s="1"/>
  <c r="M2" i="8" l="1"/>
  <c r="M3" i="8" s="1"/>
  <c r="M4" i="8" s="1"/>
  <c r="M5" i="8" s="1"/>
  <c r="M6" i="8" s="1"/>
  <c r="M7" i="8" s="1"/>
  <c r="M8" i="8" s="1"/>
  <c r="M9" i="8" s="1"/>
  <c r="M10" i="8" s="1"/>
  <c r="M11" i="8" s="1"/>
  <c r="M12" i="8" s="1"/>
  <c r="M13" i="8" s="1"/>
  <c r="M14" i="8" s="1"/>
  <c r="M15" i="8" s="1"/>
  <c r="M16" i="8" s="1"/>
  <c r="M17" i="8" s="1"/>
  <c r="M18" i="8" s="1"/>
  <c r="M19" i="8" s="1"/>
  <c r="M20" i="8" s="1"/>
  <c r="M21" i="8" s="1"/>
  <c r="M22" i="8" s="1"/>
  <c r="M23" i="8" s="1"/>
  <c r="M24" i="8" s="1"/>
  <c r="M25" i="8" s="1"/>
  <c r="M26" i="8" s="1"/>
  <c r="M27" i="8" s="1"/>
  <c r="M28" i="8" s="1"/>
  <c r="M29" i="8" s="1"/>
  <c r="M30" i="8" s="1"/>
  <c r="M31" i="8" s="1"/>
  <c r="M32" i="8" s="1"/>
  <c r="M33" i="8" s="1"/>
  <c r="M34" i="8" s="1"/>
  <c r="M35" i="8" s="1"/>
  <c r="M36" i="8" s="1"/>
  <c r="M37" i="8" s="1"/>
  <c r="M38" i="8" s="1"/>
  <c r="M39" i="8" s="1"/>
  <c r="M40" i="8" s="1"/>
  <c r="L2" i="8"/>
  <c r="L3" i="8" s="1"/>
  <c r="L4" i="8" s="1"/>
  <c r="L5" i="8" s="1"/>
  <c r="L6" i="8" s="1"/>
  <c r="L7" i="8" s="1"/>
  <c r="L8" i="8" s="1"/>
  <c r="L9" i="8" s="1"/>
  <c r="L10" i="8" s="1"/>
  <c r="L11" i="8" s="1"/>
  <c r="L12" i="8" s="1"/>
  <c r="L13" i="8" s="1"/>
  <c r="L14" i="8" s="1"/>
  <c r="L15" i="8" s="1"/>
  <c r="L16" i="8" s="1"/>
  <c r="L17" i="8" s="1"/>
  <c r="L18" i="8" s="1"/>
  <c r="L19" i="8" s="1"/>
  <c r="L20" i="8" s="1"/>
  <c r="L21" i="8" s="1"/>
  <c r="L22" i="8" s="1"/>
  <c r="L23" i="8" s="1"/>
  <c r="L24" i="8" s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L35" i="8" s="1"/>
  <c r="L36" i="8" s="1"/>
  <c r="L37" i="8" s="1"/>
  <c r="L38" i="8" s="1"/>
  <c r="L39" i="8" s="1"/>
  <c r="L40" i="8" s="1"/>
  <c r="L41" i="8" s="1"/>
  <c r="L42" i="8" s="1"/>
  <c r="L43" i="8" s="1"/>
  <c r="L44" i="8" s="1"/>
  <c r="L45" i="8" s="1"/>
  <c r="L46" i="8" s="1"/>
  <c r="L47" i="8" s="1"/>
  <c r="L48" i="8" s="1"/>
  <c r="L49" i="8" s="1"/>
  <c r="L50" i="8" s="1"/>
  <c r="L51" i="8" s="1"/>
  <c r="L52" i="8" s="1"/>
  <c r="L53" i="8" s="1"/>
  <c r="L54" i="8" s="1"/>
  <c r="L55" i="8" s="1"/>
  <c r="L56" i="8" s="1"/>
  <c r="L57" i="8" s="1"/>
  <c r="L58" i="8" s="1"/>
  <c r="L59" i="8" s="1"/>
  <c r="L60" i="8" s="1"/>
  <c r="L61" i="8" s="1"/>
  <c r="L62" i="8" s="1"/>
  <c r="L63" i="8" s="1"/>
  <c r="L64" i="8" s="1"/>
  <c r="L65" i="8" s="1"/>
  <c r="L66" i="8" s="1"/>
  <c r="L67" i="8" s="1"/>
  <c r="L68" i="8" s="1"/>
  <c r="L69" i="8" s="1"/>
  <c r="L70" i="8" s="1"/>
  <c r="L71" i="8" s="1"/>
  <c r="L72" i="8" s="1"/>
  <c r="L73" i="8" s="1"/>
  <c r="L74" i="8" s="1"/>
  <c r="L75" i="8" s="1"/>
  <c r="L76" i="8" s="1"/>
  <c r="L77" i="8" s="1"/>
  <c r="L78" i="8" s="1"/>
  <c r="L79" i="8" s="1"/>
  <c r="L80" i="8" s="1"/>
  <c r="L81" i="8" s="1"/>
  <c r="L82" i="8" s="1"/>
  <c r="L83" i="8" s="1"/>
  <c r="L84" i="8" s="1"/>
  <c r="L85" i="8" s="1"/>
  <c r="L86" i="8" s="1"/>
  <c r="L87" i="8" s="1"/>
  <c r="L88" i="8" s="1"/>
  <c r="L89" i="8" s="1"/>
  <c r="L90" i="8" s="1"/>
  <c r="L91" i="8" s="1"/>
  <c r="L92" i="8" s="1"/>
  <c r="L93" i="8" s="1"/>
  <c r="L94" i="8" s="1"/>
  <c r="L95" i="8" s="1"/>
  <c r="L96" i="8" s="1"/>
  <c r="L97" i="8" s="1"/>
  <c r="L98" i="8" s="1"/>
  <c r="L99" i="8" s="1"/>
  <c r="L100" i="8" s="1"/>
  <c r="L101" i="8" s="1"/>
  <c r="L102" i="8" s="1"/>
  <c r="L103" i="8" s="1"/>
  <c r="L104" i="8" s="1"/>
  <c r="L105" i="8" s="1"/>
  <c r="L106" i="8" s="1"/>
  <c r="L107" i="8" s="1"/>
  <c r="L108" i="8" s="1"/>
  <c r="L109" i="8" s="1"/>
  <c r="L110" i="8" s="1"/>
  <c r="L111" i="8" s="1"/>
  <c r="L112" i="8" s="1"/>
  <c r="L113" i="8" s="1"/>
  <c r="L114" i="8" s="1"/>
  <c r="L115" i="8" s="1"/>
  <c r="L116" i="8" s="1"/>
  <c r="L117" i="8" s="1"/>
  <c r="L118" i="8" s="1"/>
  <c r="L119" i="8" s="1"/>
  <c r="L120" i="8" s="1"/>
  <c r="L121" i="8" s="1"/>
  <c r="L122" i="8" s="1"/>
  <c r="L123" i="8" s="1"/>
  <c r="L124" i="8" s="1"/>
  <c r="L125" i="8" s="1"/>
  <c r="L126" i="8" s="1"/>
  <c r="L127" i="8" s="1"/>
  <c r="L128" i="8" s="1"/>
  <c r="L129" i="8" s="1"/>
  <c r="L130" i="8" s="1"/>
  <c r="L131" i="8" s="1"/>
  <c r="L132" i="8" s="1"/>
  <c r="L133" i="8" s="1"/>
  <c r="L134" i="8" s="1"/>
  <c r="L135" i="8" s="1"/>
  <c r="L136" i="8" s="1"/>
  <c r="L137" i="8" s="1"/>
  <c r="L138" i="8" s="1"/>
  <c r="L139" i="8" s="1"/>
  <c r="L140" i="8" s="1"/>
  <c r="L141" i="8" s="1"/>
  <c r="L142" i="8" s="1"/>
  <c r="L143" i="8" s="1"/>
  <c r="L144" i="8" s="1"/>
  <c r="L145" i="8" s="1"/>
  <c r="L146" i="8" s="1"/>
  <c r="L147" i="8" s="1"/>
  <c r="L148" i="8" s="1"/>
  <c r="L149" i="8" s="1"/>
  <c r="L150" i="8" s="1"/>
  <c r="L151" i="8" s="1"/>
  <c r="L152" i="8" s="1"/>
  <c r="L153" i="8" s="1"/>
  <c r="L154" i="8" s="1"/>
  <c r="L155" i="8" s="1"/>
  <c r="L156" i="8" s="1"/>
  <c r="L157" i="8" s="1"/>
  <c r="L158" i="8" s="1"/>
  <c r="L159" i="8" s="1"/>
  <c r="L160" i="8" s="1"/>
  <c r="L161" i="8" s="1"/>
  <c r="L162" i="8" s="1"/>
  <c r="L163" i="8" s="1"/>
  <c r="L164" i="8" s="1"/>
  <c r="L165" i="8" s="1"/>
  <c r="L166" i="8" s="1"/>
  <c r="L167" i="8" s="1"/>
  <c r="L168" i="8" s="1"/>
  <c r="L169" i="8" s="1"/>
  <c r="L170" i="8" s="1"/>
  <c r="L171" i="8" s="1"/>
  <c r="L172" i="8" s="1"/>
  <c r="L173" i="8" s="1"/>
  <c r="L174" i="8" s="1"/>
  <c r="L175" i="8" s="1"/>
  <c r="L176" i="8" s="1"/>
  <c r="L177" i="8" s="1"/>
  <c r="L178" i="8" s="1"/>
  <c r="L179" i="8" s="1"/>
  <c r="L180" i="8" s="1"/>
  <c r="L181" i="8" s="1"/>
  <c r="L182" i="8" s="1"/>
  <c r="L183" i="8" s="1"/>
  <c r="L184" i="8" s="1"/>
  <c r="L185" i="8" s="1"/>
  <c r="L186" i="8" s="1"/>
</calcChain>
</file>

<file path=xl/sharedStrings.xml><?xml version="1.0" encoding="utf-8"?>
<sst xmlns="http://schemas.openxmlformats.org/spreadsheetml/2006/main" count="538" uniqueCount="459">
  <si>
    <t>N° matricule</t>
  </si>
  <si>
    <t>Nom</t>
  </si>
  <si>
    <t>Prénom</t>
  </si>
  <si>
    <t>Date de naissance</t>
  </si>
  <si>
    <t>Jour de naissance</t>
  </si>
  <si>
    <t>Mois de naissance</t>
  </si>
  <si>
    <t>Année de naissance</t>
  </si>
  <si>
    <t>N° voie</t>
  </si>
  <si>
    <t>Type voie</t>
  </si>
  <si>
    <t>Complément de voie</t>
  </si>
  <si>
    <t>Code postal</t>
  </si>
  <si>
    <t>Ville</t>
  </si>
  <si>
    <t>N° téléphone</t>
  </si>
  <si>
    <t>Adresse mail</t>
  </si>
  <si>
    <t>AJOUX</t>
  </si>
  <si>
    <t>COUX</t>
  </si>
  <si>
    <t>CREYSSEILLES</t>
  </si>
  <si>
    <t>FLAVIAC</t>
  </si>
  <si>
    <t>FREYSSENET</t>
  </si>
  <si>
    <t>GOURDON</t>
  </si>
  <si>
    <t>LYAS</t>
  </si>
  <si>
    <t>POURCHÈRES</t>
  </si>
  <si>
    <t>PRANLES</t>
  </si>
  <si>
    <t>PRIVAS</t>
  </si>
  <si>
    <t>SAINT-JULIEN-EN-SAINT-ALBAN</t>
  </si>
  <si>
    <t>SAINT-PRIEST</t>
  </si>
  <si>
    <t>VEYRAS</t>
  </si>
  <si>
    <t>ANNONAY</t>
  </si>
  <si>
    <t>BOULIEU-LÈS-ANNONAY</t>
  </si>
  <si>
    <t>ROIFFIEUX</t>
  </si>
  <si>
    <t>SAINT-MARCEL-LÈS-ANNONAY</t>
  </si>
  <si>
    <t>BEAUMONT</t>
  </si>
  <si>
    <t>CHASSIERS</t>
  </si>
  <si>
    <t>CHAZEAUX</t>
  </si>
  <si>
    <t>JOANNAS</t>
  </si>
  <si>
    <t>LABOULE</t>
  </si>
  <si>
    <t>LARGENTIÈRE</t>
  </si>
  <si>
    <t>LAURAC-EN-VIVARAIS</t>
  </si>
  <si>
    <t>LOUBARESSE</t>
  </si>
  <si>
    <t>MONTRÉAL</t>
  </si>
  <si>
    <t>PRUNET</t>
  </si>
  <si>
    <t>ROCHER</t>
  </si>
  <si>
    <t>ROCLES</t>
  </si>
  <si>
    <t>SANILHAC</t>
  </si>
  <si>
    <t>TAURIERS</t>
  </si>
  <si>
    <t>UZER</t>
  </si>
  <si>
    <t>VALGORGE</t>
  </si>
  <si>
    <t>VINEZAC</t>
  </si>
  <si>
    <t>BALAZUC</t>
  </si>
  <si>
    <t>CHAUZON</t>
  </si>
  <si>
    <t>GROSPIERRES</t>
  </si>
  <si>
    <t>LABEAUME</t>
  </si>
  <si>
    <t>PRADONS</t>
  </si>
  <si>
    <t>RUOMS</t>
  </si>
  <si>
    <t>SAINT-ALBAN-AURIOLLES</t>
  </si>
  <si>
    <t>SAMPZON</t>
  </si>
  <si>
    <t>CHÂTEAUBOURG</t>
  </si>
  <si>
    <t>CORNAS</t>
  </si>
  <si>
    <t>SAINT-PÉRAY</t>
  </si>
  <si>
    <t>SAINT-ROMAIN-DE-LERPS</t>
  </si>
  <si>
    <t>SOYONS</t>
  </si>
  <si>
    <t>TOULAUD</t>
  </si>
  <si>
    <t>LES ASSIONS</t>
  </si>
  <si>
    <t>CHAMBONAS</t>
  </si>
  <si>
    <t>GRAVIÈRES</t>
  </si>
  <si>
    <t>MALARCE-SUR-LA-THINES</t>
  </si>
  <si>
    <t>MALBOSC</t>
  </si>
  <si>
    <t>MONTSELGUES</t>
  </si>
  <si>
    <t>SAINTE-MARGUERITE-LAFIGÈRE</t>
  </si>
  <si>
    <t>SAINT-PIERRE-SAINT-JEAN</t>
  </si>
  <si>
    <t>LES SALELLES</t>
  </si>
  <si>
    <t>LES VANS</t>
  </si>
  <si>
    <t>BESSAS</t>
  </si>
  <si>
    <t>LABASTIDE-DE-VIRAC</t>
  </si>
  <si>
    <t>LAGORCE</t>
  </si>
  <si>
    <t>ORGNAC-L'AVEN</t>
  </si>
  <si>
    <t>SALAVAS</t>
  </si>
  <si>
    <t>VAGNAS</t>
  </si>
  <si>
    <t>VALLON-PONT-D'ARC</t>
  </si>
  <si>
    <t>ACCONS</t>
  </si>
  <si>
    <t>LE CHAMBON</t>
  </si>
  <si>
    <t>LE CHEYLARD</t>
  </si>
  <si>
    <t>DORNAS</t>
  </si>
  <si>
    <t>JAUNAC</t>
  </si>
  <si>
    <t>MARIAC</t>
  </si>
  <si>
    <t>NONIÈRES</t>
  </si>
  <si>
    <t>SAINT-ANDÉOL-DE-FOURCHADES</t>
  </si>
  <si>
    <t>SAINT-BARTHÉLEMY-LE-MEIL</t>
  </si>
  <si>
    <t>SAINT-CHRISTOL</t>
  </si>
  <si>
    <t>SAINT-CIERGE-SOUS-LE-CHEYLARD</t>
  </si>
  <si>
    <t>SAINT-JEAN-ROURE</t>
  </si>
  <si>
    <t>SAINT-JULIEN-LABROUSSE</t>
  </si>
  <si>
    <t>SAINT-MICHEL-D'AURANCE</t>
  </si>
  <si>
    <t>DARBRES</t>
  </si>
  <si>
    <t>LAVILLEDIEU</t>
  </si>
  <si>
    <t>LUSSAS</t>
  </si>
  <si>
    <t>MIRABEL</t>
  </si>
  <si>
    <t>SAINT-ANDÉOL-DE-BERG</t>
  </si>
  <si>
    <t>SAINT-GERMAIN</t>
  </si>
  <si>
    <t>SAINT-LAURENT-SOUS-COIRON</t>
  </si>
  <si>
    <t>SAINT-MAURICE-D'IBIE</t>
  </si>
  <si>
    <t>VILLENEUVE-DE-BERG</t>
  </si>
  <si>
    <t>ALBON-D'ARDÈCHE</t>
  </si>
  <si>
    <t>BEAUVÈNE</t>
  </si>
  <si>
    <t>GLUIRAS</t>
  </si>
  <si>
    <t>ISSAMOULENC</t>
  </si>
  <si>
    <t>MARCOLS-LES-EAUX</t>
  </si>
  <si>
    <t>SAINT-ÉTIENNE-DE-SERRE</t>
  </si>
  <si>
    <t>SAINT-GENEST-LACHAMP</t>
  </si>
  <si>
    <t>SAINT-JULIEN-DU-GUA</t>
  </si>
  <si>
    <t>SAINT-MAURICE-EN-CHALENCON</t>
  </si>
  <si>
    <t>SAINT-PIERREVILLE</t>
  </si>
  <si>
    <t>SAINT-SAUVEUR-DE-MONTAGUT</t>
  </si>
  <si>
    <t>AILHON</t>
  </si>
  <si>
    <t>AUBENAS</t>
  </si>
  <si>
    <t>FONS</t>
  </si>
  <si>
    <t>LABÉGUDE</t>
  </si>
  <si>
    <t>LACHAPELLE-SOUS-AUBENAS</t>
  </si>
  <si>
    <t>LANAS</t>
  </si>
  <si>
    <t>LENTILLÈRES</t>
  </si>
  <si>
    <t>MERCUER</t>
  </si>
  <si>
    <t>ROCHECOLOMBE</t>
  </si>
  <si>
    <t>SAINT-DIDIER-SOUS-AUBENAS</t>
  </si>
  <si>
    <t>SAINT-ÉTIENNE-DE-BOULOGNE</t>
  </si>
  <si>
    <t>SAINT-ÉTIENNE-DE-FONTBELLON</t>
  </si>
  <si>
    <t>SAINT-JULIEN-DU-SERRE</t>
  </si>
  <si>
    <t>SAINT-MAURICE-D'ARDÈCHE</t>
  </si>
  <si>
    <t>SAINT-MICHEL-DE-BOULOGNE</t>
  </si>
  <si>
    <t>SAINT-PRIVAT</t>
  </si>
  <si>
    <t>SAINT-SERNIN</t>
  </si>
  <si>
    <t>UCEL</t>
  </si>
  <si>
    <t>VESSEAUX</t>
  </si>
  <si>
    <t>VOGÜÉ</t>
  </si>
  <si>
    <t>ALISSAS</t>
  </si>
  <si>
    <t>BAIX</t>
  </si>
  <si>
    <t>CHOMÉRAC</t>
  </si>
  <si>
    <t>ROCHESSAUVE</t>
  </si>
  <si>
    <t>SAINT-BAUZILE</t>
  </si>
  <si>
    <t>SAINT-LAGER-BRESSAC</t>
  </si>
  <si>
    <t>SAINT-SYMPHORIEN-SOUS-CHOMÉRAC</t>
  </si>
  <si>
    <t>SAINT-VINCENT-DE-BARRÈS</t>
  </si>
  <si>
    <t>LARNAS</t>
  </si>
  <si>
    <t>SAINT-MONTAN</t>
  </si>
  <si>
    <t>SAINT-THOMÉ</t>
  </si>
  <si>
    <t>VIVIERS</t>
  </si>
  <si>
    <t>CHANDOLAS</t>
  </si>
  <si>
    <t>FAUGÈRES</t>
  </si>
  <si>
    <t>LABLACHÈRE</t>
  </si>
  <si>
    <t>PAYZAC</t>
  </si>
  <si>
    <t>PLANZOLLES</t>
  </si>
  <si>
    <t>SAINT-ANDRÉ-LACHAMP</t>
  </si>
  <si>
    <t>SAINT-GENEST-DE-BEAUZON</t>
  </si>
  <si>
    <t>CHALENCON</t>
  </si>
  <si>
    <t>CHÂTEAUNEUF-DE-VERNOUX</t>
  </si>
  <si>
    <t>SAINT-APOLLINAIRE-DE-RIAS</t>
  </si>
  <si>
    <t>SAINT-JEAN-CHAMBRE</t>
  </si>
  <si>
    <t>SAINT-JULIEN-LE-ROUX</t>
  </si>
  <si>
    <t>SILHAC</t>
  </si>
  <si>
    <t>VERNOUX-EN-VIVARAIS</t>
  </si>
  <si>
    <t>LE POUZIN</t>
  </si>
  <si>
    <t>ROMPON</t>
  </si>
  <si>
    <t>DOMPNAC</t>
  </si>
  <si>
    <t>JOYEUSE</t>
  </si>
  <si>
    <t>RIBES</t>
  </si>
  <si>
    <t>ROSIÈRES</t>
  </si>
  <si>
    <t>SABLIÈRES</t>
  </si>
  <si>
    <t>SAINT-MÉLANY</t>
  </si>
  <si>
    <t>VERNON</t>
  </si>
  <si>
    <t>BOUCIEU-LE-ROI</t>
  </si>
  <si>
    <t>COLOMBIER-LE-JEUNE</t>
  </si>
  <si>
    <t>LE CRESTET</t>
  </si>
  <si>
    <t>EMPURANY</t>
  </si>
  <si>
    <t>GILHOC-SUR-ORMÈZE</t>
  </si>
  <si>
    <t>LAMASTRE</t>
  </si>
  <si>
    <t>NOZIÈRES</t>
  </si>
  <si>
    <t>SAINT-BARTHÉLEMY-GROZON</t>
  </si>
  <si>
    <t>SAINT-BASILE</t>
  </si>
  <si>
    <t>SAINT-PRIX</t>
  </si>
  <si>
    <t>ARDOIX</t>
  </si>
  <si>
    <t>PRÉAUX</t>
  </si>
  <si>
    <t>QUINTENAS</t>
  </si>
  <si>
    <t>SAINT-JEURE-D'AY</t>
  </si>
  <si>
    <t>SAINT-ROMAIN-D'AY</t>
  </si>
  <si>
    <t>SAINT-SYMPHORIEN-DE-MAHUN</t>
  </si>
  <si>
    <t>SATILLIEU</t>
  </si>
  <si>
    <t>CHEMINAS</t>
  </si>
  <si>
    <t>ÉTABLES</t>
  </si>
  <si>
    <t>GLUN</t>
  </si>
  <si>
    <t>MAUVES</t>
  </si>
  <si>
    <t>PLATS</t>
  </si>
  <si>
    <t>SAINT-BARTHÉLEMY-LE-PLAIN</t>
  </si>
  <si>
    <t>SAINT-JEAN-DE-MUZOLS</t>
  </si>
  <si>
    <t>TOURNON-SUR-RHÔNE</t>
  </si>
  <si>
    <t>ARCENS</t>
  </si>
  <si>
    <t>BORÉE</t>
  </si>
  <si>
    <t>CHANÉAC</t>
  </si>
  <si>
    <t>LACHAPELLE-SOUS-CHANÉAC</t>
  </si>
  <si>
    <t>LA ROCHETTE</t>
  </si>
  <si>
    <t>SAINT-CLÉMENT</t>
  </si>
  <si>
    <t>SAINT-JULIEN-BOUTIÈRES</t>
  </si>
  <si>
    <t>SAINT-MARTIAL</t>
  </si>
  <si>
    <t>SAINT-MARTIN-DE-VALAMAS</t>
  </si>
  <si>
    <t>DEVESSET</t>
  </si>
  <si>
    <t>INTRES</t>
  </si>
  <si>
    <t>MARS</t>
  </si>
  <si>
    <t>ROCHEPAULE</t>
  </si>
  <si>
    <t>SAINT-AGRÈVE</t>
  </si>
  <si>
    <t>SAINT-JEURE-D'ANDAURE</t>
  </si>
  <si>
    <t>ASTET</t>
  </si>
  <si>
    <t>BARNAS</t>
  </si>
  <si>
    <t>MAYRES</t>
  </si>
  <si>
    <t>THUEYTS</t>
  </si>
  <si>
    <t>ANDANCE</t>
  </si>
  <si>
    <t>BOGY</t>
  </si>
  <si>
    <t>BROSSAINC</t>
  </si>
  <si>
    <t>CHAMPAGNE</t>
  </si>
  <si>
    <t>CHARNAS</t>
  </si>
  <si>
    <t>FÉLINES</t>
  </si>
  <si>
    <t>LIMONY</t>
  </si>
  <si>
    <t>PEAUGRES</t>
  </si>
  <si>
    <t>PEYRAUD</t>
  </si>
  <si>
    <t>SAINT-DÉSIRAT</t>
  </si>
  <si>
    <t>SAINT-ÉTIENNE-DE-VALOUX</t>
  </si>
  <si>
    <t>SAINT-JACQUES-D'ATTICIEUX</t>
  </si>
  <si>
    <t>SERRIÈRES</t>
  </si>
  <si>
    <t>TALENCIEUX</t>
  </si>
  <si>
    <t>THORRENC</t>
  </si>
  <si>
    <t>VINZIEUX</t>
  </si>
  <si>
    <t>CRUAS</t>
  </si>
  <si>
    <t>DUNIÈRE-SUR-EYRIEUX</t>
  </si>
  <si>
    <t>LES OLLIÈRES-SUR-EYRIEUX</t>
  </si>
  <si>
    <t>SAINT-FORTUNAT-SUR-EYRIEUX</t>
  </si>
  <si>
    <t>SAINT-MICHEL-DE-CHABRILLANOUX</t>
  </si>
  <si>
    <t>SAINT-VINCENT-DE-DURFORT</t>
  </si>
  <si>
    <t>ARRAS-SUR-RHÔNE</t>
  </si>
  <si>
    <t>ECLASSAN</t>
  </si>
  <si>
    <t>OZON</t>
  </si>
  <si>
    <t>SARRAS</t>
  </si>
  <si>
    <t>CHIROLS</t>
  </si>
  <si>
    <t>FABRAS</t>
  </si>
  <si>
    <t>JAUJAC</t>
  </si>
  <si>
    <t>LALEVADE-D'ARDÈCHE</t>
  </si>
  <si>
    <t>MEYRAS</t>
  </si>
  <si>
    <t>PONT-DE-LABEAUME</t>
  </si>
  <si>
    <t>PRADES</t>
  </si>
  <si>
    <t>SAINT-CIRGUES-DE-PRADES</t>
  </si>
  <si>
    <t>LA SOUCHE</t>
  </si>
  <si>
    <t>ALBA-LA-ROMAINE</t>
  </si>
  <si>
    <t>AUBIGNAS</t>
  </si>
  <si>
    <t>MEYSSE</t>
  </si>
  <si>
    <t>ROCHEMAURE</t>
  </si>
  <si>
    <t>SAINT-MARTIN-SUR-LAVEZON</t>
  </si>
  <si>
    <t>SAINT-PIERRE-LA-ROCHE</t>
  </si>
  <si>
    <t>SCEAUTRES</t>
  </si>
  <si>
    <t>LE TEIL</t>
  </si>
  <si>
    <t>VALVIGNÈRES</t>
  </si>
  <si>
    <t>ARLEBOSC</t>
  </si>
  <si>
    <t>BOZAS</t>
  </si>
  <si>
    <t>COLOMBIER-LE-VIEUX</t>
  </si>
  <si>
    <t>PAILHARÈS</t>
  </si>
  <si>
    <t>SAINT-FÉLICIEN</t>
  </si>
  <si>
    <t>SAINT-VICTOR</t>
  </si>
  <si>
    <t>VAUDEVANT</t>
  </si>
  <si>
    <t>COLOMBIER-LE-CARDINAL</t>
  </si>
  <si>
    <t>DAVÉZIEUX</t>
  </si>
  <si>
    <t>SAINT-CLAIR</t>
  </si>
  <si>
    <t>SAINT-CYR</t>
  </si>
  <si>
    <t>SAVAS</t>
  </si>
  <si>
    <t>VERNOSC-LÈS-ANNONAY</t>
  </si>
  <si>
    <t>ALBOUSSIÈRE</t>
  </si>
  <si>
    <t>BOFFRES</t>
  </si>
  <si>
    <t>CHAMPIS</t>
  </si>
  <si>
    <t>SAINT-SYLVESTRE</t>
  </si>
  <si>
    <t>BURZET</t>
  </si>
  <si>
    <t>PÉREYRES</t>
  </si>
  <si>
    <t>SAGNES-ET-GOUDOULET</t>
  </si>
  <si>
    <t>SAINT-PIERRE-DE-COLOMBIER</t>
  </si>
  <si>
    <t>BANNE</t>
  </si>
  <si>
    <t>BEAULIEU</t>
  </si>
  <si>
    <t>BERRIAS-ET-CASTELJAU</t>
  </si>
  <si>
    <t>SAINT-ANDRÉ-DE-CRUZIÈRES</t>
  </si>
  <si>
    <t>SAINT-PAUL-LE-JEUNE</t>
  </si>
  <si>
    <t>SAINT-SAUVEUR-DE-CRUZIÈRES</t>
  </si>
  <si>
    <t>COUCOURON</t>
  </si>
  <si>
    <t>ISSARLÈS</t>
  </si>
  <si>
    <t>LE LAC-D'ISSARLÈS</t>
  </si>
  <si>
    <t>LACHAPELLE-GRAILLOUSE</t>
  </si>
  <si>
    <t>GUILHERAND-GRANGES</t>
  </si>
  <si>
    <t>ISSANLAS</t>
  </si>
  <si>
    <t>MAZAN-L'ABBAYE</t>
  </si>
  <si>
    <t>SAINT-CIRGUES-EN-MONTAGNE</t>
  </si>
  <si>
    <t>SAINTE-EULALIE</t>
  </si>
  <si>
    <t>USCLADES-ET-RIEUTORD</t>
  </si>
  <si>
    <t>LAFARRE</t>
  </si>
  <si>
    <t>LALOUVESC</t>
  </si>
  <si>
    <t>SAINT-PIERRE-SUR-DOUX</t>
  </si>
  <si>
    <t>AIZAC</t>
  </si>
  <si>
    <t>ANTRAIGUES-SUR-VOLANE</t>
  </si>
  <si>
    <t>GENESTELLE</t>
  </si>
  <si>
    <t>LACHAMP-RAPHAËL</t>
  </si>
  <si>
    <t>LAVIOLLE</t>
  </si>
  <si>
    <t>MÉZILHAC</t>
  </si>
  <si>
    <t>SAINT-JOSEPH-DES-BANCS</t>
  </si>
  <si>
    <t>MONTPEZAT-SOUS-BAUZON</t>
  </si>
  <si>
    <t>LE ROUX</t>
  </si>
  <si>
    <t>DÉSAIGNES</t>
  </si>
  <si>
    <t>LABATIE-D'ANDAURE</t>
  </si>
  <si>
    <t>BERZÈME</t>
  </si>
  <si>
    <t>SAINT-GINEIS-EN-COIRON</t>
  </si>
  <si>
    <t>SAINT-JEAN-LE-CENTENIER</t>
  </si>
  <si>
    <t>SAINT-PONS</t>
  </si>
  <si>
    <t>BORNE</t>
  </si>
  <si>
    <t>CELLIER-DU-LUC</t>
  </si>
  <si>
    <t>LAVAL-D'AURELLE</t>
  </si>
  <si>
    <t>LE PLAGNAL</t>
  </si>
  <si>
    <t>SAINT-ALBAN-EN-MONTAGNE</t>
  </si>
  <si>
    <t>SAINT-ÉTIENNE-DE-LUGDARÈS</t>
  </si>
  <si>
    <t>SAINT-LAURENT-LES-BAINS</t>
  </si>
  <si>
    <t>ASPERJOC</t>
  </si>
  <si>
    <t>JUVINAS</t>
  </si>
  <si>
    <t>LABASTIDE-SUR-BÉSORGUES</t>
  </si>
  <si>
    <t>SAINT-ANDÉOL-DE-VALS</t>
  </si>
  <si>
    <t>VALS-LES-BAINS</t>
  </si>
  <si>
    <t>LEMPS</t>
  </si>
  <si>
    <t>SÉCHERAS</t>
  </si>
  <si>
    <t>VION</t>
  </si>
  <si>
    <t>LE BÉAGE</t>
  </si>
  <si>
    <t>CROS-DE-GÉORAND</t>
  </si>
  <si>
    <t>LANARCE</t>
  </si>
  <si>
    <t>LAVILLATTE</t>
  </si>
  <si>
    <t>LESPÉRON</t>
  </si>
  <si>
    <t>MONESTIER</t>
  </si>
  <si>
    <t>SAINT-ANDRÉ-EN-VIVARAIS</t>
  </si>
  <si>
    <t>SAINT-JULIEN-VOCANCE</t>
  </si>
  <si>
    <t>VANOSC</t>
  </si>
  <si>
    <t>VILLEVOCANCE</t>
  </si>
  <si>
    <t>VOCANCE</t>
  </si>
  <si>
    <t>BIDON</t>
  </si>
  <si>
    <t>BOURG-SAINT-ANDÉOL</t>
  </si>
  <si>
    <t>GRAS</t>
  </si>
  <si>
    <t>SAINT-JUST</t>
  </si>
  <si>
    <t>SAINT-MARCEL-D'ARDÈCHE</t>
  </si>
  <si>
    <t>SAINT-MARTIN-D'ARDÈCHE</t>
  </si>
  <si>
    <t>SAINT-REMÈZE</t>
  </si>
  <si>
    <t>SAINT-ALBAN-D'AY</t>
  </si>
  <si>
    <t>BEAUCHASTEL</t>
  </si>
  <si>
    <t>CHARMES-SUR-RHÔNE</t>
  </si>
  <si>
    <t>GILHAC-ET-BRUZAC</t>
  </si>
  <si>
    <t>SAINT-CIERGE-LA-SERRE</t>
  </si>
  <si>
    <t>SAINT-GEORGES-LES-BAINS</t>
  </si>
  <si>
    <t>SAINT-LAURENT-DU-PAPE</t>
  </si>
  <si>
    <t>LA VOULTE-SUR-RHÔNE</t>
  </si>
  <si>
    <t>Code Postal</t>
  </si>
  <si>
    <t>Allée</t>
  </si>
  <si>
    <t>Avenue</t>
  </si>
  <si>
    <t>Boulevard</t>
  </si>
  <si>
    <t>Chaussée</t>
  </si>
  <si>
    <t>Chemin</t>
  </si>
  <si>
    <t>Impasse</t>
  </si>
  <si>
    <t>Passage</t>
  </si>
  <si>
    <t>Place</t>
  </si>
  <si>
    <t>Pont</t>
  </si>
  <si>
    <t>Quai</t>
  </si>
  <si>
    <t>Route départementale</t>
  </si>
  <si>
    <t>Rue</t>
  </si>
  <si>
    <t>Voie</t>
  </si>
  <si>
    <t>AVIGNON</t>
  </si>
  <si>
    <t>Date</t>
  </si>
  <si>
    <t>Année</t>
  </si>
  <si>
    <t>Heure RDV</t>
  </si>
  <si>
    <t>Type RDV</t>
  </si>
  <si>
    <t>Durée RDV</t>
  </si>
  <si>
    <t>Cabinet</t>
  </si>
  <si>
    <t>Domicile</t>
  </si>
  <si>
    <t>Heure</t>
  </si>
  <si>
    <t>N°matricule</t>
  </si>
  <si>
    <t>Type</t>
  </si>
  <si>
    <t>Durée</t>
  </si>
  <si>
    <t>Motif</t>
  </si>
  <si>
    <t>Identifiant RDV</t>
  </si>
  <si>
    <t>NOM</t>
  </si>
  <si>
    <t>aaaaaaa</t>
  </si>
  <si>
    <t>01 02 01 02 02</t>
  </si>
  <si>
    <t>jjjj@ooo.fr</t>
  </si>
  <si>
    <t>02 01 03 03 02</t>
  </si>
  <si>
    <t>ppp@gg.fr</t>
  </si>
  <si>
    <t>aaaaaa</t>
  </si>
  <si>
    <t>01 02 03 04 05</t>
  </si>
  <si>
    <t>loi@oip.fr</t>
  </si>
  <si>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</si>
  <si>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</si>
  <si>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</si>
  <si>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</si>
  <si>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</si>
  <si>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</si>
  <si>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</si>
  <si>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</si>
  <si>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</si>
  <si>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</si>
  <si>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</si>
  <si>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</si>
  <si>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</si>
  <si>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</si>
  <si>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</si>
  <si>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</si>
  <si>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</si>
  <si>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</si>
  <si>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</si>
  <si>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</si>
  <si>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</si>
  <si>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</si>
  <si>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(Texte)</t>
  </si>
  <si>
    <t>Mois (Numéro)</t>
  </si>
  <si>
    <t>Mois sélectionné Tableau de bord</t>
  </si>
  <si>
    <t>Affichage calendrier tableau de bord</t>
  </si>
  <si>
    <t>SOLEIL</t>
  </si>
  <si>
    <t>LUNE</t>
  </si>
  <si>
    <t>Blanche</t>
  </si>
  <si>
    <t>Jaune</t>
  </si>
  <si>
    <t>Un</t>
  </si>
  <si>
    <t>h</t>
  </si>
  <si>
    <t>NUAGE</t>
  </si>
  <si>
    <t>Noire</t>
  </si>
  <si>
    <t>du parc</t>
  </si>
  <si>
    <t>nuage@noire.com</t>
  </si>
  <si>
    <t>CIEL</t>
  </si>
  <si>
    <t>Bleu</t>
  </si>
  <si>
    <t>du champ</t>
  </si>
  <si>
    <t>07 08 09 04 05</t>
  </si>
  <si>
    <t>cile@noire.fr</t>
  </si>
  <si>
    <t>Pieds</t>
  </si>
  <si>
    <t xml:space="preserve">NUAGE
</t>
  </si>
  <si>
    <t xml:space="preserve">CIEL
</t>
  </si>
  <si>
    <t xml:space="preserve">NOM
</t>
  </si>
  <si>
    <t xml:space="preserve">NOM
NOM
SOLEIL
</t>
  </si>
  <si>
    <t>Test calendrier 1</t>
  </si>
  <si>
    <t>Test calendrier 2</t>
  </si>
  <si>
    <t>Autre teste de date</t>
  </si>
  <si>
    <t xml:space="preserve">SOLEIL
SOLEIL
NOM
</t>
  </si>
  <si>
    <t>zzzzzz ronron pout pout</t>
  </si>
  <si>
    <t>Blablabla</t>
  </si>
  <si>
    <t>Qwerty</t>
  </si>
  <si>
    <t>LEPONGE</t>
  </si>
  <si>
    <t>Bob</t>
  </si>
  <si>
    <t>derrière la mairie</t>
  </si>
  <si>
    <t>98 76 54 32 11</t>
  </si>
  <si>
    <t>leponge_bob@ocean.sea</t>
  </si>
  <si>
    <t>COCHET</t>
  </si>
  <si>
    <t>Ric</t>
  </si>
  <si>
    <t>pointure 47</t>
  </si>
  <si>
    <t>47 47 47 47 47</t>
  </si>
  <si>
    <t>riccochet@vavite.com</t>
  </si>
  <si>
    <t>NUAGE Noire</t>
  </si>
  <si>
    <t>CIEL Bleu</t>
  </si>
  <si>
    <t>Amélioration du code</t>
  </si>
  <si>
    <t>COCHET Ric</t>
  </si>
  <si>
    <t>Test du code</t>
  </si>
  <si>
    <t>LEPONGE Bob</t>
  </si>
  <si>
    <t xml:space="preserve">NUAGE
LEPONGE
CIEL
COCHET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</si>
</sst>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00000"/>
    <numFmt numFmtId="165" formatCode="0#&quot; &quot;##&quot; &quot;##&quot; &quot;##&quot; &quot;##"/>
    <numFmt numFmtId="166" formatCode="00"/>
    <numFmt numFmtId="167" formatCode="dd"/>
    <numFmt numFmtId="168" formatCode="[$-F800]dddd\,\ mmmm\ dd\,\ yyyy"/>
    <numFmt numFmtId="169" formatCode="yyyy"/>
    <numFmt numFmtId="170" formatCode="dddd\ dd\ mmmm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color theme="1"/>
      <name val="Arial"/>
      <family val="2"/>
    </font>
    <font>
      <sz val="11"/>
      <color theme="1"/>
      <name val="Calibri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66CCFF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9FFCC"/>
        <bgColor indexed="64"/>
      </patternFill>
    </fill>
  </fills>
  <borders count="49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4" tint="0.39997558519241921"/>
      </right>
      <top/>
      <bottom style="thick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/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medium">
        <color theme="2"/>
      </left>
      <right style="thin">
        <color theme="0"/>
      </right>
      <top/>
      <bottom style="thick">
        <color theme="0"/>
      </bottom>
      <diagonal/>
    </border>
    <border>
      <left/>
      <right style="medium">
        <color rgb="FFFFDF79"/>
      </right>
      <top/>
      <bottom style="medium">
        <color rgb="FFFFDF79"/>
      </bottom>
      <diagonal/>
    </border>
    <border>
      <left style="medium">
        <color rgb="FFFFDF79"/>
      </left>
      <right style="medium">
        <color rgb="FFFFDF79"/>
      </right>
      <top/>
      <bottom style="medium">
        <color rgb="FFFFDF79"/>
      </bottom>
      <diagonal/>
    </border>
    <border>
      <left style="medium">
        <color rgb="FFFFDF79"/>
      </left>
      <right/>
      <top/>
      <bottom style="medium">
        <color rgb="FFFFDF79"/>
      </bottom>
      <diagonal/>
    </border>
    <border>
      <left/>
      <right style="medium">
        <color rgb="FFFFDF79"/>
      </right>
      <top style="medium">
        <color rgb="FFFFDF79"/>
      </top>
      <bottom style="medium">
        <color rgb="FFFFDF79"/>
      </bottom>
      <diagonal/>
    </border>
    <border>
      <left style="medium">
        <color rgb="FFFFDF79"/>
      </left>
      <right style="medium">
        <color rgb="FFFFDF79"/>
      </right>
      <top style="medium">
        <color rgb="FFFFDF79"/>
      </top>
      <bottom style="medium">
        <color rgb="FFFFDF79"/>
      </bottom>
      <diagonal/>
    </border>
    <border>
      <left style="medium">
        <color rgb="FFFFDF79"/>
      </left>
      <right/>
      <top style="medium">
        <color rgb="FFFFDF79"/>
      </top>
      <bottom style="medium">
        <color rgb="FFFFDF79"/>
      </bottom>
      <diagonal/>
    </border>
    <border>
      <left/>
      <right style="medium">
        <color rgb="FFFFDF79"/>
      </right>
      <top style="medium">
        <color rgb="FFFFDF79"/>
      </top>
      <bottom/>
      <diagonal/>
    </border>
    <border>
      <left style="medium">
        <color rgb="FFFFDF79"/>
      </left>
      <right style="medium">
        <color rgb="FFFFDF79"/>
      </right>
      <top style="medium">
        <color rgb="FFFFDF79"/>
      </top>
      <bottom/>
      <diagonal/>
    </border>
    <border>
      <left style="medium">
        <color rgb="FFFFDF79"/>
      </left>
      <right/>
      <top style="medium">
        <color rgb="FFFFDF79"/>
      </top>
      <bottom/>
      <diagonal/>
    </border>
    <border>
      <left/>
      <right/>
      <top/>
      <bottom style="medium">
        <color rgb="FF006666"/>
      </bottom>
      <diagonal/>
    </border>
    <border>
      <left/>
      <right style="medium">
        <color rgb="FF006666"/>
      </right>
      <top/>
      <bottom/>
      <diagonal/>
    </border>
    <border>
      <left style="medium">
        <color rgb="FF006666"/>
      </left>
      <right/>
      <top/>
      <bottom/>
      <diagonal/>
    </border>
    <border>
      <left/>
      <right/>
      <top style="medium">
        <color rgb="FF006666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100">
    <xf numFmtId="0" fontId="0" fillId="0" borderId="0" xfId="0"/>
    <xf numFmtId="0" fontId="0" fillId="0" borderId="3" xfId="0" applyBorder="1"/>
    <xf numFmtId="14" fontId="0" fillId="0" borderId="3" xfId="0" applyNumberFormat="1" applyBorder="1"/>
    <xf numFmtId="0" fontId="2" fillId="0" borderId="0" xfId="1" applyFill="1" applyBorder="1" applyAlignment="1" applyProtection="1"/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0" fillId="0" borderId="3" xfId="0" applyNumberFormat="1" applyBorder="1"/>
    <xf numFmtId="164" fontId="0" fillId="0" borderId="0" xfId="0" applyNumberFormat="1"/>
    <xf numFmtId="164" fontId="0" fillId="0" borderId="0" xfId="0" quotePrefix="1" applyNumberFormat="1"/>
    <xf numFmtId="165" fontId="0" fillId="0" borderId="3" xfId="0" applyNumberFormat="1" applyBorder="1"/>
    <xf numFmtId="0" fontId="1" fillId="2" borderId="4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6" fontId="0" fillId="0" borderId="0" xfId="0" quotePrefix="1" applyNumberFormat="1"/>
    <xf numFmtId="166" fontId="0" fillId="0" borderId="0" xfId="0" applyNumberFormat="1"/>
    <xf numFmtId="166" fontId="0" fillId="0" borderId="3" xfId="0" applyNumberFormat="1" applyBorder="1"/>
    <xf numFmtId="14" fontId="5" fillId="0" borderId="0" xfId="2" applyNumberFormat="1"/>
    <xf numFmtId="0" fontId="5" fillId="0" borderId="0" xfId="2"/>
    <xf numFmtId="0" fontId="1" fillId="2" borderId="5" xfId="0" applyFont="1" applyFill="1" applyBorder="1" applyAlignment="1">
      <alignment horizontal="center" vertical="center" wrapText="1"/>
    </xf>
    <xf numFmtId="0" fontId="7" fillId="0" borderId="3" xfId="0" applyFont="1" applyBorder="1"/>
    <xf numFmtId="14" fontId="7" fillId="0" borderId="3" xfId="0" applyNumberFormat="1" applyFont="1" applyBorder="1"/>
    <xf numFmtId="166" fontId="7" fillId="0" borderId="3" xfId="0" applyNumberFormat="1" applyFont="1" applyBorder="1"/>
    <xf numFmtId="164" fontId="7" fillId="0" borderId="3" xfId="0" applyNumberFormat="1" applyFont="1" applyBorder="1"/>
    <xf numFmtId="165" fontId="7" fillId="0" borderId="3" xfId="0" applyNumberFormat="1" applyFont="1" applyBorder="1"/>
    <xf numFmtId="0" fontId="3" fillId="3" borderId="8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8" fillId="4" borderId="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167" fontId="0" fillId="5" borderId="12" xfId="0" applyNumberFormat="1" applyFill="1" applyBorder="1"/>
    <xf numFmtId="167" fontId="0" fillId="5" borderId="13" xfId="0" applyNumberFormat="1" applyFill="1" applyBorder="1"/>
    <xf numFmtId="167" fontId="0" fillId="5" borderId="14" xfId="0" applyNumberFormat="1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Alignment="1">
      <alignment vertical="center"/>
    </xf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horizontal="left" vertical="center"/>
    </xf>
    <xf numFmtId="0" fontId="9" fillId="7" borderId="22" xfId="0" applyFont="1" applyFill="1" applyBorder="1" applyAlignment="1">
      <alignment horizontal="center" vertical="center"/>
    </xf>
    <xf numFmtId="0" fontId="10" fillId="7" borderId="24" xfId="0" applyFont="1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/>
    </xf>
    <xf numFmtId="1" fontId="0" fillId="7" borderId="26" xfId="0" applyNumberFormat="1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1" fontId="0" fillId="7" borderId="28" xfId="0" applyNumberFormat="1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1" fontId="0" fillId="7" borderId="29" xfId="0" applyNumberFormat="1" applyFill="1" applyBorder="1" applyAlignment="1">
      <alignment horizontal="center" vertical="center"/>
    </xf>
    <xf numFmtId="1" fontId="0" fillId="7" borderId="23" xfId="0" applyNumberForma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1" fontId="0" fillId="6" borderId="28" xfId="0" applyNumberForma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1" fontId="0" fillId="6" borderId="29" xfId="0" applyNumberFormat="1" applyFill="1" applyBorder="1" applyAlignment="1">
      <alignment horizontal="center" vertical="center"/>
    </xf>
    <xf numFmtId="1" fontId="0" fillId="6" borderId="23" xfId="0" applyNumberFormat="1" applyFill="1" applyBorder="1" applyAlignment="1">
      <alignment horizontal="center" vertical="center"/>
    </xf>
    <xf numFmtId="1" fontId="0" fillId="6" borderId="24" xfId="0" applyNumberFormat="1" applyFill="1" applyBorder="1" applyAlignment="1">
      <alignment horizontal="center" vertical="center"/>
    </xf>
    <xf numFmtId="1" fontId="0" fillId="6" borderId="30" xfId="0" applyNumberForma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 wrapText="1"/>
    </xf>
    <xf numFmtId="0" fontId="1" fillId="8" borderId="32" xfId="0" applyFont="1" applyFill="1" applyBorder="1" applyAlignment="1">
      <alignment horizontal="center" vertical="center" wrapText="1"/>
    </xf>
    <xf numFmtId="0" fontId="12" fillId="8" borderId="33" xfId="0" applyFont="1" applyFill="1" applyBorder="1" applyAlignment="1">
      <alignment horizontal="center" vertical="center" wrapText="1"/>
    </xf>
    <xf numFmtId="1" fontId="0" fillId="7" borderId="35" xfId="0" applyNumberFormat="1" applyFill="1" applyBorder="1" applyAlignment="1">
      <alignment horizontal="center" vertical="center"/>
    </xf>
    <xf numFmtId="168" fontId="0" fillId="7" borderId="36" xfId="0" applyNumberFormat="1" applyFill="1" applyBorder="1" applyAlignment="1">
      <alignment horizontal="centerContinuous" vertical="center"/>
    </xf>
    <xf numFmtId="168" fontId="0" fillId="7" borderId="38" xfId="0" applyNumberFormat="1" applyFill="1" applyBorder="1" applyAlignment="1">
      <alignment horizontal="centerContinuous" vertical="center"/>
    </xf>
    <xf numFmtId="168" fontId="0" fillId="6" borderId="34" xfId="0" applyNumberFormat="1" applyFill="1" applyBorder="1" applyAlignment="1">
      <alignment horizontal="centerContinuous" vertical="center"/>
    </xf>
    <xf numFmtId="168" fontId="0" fillId="6" borderId="39" xfId="0" applyNumberFormat="1" applyFill="1" applyBorder="1" applyAlignment="1">
      <alignment horizontal="centerContinuous" vertical="center"/>
    </xf>
    <xf numFmtId="0" fontId="0" fillId="7" borderId="37" xfId="0" applyFill="1" applyBorder="1" applyAlignment="1">
      <alignment horizontal="centerContinuous" vertical="center"/>
    </xf>
    <xf numFmtId="0" fontId="0" fillId="7" borderId="40" xfId="0" applyFill="1" applyBorder="1" applyAlignment="1">
      <alignment horizontal="centerContinuous" vertical="center"/>
    </xf>
    <xf numFmtId="0" fontId="1" fillId="8" borderId="42" xfId="0" applyFont="1" applyFill="1" applyBorder="1" applyAlignment="1">
      <alignment horizontal="centerContinuous" vertical="center"/>
    </xf>
    <xf numFmtId="0" fontId="0" fillId="8" borderId="43" xfId="0" applyFill="1" applyBorder="1" applyAlignment="1">
      <alignment horizontal="centerContinuous"/>
    </xf>
    <xf numFmtId="0" fontId="1" fillId="8" borderId="41" xfId="0" applyFont="1" applyFill="1" applyBorder="1" applyAlignment="1">
      <alignment horizontal="centerContinuous" vertical="center"/>
    </xf>
    <xf numFmtId="0" fontId="13" fillId="9" borderId="45" xfId="0" applyFont="1" applyFill="1" applyBorder="1" applyAlignment="1">
      <alignment vertical="center"/>
    </xf>
    <xf numFmtId="1" fontId="0" fillId="0" borderId="0" xfId="0" applyNumberFormat="1"/>
    <xf numFmtId="1" fontId="6" fillId="0" borderId="0" xfId="0" applyNumberFormat="1" applyFont="1" applyAlignment="1">
      <alignment horizontal="center" vertical="center"/>
    </xf>
    <xf numFmtId="1" fontId="13" fillId="9" borderId="0" xfId="0" applyNumberFormat="1" applyFont="1" applyFill="1" applyAlignment="1">
      <alignment horizontal="left" vertical="center"/>
    </xf>
    <xf numFmtId="1" fontId="13" fillId="9" borderId="44" xfId="0" applyNumberFormat="1" applyFont="1" applyFill="1" applyBorder="1" applyAlignment="1">
      <alignment horizontal="right" vertical="center"/>
    </xf>
    <xf numFmtId="1" fontId="13" fillId="9" borderId="46" xfId="0" applyNumberFormat="1" applyFont="1" applyFill="1" applyBorder="1" applyAlignment="1">
      <alignment horizontal="right" vertical="center"/>
    </xf>
    <xf numFmtId="1" fontId="13" fillId="9" borderId="48" xfId="0" applyNumberFormat="1" applyFont="1" applyFill="1" applyBorder="1" applyAlignment="1">
      <alignment horizontal="left" vertical="center"/>
    </xf>
    <xf numFmtId="169" fontId="14" fillId="9" borderId="45" xfId="0" applyNumberFormat="1" applyFont="1" applyFill="1" applyBorder="1" applyAlignment="1">
      <alignment horizontal="center" vertical="center"/>
    </xf>
    <xf numFmtId="170" fontId="14" fillId="9" borderId="45" xfId="0" applyNumberFormat="1" applyFont="1" applyFill="1" applyBorder="1" applyAlignment="1">
      <alignment horizontal="center"/>
    </xf>
    <xf numFmtId="14" fontId="0" fillId="9" borderId="0" xfId="0" applyNumberFormat="1" applyFill="1"/>
    <xf numFmtId="2" fontId="6" fillId="0" borderId="6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>
      <alignment wrapText="1"/>
    </xf>
    <xf numFmtId="0" fontId="0" fillId="0" borderId="14" xfId="0" applyBorder="1" applyAlignment="1">
      <alignment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wrapText="1"/>
    </xf>
    <xf numFmtId="0" fontId="0" fillId="0" borderId="13" xfId="0" applyBorder="1" applyAlignment="1">
      <alignment wrapText="1"/>
    </xf>
    <xf numFmtId="0" fontId="13" fillId="9" borderId="47" xfId="0" applyFont="1" applyFill="1" applyBorder="1" applyAlignment="1">
      <alignment vertical="center"/>
    </xf>
    <xf numFmtId="0" fontId="2" fillId="0" borderId="0" xfId="1" applyFill="1" applyAlignment="1" applyProtection="1"/>
  </cellXfs>
  <cellStyles count="3">
    <cellStyle name="Lien hypertexte" xfId="1" builtinId="8"/>
    <cellStyle name="Normal" xfId="0" builtinId="0"/>
    <cellStyle name="Normal 2" xfId="2" xr:uid="{00000000-0005-0000-0000-000002000000}"/>
  </cellStyles>
  <dxfs count="58">
    <dxf>
      <fill>
        <patternFill>
          <bgColor rgb="FF00CC99"/>
        </patternFill>
      </fill>
      <border>
        <left/>
        <right/>
        <top/>
        <bottom/>
      </border>
    </dxf>
    <dxf>
      <font>
        <color rgb="FF00CC99"/>
      </font>
      <fill>
        <patternFill>
          <bgColor rgb="FF00CC99"/>
        </patternFill>
      </fill>
      <border>
        <left/>
        <right/>
        <top/>
        <bottom/>
      </border>
    </dxf>
    <dxf>
      <fill>
        <patternFill>
          <bgColor rgb="FFFFD93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medium">
          <color theme="2"/>
        </left>
        <right style="medium">
          <color theme="2"/>
        </right>
        <top style="medium">
          <color theme="2"/>
        </top>
        <bottom/>
      </border>
    </dxf>
    <dxf>
      <border outline="0">
        <right style="medium">
          <color theme="2"/>
        </right>
      </border>
    </dxf>
    <dxf>
      <border outline="0">
        <top style="thin">
          <color theme="4" tint="0.39997558519241921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numFmt numFmtId="166" formatCode="0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border outline="0">
        <bottom style="thick">
          <color theme="0"/>
        </bottom>
      </border>
    </dxf>
    <dxf>
      <numFmt numFmtId="2" formatCode="0.00"/>
    </dxf>
    <dxf>
      <numFmt numFmtId="1" formatCode="0"/>
    </dxf>
    <dxf>
      <numFmt numFmtId="19" formatCode="dd/mm/yyyy"/>
    </dxf>
    <dxf>
      <numFmt numFmtId="0" formatCode="General"/>
    </dxf>
    <dxf>
      <border outline="0">
        <top style="medium">
          <color theme="2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33CC"/>
        <name val="Calibri"/>
        <scheme val="minor"/>
      </font>
      <numFmt numFmtId="19" formatCode="dd/mm/yyyy"/>
      <fill>
        <patternFill patternType="solid">
          <fgColor indexed="64"/>
          <bgColor rgb="FF66CCFF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</dxfs>
  <tableStyles count="1" defaultTableStyle="Style de tableau 1" defaultPivotStyle="PivotStyleLight16">
    <tableStyle name="Style de tableau 1" pivot="0" count="7" xr9:uid="{00000000-0011-0000-FFFF-FFFF00000000}">
      <tableStyleElement type="wholeTable" dxfId="57"/>
      <tableStyleElement type="headerRow" dxfId="56"/>
      <tableStyleElement type="totalRow" dxfId="55"/>
      <tableStyleElement type="firstRowStripe" dxfId="54"/>
      <tableStyleElement type="secondRowStripe" dxfId="53"/>
      <tableStyleElement type="firstColumnStripe" dxfId="52"/>
      <tableStyleElement type="secondColumnStripe" dxfId="51"/>
    </tableStyle>
  </tableStyles>
  <colors>
    <mruColors>
      <color rgb="FF99FFCC"/>
      <color rgb="FFCCFFCC"/>
      <color rgb="FF00CC99"/>
      <color rgb="FFCCFFFF"/>
      <color rgb="FFFFFFCC"/>
      <color rgb="FFFFD937"/>
      <color rgb="FF0033CC"/>
      <color rgb="FF66CC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504825</xdr:colOff>
      <xdr:row>20</xdr:row>
      <xdr:rowOff>590550</xdr:rowOff>
    </xdr:from>
    <xdr:to>
      <xdr:col>16</xdr:col>
      <xdr:colOff>282968</xdr:colOff>
      <xdr:row>24</xdr:row>
      <xdr:rowOff>533401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11348671" y="2830495"/>
          <a:ext cx="2070423" cy="1868785"/>
          <a:chOff x="11928082" y="400048"/>
          <a:chExt cx="2064143" cy="1771651"/>
        </a:xfrm>
      </xdr:grpSpPr>
      <xdr:sp macro="[0]!OuvertureFrmPatient" textlink="">
        <xdr:nvSpPr>
          <xdr:cNvPr id="3" name="Étiquett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11928082" y="400048"/>
            <a:ext cx="2064143" cy="1771651"/>
          </a:xfrm>
          <a:prstGeom prst="plaque">
            <a:avLst/>
          </a:prstGeom>
          <a:solidFill>
            <a:srgbClr val="FFFF99"/>
          </a:solidFill>
          <a:ln>
            <a:solidFill>
              <a:srgbClr val="006666"/>
            </a:solidFill>
          </a:ln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r"/>
            <a:endParaRPr lang="fr-FR" sz="1400" b="1">
              <a:latin typeface="Segoe UI Black" pitchFamily="34" charset="0"/>
              <a:ea typeface="Segoe UI Black" pitchFamily="34" charset="0"/>
              <a:cs typeface="Times New Roman" pitchFamily="18" charset="0"/>
            </a:endParaRPr>
          </a:p>
        </xdr:txBody>
      </xdr:sp>
      <xdr:pic macro="[0]!OuvertureFrmPatient">
        <xdr:nvPicPr>
          <xdr:cNvPr id="4" name="Picture 12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rcRect/>
          <a:stretch>
            <a:fillRect/>
          </a:stretch>
        </xdr:blipFill>
        <xdr:spPr bwMode="auto">
          <a:xfrm rot="166095">
            <a:off x="12287271" y="581024"/>
            <a:ext cx="1372507" cy="1368000"/>
          </a:xfrm>
          <a:prstGeom prst="rect">
            <a:avLst/>
          </a:prstGeom>
          <a:noFill/>
        </xdr:spPr>
      </xdr:pic>
    </xdr:grpSp>
    <xdr:clientData/>
  </xdr:twoCellAnchor>
  <xdr:twoCellAnchor>
    <xdr:from>
      <xdr:col>13</xdr:col>
      <xdr:colOff>523875</xdr:colOff>
      <xdr:row>16</xdr:row>
      <xdr:rowOff>19050</xdr:rowOff>
    </xdr:from>
    <xdr:to>
      <xdr:col>16</xdr:col>
      <xdr:colOff>302018</xdr:colOff>
      <xdr:row>20</xdr:row>
      <xdr:rowOff>419101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pSpPr/>
      </xdr:nvGrpSpPr>
      <xdr:grpSpPr>
        <a:xfrm>
          <a:off x="11367721" y="845946"/>
          <a:ext cx="2070423" cy="1813100"/>
          <a:chOff x="11001375" y="4724400"/>
          <a:chExt cx="2064143" cy="1771651"/>
        </a:xfrm>
      </xdr:grpSpPr>
      <xdr:sp macro="[0]!OuvertureFrmRDV" textlink="">
        <xdr:nvSpPr>
          <xdr:cNvPr id="6" name="Étiquett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11001375" y="4724400"/>
            <a:ext cx="2064143" cy="1771651"/>
          </a:xfrm>
          <a:prstGeom prst="plaque">
            <a:avLst/>
          </a:prstGeom>
          <a:solidFill>
            <a:srgbClr val="33CCFF"/>
          </a:solidFill>
          <a:ln>
            <a:solidFill>
              <a:srgbClr val="006666"/>
            </a:solidFill>
          </a:ln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r"/>
            <a:endParaRPr lang="fr-FR" sz="1400" b="1">
              <a:latin typeface="Segoe UI Black" pitchFamily="34" charset="0"/>
              <a:ea typeface="Segoe UI Black" pitchFamily="34" charset="0"/>
              <a:cs typeface="Times New Roman" pitchFamily="18" charset="0"/>
            </a:endParaRPr>
          </a:p>
        </xdr:txBody>
      </xdr:sp>
      <xdr:pic macro="[0]!OuvertureFrmRDV">
        <xdr:nvPicPr>
          <xdr:cNvPr id="7" name="Picture 14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rcRect/>
          <a:stretch>
            <a:fillRect/>
          </a:stretch>
        </xdr:blipFill>
        <xdr:spPr bwMode="auto">
          <a:xfrm rot="168641">
            <a:off x="11223188" y="4911573"/>
            <a:ext cx="1614113" cy="1260000"/>
          </a:xfrm>
          <a:prstGeom prst="rect">
            <a:avLst/>
          </a:prstGeom>
          <a:noFill/>
        </xdr:spPr>
      </xdr:pic>
    </xdr:grpSp>
    <xdr:clientData/>
  </xdr:twoCellAnchor>
  <xdr:twoCellAnchor>
    <xdr:from>
      <xdr:col>16</xdr:col>
      <xdr:colOff>495300</xdr:colOff>
      <xdr:row>38</xdr:row>
      <xdr:rowOff>9525</xdr:rowOff>
    </xdr:from>
    <xdr:to>
      <xdr:col>19</xdr:col>
      <xdr:colOff>273443</xdr:colOff>
      <xdr:row>47</xdr:row>
      <xdr:rowOff>95251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13631426" y="8571558"/>
          <a:ext cx="2070424" cy="1781385"/>
          <a:chOff x="15230475" y="2324100"/>
          <a:chExt cx="2064143" cy="1771651"/>
        </a:xfrm>
      </xdr:grpSpPr>
      <xdr:sp macro="" textlink="">
        <xdr:nvSpPr>
          <xdr:cNvPr id="9" name="Étiquett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/>
        </xdr:nvSpPr>
        <xdr:spPr>
          <a:xfrm>
            <a:off x="15230475" y="2324100"/>
            <a:ext cx="2064143" cy="1771651"/>
          </a:xfrm>
          <a:prstGeom prst="plaque">
            <a:avLst/>
          </a:prstGeom>
          <a:solidFill>
            <a:srgbClr val="CCFFFF"/>
          </a:solidFill>
          <a:ln>
            <a:solidFill>
              <a:srgbClr val="006666"/>
            </a:solidFill>
          </a:ln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r"/>
            <a:endParaRPr lang="fr-FR" sz="1400" b="1">
              <a:latin typeface="Segoe UI Black" pitchFamily="34" charset="0"/>
              <a:ea typeface="Segoe UI Black" pitchFamily="34" charset="0"/>
              <a:cs typeface="Times New Roman" pitchFamily="18" charset="0"/>
            </a:endParaRPr>
          </a:p>
        </xdr:txBody>
      </xdr:sp>
      <xdr:grpSp>
        <xdr:nvGrpSpPr>
          <xdr:cNvPr id="10" name="Groupe 38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GrpSpPr/>
        </xdr:nvGrpSpPr>
        <xdr:grpSpPr>
          <a:xfrm>
            <a:off x="15420073" y="2495548"/>
            <a:ext cx="1824334" cy="1371151"/>
            <a:chOff x="9876032" y="-152394"/>
            <a:chExt cx="1913697" cy="1532410"/>
          </a:xfrm>
        </xdr:grpSpPr>
        <xdr:pic>
          <xdr:nvPicPr>
            <xdr:cNvPr id="11" name="Picture 1" descr="Afficher l’image source">
              <a:extLst>
                <a:ext uri="{FF2B5EF4-FFF2-40B4-BE49-F238E27FC236}">
                  <a16:creationId xmlns:a16="http://schemas.microsoft.com/office/drawing/2014/main" id="{00000000-0008-0000-0100-00000B00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3" cstate="print"/>
            <a:srcRect/>
            <a:stretch>
              <a:fillRect/>
            </a:stretch>
          </xdr:blipFill>
          <xdr:spPr bwMode="auto">
            <a:xfrm rot="20997728" flipH="1">
              <a:off x="10955330" y="173000"/>
              <a:ext cx="834399" cy="1207016"/>
            </a:xfrm>
            <a:prstGeom prst="rect">
              <a:avLst/>
            </a:prstGeom>
            <a:noFill/>
            <a:scene3d>
              <a:camera prst="orthographicFront"/>
              <a:lightRig rig="threePt" dir="t"/>
            </a:scene3d>
            <a:sp3d>
              <a:bevelT prst="angle"/>
            </a:sp3d>
          </xdr:spPr>
        </xdr:pic>
        <xdr:sp macro="" textlink="">
          <xdr:nvSpPr>
            <xdr:cNvPr id="12" name="Rectangle 11">
              <a:extLst>
                <a:ext uri="{FF2B5EF4-FFF2-40B4-BE49-F238E27FC236}">
                  <a16:creationId xmlns:a16="http://schemas.microsoft.com/office/drawing/2014/main" id="{00000000-0008-0000-0100-00000C000000}"/>
                </a:ext>
              </a:extLst>
            </xdr:cNvPr>
            <xdr:cNvSpPr/>
          </xdr:nvSpPr>
          <xdr:spPr>
            <a:xfrm>
              <a:off x="10036822" y="-152394"/>
              <a:ext cx="971550" cy="466725"/>
            </a:xfrm>
            <a:prstGeom prst="wedgeRectCallout">
              <a:avLst>
                <a:gd name="adj1" fmla="val 46691"/>
                <a:gd name="adj2" fmla="val 74870"/>
              </a:avLst>
            </a:prstGeom>
            <a:gradFill flip="none" rotWithShape="1"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2700000" scaled="1"/>
              <a:tileRect/>
            </a:gradFill>
            <a:ln>
              <a:solidFill>
                <a:schemeClr val="tx2">
                  <a:lumMod val="20000"/>
                  <a:lumOff val="80000"/>
                </a:schemeClr>
              </a:solidFill>
            </a:ln>
            <a:scene3d>
              <a:camera prst="orthographicFront"/>
              <a:lightRig rig="threePt" dir="t"/>
            </a:scene3d>
            <a:sp3d>
              <a:bevelT prst="angle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3" name="Rectangle 12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SpPr/>
          </xdr:nvSpPr>
          <xdr:spPr>
            <a:xfrm>
              <a:off x="9876032" y="526682"/>
              <a:ext cx="971551" cy="466725"/>
            </a:xfrm>
            <a:prstGeom prst="wedgeRectCallout">
              <a:avLst>
                <a:gd name="adj1" fmla="val 69461"/>
                <a:gd name="adj2" fmla="val -36776"/>
              </a:avLst>
            </a:prstGeom>
            <a:gradFill flip="none" rotWithShape="1"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2700000" scaled="1"/>
              <a:tileRect/>
            </a:gradFill>
            <a:ln>
              <a:solidFill>
                <a:schemeClr val="tx2">
                  <a:lumMod val="20000"/>
                  <a:lumOff val="80000"/>
                </a:schemeClr>
              </a:solidFill>
            </a:ln>
            <a:scene3d>
              <a:camera prst="orthographicFront"/>
              <a:lightRig rig="threePt" dir="t"/>
            </a:scene3d>
            <a:sp3d>
              <a:bevelT prst="angle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[0]!Affichage_Ruban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SpPr txBox="1"/>
          </xdr:nvSpPr>
          <xdr:spPr>
            <a:xfrm>
              <a:off x="10055407" y="-123818"/>
              <a:ext cx="933450" cy="419101"/>
            </a:xfrm>
            <a:prstGeom prst="rect">
              <a:avLst/>
            </a:prstGeom>
            <a:noFill/>
            <a:ln w="9525" cmpd="sng">
              <a:noFill/>
            </a:ln>
            <a:scene3d>
              <a:camera prst="orthographicFront"/>
              <a:lightRig rig="threePt" dir="t"/>
            </a:scene3d>
            <a:sp3d>
              <a:bevelT prst="angle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r>
                <a:rPr lang="fr-FR" sz="800" b="1">
                  <a:solidFill>
                    <a:schemeClr val="tx2"/>
                  </a:solidFill>
                  <a:latin typeface="Lucida Handwriting" pitchFamily="66" charset="0"/>
                </a:rPr>
                <a:t>AFFICHER</a:t>
              </a:r>
              <a:r>
                <a:rPr lang="fr-FR" sz="800" b="1" baseline="0">
                  <a:solidFill>
                    <a:schemeClr val="tx2"/>
                  </a:solidFill>
                  <a:latin typeface="Lucida Handwriting" pitchFamily="66" charset="0"/>
                </a:rPr>
                <a:t> RUBAN</a:t>
              </a:r>
              <a:endParaRPr lang="fr-FR" sz="800" b="1">
                <a:solidFill>
                  <a:schemeClr val="tx2"/>
                </a:solidFill>
                <a:latin typeface="Lucida Handwriting" pitchFamily="66" charset="0"/>
              </a:endParaRPr>
            </a:p>
          </xdr:txBody>
        </xdr:sp>
        <xdr:sp macro="[0]!Masquage_Ruban" textlink="">
          <xdr:nvSpPr>
            <xdr:cNvPr id="15" name="ZoneTexte 14">
              <a:extLst>
                <a:ext uri="{FF2B5EF4-FFF2-40B4-BE49-F238E27FC236}">
                  <a16:creationId xmlns:a16="http://schemas.microsoft.com/office/drawing/2014/main" id="{00000000-0008-0000-0100-00000F000000}"/>
                </a:ext>
              </a:extLst>
            </xdr:cNvPr>
            <xdr:cNvSpPr txBox="1"/>
          </xdr:nvSpPr>
          <xdr:spPr>
            <a:xfrm>
              <a:off x="9895091" y="556374"/>
              <a:ext cx="933451" cy="419101"/>
            </a:xfrm>
            <a:prstGeom prst="rect">
              <a:avLst/>
            </a:prstGeom>
            <a:noFill/>
            <a:ln w="9525" cmpd="sng">
              <a:noFill/>
            </a:ln>
            <a:scene3d>
              <a:camera prst="orthographicFront"/>
              <a:lightRig rig="threePt" dir="t"/>
            </a:scene3d>
            <a:sp3d>
              <a:bevelT prst="angle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r>
                <a:rPr lang="fr-FR" sz="800" b="1">
                  <a:solidFill>
                    <a:schemeClr val="tx2"/>
                  </a:solidFill>
                  <a:latin typeface="Lucida Handwriting" pitchFamily="66" charset="0"/>
                </a:rPr>
                <a:t>MASQUER</a:t>
              </a:r>
              <a:r>
                <a:rPr lang="fr-FR" sz="800" b="1" baseline="0">
                  <a:solidFill>
                    <a:schemeClr val="tx2"/>
                  </a:solidFill>
                  <a:latin typeface="Lucida Handwriting" pitchFamily="66" charset="0"/>
                </a:rPr>
                <a:t> RUBAN</a:t>
              </a:r>
              <a:endParaRPr lang="fr-FR" sz="800" b="1">
                <a:solidFill>
                  <a:schemeClr val="tx2"/>
                </a:solidFill>
                <a:latin typeface="Lucida Handwriting" pitchFamily="66" charset="0"/>
              </a:endParaRPr>
            </a:p>
          </xdr:txBody>
        </xdr:sp>
      </xdr:grpSp>
    </xdr:grpSp>
    <xdr:clientData/>
  </xdr:twoCellAnchor>
  <xdr:twoCellAnchor>
    <xdr:from>
      <xdr:col>9</xdr:col>
      <xdr:colOff>9525</xdr:colOff>
      <xdr:row>16</xdr:row>
      <xdr:rowOff>1</xdr:rowOff>
    </xdr:from>
    <xdr:to>
      <xdr:col>10</xdr:col>
      <xdr:colOff>342900</xdr:colOff>
      <xdr:row>18</xdr:row>
      <xdr:rowOff>276226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8184278" y="826897"/>
          <a:ext cx="423601" cy="726307"/>
          <a:chOff x="8353425" y="495301"/>
          <a:chExt cx="742951" cy="752474"/>
        </a:xfrm>
      </xdr:grpSpPr>
      <xdr:sp macro="" textlink="">
        <xdr:nvSpPr>
          <xdr:cNvPr id="17" name="Organigramme : Document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8353425" y="495301"/>
            <a:ext cx="742951" cy="752474"/>
          </a:xfrm>
          <a:prstGeom prst="flowChartDocument">
            <a:avLst/>
          </a:prstGeom>
          <a:solidFill>
            <a:srgbClr val="00CC99"/>
          </a:solidFill>
          <a:ln>
            <a:solidFill>
              <a:srgbClr val="006600"/>
            </a:solidFill>
          </a:ln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18" name="Picture 2" descr="Afficher l’image source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8363073" y="542924"/>
            <a:ext cx="693096" cy="542925"/>
          </a:xfrm>
          <a:prstGeom prst="rect">
            <a:avLst/>
          </a:prstGeom>
          <a:noFill/>
        </xdr:spPr>
      </xdr:pic>
    </xdr:grpSp>
    <xdr:clientData/>
  </xdr:twoCellAnchor>
  <xdr:twoCellAnchor>
    <xdr:from>
      <xdr:col>11</xdr:col>
      <xdr:colOff>0</xdr:colOff>
      <xdr:row>15</xdr:row>
      <xdr:rowOff>200023</xdr:rowOff>
    </xdr:from>
    <xdr:to>
      <xdr:col>12</xdr:col>
      <xdr:colOff>0</xdr:colOff>
      <xdr:row>18</xdr:row>
      <xdr:rowOff>131923</xdr:rowOff>
    </xdr:to>
    <xdr:sp macro="" textlink="">
      <xdr:nvSpPr>
        <xdr:cNvPr id="19" name="Cadr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9620250" y="828673"/>
          <a:ext cx="1714500" cy="579600"/>
        </a:xfrm>
        <a:prstGeom prst="frame">
          <a:avLst/>
        </a:prstGeom>
        <a:solidFill>
          <a:srgbClr val="00CC99"/>
        </a:solidFill>
        <a:ln>
          <a:solidFill>
            <a:srgbClr val="006600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123824</xdr:colOff>
      <xdr:row>14</xdr:row>
      <xdr:rowOff>85726</xdr:rowOff>
    </xdr:from>
    <xdr:to>
      <xdr:col>7</xdr:col>
      <xdr:colOff>38100</xdr:colOff>
      <xdr:row>14</xdr:row>
      <xdr:rowOff>371475</xdr:rowOff>
    </xdr:to>
    <xdr:sp macro="[0]!Étiquette23_Cliquer" textlink="">
      <xdr:nvSpPr>
        <xdr:cNvPr id="24" name="Étiquette 23">
          <a:extLst>
            <a:ext uri="{FF2B5EF4-FFF2-40B4-BE49-F238E27FC236}">
              <a16:creationId xmlns:a16="http://schemas.microsoft.com/office/drawing/2014/main" id="{F9FBE455-D0C3-00F4-19D9-8A6936570123}"/>
            </a:ext>
          </a:extLst>
        </xdr:cNvPr>
        <xdr:cNvSpPr/>
      </xdr:nvSpPr>
      <xdr:spPr>
        <a:xfrm>
          <a:off x="6124574" y="276226"/>
          <a:ext cx="962026" cy="285749"/>
        </a:xfrm>
        <a:prstGeom prst="plaque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r"/>
          <a:r>
            <a:rPr lang="fr-FR" sz="1100" b="0" cap="small" baseline="0">
              <a:latin typeface="+mn-lt"/>
              <a:ea typeface="Segoe UI Black" pitchFamily="34" charset="0"/>
              <a:cs typeface="Rod" panose="020B0604020202020204" pitchFamily="49" charset="-79"/>
            </a:rPr>
            <a:t>Aujourd'hui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atient" displayName="T_Patient" ref="A1:N8" totalsRowShown="0" headerRowDxfId="50" dataDxfId="48" headerRowBorderDxfId="49" tableBorderDxfId="47">
  <autoFilter ref="A1:N8" xr:uid="{00000000-0009-0000-0100-000001000000}"/>
  <sortState xmlns:xlrd2="http://schemas.microsoft.com/office/spreadsheetml/2017/richdata2" ref="A2:N8">
    <sortCondition ref="A2:A8"/>
  </sortState>
  <tableColumns count="14">
    <tableColumn id="1" xr3:uid="{00000000-0010-0000-0000-000001000000}" name="N° matricule" dataDxfId="46"/>
    <tableColumn id="2" xr3:uid="{00000000-0010-0000-0000-000002000000}" name="Nom" dataDxfId="45"/>
    <tableColumn id="3" xr3:uid="{00000000-0010-0000-0000-000003000000}" name="Prénom" dataDxfId="44"/>
    <tableColumn id="4" xr3:uid="{00000000-0010-0000-0000-000004000000}" name="Date de naissance" dataDxfId="43"/>
    <tableColumn id="5" xr3:uid="{00000000-0010-0000-0000-000005000000}" name="Jour de naissance" dataDxfId="42"/>
    <tableColumn id="6" xr3:uid="{00000000-0010-0000-0000-000006000000}" name="Mois de naissance" dataDxfId="41"/>
    <tableColumn id="7" xr3:uid="{00000000-0010-0000-0000-000007000000}" name="Année de naissance" dataDxfId="40"/>
    <tableColumn id="8" xr3:uid="{00000000-0010-0000-0000-000008000000}" name="N° voie" dataDxfId="39"/>
    <tableColumn id="9" xr3:uid="{00000000-0010-0000-0000-000009000000}" name="Type voie" dataDxfId="38"/>
    <tableColumn id="10" xr3:uid="{00000000-0010-0000-0000-00000A000000}" name="Complément de voie" dataDxfId="37"/>
    <tableColumn id="11" xr3:uid="{00000000-0010-0000-0000-00000B000000}" name="Code postal" dataDxfId="36"/>
    <tableColumn id="12" xr3:uid="{00000000-0010-0000-0000-00000C000000}" name="Ville" dataDxfId="35"/>
    <tableColumn id="13" xr3:uid="{00000000-0010-0000-0000-00000D000000}" name="N° téléphone" dataDxfId="34"/>
    <tableColumn id="14" xr3:uid="{00000000-0010-0000-0000-00000E000000}" name="Adresse mail" dataDxfId="33" dataCellStyle="Lien hypertexte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_RDV" displayName="T_RDV" ref="A1:I15" totalsRowShown="0" headerRowDxfId="32" headerRowBorderDxfId="31" tableBorderDxfId="30">
  <autoFilter ref="A1:I15" xr:uid="{00000000-0009-0000-0100-000007000000}"/>
  <sortState xmlns:xlrd2="http://schemas.microsoft.com/office/spreadsheetml/2017/richdata2" ref="A2:I15">
    <sortCondition descending="1" ref="B2:B15"/>
    <sortCondition ref="C2:C15"/>
  </sortState>
  <tableColumns count="9">
    <tableColumn id="1" xr3:uid="{00000000-0010-0000-0100-000001000000}" name="Identifiant RDV" dataDxfId="29">
      <calculatedColumnFormula>T_RDV[[#This Row],[Nom]]&amp;"-"&amp;T_RDV[[#This Row],[Prénom]]&amp;"-"&amp; TEXT(T_RDV[[#This Row],[Date]],"jj/mm/aaaa")</calculatedColumnFormula>
    </tableColumn>
    <tableColumn id="10" xr3:uid="{00000000-0010-0000-0100-00000A000000}" name="Date" dataDxfId="28"/>
    <tableColumn id="2" xr3:uid="{00000000-0010-0000-0100-000002000000}" name="Heure" dataDxfId="27"/>
    <tableColumn id="3" xr3:uid="{00000000-0010-0000-0100-000003000000}" name="Nom"/>
    <tableColumn id="4" xr3:uid="{00000000-0010-0000-0100-000004000000}" name="Prénom"/>
    <tableColumn id="5" xr3:uid="{00000000-0010-0000-0100-000005000000}" name="N°matricule"/>
    <tableColumn id="6" xr3:uid="{00000000-0010-0000-0100-000006000000}" name="Type"/>
    <tableColumn id="7" xr3:uid="{00000000-0010-0000-0100-000007000000}" name="Durée" dataDxfId="26"/>
    <tableColumn id="8" xr3:uid="{00000000-0010-0000-0100-000008000000}" name="Motif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Ville" displayName="T_Ville" ref="A1:B342" totalsRowShown="0" headerRowBorderDxfId="25">
  <tableColumns count="2">
    <tableColumn id="1" xr3:uid="{00000000-0010-0000-0200-000001000000}" name="Ville"/>
    <tableColumn id="2" xr3:uid="{00000000-0010-0000-0200-000002000000}" name="Code Postal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Voie" displayName="T_Voie" ref="D1:D14" totalsRowShown="0" headerRowDxfId="24" headerRowBorderDxfId="23">
  <tableColumns count="1">
    <tableColumn id="1" xr3:uid="{00000000-0010-0000-0300-000001000000}" name="Type voi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Jour_de_naissance" displayName="T_Jour_de_naissance" ref="F1:F32" totalsRowShown="0" headerRowDxfId="22" headerRowBorderDxfId="21">
  <tableColumns count="1">
    <tableColumn id="1" xr3:uid="{00000000-0010-0000-0400-000001000000}" name="Jour de naissanc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Mois_de_naissance" displayName="T_Mois_de_naissance" ref="H1:H13" totalsRowShown="0" headerRowDxfId="20" headerRowBorderDxfId="19">
  <tableColumns count="1">
    <tableColumn id="1" xr3:uid="{00000000-0010-0000-0500-000001000000}" name="Mois de naissance" dataDxfId="18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Année_de_naissance" displayName="T_Année_de_naissance" ref="J1:J98" totalsRowShown="0" headerRowDxfId="17" headerRowBorderDxfId="16">
  <tableColumns count="1">
    <tableColumn id="1" xr3:uid="{00000000-0010-0000-0600-000001000000}" name="Année de naissanc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_Date" displayName="T_Date" ref="L1:M186" totalsRowShown="0" headerRowDxfId="15">
  <tableColumns count="2">
    <tableColumn id="1" xr3:uid="{00000000-0010-0000-0700-000001000000}" name="Date" dataDxfId="14" dataCellStyle="Normal 2">
      <calculatedColumnFormula>L1+1</calculatedColumnFormula>
    </tableColumn>
    <tableColumn id="2" xr3:uid="{00000000-0010-0000-0700-000002000000}" name="Année" dataDxfId="13" dataCellStyle="Normal 2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_Heure" displayName="T_Heure" ref="O1:O12" totalsRowShown="0" headerRowDxfId="12" dataDxfId="10" headerRowBorderDxfId="11" tableBorderDxfId="9">
  <tableColumns count="1">
    <tableColumn id="1" xr3:uid="{00000000-0010-0000-0800-000001000000}" name="Heure RDV" dataDxfId="8"/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_Typeduréerdv" displayName="T_Typeduréerdv" ref="Q1:R3" totalsRowShown="0" headerRowDxfId="7" headerRowBorderDxfId="6" tableBorderDxfId="5">
  <tableColumns count="2">
    <tableColumn id="1" xr3:uid="{00000000-0010-0000-0900-000001000000}" name="Type RDV" dataDxfId="4"/>
    <tableColumn id="2" xr3:uid="{00000000-0010-0000-0900-000002000000}" name="Durée RDV" dataDxfId="3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0"/>
  <sheetViews>
    <sheetView tabSelected="1" topLeftCell="A14" zoomScale="91" zoomScaleNormal="91" workbookViewId="0">
      <selection activeCell="L30" sqref="L30"/>
    </sheetView>
  </sheetViews>
  <sheetFormatPr baseColWidth="10" defaultRowHeight="15" x14ac:dyDescent="0.25"/>
  <cols>
    <col min="2" max="2" width="15.42578125" bestFit="1" customWidth="1"/>
    <col min="3" max="3" width="6.85546875" bestFit="1" customWidth="1"/>
    <col min="4" max="4" width="10" bestFit="1" customWidth="1"/>
    <col min="5" max="5" width="26.42578125" bestFit="1" customWidth="1"/>
    <col min="6" max="6" width="12.7109375" bestFit="1" customWidth="1"/>
    <col min="7" max="7" width="14.5703125" bestFit="1" customWidth="1"/>
    <col min="8" max="8" width="13.7109375" bestFit="1" customWidth="1"/>
    <col min="10" max="10" width="3.85546875" bestFit="1" customWidth="1"/>
    <col min="11" max="11" width="2.5703125" bestFit="1" customWidth="1"/>
    <col min="12" max="12" width="22.140625" bestFit="1" customWidth="1"/>
  </cols>
  <sheetData>
    <row r="1" spans="2:8" ht="54.95" hidden="1" customHeight="1" x14ac:dyDescent="0.25">
      <c r="B1" s="79" t="s">
        <v>414</v>
      </c>
      <c r="C1" s="77"/>
      <c r="D1" s="78"/>
      <c r="E1" s="67" t="s">
        <v>368</v>
      </c>
      <c r="F1" s="68" t="s">
        <v>411</v>
      </c>
      <c r="G1" s="68" t="s">
        <v>412</v>
      </c>
      <c r="H1" s="69" t="s">
        <v>413</v>
      </c>
    </row>
    <row r="2" spans="2:8" ht="15.75" hidden="1" thickBot="1" x14ac:dyDescent="0.3">
      <c r="B2" s="48" t="s">
        <v>396</v>
      </c>
      <c r="C2" s="71">
        <f>DATE(F15,H2,1)</f>
        <v>44805</v>
      </c>
      <c r="D2" s="72"/>
      <c r="E2" s="50">
        <v>2022</v>
      </c>
      <c r="F2" s="51" t="s">
        <v>399</v>
      </c>
      <c r="G2" s="51">
        <v>1</v>
      </c>
      <c r="H2" s="70">
        <f>VLOOKUP(E15,F2:G13,2,FALSE)</f>
        <v>9</v>
      </c>
    </row>
    <row r="3" spans="2:8" hidden="1" x14ac:dyDescent="0.25">
      <c r="B3" s="59" t="s">
        <v>397</v>
      </c>
      <c r="C3" s="73">
        <f>EOMONTH(C2,0)</f>
        <v>44834</v>
      </c>
      <c r="D3" s="74"/>
      <c r="E3" s="60">
        <v>2023</v>
      </c>
      <c r="F3" s="61" t="s">
        <v>400</v>
      </c>
      <c r="G3" s="63">
        <v>2</v>
      </c>
    </row>
    <row r="4" spans="2:8" ht="18.75" hidden="1" thickBot="1" x14ac:dyDescent="0.3">
      <c r="B4" s="49" t="s">
        <v>398</v>
      </c>
      <c r="C4" s="75">
        <f>WEEKDAY(C2,2)</f>
        <v>4</v>
      </c>
      <c r="D4" s="76"/>
      <c r="E4" s="52">
        <v>2024</v>
      </c>
      <c r="F4" s="53" t="s">
        <v>401</v>
      </c>
      <c r="G4" s="57">
        <v>3</v>
      </c>
    </row>
    <row r="5" spans="2:8" hidden="1" x14ac:dyDescent="0.25">
      <c r="B5" s="45"/>
      <c r="C5" s="45"/>
      <c r="E5" s="62">
        <v>2025</v>
      </c>
      <c r="F5" s="61" t="s">
        <v>402</v>
      </c>
      <c r="G5" s="63">
        <v>4</v>
      </c>
    </row>
    <row r="6" spans="2:8" hidden="1" x14ac:dyDescent="0.25">
      <c r="B6" s="45"/>
      <c r="C6" s="45"/>
      <c r="E6" s="54">
        <v>2026</v>
      </c>
      <c r="F6" s="55" t="s">
        <v>403</v>
      </c>
      <c r="G6" s="57">
        <v>5</v>
      </c>
    </row>
    <row r="7" spans="2:8" hidden="1" x14ac:dyDescent="0.25">
      <c r="B7" s="45"/>
      <c r="C7" s="45"/>
      <c r="E7" s="62">
        <v>2027</v>
      </c>
      <c r="F7" s="61" t="s">
        <v>404</v>
      </c>
      <c r="G7" s="63">
        <v>6</v>
      </c>
    </row>
    <row r="8" spans="2:8" hidden="1" x14ac:dyDescent="0.25">
      <c r="B8" s="45"/>
      <c r="C8" s="45"/>
      <c r="E8" s="54">
        <v>2028</v>
      </c>
      <c r="F8" s="53" t="s">
        <v>405</v>
      </c>
      <c r="G8" s="57">
        <v>7</v>
      </c>
    </row>
    <row r="9" spans="2:8" hidden="1" x14ac:dyDescent="0.25">
      <c r="B9" s="45"/>
      <c r="C9" s="45"/>
      <c r="E9" s="62">
        <v>2029</v>
      </c>
      <c r="F9" s="61" t="s">
        <v>406</v>
      </c>
      <c r="G9" s="63">
        <v>8</v>
      </c>
    </row>
    <row r="10" spans="2:8" ht="15.75" hidden="1" thickBot="1" x14ac:dyDescent="0.3">
      <c r="B10" s="45"/>
      <c r="C10" s="45"/>
      <c r="E10" s="56">
        <v>2030</v>
      </c>
      <c r="F10" s="53" t="s">
        <v>407</v>
      </c>
      <c r="G10" s="57">
        <v>9</v>
      </c>
    </row>
    <row r="11" spans="2:8" hidden="1" x14ac:dyDescent="0.25">
      <c r="B11" s="45"/>
      <c r="C11" s="45"/>
      <c r="F11" s="64" t="s">
        <v>408</v>
      </c>
      <c r="G11" s="63">
        <v>10</v>
      </c>
    </row>
    <row r="12" spans="2:8" hidden="1" x14ac:dyDescent="0.25">
      <c r="B12" s="45"/>
      <c r="C12" s="45"/>
      <c r="F12" s="58" t="s">
        <v>409</v>
      </c>
      <c r="G12" s="57">
        <v>11</v>
      </c>
    </row>
    <row r="13" spans="2:8" ht="15.75" hidden="1" thickBot="1" x14ac:dyDescent="0.3">
      <c r="B13" s="45"/>
      <c r="C13" s="45"/>
      <c r="F13" s="65" t="s">
        <v>410</v>
      </c>
      <c r="G13" s="66">
        <v>12</v>
      </c>
    </row>
    <row r="14" spans="2:8" x14ac:dyDescent="0.25">
      <c r="B14" s="45"/>
      <c r="C14" s="45"/>
    </row>
    <row r="15" spans="2:8" ht="35.1" customHeight="1" x14ac:dyDescent="0.25">
      <c r="E15" s="46" t="s">
        <v>407</v>
      </c>
      <c r="F15" s="47">
        <v>2022</v>
      </c>
    </row>
    <row r="16" spans="2:8" ht="15.75" thickBot="1" x14ac:dyDescent="0.3">
      <c r="B16" s="41"/>
      <c r="C16" s="41"/>
      <c r="D16" s="41"/>
      <c r="E16" s="41"/>
      <c r="F16" s="41"/>
      <c r="G16" s="41"/>
      <c r="H16" s="41"/>
    </row>
    <row r="17" spans="1:12" ht="20.100000000000001" customHeight="1" thickBot="1" x14ac:dyDescent="0.3">
      <c r="A17" s="42"/>
      <c r="B17" s="29" t="s">
        <v>389</v>
      </c>
      <c r="C17" s="30" t="s">
        <v>390</v>
      </c>
      <c r="D17" s="30" t="s">
        <v>391</v>
      </c>
      <c r="E17" s="30" t="s">
        <v>392</v>
      </c>
      <c r="F17" s="30" t="s">
        <v>393</v>
      </c>
      <c r="G17" s="30" t="s">
        <v>394</v>
      </c>
      <c r="H17" s="31" t="s">
        <v>395</v>
      </c>
      <c r="I17" s="43"/>
      <c r="K17" s="89"/>
      <c r="L17" s="88">
        <v>44821</v>
      </c>
    </row>
    <row r="18" spans="1:12" ht="15.95" customHeight="1" thickBot="1" x14ac:dyDescent="0.3">
      <c r="A18" s="42"/>
      <c r="B18" s="32">
        <f>C2-C4+1</f>
        <v>44802</v>
      </c>
      <c r="C18" s="33">
        <f>B18+1</f>
        <v>44803</v>
      </c>
      <c r="D18" s="33">
        <f t="shared" ref="D18:H18" si="0">C18+1</f>
        <v>44804</v>
      </c>
      <c r="E18" s="33">
        <f t="shared" si="0"/>
        <v>44805</v>
      </c>
      <c r="F18" s="33">
        <f t="shared" si="0"/>
        <v>44806</v>
      </c>
      <c r="G18" s="33">
        <f t="shared" si="0"/>
        <v>44807</v>
      </c>
      <c r="H18" s="34">
        <f t="shared" si="0"/>
        <v>44808</v>
      </c>
      <c r="I18" s="43"/>
      <c r="K18" s="89"/>
      <c r="L18" s="87">
        <f>agenda_heures_date</f>
        <v>44821</v>
      </c>
    </row>
    <row r="19" spans="1:12" ht="60" customHeight="1" thickBot="1" x14ac:dyDescent="0.3">
      <c r="A19" s="42"/>
      <c r="B19" s="35"/>
      <c r="C19" s="36"/>
      <c r="D19" s="36"/>
      <c r="E19" s="36"/>
      <c r="F19" s="36"/>
      <c r="G19" s="36"/>
      <c r="H19" s="94"/>
      <c r="I19" s="43"/>
      <c r="J19" s="84">
        <v>8</v>
      </c>
      <c r="K19" s="83" t="s">
        <v>420</v>
      </c>
      <c r="L19" s="80"/>
    </row>
    <row r="20" spans="1:12" ht="15.95" customHeight="1" thickBot="1" x14ac:dyDescent="0.3">
      <c r="A20" s="42"/>
      <c r="B20" s="32">
        <f>B18+7</f>
        <v>44809</v>
      </c>
      <c r="C20" s="33">
        <f t="shared" ref="C20:H20" si="1">C18+7</f>
        <v>44810</v>
      </c>
      <c r="D20" s="33">
        <f t="shared" si="1"/>
        <v>44811</v>
      </c>
      <c r="E20" s="33">
        <f t="shared" si="1"/>
        <v>44812</v>
      </c>
      <c r="F20" s="33">
        <f t="shared" si="1"/>
        <v>44813</v>
      </c>
      <c r="G20" s="33">
        <f t="shared" si="1"/>
        <v>44814</v>
      </c>
      <c r="H20" s="34">
        <f t="shared" si="1"/>
        <v>44815</v>
      </c>
      <c r="I20" s="43"/>
      <c r="J20" s="84">
        <v>9</v>
      </c>
      <c r="K20" s="83" t="s">
        <v>420</v>
      </c>
      <c r="L20" s="80"/>
    </row>
    <row r="21" spans="1:12" ht="60" customHeight="1" thickBot="1" x14ac:dyDescent="0.3">
      <c r="A21" s="42"/>
      <c r="B21" s="93"/>
      <c r="C21" s="96"/>
      <c r="D21" s="36"/>
      <c r="E21" s="36"/>
      <c r="F21" s="36"/>
      <c r="G21" s="36"/>
      <c r="H21" s="37"/>
      <c r="I21" s="43"/>
      <c r="J21" s="84">
        <v>10</v>
      </c>
      <c r="K21" s="83" t="s">
        <v>420</v>
      </c>
      <c r="L21" s="80" t="s">
        <v>452</v>
      </c>
    </row>
    <row r="22" spans="1:12" ht="15.95" customHeight="1" thickBot="1" x14ac:dyDescent="0.3">
      <c r="A22" s="42"/>
      <c r="B22" s="32">
        <f t="shared" ref="B22:H22" si="2">B20+7</f>
        <v>44816</v>
      </c>
      <c r="C22" s="33">
        <f t="shared" si="2"/>
        <v>44817</v>
      </c>
      <c r="D22" s="33">
        <f t="shared" si="2"/>
        <v>44818</v>
      </c>
      <c r="E22" s="33">
        <f t="shared" si="2"/>
        <v>44819</v>
      </c>
      <c r="F22" s="33">
        <f t="shared" si="2"/>
        <v>44820</v>
      </c>
      <c r="G22" s="33">
        <f t="shared" si="2"/>
        <v>44821</v>
      </c>
      <c r="H22" s="34">
        <f t="shared" si="2"/>
        <v>44822</v>
      </c>
      <c r="I22" s="43"/>
      <c r="J22" s="84">
        <v>11</v>
      </c>
      <c r="K22" s="83" t="s">
        <v>420</v>
      </c>
      <c r="L22" s="80" t="s">
        <v>457</v>
      </c>
    </row>
    <row r="23" spans="1:12" ht="60" customHeight="1" thickBot="1" x14ac:dyDescent="0.3">
      <c r="A23" s="42"/>
      <c r="B23" s="93"/>
      <c r="C23" s="97" t="s">
        <v>434</v>
      </c>
      <c r="D23" s="97" t="s">
        <v>431</v>
      </c>
      <c r="E23" s="97" t="s">
        <v>433</v>
      </c>
      <c r="F23" s="97" t="s">
        <v>438</v>
      </c>
      <c r="G23" s="97" t="s">
        <v>458</v>
      </c>
      <c r="H23" s="94"/>
      <c r="I23" s="43"/>
      <c r="J23" s="84">
        <v>12</v>
      </c>
      <c r="K23" s="83" t="s">
        <v>420</v>
      </c>
      <c r="L23" s="80" t="s">
        <v>457</v>
      </c>
    </row>
    <row r="24" spans="1:12" ht="15.95" customHeight="1" thickBot="1" x14ac:dyDescent="0.3">
      <c r="A24" s="42"/>
      <c r="B24" s="32">
        <f t="shared" ref="B24:H24" si="3">B22+7</f>
        <v>44823</v>
      </c>
      <c r="C24" s="33">
        <f t="shared" si="3"/>
        <v>44824</v>
      </c>
      <c r="D24" s="33">
        <f t="shared" si="3"/>
        <v>44825</v>
      </c>
      <c r="E24" s="33">
        <f t="shared" si="3"/>
        <v>44826</v>
      </c>
      <c r="F24" s="33">
        <f t="shared" si="3"/>
        <v>44827</v>
      </c>
      <c r="G24" s="33">
        <f t="shared" si="3"/>
        <v>44828</v>
      </c>
      <c r="H24" s="34">
        <f t="shared" si="3"/>
        <v>44829</v>
      </c>
      <c r="I24" s="43"/>
      <c r="J24" s="84">
        <v>13</v>
      </c>
      <c r="K24" s="83" t="s">
        <v>420</v>
      </c>
      <c r="L24" s="80"/>
    </row>
    <row r="25" spans="1:12" ht="60" customHeight="1" thickBot="1" x14ac:dyDescent="0.3">
      <c r="A25" s="42"/>
      <c r="B25" s="93" t="s">
        <v>432</v>
      </c>
      <c r="C25" s="36"/>
      <c r="D25" s="36"/>
      <c r="E25" s="36"/>
      <c r="F25" s="36"/>
      <c r="G25" s="36"/>
      <c r="H25" s="37"/>
      <c r="I25" s="43"/>
      <c r="J25" s="84">
        <v>14</v>
      </c>
      <c r="K25" s="83" t="s">
        <v>420</v>
      </c>
      <c r="L25" s="80" t="s">
        <v>453</v>
      </c>
    </row>
    <row r="26" spans="1:12" ht="15.95" customHeight="1" thickBot="1" x14ac:dyDescent="0.3">
      <c r="A26" s="42"/>
      <c r="B26" s="32">
        <f t="shared" ref="B26:H26" si="4">B24+7</f>
        <v>44830</v>
      </c>
      <c r="C26" s="33">
        <f t="shared" si="4"/>
        <v>44831</v>
      </c>
      <c r="D26" s="33">
        <f t="shared" si="4"/>
        <v>44832</v>
      </c>
      <c r="E26" s="33">
        <f t="shared" si="4"/>
        <v>44833</v>
      </c>
      <c r="F26" s="33">
        <f t="shared" si="4"/>
        <v>44834</v>
      </c>
      <c r="G26" s="33">
        <f t="shared" si="4"/>
        <v>44835</v>
      </c>
      <c r="H26" s="34">
        <f t="shared" si="4"/>
        <v>44836</v>
      </c>
      <c r="I26" s="43"/>
      <c r="J26" s="84">
        <v>15</v>
      </c>
      <c r="K26" s="83" t="s">
        <v>420</v>
      </c>
      <c r="L26" s="80"/>
    </row>
    <row r="27" spans="1:12" ht="60" customHeight="1" thickBot="1" x14ac:dyDescent="0.3">
      <c r="A27" s="42"/>
      <c r="B27" s="35"/>
      <c r="C27" s="36"/>
      <c r="D27" s="36"/>
      <c r="E27" s="36"/>
      <c r="F27" s="36"/>
      <c r="G27" s="36"/>
      <c r="H27" s="37"/>
      <c r="I27" s="43"/>
      <c r="J27" s="84">
        <v>16</v>
      </c>
      <c r="K27" s="83" t="s">
        <v>420</v>
      </c>
      <c r="L27" s="80" t="s">
        <v>455</v>
      </c>
    </row>
    <row r="28" spans="1:12" ht="15.95" customHeight="1" thickBot="1" x14ac:dyDescent="0.3">
      <c r="A28" s="42"/>
      <c r="B28" s="32">
        <f t="shared" ref="B28:H28" si="5">B26+7</f>
        <v>44837</v>
      </c>
      <c r="C28" s="33">
        <f t="shared" si="5"/>
        <v>44838</v>
      </c>
      <c r="D28" s="33">
        <f t="shared" si="5"/>
        <v>44839</v>
      </c>
      <c r="E28" s="33">
        <f t="shared" si="5"/>
        <v>44840</v>
      </c>
      <c r="F28" s="33">
        <f t="shared" si="5"/>
        <v>44841</v>
      </c>
      <c r="G28" s="33">
        <f t="shared" si="5"/>
        <v>44842</v>
      </c>
      <c r="H28" s="34">
        <f t="shared" si="5"/>
        <v>44843</v>
      </c>
      <c r="I28" s="43"/>
      <c r="J28" s="84">
        <v>17</v>
      </c>
      <c r="K28" s="83" t="s">
        <v>420</v>
      </c>
      <c r="L28" s="80" t="s">
        <v>455</v>
      </c>
    </row>
    <row r="29" spans="1:12" ht="60" customHeight="1" thickBot="1" x14ac:dyDescent="0.3">
      <c r="A29" s="42"/>
      <c r="B29" s="38"/>
      <c r="C29" s="39"/>
      <c r="D29" s="39"/>
      <c r="E29" s="39"/>
      <c r="F29" s="39"/>
      <c r="G29" s="39"/>
      <c r="H29" s="40"/>
      <c r="I29" s="43"/>
      <c r="J29" s="85">
        <v>18</v>
      </c>
      <c r="K29" s="86" t="s">
        <v>420</v>
      </c>
      <c r="L29" s="98"/>
    </row>
    <row r="30" spans="1:12" ht="15.75" thickTop="1" x14ac:dyDescent="0.25">
      <c r="B30" s="44"/>
      <c r="C30" s="44"/>
      <c r="D30" s="44"/>
      <c r="E30" s="44"/>
      <c r="F30" s="44"/>
      <c r="G30" s="44"/>
      <c r="H30" s="44"/>
    </row>
  </sheetData>
  <conditionalFormatting sqref="B18:H18 B20:H20 B22:H22 B24:H24 B26:H26 B28:H28">
    <cfRule type="timePeriod" dxfId="2" priority="2" timePeriod="today">
      <formula>FLOOR(B18,1)=TODAY()</formula>
    </cfRule>
    <cfRule type="expression" dxfId="1" priority="3">
      <formula>OR(B18&lt;$C$2,B18&gt;$C$3)</formula>
    </cfRule>
  </conditionalFormatting>
  <conditionalFormatting sqref="B19:H19 B21:H21 B23:H23 B25:H25 B27:H27 B29:H29">
    <cfRule type="expression" dxfId="0" priority="1">
      <formula>OR(B18&lt;$C$2,B18&gt;$C$3)</formula>
    </cfRule>
  </conditionalFormatting>
  <dataValidations count="2">
    <dataValidation type="list" allowBlank="1" showInputMessage="1" showErrorMessage="1" sqref="E15" xr:uid="{00000000-0002-0000-0100-000000000000}">
      <formula1>$F$2:$F$13</formula1>
    </dataValidation>
    <dataValidation type="list" allowBlank="1" showInputMessage="1" showErrorMessage="1" sqref="F15" xr:uid="{00000000-0002-0000-0100-000001000000}">
      <formula1>$E$2:$E$10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8"/>
  <sheetViews>
    <sheetView workbookViewId="0"/>
  </sheetViews>
  <sheetFormatPr baseColWidth="10" defaultRowHeight="15" x14ac:dyDescent="0.25"/>
  <cols>
    <col min="1" max="1" width="16.5703125" bestFit="1" customWidth="1"/>
    <col min="2" max="2" width="9.85546875" bestFit="1" customWidth="1"/>
    <col min="3" max="3" width="12.5703125" bestFit="1" customWidth="1"/>
    <col min="4" max="4" width="18.42578125" bestFit="1" customWidth="1"/>
    <col min="5" max="5" width="17.85546875" bestFit="1" customWidth="1"/>
    <col min="6" max="6" width="18.42578125" bestFit="1" customWidth="1"/>
    <col min="7" max="7" width="19.42578125" bestFit="1" customWidth="1"/>
    <col min="8" max="8" width="12" bestFit="1" customWidth="1"/>
    <col min="9" max="9" width="14.140625" bestFit="1" customWidth="1"/>
    <col min="10" max="10" width="24.28515625" bestFit="1" customWidth="1"/>
    <col min="11" max="11" width="16" bestFit="1" customWidth="1"/>
    <col min="12" max="12" width="10.28515625" bestFit="1" customWidth="1"/>
    <col min="13" max="14" width="17.42578125" bestFit="1" customWidth="1"/>
  </cols>
  <sheetData>
    <row r="1" spans="1:14" ht="50.1" customHeight="1" thickBot="1" x14ac:dyDescent="0.3">
      <c r="A1" s="11" t="s">
        <v>0</v>
      </c>
      <c r="B1" s="11" t="s">
        <v>1</v>
      </c>
      <c r="C1" s="11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3" t="s">
        <v>13</v>
      </c>
    </row>
    <row r="2" spans="1:14" ht="15.75" thickTop="1" x14ac:dyDescent="0.25">
      <c r="A2" s="1">
        <v>1</v>
      </c>
      <c r="B2" s="1" t="s">
        <v>380</v>
      </c>
      <c r="C2" s="1" t="s">
        <v>419</v>
      </c>
      <c r="D2" s="2">
        <v>24028</v>
      </c>
      <c r="E2" s="16">
        <v>13</v>
      </c>
      <c r="F2" s="16">
        <v>10</v>
      </c>
      <c r="G2" s="1">
        <v>1965</v>
      </c>
      <c r="H2" s="1">
        <v>1</v>
      </c>
      <c r="I2" s="1" t="s">
        <v>358</v>
      </c>
      <c r="J2" s="1" t="s">
        <v>381</v>
      </c>
      <c r="K2" s="6">
        <v>7100</v>
      </c>
      <c r="L2" s="1" t="s">
        <v>29</v>
      </c>
      <c r="M2" s="9" t="s">
        <v>382</v>
      </c>
      <c r="N2" s="3" t="s">
        <v>383</v>
      </c>
    </row>
    <row r="3" spans="1:14" x14ac:dyDescent="0.25">
      <c r="A3" s="20">
        <v>2</v>
      </c>
      <c r="B3" s="1" t="s">
        <v>415</v>
      </c>
      <c r="C3" s="1" t="s">
        <v>418</v>
      </c>
      <c r="D3" s="21">
        <v>27063</v>
      </c>
      <c r="E3" s="22">
        <v>3</v>
      </c>
      <c r="F3" s="22">
        <v>2</v>
      </c>
      <c r="G3" s="20">
        <v>1974</v>
      </c>
      <c r="H3" s="20">
        <v>14</v>
      </c>
      <c r="I3" s="1" t="s">
        <v>357</v>
      </c>
      <c r="J3" s="1" t="s">
        <v>439</v>
      </c>
      <c r="K3" s="23">
        <v>7000</v>
      </c>
      <c r="L3" s="1" t="s">
        <v>15</v>
      </c>
      <c r="M3" s="24" t="s">
        <v>384</v>
      </c>
      <c r="N3" s="3" t="s">
        <v>385</v>
      </c>
    </row>
    <row r="4" spans="1:14" x14ac:dyDescent="0.25">
      <c r="A4" s="20">
        <v>3</v>
      </c>
      <c r="B4" s="1" t="s">
        <v>416</v>
      </c>
      <c r="C4" s="1" t="s">
        <v>417</v>
      </c>
      <c r="D4" s="21">
        <v>44229</v>
      </c>
      <c r="E4" s="22">
        <v>2</v>
      </c>
      <c r="F4" s="22">
        <v>2</v>
      </c>
      <c r="G4" s="20">
        <v>2021</v>
      </c>
      <c r="H4" s="20">
        <v>15</v>
      </c>
      <c r="I4" s="1" t="s">
        <v>354</v>
      </c>
      <c r="J4" s="1" t="s">
        <v>386</v>
      </c>
      <c r="K4" s="23">
        <v>7000</v>
      </c>
      <c r="L4" s="1" t="s">
        <v>20</v>
      </c>
      <c r="M4" s="24" t="s">
        <v>387</v>
      </c>
      <c r="N4" s="3" t="s">
        <v>388</v>
      </c>
    </row>
    <row r="5" spans="1:14" x14ac:dyDescent="0.25">
      <c r="A5" s="20">
        <v>4</v>
      </c>
      <c r="B5" s="1" t="s">
        <v>421</v>
      </c>
      <c r="C5" s="1" t="s">
        <v>422</v>
      </c>
      <c r="D5" s="21">
        <v>42768</v>
      </c>
      <c r="E5" s="22">
        <v>2</v>
      </c>
      <c r="F5" s="22">
        <v>2</v>
      </c>
      <c r="G5" s="20">
        <v>2017</v>
      </c>
      <c r="H5" s="20">
        <v>5</v>
      </c>
      <c r="I5" s="1" t="s">
        <v>354</v>
      </c>
      <c r="J5" s="1" t="s">
        <v>423</v>
      </c>
      <c r="K5" s="23">
        <v>7000</v>
      </c>
      <c r="L5" s="1" t="s">
        <v>17</v>
      </c>
      <c r="M5" s="24" t="s">
        <v>387</v>
      </c>
      <c r="N5" s="3" t="s">
        <v>424</v>
      </c>
    </row>
    <row r="6" spans="1:14" x14ac:dyDescent="0.25">
      <c r="A6" s="20">
        <v>5</v>
      </c>
      <c r="B6" s="1" t="s">
        <v>425</v>
      </c>
      <c r="C6" s="1" t="s">
        <v>426</v>
      </c>
      <c r="D6" s="21">
        <v>42923</v>
      </c>
      <c r="E6" s="22">
        <v>7</v>
      </c>
      <c r="F6" s="22">
        <v>7</v>
      </c>
      <c r="G6" s="20">
        <v>2017</v>
      </c>
      <c r="H6" s="20">
        <v>5</v>
      </c>
      <c r="I6" s="1" t="s">
        <v>360</v>
      </c>
      <c r="J6" s="1" t="s">
        <v>427</v>
      </c>
      <c r="K6" s="23">
        <v>7000</v>
      </c>
      <c r="L6" s="1" t="s">
        <v>19</v>
      </c>
      <c r="M6" s="24" t="s">
        <v>428</v>
      </c>
      <c r="N6" s="3" t="s">
        <v>429</v>
      </c>
    </row>
    <row r="7" spans="1:14" x14ac:dyDescent="0.25">
      <c r="A7" s="20">
        <v>6</v>
      </c>
      <c r="B7" s="1" t="s">
        <v>442</v>
      </c>
      <c r="C7" s="1" t="s">
        <v>443</v>
      </c>
      <c r="D7" s="21">
        <v>36161</v>
      </c>
      <c r="E7" s="22">
        <v>1</v>
      </c>
      <c r="F7" s="22">
        <v>1</v>
      </c>
      <c r="G7" s="20">
        <v>1999</v>
      </c>
      <c r="H7" s="20">
        <v>11</v>
      </c>
      <c r="I7" s="1" t="s">
        <v>358</v>
      </c>
      <c r="J7" s="1" t="s">
        <v>444</v>
      </c>
      <c r="K7" s="23">
        <v>7000</v>
      </c>
      <c r="L7" s="1" t="s">
        <v>21</v>
      </c>
      <c r="M7" s="24" t="s">
        <v>445</v>
      </c>
      <c r="N7" s="99" t="s">
        <v>446</v>
      </c>
    </row>
    <row r="8" spans="1:14" x14ac:dyDescent="0.25">
      <c r="A8" s="20">
        <v>7</v>
      </c>
      <c r="B8" s="1" t="s">
        <v>447</v>
      </c>
      <c r="C8" s="1" t="s">
        <v>448</v>
      </c>
      <c r="D8" s="21">
        <v>35618</v>
      </c>
      <c r="E8" s="22">
        <v>7</v>
      </c>
      <c r="F8" s="22">
        <v>7</v>
      </c>
      <c r="G8" s="20">
        <v>1997</v>
      </c>
      <c r="H8" s="20">
        <v>47</v>
      </c>
      <c r="I8" s="1" t="s">
        <v>356</v>
      </c>
      <c r="J8" s="1" t="s">
        <v>449</v>
      </c>
      <c r="K8" s="23">
        <v>7240</v>
      </c>
      <c r="L8" s="1" t="s">
        <v>155</v>
      </c>
      <c r="M8" s="24" t="s">
        <v>450</v>
      </c>
      <c r="N8" s="99" t="s">
        <v>451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5"/>
  <sheetViews>
    <sheetView workbookViewId="0"/>
  </sheetViews>
  <sheetFormatPr baseColWidth="10" defaultRowHeight="15" x14ac:dyDescent="0.25"/>
  <cols>
    <col min="1" max="1" width="23.7109375" bestFit="1" customWidth="1"/>
    <col min="2" max="2" width="10.7109375" style="28" bestFit="1" customWidth="1"/>
    <col min="3" max="3" width="11" bestFit="1" customWidth="1"/>
    <col min="4" max="4" width="9.85546875" bestFit="1" customWidth="1"/>
    <col min="5" max="5" width="11" bestFit="1" customWidth="1"/>
    <col min="6" max="6" width="14" bestFit="1" customWidth="1"/>
    <col min="7" max="7" width="9" bestFit="1" customWidth="1"/>
    <col min="8" max="8" width="9.85546875" bestFit="1" customWidth="1"/>
    <col min="9" max="9" width="15.5703125" bestFit="1" customWidth="1"/>
  </cols>
  <sheetData>
    <row r="1" spans="1:9" ht="50.1" customHeight="1" thickBot="1" x14ac:dyDescent="0.3">
      <c r="A1" s="25" t="s">
        <v>379</v>
      </c>
      <c r="B1" s="95" t="s">
        <v>367</v>
      </c>
      <c r="C1" s="26" t="s">
        <v>374</v>
      </c>
      <c r="D1" s="26" t="s">
        <v>1</v>
      </c>
      <c r="E1" s="27" t="s">
        <v>2</v>
      </c>
      <c r="F1" s="27" t="s">
        <v>375</v>
      </c>
      <c r="G1" s="27" t="s">
        <v>376</v>
      </c>
      <c r="H1" s="27" t="s">
        <v>377</v>
      </c>
      <c r="I1" s="26" t="s">
        <v>378</v>
      </c>
    </row>
    <row r="2" spans="1:9" ht="15.75" thickTop="1" x14ac:dyDescent="0.25">
      <c r="A2" t="str">
        <f>T_RDV[[#This Row],[Nom]]&amp;"-"&amp;T_RDV[[#This Row],[Prénom]]&amp;"-"&amp; TEXT(T_RDV[[#This Row],[Date]],"jj/mm/aaaa")</f>
        <v>SOLEIL-Jaune-14/10/2022</v>
      </c>
      <c r="B2" s="28">
        <v>44848</v>
      </c>
      <c r="C2" s="81">
        <v>8</v>
      </c>
      <c r="D2" t="s">
        <v>415</v>
      </c>
      <c r="E2" t="s">
        <v>418</v>
      </c>
      <c r="F2">
        <v>2</v>
      </c>
      <c r="G2" t="s">
        <v>372</v>
      </c>
      <c r="H2" s="92">
        <v>1</v>
      </c>
    </row>
    <row r="3" spans="1:9" x14ac:dyDescent="0.25">
      <c r="A3" t="str">
        <f>T_RDV[[#This Row],[Nom]]&amp;"-"&amp;T_RDV[[#This Row],[Prénom]]&amp;"-"&amp; TEXT(T_RDV[[#This Row],[Date]],"jj/mm/aaaa")</f>
        <v>CIEL-Bleu-19/09/2022</v>
      </c>
      <c r="B3" s="28">
        <v>44823</v>
      </c>
      <c r="C3" s="81">
        <v>8</v>
      </c>
      <c r="D3" t="s">
        <v>425</v>
      </c>
      <c r="E3" t="s">
        <v>426</v>
      </c>
      <c r="F3">
        <v>5</v>
      </c>
      <c r="G3" t="s">
        <v>373</v>
      </c>
      <c r="H3" s="92">
        <v>2</v>
      </c>
    </row>
    <row r="4" spans="1:9" x14ac:dyDescent="0.25">
      <c r="A4" t="str">
        <f>T_RDV[[#This Row],[Nom]]&amp;"-"&amp;T_RDV[[#This Row],[Prénom]]&amp;"-"&amp; TEXT(T_RDV[[#This Row],[Date]],"jj/mm/aaaa")</f>
        <v>NUAGE-Noire-17/09/2022</v>
      </c>
      <c r="B4" s="28">
        <v>44821</v>
      </c>
      <c r="C4" s="81">
        <v>10</v>
      </c>
      <c r="D4" t="s">
        <v>421</v>
      </c>
      <c r="E4" t="s">
        <v>422</v>
      </c>
      <c r="F4">
        <v>4</v>
      </c>
      <c r="G4" t="s">
        <v>372</v>
      </c>
      <c r="H4" s="92">
        <v>1</v>
      </c>
      <c r="I4" t="s">
        <v>440</v>
      </c>
    </row>
    <row r="5" spans="1:9" x14ac:dyDescent="0.25">
      <c r="A5" t="str">
        <f>T_RDV[[#This Row],[Nom]]&amp;"-"&amp;T_RDV[[#This Row],[Prénom]]&amp;"-"&amp; TEXT(T_RDV[[#This Row],[Date]],"jj/mm/aaaa")</f>
        <v>LEPONGE-Bob-17/09/2022</v>
      </c>
      <c r="B5" s="28">
        <v>44821</v>
      </c>
      <c r="C5" s="81">
        <v>11</v>
      </c>
      <c r="D5" t="s">
        <v>442</v>
      </c>
      <c r="E5" t="s">
        <v>443</v>
      </c>
      <c r="F5">
        <v>6</v>
      </c>
      <c r="G5" t="s">
        <v>373</v>
      </c>
      <c r="H5" s="92">
        <v>2</v>
      </c>
      <c r="I5" t="s">
        <v>456</v>
      </c>
    </row>
    <row r="6" spans="1:9" x14ac:dyDescent="0.25">
      <c r="A6" t="str">
        <f>T_RDV[[#This Row],[Nom]]&amp;"-"&amp;T_RDV[[#This Row],[Prénom]]&amp;"-"&amp; TEXT(T_RDV[[#This Row],[Date]],"jj/mm/aaaa")</f>
        <v>CIEL-Bleu-17/09/2022</v>
      </c>
      <c r="B6" s="28">
        <v>44821</v>
      </c>
      <c r="C6" s="81">
        <v>14</v>
      </c>
      <c r="D6" t="s">
        <v>425</v>
      </c>
      <c r="E6" t="s">
        <v>426</v>
      </c>
      <c r="F6">
        <v>5</v>
      </c>
      <c r="G6" t="s">
        <v>372</v>
      </c>
      <c r="H6" s="92">
        <v>1</v>
      </c>
      <c r="I6" t="s">
        <v>441</v>
      </c>
    </row>
    <row r="7" spans="1:9" x14ac:dyDescent="0.25">
      <c r="A7" t="str">
        <f>T_RDV[[#This Row],[Nom]]&amp;"-"&amp;T_RDV[[#This Row],[Prénom]]&amp;"-"&amp; TEXT(T_RDV[[#This Row],[Date]],"jj/mm/aaaa")</f>
        <v>COCHET-Ric-17/09/2022</v>
      </c>
      <c r="B7" s="28">
        <v>44821</v>
      </c>
      <c r="C7" s="81">
        <v>16</v>
      </c>
      <c r="D7" t="s">
        <v>447</v>
      </c>
      <c r="E7" t="s">
        <v>448</v>
      </c>
      <c r="F7">
        <v>7</v>
      </c>
      <c r="G7" t="s">
        <v>373</v>
      </c>
      <c r="H7" s="92">
        <v>2</v>
      </c>
      <c r="I7" t="s">
        <v>454</v>
      </c>
    </row>
    <row r="8" spans="1:9" x14ac:dyDescent="0.25">
      <c r="A8" t="str">
        <f>T_RDV[[#This Row],[Nom]]&amp;"-"&amp;T_RDV[[#This Row],[Prénom]]&amp;"-"&amp; TEXT(T_RDV[[#This Row],[Date]],"jj/mm/aaaa")</f>
        <v>SOLEIL-Jaune-16/09/2022</v>
      </c>
      <c r="B8" s="28">
        <v>44820</v>
      </c>
      <c r="C8" s="81">
        <v>13</v>
      </c>
      <c r="D8" t="s">
        <v>415</v>
      </c>
      <c r="E8" t="s">
        <v>418</v>
      </c>
      <c r="F8">
        <v>2</v>
      </c>
      <c r="G8" t="s">
        <v>372</v>
      </c>
      <c r="H8" s="92">
        <v>1</v>
      </c>
      <c r="I8" t="s">
        <v>435</v>
      </c>
    </row>
    <row r="9" spans="1:9" x14ac:dyDescent="0.25">
      <c r="A9" t="str">
        <f>T_RDV[[#This Row],[Nom]]&amp;"-"&amp;T_RDV[[#This Row],[Prénom]]&amp;"-"&amp; TEXT(T_RDV[[#This Row],[Date]],"jj/mm/aaaa")</f>
        <v>SOLEIL-Jaune-16/09/2022</v>
      </c>
      <c r="B9" s="28">
        <v>44820</v>
      </c>
      <c r="C9" s="81">
        <v>15</v>
      </c>
      <c r="D9" t="s">
        <v>415</v>
      </c>
      <c r="E9" t="s">
        <v>418</v>
      </c>
      <c r="F9">
        <v>2</v>
      </c>
      <c r="G9" t="s">
        <v>372</v>
      </c>
      <c r="H9" s="92">
        <v>1</v>
      </c>
      <c r="I9" t="s">
        <v>436</v>
      </c>
    </row>
    <row r="10" spans="1:9" x14ac:dyDescent="0.25">
      <c r="A10" t="str">
        <f>T_RDV[[#This Row],[Nom]]&amp;"-"&amp;T_RDV[[#This Row],[Prénom]]&amp;"-"&amp; TEXT(T_RDV[[#This Row],[Date]],"jj/mm/aaaa")</f>
        <v>NOM-Un-16/09/2022</v>
      </c>
      <c r="B10" s="28">
        <v>44820</v>
      </c>
      <c r="C10" s="81">
        <v>17</v>
      </c>
      <c r="D10" t="s">
        <v>380</v>
      </c>
      <c r="E10" t="s">
        <v>419</v>
      </c>
      <c r="F10">
        <v>1</v>
      </c>
      <c r="G10" t="s">
        <v>372</v>
      </c>
      <c r="H10" s="92">
        <v>1</v>
      </c>
      <c r="I10" t="s">
        <v>437</v>
      </c>
    </row>
    <row r="11" spans="1:9" x14ac:dyDescent="0.25">
      <c r="A11" t="str">
        <f>T_RDV[[#This Row],[Nom]]&amp;"-"&amp;T_RDV[[#This Row],[Prénom]]&amp;"-"&amp; TEXT(T_RDV[[#This Row],[Date]],"jj/mm/aaaa")</f>
        <v>NOM-Un-15/09/2022</v>
      </c>
      <c r="B11" s="28">
        <v>44819</v>
      </c>
      <c r="C11" s="81">
        <v>10</v>
      </c>
      <c r="D11" t="s">
        <v>380</v>
      </c>
      <c r="E11" t="s">
        <v>419</v>
      </c>
      <c r="F11">
        <v>1</v>
      </c>
      <c r="G11" t="s">
        <v>372</v>
      </c>
      <c r="H11" s="92">
        <v>1</v>
      </c>
    </row>
    <row r="12" spans="1:9" x14ac:dyDescent="0.25">
      <c r="A12" t="str">
        <f>T_RDV[[#This Row],[Nom]]&amp;"-"&amp;T_RDV[[#This Row],[Prénom]]&amp;"-"&amp; TEXT(T_RDV[[#This Row],[Date]],"jj/mm/aaaa")</f>
        <v>NUAGE-Noire-14/09/2022</v>
      </c>
      <c r="B12" s="28">
        <v>44818</v>
      </c>
      <c r="C12" s="81">
        <v>8</v>
      </c>
      <c r="D12" t="s">
        <v>421</v>
      </c>
      <c r="E12" t="s">
        <v>422</v>
      </c>
      <c r="F12">
        <v>4</v>
      </c>
      <c r="G12" t="s">
        <v>372</v>
      </c>
      <c r="H12" s="92">
        <v>1</v>
      </c>
    </row>
    <row r="13" spans="1:9" x14ac:dyDescent="0.25">
      <c r="A13" t="str">
        <f>T_RDV[[#This Row],[Nom]]&amp;"-"&amp;T_RDV[[#This Row],[Prénom]]&amp;"-"&amp; TEXT(T_RDV[[#This Row],[Date]],"jj/mm/aaaa")</f>
        <v>NOM-Un-13/09/2022</v>
      </c>
      <c r="B13" s="28">
        <v>44817</v>
      </c>
      <c r="C13" s="81">
        <v>13</v>
      </c>
      <c r="D13" t="s">
        <v>380</v>
      </c>
      <c r="E13" t="s">
        <v>419</v>
      </c>
      <c r="F13">
        <v>1</v>
      </c>
      <c r="G13" t="s">
        <v>373</v>
      </c>
      <c r="H13" s="92">
        <v>2</v>
      </c>
      <c r="I13" t="s">
        <v>430</v>
      </c>
    </row>
    <row r="14" spans="1:9" x14ac:dyDescent="0.25">
      <c r="A14" t="str">
        <f>T_RDV[[#This Row],[Nom]]&amp;"-"&amp;T_RDV[[#This Row],[Prénom]]&amp;"-"&amp; TEXT(T_RDV[[#This Row],[Date]],"jj/mm/aaaa")</f>
        <v>NOM-Un-13/09/2022</v>
      </c>
      <c r="B14" s="28">
        <v>44817</v>
      </c>
      <c r="C14" s="81">
        <v>15</v>
      </c>
      <c r="D14" t="s">
        <v>380</v>
      </c>
      <c r="E14" t="s">
        <v>419</v>
      </c>
      <c r="F14">
        <v>1</v>
      </c>
      <c r="G14" t="s">
        <v>373</v>
      </c>
      <c r="H14" s="92">
        <v>2</v>
      </c>
    </row>
    <row r="15" spans="1:9" x14ac:dyDescent="0.25">
      <c r="A15" t="str">
        <f>T_RDV[[#This Row],[Nom]]&amp;"-"&amp;T_RDV[[#This Row],[Prénom]]&amp;"-"&amp; TEXT(T_RDV[[#This Row],[Date]],"jj/mm/aaaa")</f>
        <v>SOLEIL-Jaune-13/09/2022</v>
      </c>
      <c r="B15" s="28">
        <v>44817</v>
      </c>
      <c r="C15" s="81">
        <v>18</v>
      </c>
      <c r="D15" t="s">
        <v>415</v>
      </c>
      <c r="E15" t="s">
        <v>418</v>
      </c>
      <c r="F15">
        <v>2</v>
      </c>
      <c r="G15" t="s">
        <v>373</v>
      </c>
      <c r="H15" s="92">
        <v>2</v>
      </c>
    </row>
  </sheetData>
  <sortState xmlns:xlrd2="http://schemas.microsoft.com/office/spreadsheetml/2017/richdata2" ref="A2:I15">
    <sortCondition ref="C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349"/>
  <sheetViews>
    <sheetView topLeftCell="A342" workbookViewId="0">
      <selection activeCell="R349" sqref="R349"/>
    </sheetView>
  </sheetViews>
  <sheetFormatPr baseColWidth="10" defaultRowHeight="15" x14ac:dyDescent="0.25"/>
  <cols>
    <col min="1" max="1" width="35.7109375" customWidth="1"/>
    <col min="2" max="2" width="13.5703125" customWidth="1"/>
    <col min="3" max="3" width="2.7109375" customWidth="1"/>
    <col min="4" max="4" width="20.7109375" customWidth="1"/>
    <col min="5" max="5" width="2.7109375" customWidth="1"/>
    <col min="6" max="6" width="18.5703125" customWidth="1"/>
    <col min="7" max="7" width="2.7109375" customWidth="1"/>
    <col min="8" max="8" width="19.28515625" customWidth="1"/>
    <col min="9" max="9" width="2.7109375" customWidth="1"/>
    <col min="10" max="10" width="20.7109375" customWidth="1"/>
    <col min="11" max="11" width="2.7109375" customWidth="1"/>
    <col min="14" max="14" width="2.7109375" customWidth="1"/>
    <col min="15" max="15" width="12.7109375" customWidth="1"/>
    <col min="16" max="16" width="2.7109375" customWidth="1"/>
    <col min="17" max="17" width="11.5703125" customWidth="1"/>
    <col min="18" max="18" width="12.7109375" customWidth="1"/>
    <col min="20" max="21" width="20.7109375" customWidth="1"/>
  </cols>
  <sheetData>
    <row r="1" spans="1:18" ht="54.95" customHeight="1" thickBot="1" x14ac:dyDescent="0.3">
      <c r="A1" s="5" t="s">
        <v>11</v>
      </c>
      <c r="B1" s="4" t="s">
        <v>352</v>
      </c>
      <c r="D1" s="10" t="s">
        <v>8</v>
      </c>
      <c r="F1" s="10" t="s">
        <v>4</v>
      </c>
      <c r="H1" s="10" t="s">
        <v>5</v>
      </c>
      <c r="J1" s="10" t="s">
        <v>6</v>
      </c>
      <c r="L1" s="10" t="s">
        <v>367</v>
      </c>
      <c r="M1" s="10" t="s">
        <v>368</v>
      </c>
      <c r="O1" s="19" t="s">
        <v>369</v>
      </c>
      <c r="Q1" s="19" t="s">
        <v>370</v>
      </c>
      <c r="R1" s="19" t="s">
        <v>371</v>
      </c>
    </row>
    <row r="2" spans="1:18" ht="18" customHeight="1" thickTop="1" thickBot="1" x14ac:dyDescent="0.3">
      <c r="A2" t="s">
        <v>14</v>
      </c>
      <c r="B2" s="8">
        <v>7000</v>
      </c>
      <c r="D2" t="s">
        <v>353</v>
      </c>
      <c r="F2" s="14">
        <v>1</v>
      </c>
      <c r="G2" s="14"/>
      <c r="H2" s="14">
        <v>1</v>
      </c>
      <c r="I2" s="14"/>
      <c r="J2">
        <v>2022</v>
      </c>
      <c r="L2" s="17">
        <f ca="1">TODAY()</f>
        <v>44821</v>
      </c>
      <c r="M2" s="18">
        <f ca="1">YEAR(TODAY())</f>
        <v>2022</v>
      </c>
      <c r="O2" s="82">
        <v>8</v>
      </c>
      <c r="Q2" t="s">
        <v>372</v>
      </c>
      <c r="R2" s="90">
        <v>1</v>
      </c>
    </row>
    <row r="3" spans="1:18" ht="18" customHeight="1" thickBot="1" x14ac:dyDescent="0.3">
      <c r="A3" t="s">
        <v>15</v>
      </c>
      <c r="B3" s="8">
        <v>7000</v>
      </c>
      <c r="D3" t="s">
        <v>354</v>
      </c>
      <c r="F3" s="14">
        <v>2</v>
      </c>
      <c r="G3" s="14"/>
      <c r="H3" s="14">
        <v>2</v>
      </c>
      <c r="I3" s="14"/>
      <c r="J3">
        <v>2021</v>
      </c>
      <c r="L3" s="17">
        <f ca="1">L2+1</f>
        <v>44822</v>
      </c>
      <c r="M3" s="18">
        <f ca="1">M2+1</f>
        <v>2023</v>
      </c>
      <c r="O3" s="82">
        <v>9</v>
      </c>
      <c r="Q3" t="s">
        <v>373</v>
      </c>
      <c r="R3" s="91">
        <v>2</v>
      </c>
    </row>
    <row r="4" spans="1:18" ht="18" customHeight="1" x14ac:dyDescent="0.25">
      <c r="A4" t="s">
        <v>16</v>
      </c>
      <c r="B4" s="8">
        <v>7000</v>
      </c>
      <c r="D4" t="s">
        <v>355</v>
      </c>
      <c r="F4" s="14">
        <v>3</v>
      </c>
      <c r="G4" s="14"/>
      <c r="H4" s="14">
        <v>3</v>
      </c>
      <c r="I4" s="14"/>
      <c r="J4">
        <v>2020</v>
      </c>
      <c r="L4" s="17">
        <f t="shared" ref="L4:M19" ca="1" si="0">L3+1</f>
        <v>44823</v>
      </c>
      <c r="M4" s="18">
        <f t="shared" ca="1" si="0"/>
        <v>2024</v>
      </c>
      <c r="O4" s="82">
        <v>10</v>
      </c>
    </row>
    <row r="5" spans="1:18" ht="18" customHeight="1" x14ac:dyDescent="0.25">
      <c r="A5" t="s">
        <v>17</v>
      </c>
      <c r="B5" s="8">
        <v>7000</v>
      </c>
      <c r="D5" t="s">
        <v>356</v>
      </c>
      <c r="F5" s="14">
        <v>4</v>
      </c>
      <c r="G5" s="14"/>
      <c r="H5" s="14">
        <v>4</v>
      </c>
      <c r="I5" s="14"/>
      <c r="J5">
        <v>2019</v>
      </c>
      <c r="L5" s="17">
        <f t="shared" ca="1" si="0"/>
        <v>44824</v>
      </c>
      <c r="M5" s="18">
        <f t="shared" ca="1" si="0"/>
        <v>2025</v>
      </c>
      <c r="O5" s="82">
        <v>11</v>
      </c>
    </row>
    <row r="6" spans="1:18" ht="18" customHeight="1" x14ac:dyDescent="0.25">
      <c r="A6" t="s">
        <v>18</v>
      </c>
      <c r="B6" s="8">
        <v>7000</v>
      </c>
      <c r="D6" t="s">
        <v>357</v>
      </c>
      <c r="F6" s="14">
        <v>5</v>
      </c>
      <c r="G6" s="14"/>
      <c r="H6" s="14">
        <v>5</v>
      </c>
      <c r="I6" s="14"/>
      <c r="J6">
        <v>2018</v>
      </c>
      <c r="L6" s="17">
        <f t="shared" ca="1" si="0"/>
        <v>44825</v>
      </c>
      <c r="M6" s="18">
        <f t="shared" ca="1" si="0"/>
        <v>2026</v>
      </c>
      <c r="O6" s="82">
        <v>12</v>
      </c>
    </row>
    <row r="7" spans="1:18" ht="18" customHeight="1" x14ac:dyDescent="0.25">
      <c r="A7" t="s">
        <v>19</v>
      </c>
      <c r="B7" s="8">
        <v>7000</v>
      </c>
      <c r="D7" t="s">
        <v>358</v>
      </c>
      <c r="F7" s="14">
        <v>6</v>
      </c>
      <c r="G7" s="14"/>
      <c r="H7" s="14">
        <v>6</v>
      </c>
      <c r="I7" s="14"/>
      <c r="J7">
        <v>2017</v>
      </c>
      <c r="L7" s="17">
        <f t="shared" ca="1" si="0"/>
        <v>44826</v>
      </c>
      <c r="M7" s="18">
        <f t="shared" ca="1" si="0"/>
        <v>2027</v>
      </c>
      <c r="O7" s="82">
        <v>13</v>
      </c>
    </row>
    <row r="8" spans="1:18" ht="18" customHeight="1" x14ac:dyDescent="0.25">
      <c r="A8" t="s">
        <v>20</v>
      </c>
      <c r="B8" s="8">
        <v>7000</v>
      </c>
      <c r="D8" t="s">
        <v>359</v>
      </c>
      <c r="F8" s="14">
        <v>7</v>
      </c>
      <c r="G8" s="14"/>
      <c r="H8" s="14">
        <v>7</v>
      </c>
      <c r="I8" s="14"/>
      <c r="J8">
        <v>2016</v>
      </c>
      <c r="L8" s="17">
        <f t="shared" ca="1" si="0"/>
        <v>44827</v>
      </c>
      <c r="M8" s="18">
        <f t="shared" ca="1" si="0"/>
        <v>2028</v>
      </c>
      <c r="O8" s="82">
        <v>14</v>
      </c>
    </row>
    <row r="9" spans="1:18" ht="18" customHeight="1" x14ac:dyDescent="0.25">
      <c r="A9" t="s">
        <v>21</v>
      </c>
      <c r="B9" s="8">
        <v>7000</v>
      </c>
      <c r="D9" t="s">
        <v>360</v>
      </c>
      <c r="F9" s="14">
        <v>8</v>
      </c>
      <c r="G9" s="14"/>
      <c r="H9" s="14">
        <v>8</v>
      </c>
      <c r="I9" s="14"/>
      <c r="J9">
        <v>2015</v>
      </c>
      <c r="L9" s="17">
        <f t="shared" ca="1" si="0"/>
        <v>44828</v>
      </c>
      <c r="M9" s="18">
        <f t="shared" ca="1" si="0"/>
        <v>2029</v>
      </c>
      <c r="O9" s="82">
        <v>15</v>
      </c>
    </row>
    <row r="10" spans="1:18" ht="18" customHeight="1" x14ac:dyDescent="0.25">
      <c r="A10" t="s">
        <v>22</v>
      </c>
      <c r="B10" s="8">
        <v>7000</v>
      </c>
      <c r="D10" t="s">
        <v>361</v>
      </c>
      <c r="F10" s="14">
        <v>9</v>
      </c>
      <c r="G10" s="14"/>
      <c r="H10" s="14">
        <v>9</v>
      </c>
      <c r="I10" s="14"/>
      <c r="J10">
        <v>2014</v>
      </c>
      <c r="L10" s="17">
        <f t="shared" ca="1" si="0"/>
        <v>44829</v>
      </c>
      <c r="M10" s="18">
        <f t="shared" ca="1" si="0"/>
        <v>2030</v>
      </c>
      <c r="O10" s="82">
        <v>16</v>
      </c>
    </row>
    <row r="11" spans="1:18" ht="18" customHeight="1" x14ac:dyDescent="0.25">
      <c r="A11" t="s">
        <v>23</v>
      </c>
      <c r="B11" s="8">
        <v>7000</v>
      </c>
      <c r="D11" t="s">
        <v>362</v>
      </c>
      <c r="F11">
        <v>10</v>
      </c>
      <c r="H11">
        <v>10</v>
      </c>
      <c r="J11">
        <v>2013</v>
      </c>
      <c r="L11" s="17">
        <f t="shared" ca="1" si="0"/>
        <v>44830</v>
      </c>
      <c r="M11" s="18">
        <f t="shared" ca="1" si="0"/>
        <v>2031</v>
      </c>
      <c r="O11" s="82">
        <v>17</v>
      </c>
    </row>
    <row r="12" spans="1:18" ht="18" customHeight="1" x14ac:dyDescent="0.25">
      <c r="A12" t="s">
        <v>24</v>
      </c>
      <c r="B12" s="8">
        <v>7000</v>
      </c>
      <c r="D12" t="s">
        <v>363</v>
      </c>
      <c r="F12" s="15">
        <v>11</v>
      </c>
      <c r="G12" s="15"/>
      <c r="H12" s="15">
        <v>11</v>
      </c>
      <c r="I12" s="15"/>
      <c r="J12">
        <v>2012</v>
      </c>
      <c r="L12" s="17">
        <f t="shared" ca="1" si="0"/>
        <v>44831</v>
      </c>
      <c r="M12" s="18">
        <f t="shared" ca="1" si="0"/>
        <v>2032</v>
      </c>
      <c r="O12" s="82">
        <v>18</v>
      </c>
    </row>
    <row r="13" spans="1:18" ht="18" customHeight="1" x14ac:dyDescent="0.25">
      <c r="A13" t="s">
        <v>25</v>
      </c>
      <c r="B13" s="8">
        <v>7000</v>
      </c>
      <c r="D13" t="s">
        <v>364</v>
      </c>
      <c r="F13" s="15">
        <v>12</v>
      </c>
      <c r="G13" s="15"/>
      <c r="H13" s="15">
        <v>12</v>
      </c>
      <c r="I13" s="15"/>
      <c r="J13">
        <v>2011</v>
      </c>
      <c r="L13" s="17">
        <f t="shared" ca="1" si="0"/>
        <v>44832</v>
      </c>
      <c r="M13" s="18">
        <f t="shared" ca="1" si="0"/>
        <v>2033</v>
      </c>
    </row>
    <row r="14" spans="1:18" ht="18" customHeight="1" x14ac:dyDescent="0.25">
      <c r="A14" t="s">
        <v>26</v>
      </c>
      <c r="B14" s="8">
        <v>7000</v>
      </c>
      <c r="D14" t="s">
        <v>365</v>
      </c>
      <c r="F14">
        <v>13</v>
      </c>
      <c r="J14">
        <v>2010</v>
      </c>
      <c r="L14" s="17">
        <f t="shared" ca="1" si="0"/>
        <v>44833</v>
      </c>
      <c r="M14" s="18">
        <f t="shared" ca="1" si="0"/>
        <v>2034</v>
      </c>
    </row>
    <row r="15" spans="1:18" ht="18" customHeight="1" x14ac:dyDescent="0.25">
      <c r="A15" t="s">
        <v>27</v>
      </c>
      <c r="B15" s="7">
        <v>7100</v>
      </c>
      <c r="F15">
        <v>14</v>
      </c>
      <c r="J15">
        <v>2009</v>
      </c>
      <c r="L15" s="17">
        <f t="shared" ca="1" si="0"/>
        <v>44834</v>
      </c>
      <c r="M15" s="18">
        <f t="shared" ca="1" si="0"/>
        <v>2035</v>
      </c>
    </row>
    <row r="16" spans="1:18" ht="18" customHeight="1" x14ac:dyDescent="0.25">
      <c r="A16" t="s">
        <v>28</v>
      </c>
      <c r="B16" s="7">
        <v>7100</v>
      </c>
      <c r="F16">
        <v>15</v>
      </c>
      <c r="J16">
        <v>2008</v>
      </c>
      <c r="L16" s="17">
        <f t="shared" ca="1" si="0"/>
        <v>44835</v>
      </c>
      <c r="M16" s="18">
        <f t="shared" ca="1" si="0"/>
        <v>2036</v>
      </c>
    </row>
    <row r="17" spans="1:13" ht="18" customHeight="1" x14ac:dyDescent="0.25">
      <c r="A17" t="s">
        <v>29</v>
      </c>
      <c r="B17" s="7">
        <v>7100</v>
      </c>
      <c r="F17">
        <v>16</v>
      </c>
      <c r="J17">
        <v>2007</v>
      </c>
      <c r="L17" s="17">
        <f t="shared" ca="1" si="0"/>
        <v>44836</v>
      </c>
      <c r="M17" s="18">
        <f t="shared" ca="1" si="0"/>
        <v>2037</v>
      </c>
    </row>
    <row r="18" spans="1:13" ht="18" customHeight="1" x14ac:dyDescent="0.25">
      <c r="A18" t="s">
        <v>30</v>
      </c>
      <c r="B18" s="7">
        <v>7100</v>
      </c>
      <c r="F18">
        <v>17</v>
      </c>
      <c r="J18">
        <v>2006</v>
      </c>
      <c r="L18" s="17">
        <f t="shared" ca="1" si="0"/>
        <v>44837</v>
      </c>
      <c r="M18" s="18">
        <f t="shared" ca="1" si="0"/>
        <v>2038</v>
      </c>
    </row>
    <row r="19" spans="1:13" ht="18" customHeight="1" x14ac:dyDescent="0.25">
      <c r="A19" t="s">
        <v>31</v>
      </c>
      <c r="B19" s="7">
        <v>7110</v>
      </c>
      <c r="F19">
        <v>18</v>
      </c>
      <c r="J19">
        <v>2005</v>
      </c>
      <c r="L19" s="17">
        <f t="shared" ca="1" si="0"/>
        <v>44838</v>
      </c>
      <c r="M19" s="18">
        <f t="shared" ca="1" si="0"/>
        <v>2039</v>
      </c>
    </row>
    <row r="20" spans="1:13" ht="18" customHeight="1" x14ac:dyDescent="0.25">
      <c r="A20" t="s">
        <v>32</v>
      </c>
      <c r="B20" s="7">
        <v>7110</v>
      </c>
      <c r="F20">
        <v>19</v>
      </c>
      <c r="J20">
        <v>2004</v>
      </c>
      <c r="L20" s="17">
        <f t="shared" ref="L20:M35" ca="1" si="1">L19+1</f>
        <v>44839</v>
      </c>
      <c r="M20" s="18">
        <f t="shared" ca="1" si="1"/>
        <v>2040</v>
      </c>
    </row>
    <row r="21" spans="1:13" ht="18" customHeight="1" x14ac:dyDescent="0.25">
      <c r="A21" t="s">
        <v>33</v>
      </c>
      <c r="B21" s="7">
        <v>7110</v>
      </c>
      <c r="F21">
        <v>20</v>
      </c>
      <c r="J21">
        <v>2003</v>
      </c>
      <c r="L21" s="17">
        <f t="shared" ca="1" si="1"/>
        <v>44840</v>
      </c>
      <c r="M21" s="18">
        <f t="shared" ca="1" si="1"/>
        <v>2041</v>
      </c>
    </row>
    <row r="22" spans="1:13" ht="18" customHeight="1" x14ac:dyDescent="0.25">
      <c r="A22" t="s">
        <v>34</v>
      </c>
      <c r="B22" s="7">
        <v>7110</v>
      </c>
      <c r="F22">
        <v>21</v>
      </c>
      <c r="J22">
        <v>2002</v>
      </c>
      <c r="L22" s="17">
        <f t="shared" ca="1" si="1"/>
        <v>44841</v>
      </c>
      <c r="M22" s="18">
        <f t="shared" ca="1" si="1"/>
        <v>2042</v>
      </c>
    </row>
    <row r="23" spans="1:13" ht="18" customHeight="1" x14ac:dyDescent="0.25">
      <c r="A23" t="s">
        <v>35</v>
      </c>
      <c r="B23" s="7">
        <v>7110</v>
      </c>
      <c r="F23">
        <v>22</v>
      </c>
      <c r="J23">
        <v>2001</v>
      </c>
      <c r="L23" s="17">
        <f t="shared" ca="1" si="1"/>
        <v>44842</v>
      </c>
      <c r="M23" s="18">
        <f t="shared" ca="1" si="1"/>
        <v>2043</v>
      </c>
    </row>
    <row r="24" spans="1:13" ht="18" customHeight="1" x14ac:dyDescent="0.25">
      <c r="A24" t="s">
        <v>36</v>
      </c>
      <c r="B24" s="7">
        <v>7110</v>
      </c>
      <c r="F24">
        <v>23</v>
      </c>
      <c r="J24">
        <v>2000</v>
      </c>
      <c r="L24" s="17">
        <f t="shared" ca="1" si="1"/>
        <v>44843</v>
      </c>
      <c r="M24" s="18">
        <f t="shared" ca="1" si="1"/>
        <v>2044</v>
      </c>
    </row>
    <row r="25" spans="1:13" ht="18" customHeight="1" x14ac:dyDescent="0.25">
      <c r="A25" t="s">
        <v>37</v>
      </c>
      <c r="B25" s="7">
        <v>7110</v>
      </c>
      <c r="F25">
        <v>24</v>
      </c>
      <c r="J25">
        <v>1999</v>
      </c>
      <c r="L25" s="17">
        <f t="shared" ca="1" si="1"/>
        <v>44844</v>
      </c>
      <c r="M25" s="18">
        <f t="shared" ca="1" si="1"/>
        <v>2045</v>
      </c>
    </row>
    <row r="26" spans="1:13" ht="18" customHeight="1" x14ac:dyDescent="0.25">
      <c r="A26" t="s">
        <v>38</v>
      </c>
      <c r="B26" s="7">
        <v>7110</v>
      </c>
      <c r="F26">
        <v>25</v>
      </c>
      <c r="J26">
        <v>1998</v>
      </c>
      <c r="L26" s="17">
        <f t="shared" ca="1" si="1"/>
        <v>44845</v>
      </c>
      <c r="M26" s="18">
        <f t="shared" ca="1" si="1"/>
        <v>2046</v>
      </c>
    </row>
    <row r="27" spans="1:13" ht="18" customHeight="1" x14ac:dyDescent="0.25">
      <c r="A27" t="s">
        <v>39</v>
      </c>
      <c r="B27" s="7">
        <v>7110</v>
      </c>
      <c r="F27">
        <v>26</v>
      </c>
      <c r="J27">
        <v>1997</v>
      </c>
      <c r="L27" s="17">
        <f t="shared" ca="1" si="1"/>
        <v>44846</v>
      </c>
      <c r="M27" s="18">
        <f t="shared" ca="1" si="1"/>
        <v>2047</v>
      </c>
    </row>
    <row r="28" spans="1:13" ht="18" customHeight="1" x14ac:dyDescent="0.25">
      <c r="A28" t="s">
        <v>40</v>
      </c>
      <c r="B28" s="7">
        <v>7110</v>
      </c>
      <c r="F28">
        <v>27</v>
      </c>
      <c r="J28">
        <v>1996</v>
      </c>
      <c r="L28" s="17">
        <f t="shared" ca="1" si="1"/>
        <v>44847</v>
      </c>
      <c r="M28" s="18">
        <f t="shared" ca="1" si="1"/>
        <v>2048</v>
      </c>
    </row>
    <row r="29" spans="1:13" ht="18" customHeight="1" x14ac:dyDescent="0.25">
      <c r="A29" t="s">
        <v>41</v>
      </c>
      <c r="B29" s="7">
        <v>7110</v>
      </c>
      <c r="F29">
        <v>28</v>
      </c>
      <c r="J29">
        <v>1995</v>
      </c>
      <c r="L29" s="17">
        <f t="shared" ca="1" si="1"/>
        <v>44848</v>
      </c>
      <c r="M29" s="18">
        <f t="shared" ca="1" si="1"/>
        <v>2049</v>
      </c>
    </row>
    <row r="30" spans="1:13" ht="18" customHeight="1" x14ac:dyDescent="0.25">
      <c r="A30" t="s">
        <v>42</v>
      </c>
      <c r="B30" s="7">
        <v>7110</v>
      </c>
      <c r="F30">
        <v>29</v>
      </c>
      <c r="J30">
        <v>1994</v>
      </c>
      <c r="L30" s="17">
        <f t="shared" ca="1" si="1"/>
        <v>44849</v>
      </c>
      <c r="M30" s="18">
        <f t="shared" ca="1" si="1"/>
        <v>2050</v>
      </c>
    </row>
    <row r="31" spans="1:13" ht="18" customHeight="1" x14ac:dyDescent="0.25">
      <c r="A31" t="s">
        <v>43</v>
      </c>
      <c r="B31" s="7">
        <v>7110</v>
      </c>
      <c r="F31">
        <v>30</v>
      </c>
      <c r="J31">
        <v>1993</v>
      </c>
      <c r="L31" s="17">
        <f t="shared" ca="1" si="1"/>
        <v>44850</v>
      </c>
      <c r="M31" s="18">
        <f t="shared" ca="1" si="1"/>
        <v>2051</v>
      </c>
    </row>
    <row r="32" spans="1:13" ht="18" customHeight="1" x14ac:dyDescent="0.25">
      <c r="A32" t="s">
        <v>44</v>
      </c>
      <c r="B32" s="7">
        <v>7110</v>
      </c>
      <c r="F32">
        <v>31</v>
      </c>
      <c r="J32">
        <v>1992</v>
      </c>
      <c r="L32" s="17">
        <f t="shared" ca="1" si="1"/>
        <v>44851</v>
      </c>
      <c r="M32" s="18">
        <f t="shared" ca="1" si="1"/>
        <v>2052</v>
      </c>
    </row>
    <row r="33" spans="1:13" ht="18" customHeight="1" x14ac:dyDescent="0.25">
      <c r="A33" t="s">
        <v>45</v>
      </c>
      <c r="B33" s="7">
        <v>7110</v>
      </c>
      <c r="J33">
        <v>1991</v>
      </c>
      <c r="L33" s="17">
        <f t="shared" ca="1" si="1"/>
        <v>44852</v>
      </c>
      <c r="M33" s="18">
        <f t="shared" ca="1" si="1"/>
        <v>2053</v>
      </c>
    </row>
    <row r="34" spans="1:13" ht="18" customHeight="1" x14ac:dyDescent="0.25">
      <c r="A34" t="s">
        <v>46</v>
      </c>
      <c r="B34" s="7">
        <v>7110</v>
      </c>
      <c r="J34">
        <v>1990</v>
      </c>
      <c r="L34" s="17">
        <f t="shared" ca="1" si="1"/>
        <v>44853</v>
      </c>
      <c r="M34" s="18">
        <f t="shared" ca="1" si="1"/>
        <v>2054</v>
      </c>
    </row>
    <row r="35" spans="1:13" ht="18" customHeight="1" x14ac:dyDescent="0.25">
      <c r="A35" t="s">
        <v>47</v>
      </c>
      <c r="B35" s="7">
        <v>7110</v>
      </c>
      <c r="J35">
        <v>1989</v>
      </c>
      <c r="L35" s="17">
        <f t="shared" ca="1" si="1"/>
        <v>44854</v>
      </c>
      <c r="M35" s="18">
        <f t="shared" ca="1" si="1"/>
        <v>2055</v>
      </c>
    </row>
    <row r="36" spans="1:13" ht="18" customHeight="1" x14ac:dyDescent="0.25">
      <c r="A36" t="s">
        <v>48</v>
      </c>
      <c r="B36" s="7">
        <v>7120</v>
      </c>
      <c r="J36">
        <v>1988</v>
      </c>
      <c r="L36" s="17">
        <f t="shared" ref="L36:M40" ca="1" si="2">L35+1</f>
        <v>44855</v>
      </c>
      <c r="M36" s="18">
        <f t="shared" ca="1" si="2"/>
        <v>2056</v>
      </c>
    </row>
    <row r="37" spans="1:13" ht="18" customHeight="1" x14ac:dyDescent="0.25">
      <c r="A37" t="s">
        <v>49</v>
      </c>
      <c r="B37" s="7">
        <v>7120</v>
      </c>
      <c r="J37">
        <v>1987</v>
      </c>
      <c r="L37" s="17">
        <f t="shared" ca="1" si="2"/>
        <v>44856</v>
      </c>
      <c r="M37" s="18">
        <f t="shared" ca="1" si="2"/>
        <v>2057</v>
      </c>
    </row>
    <row r="38" spans="1:13" ht="18" customHeight="1" x14ac:dyDescent="0.25">
      <c r="A38" t="s">
        <v>50</v>
      </c>
      <c r="B38" s="7">
        <v>7120</v>
      </c>
      <c r="J38">
        <v>1986</v>
      </c>
      <c r="L38" s="17">
        <f t="shared" ca="1" si="2"/>
        <v>44857</v>
      </c>
      <c r="M38" s="18">
        <f t="shared" ca="1" si="2"/>
        <v>2058</v>
      </c>
    </row>
    <row r="39" spans="1:13" ht="18" customHeight="1" x14ac:dyDescent="0.25">
      <c r="A39" t="s">
        <v>51</v>
      </c>
      <c r="B39" s="7">
        <v>7120</v>
      </c>
      <c r="J39">
        <v>1985</v>
      </c>
      <c r="L39" s="17">
        <f t="shared" ca="1" si="2"/>
        <v>44858</v>
      </c>
      <c r="M39" s="18">
        <f t="shared" ca="1" si="2"/>
        <v>2059</v>
      </c>
    </row>
    <row r="40" spans="1:13" ht="18" customHeight="1" x14ac:dyDescent="0.25">
      <c r="A40" t="s">
        <v>52</v>
      </c>
      <c r="B40" s="7">
        <v>7120</v>
      </c>
      <c r="J40">
        <v>1984</v>
      </c>
      <c r="L40" s="17">
        <f t="shared" ca="1" si="2"/>
        <v>44859</v>
      </c>
      <c r="M40" s="18">
        <f t="shared" ca="1" si="2"/>
        <v>2060</v>
      </c>
    </row>
    <row r="41" spans="1:13" ht="18" customHeight="1" x14ac:dyDescent="0.25">
      <c r="A41" t="s">
        <v>53</v>
      </c>
      <c r="B41" s="7">
        <v>7120</v>
      </c>
      <c r="J41">
        <v>1983</v>
      </c>
      <c r="L41" s="17">
        <f t="shared" ref="L41:L72" ca="1" si="3">L40+1</f>
        <v>44860</v>
      </c>
      <c r="M41" s="17"/>
    </row>
    <row r="42" spans="1:13" ht="18" customHeight="1" x14ac:dyDescent="0.25">
      <c r="A42" t="s">
        <v>54</v>
      </c>
      <c r="B42" s="7">
        <v>7120</v>
      </c>
      <c r="J42">
        <v>1982</v>
      </c>
      <c r="L42" s="17">
        <f t="shared" ca="1" si="3"/>
        <v>44861</v>
      </c>
      <c r="M42" s="17"/>
    </row>
    <row r="43" spans="1:13" ht="18" customHeight="1" x14ac:dyDescent="0.25">
      <c r="A43" t="s">
        <v>55</v>
      </c>
      <c r="B43" s="7">
        <v>7120</v>
      </c>
      <c r="J43">
        <v>1981</v>
      </c>
      <c r="L43" s="17">
        <f t="shared" ca="1" si="3"/>
        <v>44862</v>
      </c>
      <c r="M43" s="17"/>
    </row>
    <row r="44" spans="1:13" ht="18" customHeight="1" x14ac:dyDescent="0.25">
      <c r="A44" t="s">
        <v>56</v>
      </c>
      <c r="B44" s="7">
        <v>7130</v>
      </c>
      <c r="J44">
        <v>1980</v>
      </c>
      <c r="L44" s="17">
        <f t="shared" ca="1" si="3"/>
        <v>44863</v>
      </c>
      <c r="M44" s="17"/>
    </row>
    <row r="45" spans="1:13" ht="18" customHeight="1" x14ac:dyDescent="0.25">
      <c r="A45" t="s">
        <v>57</v>
      </c>
      <c r="B45" s="7">
        <v>7130</v>
      </c>
      <c r="J45">
        <v>1979</v>
      </c>
      <c r="L45" s="17">
        <f t="shared" ca="1" si="3"/>
        <v>44864</v>
      </c>
      <c r="M45" s="17"/>
    </row>
    <row r="46" spans="1:13" ht="18" customHeight="1" x14ac:dyDescent="0.25">
      <c r="A46" t="s">
        <v>58</v>
      </c>
      <c r="B46" s="7">
        <v>7130</v>
      </c>
      <c r="J46">
        <v>1978</v>
      </c>
      <c r="L46" s="17">
        <f t="shared" ca="1" si="3"/>
        <v>44865</v>
      </c>
      <c r="M46" s="17"/>
    </row>
    <row r="47" spans="1:13" ht="18" customHeight="1" x14ac:dyDescent="0.25">
      <c r="A47" t="s">
        <v>59</v>
      </c>
      <c r="B47" s="7">
        <v>7130</v>
      </c>
      <c r="J47">
        <v>1977</v>
      </c>
      <c r="L47" s="17">
        <f t="shared" ca="1" si="3"/>
        <v>44866</v>
      </c>
      <c r="M47" s="17"/>
    </row>
    <row r="48" spans="1:13" ht="18" customHeight="1" x14ac:dyDescent="0.25">
      <c r="A48" t="s">
        <v>60</v>
      </c>
      <c r="B48" s="7">
        <v>7130</v>
      </c>
      <c r="J48">
        <v>1976</v>
      </c>
      <c r="L48" s="17">
        <f t="shared" ca="1" si="3"/>
        <v>44867</v>
      </c>
      <c r="M48" s="17"/>
    </row>
    <row r="49" spans="1:13" ht="18" customHeight="1" x14ac:dyDescent="0.25">
      <c r="A49" t="s">
        <v>61</v>
      </c>
      <c r="B49" s="7">
        <v>7130</v>
      </c>
      <c r="J49">
        <v>1975</v>
      </c>
      <c r="L49" s="17">
        <f t="shared" ca="1" si="3"/>
        <v>44868</v>
      </c>
      <c r="M49" s="17"/>
    </row>
    <row r="50" spans="1:13" ht="18" customHeight="1" x14ac:dyDescent="0.25">
      <c r="A50" t="s">
        <v>62</v>
      </c>
      <c r="B50" s="7">
        <v>7140</v>
      </c>
      <c r="J50">
        <v>1974</v>
      </c>
      <c r="L50" s="17">
        <f t="shared" ca="1" si="3"/>
        <v>44869</v>
      </c>
      <c r="M50" s="17"/>
    </row>
    <row r="51" spans="1:13" ht="18" customHeight="1" x14ac:dyDescent="0.25">
      <c r="A51" t="s">
        <v>63</v>
      </c>
      <c r="B51" s="7">
        <v>7140</v>
      </c>
      <c r="J51">
        <v>1973</v>
      </c>
      <c r="L51" s="17">
        <f t="shared" ca="1" si="3"/>
        <v>44870</v>
      </c>
      <c r="M51" s="17"/>
    </row>
    <row r="52" spans="1:13" ht="18" customHeight="1" x14ac:dyDescent="0.25">
      <c r="A52" t="s">
        <v>64</v>
      </c>
      <c r="B52" s="7">
        <v>7140</v>
      </c>
      <c r="J52">
        <v>1972</v>
      </c>
      <c r="L52" s="17">
        <f t="shared" ca="1" si="3"/>
        <v>44871</v>
      </c>
      <c r="M52" s="17"/>
    </row>
    <row r="53" spans="1:13" ht="18" customHeight="1" x14ac:dyDescent="0.25">
      <c r="A53" t="s">
        <v>65</v>
      </c>
      <c r="B53" s="7">
        <v>7140</v>
      </c>
      <c r="J53">
        <v>1971</v>
      </c>
      <c r="L53" s="17">
        <f t="shared" ca="1" si="3"/>
        <v>44872</v>
      </c>
      <c r="M53" s="17"/>
    </row>
    <row r="54" spans="1:13" ht="18" customHeight="1" x14ac:dyDescent="0.25">
      <c r="A54" t="s">
        <v>66</v>
      </c>
      <c r="B54" s="7">
        <v>7140</v>
      </c>
      <c r="J54">
        <v>1970</v>
      </c>
      <c r="L54" s="17">
        <f t="shared" ca="1" si="3"/>
        <v>44873</v>
      </c>
      <c r="M54" s="17"/>
    </row>
    <row r="55" spans="1:13" ht="18" customHeight="1" x14ac:dyDescent="0.25">
      <c r="A55" t="s">
        <v>67</v>
      </c>
      <c r="B55" s="7">
        <v>7140</v>
      </c>
      <c r="J55">
        <v>1969</v>
      </c>
      <c r="L55" s="17">
        <f t="shared" ca="1" si="3"/>
        <v>44874</v>
      </c>
      <c r="M55" s="17"/>
    </row>
    <row r="56" spans="1:13" ht="18" customHeight="1" x14ac:dyDescent="0.25">
      <c r="A56" t="s">
        <v>68</v>
      </c>
      <c r="B56" s="7">
        <v>7140</v>
      </c>
      <c r="J56">
        <v>1968</v>
      </c>
      <c r="L56" s="17">
        <f t="shared" ca="1" si="3"/>
        <v>44875</v>
      </c>
      <c r="M56" s="17"/>
    </row>
    <row r="57" spans="1:13" ht="18" customHeight="1" x14ac:dyDescent="0.25">
      <c r="A57" t="s">
        <v>69</v>
      </c>
      <c r="B57" s="7">
        <v>7140</v>
      </c>
      <c r="J57">
        <v>1967</v>
      </c>
      <c r="L57" s="17">
        <f t="shared" ca="1" si="3"/>
        <v>44876</v>
      </c>
      <c r="M57" s="17"/>
    </row>
    <row r="58" spans="1:13" ht="18" customHeight="1" x14ac:dyDescent="0.25">
      <c r="A58" t="s">
        <v>70</v>
      </c>
      <c r="B58" s="7">
        <v>7140</v>
      </c>
      <c r="J58">
        <v>1966</v>
      </c>
      <c r="L58" s="17">
        <f t="shared" ca="1" si="3"/>
        <v>44877</v>
      </c>
      <c r="M58" s="17"/>
    </row>
    <row r="59" spans="1:13" ht="18" customHeight="1" x14ac:dyDescent="0.25">
      <c r="A59" t="s">
        <v>71</v>
      </c>
      <c r="B59" s="7">
        <v>7140</v>
      </c>
      <c r="J59">
        <v>1965</v>
      </c>
      <c r="L59" s="17">
        <f t="shared" ca="1" si="3"/>
        <v>44878</v>
      </c>
      <c r="M59" s="17"/>
    </row>
    <row r="60" spans="1:13" ht="18" customHeight="1" x14ac:dyDescent="0.25">
      <c r="A60" t="s">
        <v>72</v>
      </c>
      <c r="B60" s="7">
        <v>7150</v>
      </c>
      <c r="J60">
        <v>1964</v>
      </c>
      <c r="L60" s="17">
        <f t="shared" ca="1" si="3"/>
        <v>44879</v>
      </c>
      <c r="M60" s="17"/>
    </row>
    <row r="61" spans="1:13" ht="18" customHeight="1" x14ac:dyDescent="0.25">
      <c r="A61" t="s">
        <v>73</v>
      </c>
      <c r="B61" s="7">
        <v>7150</v>
      </c>
      <c r="J61">
        <v>1963</v>
      </c>
      <c r="L61" s="17">
        <f t="shared" ca="1" si="3"/>
        <v>44880</v>
      </c>
      <c r="M61" s="17"/>
    </row>
    <row r="62" spans="1:13" ht="18" customHeight="1" x14ac:dyDescent="0.25">
      <c r="A62" t="s">
        <v>74</v>
      </c>
      <c r="B62" s="7">
        <v>7150</v>
      </c>
      <c r="J62">
        <v>1962</v>
      </c>
      <c r="L62" s="17">
        <f t="shared" ca="1" si="3"/>
        <v>44881</v>
      </c>
      <c r="M62" s="17"/>
    </row>
    <row r="63" spans="1:13" ht="18" customHeight="1" x14ac:dyDescent="0.25">
      <c r="A63" t="s">
        <v>75</v>
      </c>
      <c r="B63" s="7">
        <v>7150</v>
      </c>
      <c r="J63">
        <v>1961</v>
      </c>
      <c r="L63" s="17">
        <f t="shared" ca="1" si="3"/>
        <v>44882</v>
      </c>
      <c r="M63" s="17"/>
    </row>
    <row r="64" spans="1:13" ht="18" customHeight="1" x14ac:dyDescent="0.25">
      <c r="A64" t="s">
        <v>76</v>
      </c>
      <c r="B64" s="7">
        <v>7150</v>
      </c>
      <c r="J64">
        <v>1960</v>
      </c>
      <c r="L64" s="17">
        <f t="shared" ca="1" si="3"/>
        <v>44883</v>
      </c>
      <c r="M64" s="17"/>
    </row>
    <row r="65" spans="1:13" ht="18" customHeight="1" x14ac:dyDescent="0.25">
      <c r="A65" t="s">
        <v>77</v>
      </c>
      <c r="B65" s="7">
        <v>7150</v>
      </c>
      <c r="J65">
        <v>1959</v>
      </c>
      <c r="L65" s="17">
        <f t="shared" ca="1" si="3"/>
        <v>44884</v>
      </c>
      <c r="M65" s="17"/>
    </row>
    <row r="66" spans="1:13" ht="18" customHeight="1" x14ac:dyDescent="0.25">
      <c r="A66" t="s">
        <v>78</v>
      </c>
      <c r="B66" s="7">
        <v>7150</v>
      </c>
      <c r="J66">
        <v>1958</v>
      </c>
      <c r="L66" s="17">
        <f t="shared" ca="1" si="3"/>
        <v>44885</v>
      </c>
      <c r="M66" s="17"/>
    </row>
    <row r="67" spans="1:13" ht="18" customHeight="1" x14ac:dyDescent="0.25">
      <c r="A67" t="s">
        <v>79</v>
      </c>
      <c r="B67" s="7">
        <v>7160</v>
      </c>
      <c r="J67">
        <v>1957</v>
      </c>
      <c r="L67" s="17">
        <f t="shared" ca="1" si="3"/>
        <v>44886</v>
      </c>
      <c r="M67" s="17"/>
    </row>
    <row r="68" spans="1:13" ht="18" customHeight="1" x14ac:dyDescent="0.25">
      <c r="A68" t="s">
        <v>80</v>
      </c>
      <c r="B68" s="7">
        <v>7160</v>
      </c>
      <c r="J68">
        <v>1956</v>
      </c>
      <c r="L68" s="17">
        <f t="shared" ca="1" si="3"/>
        <v>44887</v>
      </c>
      <c r="M68" s="17"/>
    </row>
    <row r="69" spans="1:13" ht="18" customHeight="1" x14ac:dyDescent="0.25">
      <c r="A69" t="s">
        <v>81</v>
      </c>
      <c r="B69" s="7">
        <v>7160</v>
      </c>
      <c r="J69">
        <v>1955</v>
      </c>
      <c r="L69" s="17">
        <f t="shared" ca="1" si="3"/>
        <v>44888</v>
      </c>
      <c r="M69" s="17"/>
    </row>
    <row r="70" spans="1:13" ht="18" customHeight="1" x14ac:dyDescent="0.25">
      <c r="A70" t="s">
        <v>82</v>
      </c>
      <c r="B70" s="7">
        <v>7160</v>
      </c>
      <c r="J70">
        <v>1954</v>
      </c>
      <c r="L70" s="17">
        <f t="shared" ca="1" si="3"/>
        <v>44889</v>
      </c>
      <c r="M70" s="17"/>
    </row>
    <row r="71" spans="1:13" ht="18" customHeight="1" x14ac:dyDescent="0.25">
      <c r="A71" t="s">
        <v>83</v>
      </c>
      <c r="B71" s="7">
        <v>7160</v>
      </c>
      <c r="J71">
        <v>1953</v>
      </c>
      <c r="L71" s="17">
        <f t="shared" ca="1" si="3"/>
        <v>44890</v>
      </c>
      <c r="M71" s="17"/>
    </row>
    <row r="72" spans="1:13" ht="18" customHeight="1" x14ac:dyDescent="0.25">
      <c r="A72" t="s">
        <v>84</v>
      </c>
      <c r="B72" s="7">
        <v>7160</v>
      </c>
      <c r="J72">
        <v>1952</v>
      </c>
      <c r="L72" s="17">
        <f t="shared" ca="1" si="3"/>
        <v>44891</v>
      </c>
      <c r="M72" s="17"/>
    </row>
    <row r="73" spans="1:13" ht="18" customHeight="1" x14ac:dyDescent="0.25">
      <c r="A73" t="s">
        <v>85</v>
      </c>
      <c r="B73" s="7">
        <v>7160</v>
      </c>
      <c r="J73">
        <v>1951</v>
      </c>
      <c r="L73" s="17">
        <f t="shared" ref="L73:L104" ca="1" si="4">L72+1</f>
        <v>44892</v>
      </c>
      <c r="M73" s="17"/>
    </row>
    <row r="74" spans="1:13" ht="18" customHeight="1" x14ac:dyDescent="0.25">
      <c r="A74" t="s">
        <v>86</v>
      </c>
      <c r="B74" s="7">
        <v>7160</v>
      </c>
      <c r="J74">
        <v>1950</v>
      </c>
      <c r="L74" s="17">
        <f t="shared" ca="1" si="4"/>
        <v>44893</v>
      </c>
      <c r="M74" s="17"/>
    </row>
    <row r="75" spans="1:13" ht="18" customHeight="1" x14ac:dyDescent="0.25">
      <c r="A75" t="s">
        <v>87</v>
      </c>
      <c r="B75" s="7">
        <v>7160</v>
      </c>
      <c r="J75">
        <v>1949</v>
      </c>
      <c r="L75" s="17">
        <f t="shared" ca="1" si="4"/>
        <v>44894</v>
      </c>
      <c r="M75" s="17"/>
    </row>
    <row r="76" spans="1:13" ht="18" customHeight="1" x14ac:dyDescent="0.25">
      <c r="A76" t="s">
        <v>88</v>
      </c>
      <c r="B76" s="7">
        <v>7160</v>
      </c>
      <c r="J76">
        <v>1948</v>
      </c>
      <c r="L76" s="17">
        <f t="shared" ca="1" si="4"/>
        <v>44895</v>
      </c>
      <c r="M76" s="17"/>
    </row>
    <row r="77" spans="1:13" ht="18" customHeight="1" x14ac:dyDescent="0.25">
      <c r="A77" t="s">
        <v>89</v>
      </c>
      <c r="B77" s="7">
        <v>7160</v>
      </c>
      <c r="J77">
        <v>1947</v>
      </c>
      <c r="L77" s="17">
        <f t="shared" ca="1" si="4"/>
        <v>44896</v>
      </c>
      <c r="M77" s="17"/>
    </row>
    <row r="78" spans="1:13" ht="18" customHeight="1" x14ac:dyDescent="0.25">
      <c r="A78" t="s">
        <v>90</v>
      </c>
      <c r="B78" s="7">
        <v>7160</v>
      </c>
      <c r="J78">
        <v>1946</v>
      </c>
      <c r="L78" s="17">
        <f t="shared" ca="1" si="4"/>
        <v>44897</v>
      </c>
      <c r="M78" s="17"/>
    </row>
    <row r="79" spans="1:13" ht="18" customHeight="1" x14ac:dyDescent="0.25">
      <c r="A79" t="s">
        <v>91</v>
      </c>
      <c r="B79" s="7">
        <v>7160</v>
      </c>
      <c r="J79">
        <v>1945</v>
      </c>
      <c r="L79" s="17">
        <f t="shared" ca="1" si="4"/>
        <v>44898</v>
      </c>
      <c r="M79" s="17"/>
    </row>
    <row r="80" spans="1:13" ht="18" customHeight="1" x14ac:dyDescent="0.25">
      <c r="A80" t="s">
        <v>92</v>
      </c>
      <c r="B80" s="7">
        <v>7160</v>
      </c>
      <c r="J80">
        <v>1944</v>
      </c>
      <c r="L80" s="17">
        <f t="shared" ca="1" si="4"/>
        <v>44899</v>
      </c>
      <c r="M80" s="17"/>
    </row>
    <row r="81" spans="1:13" ht="18" customHeight="1" x14ac:dyDescent="0.25">
      <c r="A81" t="s">
        <v>93</v>
      </c>
      <c r="B81" s="7">
        <v>7170</v>
      </c>
      <c r="J81">
        <v>1943</v>
      </c>
      <c r="L81" s="17">
        <f t="shared" ca="1" si="4"/>
        <v>44900</v>
      </c>
      <c r="M81" s="17"/>
    </row>
    <row r="82" spans="1:13" ht="18" customHeight="1" x14ac:dyDescent="0.25">
      <c r="A82" t="s">
        <v>94</v>
      </c>
      <c r="B82" s="7">
        <v>7170</v>
      </c>
      <c r="J82">
        <v>1942</v>
      </c>
      <c r="L82" s="17">
        <f t="shared" ca="1" si="4"/>
        <v>44901</v>
      </c>
      <c r="M82" s="17"/>
    </row>
    <row r="83" spans="1:13" ht="18" customHeight="1" x14ac:dyDescent="0.25">
      <c r="A83" t="s">
        <v>95</v>
      </c>
      <c r="B83" s="7">
        <v>7170</v>
      </c>
      <c r="J83">
        <v>1941</v>
      </c>
      <c r="L83" s="17">
        <f t="shared" ca="1" si="4"/>
        <v>44902</v>
      </c>
      <c r="M83" s="17"/>
    </row>
    <row r="84" spans="1:13" ht="18" customHeight="1" x14ac:dyDescent="0.25">
      <c r="A84" t="s">
        <v>96</v>
      </c>
      <c r="B84" s="7">
        <v>7170</v>
      </c>
      <c r="J84">
        <v>1940</v>
      </c>
      <c r="L84" s="17">
        <f t="shared" ca="1" si="4"/>
        <v>44903</v>
      </c>
      <c r="M84" s="17"/>
    </row>
    <row r="85" spans="1:13" ht="18" customHeight="1" x14ac:dyDescent="0.25">
      <c r="A85" t="s">
        <v>97</v>
      </c>
      <c r="B85" s="7">
        <v>7170</v>
      </c>
      <c r="J85">
        <v>1939</v>
      </c>
      <c r="L85" s="17">
        <f t="shared" ca="1" si="4"/>
        <v>44904</v>
      </c>
      <c r="M85" s="17"/>
    </row>
    <row r="86" spans="1:13" ht="18" customHeight="1" x14ac:dyDescent="0.25">
      <c r="A86" t="s">
        <v>98</v>
      </c>
      <c r="B86" s="7">
        <v>7170</v>
      </c>
      <c r="J86">
        <v>1938</v>
      </c>
      <c r="L86" s="17">
        <f t="shared" ca="1" si="4"/>
        <v>44905</v>
      </c>
      <c r="M86" s="17"/>
    </row>
    <row r="87" spans="1:13" ht="18" customHeight="1" x14ac:dyDescent="0.25">
      <c r="A87" t="s">
        <v>99</v>
      </c>
      <c r="B87" s="7">
        <v>7170</v>
      </c>
      <c r="J87">
        <v>1937</v>
      </c>
      <c r="L87" s="17">
        <f t="shared" ca="1" si="4"/>
        <v>44906</v>
      </c>
      <c r="M87" s="17"/>
    </row>
    <row r="88" spans="1:13" ht="18" customHeight="1" x14ac:dyDescent="0.25">
      <c r="A88" t="s">
        <v>100</v>
      </c>
      <c r="B88" s="7">
        <v>7170</v>
      </c>
      <c r="J88">
        <v>1936</v>
      </c>
      <c r="L88" s="17">
        <f t="shared" ca="1" si="4"/>
        <v>44907</v>
      </c>
      <c r="M88" s="17"/>
    </row>
    <row r="89" spans="1:13" ht="18" customHeight="1" x14ac:dyDescent="0.25">
      <c r="A89" t="s">
        <v>101</v>
      </c>
      <c r="B89" s="7">
        <v>7170</v>
      </c>
      <c r="J89">
        <v>1935</v>
      </c>
      <c r="L89" s="17">
        <f t="shared" ca="1" si="4"/>
        <v>44908</v>
      </c>
      <c r="M89" s="17"/>
    </row>
    <row r="90" spans="1:13" ht="18" customHeight="1" x14ac:dyDescent="0.25">
      <c r="A90" t="s">
        <v>102</v>
      </c>
      <c r="B90" s="7">
        <v>7190</v>
      </c>
      <c r="J90">
        <v>1934</v>
      </c>
      <c r="L90" s="17">
        <f t="shared" ca="1" si="4"/>
        <v>44909</v>
      </c>
      <c r="M90" s="17"/>
    </row>
    <row r="91" spans="1:13" ht="18" customHeight="1" x14ac:dyDescent="0.25">
      <c r="A91" t="s">
        <v>103</v>
      </c>
      <c r="B91" s="7">
        <v>7190</v>
      </c>
      <c r="J91">
        <v>1933</v>
      </c>
      <c r="L91" s="17">
        <f t="shared" ca="1" si="4"/>
        <v>44910</v>
      </c>
      <c r="M91" s="17"/>
    </row>
    <row r="92" spans="1:13" ht="18" customHeight="1" x14ac:dyDescent="0.25">
      <c r="A92" t="s">
        <v>104</v>
      </c>
      <c r="B92" s="7">
        <v>7190</v>
      </c>
      <c r="J92">
        <v>1932</v>
      </c>
      <c r="L92" s="17">
        <f t="shared" ca="1" si="4"/>
        <v>44911</v>
      </c>
      <c r="M92" s="17"/>
    </row>
    <row r="93" spans="1:13" ht="18" customHeight="1" x14ac:dyDescent="0.25">
      <c r="A93" t="s">
        <v>105</v>
      </c>
      <c r="B93" s="7">
        <v>7190</v>
      </c>
      <c r="J93">
        <v>1931</v>
      </c>
      <c r="L93" s="17">
        <f t="shared" ca="1" si="4"/>
        <v>44912</v>
      </c>
      <c r="M93" s="17"/>
    </row>
    <row r="94" spans="1:13" ht="18" customHeight="1" x14ac:dyDescent="0.25">
      <c r="A94" t="s">
        <v>106</v>
      </c>
      <c r="B94" s="7">
        <v>7190</v>
      </c>
      <c r="J94">
        <v>1930</v>
      </c>
      <c r="L94" s="17">
        <f t="shared" ca="1" si="4"/>
        <v>44913</v>
      </c>
      <c r="M94" s="17"/>
    </row>
    <row r="95" spans="1:13" ht="18" customHeight="1" x14ac:dyDescent="0.25">
      <c r="A95" t="s">
        <v>107</v>
      </c>
      <c r="B95" s="7">
        <v>7190</v>
      </c>
      <c r="J95">
        <v>1929</v>
      </c>
      <c r="L95" s="17">
        <f t="shared" ca="1" si="4"/>
        <v>44914</v>
      </c>
      <c r="M95" s="17"/>
    </row>
    <row r="96" spans="1:13" ht="18" customHeight="1" x14ac:dyDescent="0.25">
      <c r="A96" t="s">
        <v>108</v>
      </c>
      <c r="B96" s="7">
        <v>7190</v>
      </c>
      <c r="J96">
        <v>1928</v>
      </c>
      <c r="L96" s="17">
        <f t="shared" ca="1" si="4"/>
        <v>44915</v>
      </c>
      <c r="M96" s="17"/>
    </row>
    <row r="97" spans="1:13" ht="18" customHeight="1" x14ac:dyDescent="0.25">
      <c r="A97" t="s">
        <v>109</v>
      </c>
      <c r="B97" s="7">
        <v>7190</v>
      </c>
      <c r="J97">
        <v>1927</v>
      </c>
      <c r="L97" s="17">
        <f t="shared" ca="1" si="4"/>
        <v>44916</v>
      </c>
      <c r="M97" s="17"/>
    </row>
    <row r="98" spans="1:13" ht="18" customHeight="1" x14ac:dyDescent="0.25">
      <c r="A98" t="s">
        <v>110</v>
      </c>
      <c r="B98" s="7">
        <v>7190</v>
      </c>
      <c r="J98">
        <v>1926</v>
      </c>
      <c r="L98" s="17">
        <f t="shared" ca="1" si="4"/>
        <v>44917</v>
      </c>
      <c r="M98" s="17"/>
    </row>
    <row r="99" spans="1:13" ht="18" customHeight="1" x14ac:dyDescent="0.25">
      <c r="A99" t="s">
        <v>111</v>
      </c>
      <c r="B99" s="7">
        <v>7190</v>
      </c>
      <c r="L99" s="17">
        <f t="shared" ca="1" si="4"/>
        <v>44918</v>
      </c>
      <c r="M99" s="17"/>
    </row>
    <row r="100" spans="1:13" ht="18" customHeight="1" x14ac:dyDescent="0.25">
      <c r="A100" t="s">
        <v>112</v>
      </c>
      <c r="B100" s="7">
        <v>7190</v>
      </c>
      <c r="L100" s="17">
        <f t="shared" ca="1" si="4"/>
        <v>44919</v>
      </c>
      <c r="M100" s="17"/>
    </row>
    <row r="101" spans="1:13" ht="18" customHeight="1" x14ac:dyDescent="0.25">
      <c r="A101" t="s">
        <v>113</v>
      </c>
      <c r="B101" s="7">
        <v>7200</v>
      </c>
      <c r="L101" s="17">
        <f t="shared" ca="1" si="4"/>
        <v>44920</v>
      </c>
      <c r="M101" s="17"/>
    </row>
    <row r="102" spans="1:13" ht="18" customHeight="1" x14ac:dyDescent="0.25">
      <c r="A102" t="s">
        <v>114</v>
      </c>
      <c r="B102" s="7">
        <v>7200</v>
      </c>
      <c r="L102" s="17">
        <f t="shared" ca="1" si="4"/>
        <v>44921</v>
      </c>
      <c r="M102" s="17"/>
    </row>
    <row r="103" spans="1:13" ht="18" customHeight="1" x14ac:dyDescent="0.25">
      <c r="A103" t="s">
        <v>115</v>
      </c>
      <c r="B103" s="7">
        <v>7200</v>
      </c>
      <c r="L103" s="17">
        <f t="shared" ca="1" si="4"/>
        <v>44922</v>
      </c>
      <c r="M103" s="17"/>
    </row>
    <row r="104" spans="1:13" ht="18" customHeight="1" x14ac:dyDescent="0.25">
      <c r="A104" t="s">
        <v>116</v>
      </c>
      <c r="B104" s="7">
        <v>7200</v>
      </c>
      <c r="L104" s="17">
        <f t="shared" ca="1" si="4"/>
        <v>44923</v>
      </c>
      <c r="M104" s="17"/>
    </row>
    <row r="105" spans="1:13" ht="18" customHeight="1" x14ac:dyDescent="0.25">
      <c r="A105" t="s">
        <v>117</v>
      </c>
      <c r="B105" s="7">
        <v>7200</v>
      </c>
      <c r="L105" s="17">
        <f t="shared" ref="L105:L136" ca="1" si="5">L104+1</f>
        <v>44924</v>
      </c>
      <c r="M105" s="17"/>
    </row>
    <row r="106" spans="1:13" ht="18" customHeight="1" x14ac:dyDescent="0.25">
      <c r="A106" t="s">
        <v>118</v>
      </c>
      <c r="B106" s="7">
        <v>7200</v>
      </c>
      <c r="L106" s="17">
        <f t="shared" ca="1" si="5"/>
        <v>44925</v>
      </c>
      <c r="M106" s="17"/>
    </row>
    <row r="107" spans="1:13" ht="18" customHeight="1" x14ac:dyDescent="0.25">
      <c r="A107" t="s">
        <v>119</v>
      </c>
      <c r="B107" s="7">
        <v>7200</v>
      </c>
      <c r="L107" s="17">
        <f t="shared" ca="1" si="5"/>
        <v>44926</v>
      </c>
      <c r="M107" s="17"/>
    </row>
    <row r="108" spans="1:13" ht="18" customHeight="1" x14ac:dyDescent="0.25">
      <c r="A108" t="s">
        <v>120</v>
      </c>
      <c r="B108" s="7">
        <v>7200</v>
      </c>
      <c r="L108" s="17">
        <f t="shared" ca="1" si="5"/>
        <v>44927</v>
      </c>
      <c r="M108" s="17"/>
    </row>
    <row r="109" spans="1:13" ht="18" customHeight="1" x14ac:dyDescent="0.25">
      <c r="A109" t="s">
        <v>121</v>
      </c>
      <c r="B109" s="7">
        <v>7200</v>
      </c>
      <c r="L109" s="17">
        <f t="shared" ca="1" si="5"/>
        <v>44928</v>
      </c>
      <c r="M109" s="17"/>
    </row>
    <row r="110" spans="1:13" ht="18" customHeight="1" x14ac:dyDescent="0.25">
      <c r="A110" t="s">
        <v>122</v>
      </c>
      <c r="B110" s="7">
        <v>7200</v>
      </c>
      <c r="L110" s="17">
        <f t="shared" ca="1" si="5"/>
        <v>44929</v>
      </c>
      <c r="M110" s="17"/>
    </row>
    <row r="111" spans="1:13" ht="18" customHeight="1" x14ac:dyDescent="0.25">
      <c r="A111" t="s">
        <v>123</v>
      </c>
      <c r="B111" s="7">
        <v>7200</v>
      </c>
      <c r="L111" s="17">
        <f t="shared" ca="1" si="5"/>
        <v>44930</v>
      </c>
      <c r="M111" s="17"/>
    </row>
    <row r="112" spans="1:13" ht="18" customHeight="1" x14ac:dyDescent="0.25">
      <c r="A112" t="s">
        <v>124</v>
      </c>
      <c r="B112" s="7">
        <v>7200</v>
      </c>
      <c r="L112" s="17">
        <f t="shared" ca="1" si="5"/>
        <v>44931</v>
      </c>
      <c r="M112" s="17"/>
    </row>
    <row r="113" spans="1:13" ht="18" customHeight="1" x14ac:dyDescent="0.25">
      <c r="A113" t="s">
        <v>125</v>
      </c>
      <c r="B113" s="7">
        <v>7200</v>
      </c>
      <c r="L113" s="17">
        <f t="shared" ca="1" si="5"/>
        <v>44932</v>
      </c>
      <c r="M113" s="17"/>
    </row>
    <row r="114" spans="1:13" ht="18" customHeight="1" x14ac:dyDescent="0.25">
      <c r="A114" t="s">
        <v>126</v>
      </c>
      <c r="B114" s="7">
        <v>7200</v>
      </c>
      <c r="L114" s="17">
        <f t="shared" ca="1" si="5"/>
        <v>44933</v>
      </c>
      <c r="M114" s="17"/>
    </row>
    <row r="115" spans="1:13" ht="18" customHeight="1" x14ac:dyDescent="0.25">
      <c r="A115" t="s">
        <v>127</v>
      </c>
      <c r="B115" s="7">
        <v>7200</v>
      </c>
      <c r="L115" s="17">
        <f t="shared" ca="1" si="5"/>
        <v>44934</v>
      </c>
      <c r="M115" s="17"/>
    </row>
    <row r="116" spans="1:13" ht="18" customHeight="1" x14ac:dyDescent="0.25">
      <c r="A116" t="s">
        <v>128</v>
      </c>
      <c r="B116" s="7">
        <v>7200</v>
      </c>
      <c r="L116" s="17">
        <f t="shared" ca="1" si="5"/>
        <v>44935</v>
      </c>
      <c r="M116" s="17"/>
    </row>
    <row r="117" spans="1:13" ht="18" customHeight="1" x14ac:dyDescent="0.25">
      <c r="A117" t="s">
        <v>129</v>
      </c>
      <c r="B117" s="7">
        <v>7200</v>
      </c>
      <c r="L117" s="17">
        <f t="shared" ca="1" si="5"/>
        <v>44936</v>
      </c>
      <c r="M117" s="17"/>
    </row>
    <row r="118" spans="1:13" ht="18" customHeight="1" x14ac:dyDescent="0.25">
      <c r="A118" t="s">
        <v>130</v>
      </c>
      <c r="B118" s="7">
        <v>7200</v>
      </c>
      <c r="L118" s="17">
        <f t="shared" ca="1" si="5"/>
        <v>44937</v>
      </c>
      <c r="M118" s="17"/>
    </row>
    <row r="119" spans="1:13" ht="18" customHeight="1" x14ac:dyDescent="0.25">
      <c r="A119" t="s">
        <v>131</v>
      </c>
      <c r="B119" s="7">
        <v>7200</v>
      </c>
      <c r="L119" s="17">
        <f t="shared" ca="1" si="5"/>
        <v>44938</v>
      </c>
      <c r="M119" s="17"/>
    </row>
    <row r="120" spans="1:13" ht="18" customHeight="1" x14ac:dyDescent="0.25">
      <c r="A120" t="s">
        <v>132</v>
      </c>
      <c r="B120" s="7">
        <v>7200</v>
      </c>
      <c r="L120" s="17">
        <f t="shared" ca="1" si="5"/>
        <v>44939</v>
      </c>
      <c r="M120" s="17"/>
    </row>
    <row r="121" spans="1:13" ht="18" customHeight="1" x14ac:dyDescent="0.25">
      <c r="A121" t="s">
        <v>133</v>
      </c>
      <c r="B121" s="7">
        <v>7210</v>
      </c>
      <c r="L121" s="17">
        <f t="shared" ca="1" si="5"/>
        <v>44940</v>
      </c>
      <c r="M121" s="17"/>
    </row>
    <row r="122" spans="1:13" ht="18" customHeight="1" x14ac:dyDescent="0.25">
      <c r="A122" t="s">
        <v>134</v>
      </c>
      <c r="B122" s="7">
        <v>7210</v>
      </c>
      <c r="L122" s="17">
        <f t="shared" ca="1" si="5"/>
        <v>44941</v>
      </c>
      <c r="M122" s="17"/>
    </row>
    <row r="123" spans="1:13" ht="18" customHeight="1" x14ac:dyDescent="0.25">
      <c r="A123" t="s">
        <v>135</v>
      </c>
      <c r="B123" s="7">
        <v>7210</v>
      </c>
      <c r="L123" s="17">
        <f t="shared" ca="1" si="5"/>
        <v>44942</v>
      </c>
      <c r="M123" s="17"/>
    </row>
    <row r="124" spans="1:13" ht="18" customHeight="1" x14ac:dyDescent="0.25">
      <c r="A124" t="s">
        <v>136</v>
      </c>
      <c r="B124" s="7">
        <v>7210</v>
      </c>
      <c r="L124" s="17">
        <f t="shared" ca="1" si="5"/>
        <v>44943</v>
      </c>
      <c r="M124" s="17"/>
    </row>
    <row r="125" spans="1:13" ht="18" customHeight="1" x14ac:dyDescent="0.25">
      <c r="A125" t="s">
        <v>137</v>
      </c>
      <c r="B125" s="7">
        <v>7210</v>
      </c>
      <c r="L125" s="17">
        <f t="shared" ca="1" si="5"/>
        <v>44944</v>
      </c>
      <c r="M125" s="17"/>
    </row>
    <row r="126" spans="1:13" ht="18" customHeight="1" x14ac:dyDescent="0.25">
      <c r="A126" t="s">
        <v>138</v>
      </c>
      <c r="B126" s="7">
        <v>7210</v>
      </c>
      <c r="L126" s="17">
        <f t="shared" ca="1" si="5"/>
        <v>44945</v>
      </c>
      <c r="M126" s="17"/>
    </row>
    <row r="127" spans="1:13" ht="18" customHeight="1" x14ac:dyDescent="0.25">
      <c r="A127" t="s">
        <v>139</v>
      </c>
      <c r="B127" s="7">
        <v>7210</v>
      </c>
      <c r="L127" s="17">
        <f t="shared" ca="1" si="5"/>
        <v>44946</v>
      </c>
      <c r="M127" s="17"/>
    </row>
    <row r="128" spans="1:13" ht="18" customHeight="1" x14ac:dyDescent="0.25">
      <c r="A128" t="s">
        <v>140</v>
      </c>
      <c r="B128" s="7">
        <v>7210</v>
      </c>
      <c r="L128" s="17">
        <f t="shared" ca="1" si="5"/>
        <v>44947</v>
      </c>
      <c r="M128" s="17"/>
    </row>
    <row r="129" spans="1:13" ht="18" customHeight="1" x14ac:dyDescent="0.25">
      <c r="A129" t="s">
        <v>141</v>
      </c>
      <c r="B129" s="7">
        <v>7220</v>
      </c>
      <c r="L129" s="17">
        <f t="shared" ca="1" si="5"/>
        <v>44948</v>
      </c>
      <c r="M129" s="17"/>
    </row>
    <row r="130" spans="1:13" ht="18" customHeight="1" x14ac:dyDescent="0.25">
      <c r="A130" t="s">
        <v>142</v>
      </c>
      <c r="B130" s="7">
        <v>7220</v>
      </c>
      <c r="L130" s="17">
        <f t="shared" ca="1" si="5"/>
        <v>44949</v>
      </c>
      <c r="M130" s="17"/>
    </row>
    <row r="131" spans="1:13" ht="18" customHeight="1" x14ac:dyDescent="0.25">
      <c r="A131" t="s">
        <v>143</v>
      </c>
      <c r="B131" s="7">
        <v>7220</v>
      </c>
      <c r="L131" s="17">
        <f t="shared" ca="1" si="5"/>
        <v>44950</v>
      </c>
      <c r="M131" s="17"/>
    </row>
    <row r="132" spans="1:13" ht="18" customHeight="1" x14ac:dyDescent="0.25">
      <c r="A132" t="s">
        <v>144</v>
      </c>
      <c r="B132" s="7">
        <v>7220</v>
      </c>
      <c r="L132" s="17">
        <f t="shared" ca="1" si="5"/>
        <v>44951</v>
      </c>
      <c r="M132" s="17"/>
    </row>
    <row r="133" spans="1:13" ht="18" customHeight="1" x14ac:dyDescent="0.25">
      <c r="A133" t="s">
        <v>145</v>
      </c>
      <c r="B133" s="7">
        <v>7230</v>
      </c>
      <c r="L133" s="17">
        <f t="shared" ca="1" si="5"/>
        <v>44952</v>
      </c>
      <c r="M133" s="17"/>
    </row>
    <row r="134" spans="1:13" ht="18" customHeight="1" x14ac:dyDescent="0.25">
      <c r="A134" t="s">
        <v>146</v>
      </c>
      <c r="B134" s="7">
        <v>7230</v>
      </c>
      <c r="L134" s="17">
        <f t="shared" ca="1" si="5"/>
        <v>44953</v>
      </c>
      <c r="M134" s="17"/>
    </row>
    <row r="135" spans="1:13" ht="18" customHeight="1" x14ac:dyDescent="0.25">
      <c r="A135" t="s">
        <v>147</v>
      </c>
      <c r="B135" s="7">
        <v>7230</v>
      </c>
      <c r="L135" s="17">
        <f t="shared" ca="1" si="5"/>
        <v>44954</v>
      </c>
      <c r="M135" s="17"/>
    </row>
    <row r="136" spans="1:13" ht="18" customHeight="1" x14ac:dyDescent="0.25">
      <c r="A136" t="s">
        <v>148</v>
      </c>
      <c r="B136" s="7">
        <v>7230</v>
      </c>
      <c r="L136" s="17">
        <f t="shared" ca="1" si="5"/>
        <v>44955</v>
      </c>
      <c r="M136" s="17"/>
    </row>
    <row r="137" spans="1:13" ht="18" customHeight="1" x14ac:dyDescent="0.25">
      <c r="A137" t="s">
        <v>149</v>
      </c>
      <c r="B137" s="7">
        <v>7230</v>
      </c>
      <c r="L137" s="17">
        <f t="shared" ref="L137:L168" ca="1" si="6">L136+1</f>
        <v>44956</v>
      </c>
      <c r="M137" s="17"/>
    </row>
    <row r="138" spans="1:13" ht="18" customHeight="1" x14ac:dyDescent="0.25">
      <c r="A138" t="s">
        <v>150</v>
      </c>
      <c r="B138" s="7">
        <v>7230</v>
      </c>
      <c r="L138" s="17">
        <f t="shared" ca="1" si="6"/>
        <v>44957</v>
      </c>
      <c r="M138" s="17"/>
    </row>
    <row r="139" spans="1:13" ht="18" customHeight="1" x14ac:dyDescent="0.25">
      <c r="A139" t="s">
        <v>151</v>
      </c>
      <c r="B139" s="7">
        <v>7230</v>
      </c>
      <c r="L139" s="17">
        <f t="shared" ca="1" si="6"/>
        <v>44958</v>
      </c>
      <c r="M139" s="17"/>
    </row>
    <row r="140" spans="1:13" ht="18" customHeight="1" x14ac:dyDescent="0.25">
      <c r="A140" t="s">
        <v>152</v>
      </c>
      <c r="B140" s="7">
        <v>7240</v>
      </c>
      <c r="L140" s="17">
        <f t="shared" ca="1" si="6"/>
        <v>44959</v>
      </c>
      <c r="M140" s="17"/>
    </row>
    <row r="141" spans="1:13" ht="18" customHeight="1" x14ac:dyDescent="0.25">
      <c r="A141" t="s">
        <v>153</v>
      </c>
      <c r="B141" s="7">
        <v>7240</v>
      </c>
      <c r="L141" s="17">
        <f t="shared" ca="1" si="6"/>
        <v>44960</v>
      </c>
      <c r="M141" s="17"/>
    </row>
    <row r="142" spans="1:13" ht="18" customHeight="1" x14ac:dyDescent="0.25">
      <c r="A142" t="s">
        <v>154</v>
      </c>
      <c r="B142" s="7">
        <v>7240</v>
      </c>
      <c r="L142" s="17">
        <f t="shared" ca="1" si="6"/>
        <v>44961</v>
      </c>
      <c r="M142" s="17"/>
    </row>
    <row r="143" spans="1:13" ht="18" customHeight="1" x14ac:dyDescent="0.25">
      <c r="A143" t="s">
        <v>155</v>
      </c>
      <c r="B143" s="7">
        <v>7240</v>
      </c>
      <c r="L143" s="17">
        <f t="shared" ca="1" si="6"/>
        <v>44962</v>
      </c>
      <c r="M143" s="17"/>
    </row>
    <row r="144" spans="1:13" ht="18" customHeight="1" x14ac:dyDescent="0.25">
      <c r="A144" t="s">
        <v>156</v>
      </c>
      <c r="B144" s="7">
        <v>7240</v>
      </c>
      <c r="L144" s="17">
        <f t="shared" ca="1" si="6"/>
        <v>44963</v>
      </c>
      <c r="M144" s="17"/>
    </row>
    <row r="145" spans="1:13" ht="18" customHeight="1" x14ac:dyDescent="0.25">
      <c r="A145" t="s">
        <v>157</v>
      </c>
      <c r="B145" s="7">
        <v>7240</v>
      </c>
      <c r="L145" s="17">
        <f t="shared" ca="1" si="6"/>
        <v>44964</v>
      </c>
      <c r="M145" s="17"/>
    </row>
    <row r="146" spans="1:13" ht="18" customHeight="1" x14ac:dyDescent="0.25">
      <c r="A146" t="s">
        <v>158</v>
      </c>
      <c r="B146" s="7">
        <v>7240</v>
      </c>
      <c r="L146" s="17">
        <f t="shared" ca="1" si="6"/>
        <v>44965</v>
      </c>
      <c r="M146" s="17"/>
    </row>
    <row r="147" spans="1:13" ht="18" customHeight="1" x14ac:dyDescent="0.25">
      <c r="A147" t="s">
        <v>159</v>
      </c>
      <c r="B147" s="7">
        <v>7250</v>
      </c>
      <c r="L147" s="17">
        <f t="shared" ca="1" si="6"/>
        <v>44966</v>
      </c>
      <c r="M147" s="17"/>
    </row>
    <row r="148" spans="1:13" ht="18" customHeight="1" x14ac:dyDescent="0.25">
      <c r="A148" t="s">
        <v>160</v>
      </c>
      <c r="B148" s="7">
        <v>7250</v>
      </c>
      <c r="L148" s="17">
        <f t="shared" ca="1" si="6"/>
        <v>44967</v>
      </c>
      <c r="M148" s="17"/>
    </row>
    <row r="149" spans="1:13" ht="18" customHeight="1" x14ac:dyDescent="0.25">
      <c r="A149" t="s">
        <v>161</v>
      </c>
      <c r="B149" s="7">
        <v>7260</v>
      </c>
      <c r="L149" s="17">
        <f t="shared" ca="1" si="6"/>
        <v>44968</v>
      </c>
      <c r="M149" s="17"/>
    </row>
    <row r="150" spans="1:13" ht="18" customHeight="1" x14ac:dyDescent="0.25">
      <c r="A150" t="s">
        <v>162</v>
      </c>
      <c r="B150" s="7">
        <v>7260</v>
      </c>
      <c r="L150" s="17">
        <f t="shared" ca="1" si="6"/>
        <v>44969</v>
      </c>
      <c r="M150" s="17"/>
    </row>
    <row r="151" spans="1:13" ht="18" customHeight="1" x14ac:dyDescent="0.25">
      <c r="A151" t="s">
        <v>163</v>
      </c>
      <c r="B151" s="7">
        <v>7260</v>
      </c>
      <c r="L151" s="17">
        <f t="shared" ca="1" si="6"/>
        <v>44970</v>
      </c>
      <c r="M151" s="17"/>
    </row>
    <row r="152" spans="1:13" ht="18" customHeight="1" x14ac:dyDescent="0.25">
      <c r="A152" t="s">
        <v>164</v>
      </c>
      <c r="B152" s="7">
        <v>7260</v>
      </c>
      <c r="L152" s="17">
        <f t="shared" ca="1" si="6"/>
        <v>44971</v>
      </c>
      <c r="M152" s="17"/>
    </row>
    <row r="153" spans="1:13" ht="18" customHeight="1" x14ac:dyDescent="0.25">
      <c r="A153" t="s">
        <v>165</v>
      </c>
      <c r="B153" s="7">
        <v>7260</v>
      </c>
      <c r="L153" s="17">
        <f t="shared" ca="1" si="6"/>
        <v>44972</v>
      </c>
      <c r="M153" s="17"/>
    </row>
    <row r="154" spans="1:13" ht="18" customHeight="1" x14ac:dyDescent="0.25">
      <c r="A154" t="s">
        <v>166</v>
      </c>
      <c r="B154" s="7">
        <v>7260</v>
      </c>
      <c r="L154" s="17">
        <f t="shared" ca="1" si="6"/>
        <v>44973</v>
      </c>
      <c r="M154" s="17"/>
    </row>
    <row r="155" spans="1:13" ht="18" customHeight="1" x14ac:dyDescent="0.25">
      <c r="A155" t="s">
        <v>167</v>
      </c>
      <c r="B155" s="7">
        <v>7260</v>
      </c>
      <c r="L155" s="17">
        <f t="shared" ca="1" si="6"/>
        <v>44974</v>
      </c>
      <c r="M155" s="17"/>
    </row>
    <row r="156" spans="1:13" ht="18" customHeight="1" x14ac:dyDescent="0.25">
      <c r="A156" t="s">
        <v>168</v>
      </c>
      <c r="B156" s="7">
        <v>7270</v>
      </c>
      <c r="L156" s="17">
        <f t="shared" ca="1" si="6"/>
        <v>44975</v>
      </c>
      <c r="M156" s="17"/>
    </row>
    <row r="157" spans="1:13" ht="18" customHeight="1" x14ac:dyDescent="0.25">
      <c r="A157" t="s">
        <v>169</v>
      </c>
      <c r="B157" s="7">
        <v>7270</v>
      </c>
      <c r="L157" s="17">
        <f t="shared" ca="1" si="6"/>
        <v>44976</v>
      </c>
      <c r="M157" s="17"/>
    </row>
    <row r="158" spans="1:13" ht="18" customHeight="1" x14ac:dyDescent="0.25">
      <c r="A158" t="s">
        <v>170</v>
      </c>
      <c r="B158" s="7">
        <v>7270</v>
      </c>
      <c r="L158" s="17">
        <f t="shared" ca="1" si="6"/>
        <v>44977</v>
      </c>
      <c r="M158" s="17"/>
    </row>
    <row r="159" spans="1:13" ht="18" customHeight="1" x14ac:dyDescent="0.25">
      <c r="A159" t="s">
        <v>171</v>
      </c>
      <c r="B159" s="7">
        <v>7270</v>
      </c>
      <c r="L159" s="17">
        <f t="shared" ca="1" si="6"/>
        <v>44978</v>
      </c>
      <c r="M159" s="17"/>
    </row>
    <row r="160" spans="1:13" ht="18" customHeight="1" x14ac:dyDescent="0.25">
      <c r="A160" t="s">
        <v>172</v>
      </c>
      <c r="B160" s="7">
        <v>7270</v>
      </c>
      <c r="L160" s="17">
        <f t="shared" ca="1" si="6"/>
        <v>44979</v>
      </c>
      <c r="M160" s="17"/>
    </row>
    <row r="161" spans="1:13" ht="18" customHeight="1" x14ac:dyDescent="0.25">
      <c r="A161" t="s">
        <v>173</v>
      </c>
      <c r="B161" s="7">
        <v>7270</v>
      </c>
      <c r="L161" s="17">
        <f t="shared" ca="1" si="6"/>
        <v>44980</v>
      </c>
      <c r="M161" s="17"/>
    </row>
    <row r="162" spans="1:13" ht="18" customHeight="1" x14ac:dyDescent="0.25">
      <c r="A162" t="s">
        <v>174</v>
      </c>
      <c r="B162" s="7">
        <v>7270</v>
      </c>
      <c r="L162" s="17">
        <f t="shared" ca="1" si="6"/>
        <v>44981</v>
      </c>
      <c r="M162" s="17"/>
    </row>
    <row r="163" spans="1:13" ht="18" customHeight="1" x14ac:dyDescent="0.25">
      <c r="A163" t="s">
        <v>175</v>
      </c>
      <c r="B163" s="7">
        <v>7270</v>
      </c>
      <c r="L163" s="17">
        <f t="shared" ca="1" si="6"/>
        <v>44982</v>
      </c>
      <c r="M163" s="17"/>
    </row>
    <row r="164" spans="1:13" ht="18" customHeight="1" x14ac:dyDescent="0.25">
      <c r="A164" t="s">
        <v>176</v>
      </c>
      <c r="B164" s="7">
        <v>7270</v>
      </c>
      <c r="L164" s="17">
        <f t="shared" ca="1" si="6"/>
        <v>44983</v>
      </c>
      <c r="M164" s="17"/>
    </row>
    <row r="165" spans="1:13" ht="18" customHeight="1" x14ac:dyDescent="0.25">
      <c r="A165" t="s">
        <v>177</v>
      </c>
      <c r="B165" s="7">
        <v>7270</v>
      </c>
      <c r="L165" s="17">
        <f t="shared" ca="1" si="6"/>
        <v>44984</v>
      </c>
      <c r="M165" s="17"/>
    </row>
    <row r="166" spans="1:13" ht="18" customHeight="1" x14ac:dyDescent="0.25">
      <c r="A166" t="s">
        <v>178</v>
      </c>
      <c r="B166" s="7">
        <v>7290</v>
      </c>
      <c r="L166" s="17">
        <f t="shared" ca="1" si="6"/>
        <v>44985</v>
      </c>
      <c r="M166" s="17"/>
    </row>
    <row r="167" spans="1:13" ht="18" customHeight="1" x14ac:dyDescent="0.25">
      <c r="A167" t="s">
        <v>179</v>
      </c>
      <c r="B167" s="7">
        <v>7290</v>
      </c>
      <c r="L167" s="17">
        <f t="shared" ca="1" si="6"/>
        <v>44986</v>
      </c>
      <c r="M167" s="17"/>
    </row>
    <row r="168" spans="1:13" ht="18" customHeight="1" x14ac:dyDescent="0.25">
      <c r="A168" t="s">
        <v>180</v>
      </c>
      <c r="B168" s="7">
        <v>7290</v>
      </c>
      <c r="L168" s="17">
        <f t="shared" ca="1" si="6"/>
        <v>44987</v>
      </c>
      <c r="M168" s="17"/>
    </row>
    <row r="169" spans="1:13" ht="18" customHeight="1" x14ac:dyDescent="0.25">
      <c r="A169" t="s">
        <v>181</v>
      </c>
      <c r="B169" s="7">
        <v>7290</v>
      </c>
      <c r="L169" s="17">
        <f t="shared" ref="L169:L186" ca="1" si="7">L168+1</f>
        <v>44988</v>
      </c>
      <c r="M169" s="17"/>
    </row>
    <row r="170" spans="1:13" ht="18" customHeight="1" x14ac:dyDescent="0.25">
      <c r="A170" t="s">
        <v>182</v>
      </c>
      <c r="B170" s="7">
        <v>7290</v>
      </c>
      <c r="L170" s="17">
        <f t="shared" ca="1" si="7"/>
        <v>44989</v>
      </c>
      <c r="M170" s="17"/>
    </row>
    <row r="171" spans="1:13" ht="18" customHeight="1" x14ac:dyDescent="0.25">
      <c r="A171" t="s">
        <v>183</v>
      </c>
      <c r="B171" s="7">
        <v>7290</v>
      </c>
      <c r="L171" s="17">
        <f t="shared" ca="1" si="7"/>
        <v>44990</v>
      </c>
      <c r="M171" s="17"/>
    </row>
    <row r="172" spans="1:13" ht="18" customHeight="1" x14ac:dyDescent="0.25">
      <c r="A172" t="s">
        <v>184</v>
      </c>
      <c r="B172" s="7">
        <v>7290</v>
      </c>
      <c r="L172" s="17">
        <f t="shared" ca="1" si="7"/>
        <v>44991</v>
      </c>
      <c r="M172" s="17"/>
    </row>
    <row r="173" spans="1:13" ht="18" customHeight="1" x14ac:dyDescent="0.25">
      <c r="A173" t="s">
        <v>185</v>
      </c>
      <c r="B173" s="7">
        <v>7300</v>
      </c>
      <c r="L173" s="17">
        <f t="shared" ca="1" si="7"/>
        <v>44992</v>
      </c>
      <c r="M173" s="17"/>
    </row>
    <row r="174" spans="1:13" ht="18" customHeight="1" x14ac:dyDescent="0.25">
      <c r="A174" t="s">
        <v>186</v>
      </c>
      <c r="B174" s="7">
        <v>7300</v>
      </c>
      <c r="L174" s="17">
        <f t="shared" ca="1" si="7"/>
        <v>44993</v>
      </c>
      <c r="M174" s="17"/>
    </row>
    <row r="175" spans="1:13" ht="18" customHeight="1" x14ac:dyDescent="0.25">
      <c r="A175" t="s">
        <v>187</v>
      </c>
      <c r="B175" s="7">
        <v>7300</v>
      </c>
      <c r="L175" s="17">
        <f t="shared" ca="1" si="7"/>
        <v>44994</v>
      </c>
      <c r="M175" s="17"/>
    </row>
    <row r="176" spans="1:13" ht="18" customHeight="1" x14ac:dyDescent="0.25">
      <c r="A176" t="s">
        <v>188</v>
      </c>
      <c r="B176" s="7">
        <v>7300</v>
      </c>
      <c r="L176" s="17">
        <f t="shared" ca="1" si="7"/>
        <v>44995</v>
      </c>
      <c r="M176" s="17"/>
    </row>
    <row r="177" spans="1:13" ht="18" customHeight="1" x14ac:dyDescent="0.25">
      <c r="A177" t="s">
        <v>189</v>
      </c>
      <c r="B177" s="7">
        <v>7300</v>
      </c>
      <c r="L177" s="17">
        <f t="shared" ca="1" si="7"/>
        <v>44996</v>
      </c>
      <c r="M177" s="17"/>
    </row>
    <row r="178" spans="1:13" ht="18" customHeight="1" x14ac:dyDescent="0.25">
      <c r="A178" t="s">
        <v>190</v>
      </c>
      <c r="B178" s="7">
        <v>7300</v>
      </c>
      <c r="L178" s="17">
        <f t="shared" ca="1" si="7"/>
        <v>44997</v>
      </c>
      <c r="M178" s="17"/>
    </row>
    <row r="179" spans="1:13" ht="18" customHeight="1" x14ac:dyDescent="0.25">
      <c r="A179" t="s">
        <v>191</v>
      </c>
      <c r="B179" s="7">
        <v>7300</v>
      </c>
      <c r="L179" s="17">
        <f t="shared" ca="1" si="7"/>
        <v>44998</v>
      </c>
      <c r="M179" s="17"/>
    </row>
    <row r="180" spans="1:13" ht="18" customHeight="1" x14ac:dyDescent="0.25">
      <c r="A180" t="s">
        <v>192</v>
      </c>
      <c r="B180" s="7">
        <v>7300</v>
      </c>
      <c r="L180" s="17">
        <f t="shared" ca="1" si="7"/>
        <v>44999</v>
      </c>
      <c r="M180" s="17"/>
    </row>
    <row r="181" spans="1:13" ht="18" customHeight="1" x14ac:dyDescent="0.25">
      <c r="A181" t="s">
        <v>193</v>
      </c>
      <c r="B181" s="7">
        <v>7310</v>
      </c>
      <c r="L181" s="17">
        <f t="shared" ca="1" si="7"/>
        <v>45000</v>
      </c>
      <c r="M181" s="17"/>
    </row>
    <row r="182" spans="1:13" ht="18" customHeight="1" x14ac:dyDescent="0.25">
      <c r="A182" t="s">
        <v>194</v>
      </c>
      <c r="B182" s="7">
        <v>7310</v>
      </c>
      <c r="L182" s="17">
        <f t="shared" ca="1" si="7"/>
        <v>45001</v>
      </c>
      <c r="M182" s="17"/>
    </row>
    <row r="183" spans="1:13" ht="18" customHeight="1" x14ac:dyDescent="0.25">
      <c r="A183" t="s">
        <v>195</v>
      </c>
      <c r="B183" s="7">
        <v>7310</v>
      </c>
      <c r="L183" s="17">
        <f t="shared" ca="1" si="7"/>
        <v>45002</v>
      </c>
      <c r="M183" s="17"/>
    </row>
    <row r="184" spans="1:13" ht="18" customHeight="1" x14ac:dyDescent="0.25">
      <c r="A184" t="s">
        <v>196</v>
      </c>
      <c r="B184" s="7">
        <v>7310</v>
      </c>
      <c r="L184" s="17">
        <f t="shared" ca="1" si="7"/>
        <v>45003</v>
      </c>
      <c r="M184" s="17"/>
    </row>
    <row r="185" spans="1:13" ht="18" customHeight="1" x14ac:dyDescent="0.25">
      <c r="A185" t="s">
        <v>197</v>
      </c>
      <c r="B185" s="7">
        <v>7310</v>
      </c>
      <c r="L185" s="17">
        <f t="shared" ca="1" si="7"/>
        <v>45004</v>
      </c>
      <c r="M185" s="17"/>
    </row>
    <row r="186" spans="1:13" ht="18" customHeight="1" x14ac:dyDescent="0.25">
      <c r="A186" t="s">
        <v>198</v>
      </c>
      <c r="B186" s="7">
        <v>7310</v>
      </c>
      <c r="L186" s="17">
        <f t="shared" ca="1" si="7"/>
        <v>45005</v>
      </c>
      <c r="M186" s="17"/>
    </row>
    <row r="187" spans="1:13" ht="18" customHeight="1" x14ac:dyDescent="0.25">
      <c r="A187" t="s">
        <v>199</v>
      </c>
      <c r="B187" s="7">
        <v>7310</v>
      </c>
      <c r="L187" s="17"/>
      <c r="M187" s="17"/>
    </row>
    <row r="188" spans="1:13" ht="18" customHeight="1" x14ac:dyDescent="0.25">
      <c r="A188" t="s">
        <v>200</v>
      </c>
      <c r="B188" s="7">
        <v>7310</v>
      </c>
      <c r="L188" s="17"/>
      <c r="M188" s="17"/>
    </row>
    <row r="189" spans="1:13" ht="18" customHeight="1" x14ac:dyDescent="0.25">
      <c r="A189" t="s">
        <v>201</v>
      </c>
      <c r="B189" s="7">
        <v>7310</v>
      </c>
      <c r="L189" s="17"/>
      <c r="M189" s="17"/>
    </row>
    <row r="190" spans="1:13" ht="18" customHeight="1" x14ac:dyDescent="0.25">
      <c r="A190" t="s">
        <v>202</v>
      </c>
      <c r="B190" s="7">
        <v>7320</v>
      </c>
      <c r="L190" s="17"/>
      <c r="M190" s="17"/>
    </row>
    <row r="191" spans="1:13" ht="18" customHeight="1" x14ac:dyDescent="0.25">
      <c r="A191" t="s">
        <v>203</v>
      </c>
      <c r="B191" s="7">
        <v>7320</v>
      </c>
    </row>
    <row r="192" spans="1:13" ht="18" customHeight="1" x14ac:dyDescent="0.25">
      <c r="A192" t="s">
        <v>204</v>
      </c>
      <c r="B192" s="7">
        <v>7320</v>
      </c>
    </row>
    <row r="193" spans="1:2" ht="18" customHeight="1" x14ac:dyDescent="0.25">
      <c r="A193" t="s">
        <v>205</v>
      </c>
      <c r="B193" s="7">
        <v>7320</v>
      </c>
    </row>
    <row r="194" spans="1:2" ht="18" customHeight="1" x14ac:dyDescent="0.25">
      <c r="A194" t="s">
        <v>206</v>
      </c>
      <c r="B194" s="7">
        <v>7320</v>
      </c>
    </row>
    <row r="195" spans="1:2" ht="18" customHeight="1" x14ac:dyDescent="0.25">
      <c r="A195" t="s">
        <v>207</v>
      </c>
      <c r="B195" s="7">
        <v>7320</v>
      </c>
    </row>
    <row r="196" spans="1:2" ht="18" customHeight="1" x14ac:dyDescent="0.25">
      <c r="A196" t="s">
        <v>208</v>
      </c>
      <c r="B196" s="7">
        <v>7330</v>
      </c>
    </row>
    <row r="197" spans="1:2" ht="18" customHeight="1" x14ac:dyDescent="0.25">
      <c r="A197" t="s">
        <v>209</v>
      </c>
      <c r="B197" s="7">
        <v>7330</v>
      </c>
    </row>
    <row r="198" spans="1:2" ht="18" customHeight="1" x14ac:dyDescent="0.25">
      <c r="A198" t="s">
        <v>210</v>
      </c>
      <c r="B198" s="7">
        <v>7330</v>
      </c>
    </row>
    <row r="199" spans="1:2" ht="18" customHeight="1" x14ac:dyDescent="0.25">
      <c r="A199" t="s">
        <v>211</v>
      </c>
      <c r="B199" s="7">
        <v>7330</v>
      </c>
    </row>
    <row r="200" spans="1:2" ht="18" customHeight="1" x14ac:dyDescent="0.25">
      <c r="A200" t="s">
        <v>212</v>
      </c>
      <c r="B200" s="7">
        <v>7340</v>
      </c>
    </row>
    <row r="201" spans="1:2" ht="18" customHeight="1" x14ac:dyDescent="0.25">
      <c r="A201" t="s">
        <v>213</v>
      </c>
      <c r="B201" s="7">
        <v>7340</v>
      </c>
    </row>
    <row r="202" spans="1:2" ht="18" customHeight="1" x14ac:dyDescent="0.25">
      <c r="A202" t="s">
        <v>214</v>
      </c>
      <c r="B202" s="7">
        <v>7340</v>
      </c>
    </row>
    <row r="203" spans="1:2" ht="18" customHeight="1" x14ac:dyDescent="0.25">
      <c r="A203" t="s">
        <v>215</v>
      </c>
      <c r="B203" s="7">
        <v>7340</v>
      </c>
    </row>
    <row r="204" spans="1:2" ht="18" customHeight="1" x14ac:dyDescent="0.25">
      <c r="A204" t="s">
        <v>216</v>
      </c>
      <c r="B204" s="7">
        <v>7340</v>
      </c>
    </row>
    <row r="205" spans="1:2" ht="18" customHeight="1" x14ac:dyDescent="0.25">
      <c r="A205" t="s">
        <v>217</v>
      </c>
      <c r="B205" s="7">
        <v>7340</v>
      </c>
    </row>
    <row r="206" spans="1:2" ht="18" customHeight="1" x14ac:dyDescent="0.25">
      <c r="A206" t="s">
        <v>218</v>
      </c>
      <c r="B206" s="7">
        <v>7340</v>
      </c>
    </row>
    <row r="207" spans="1:2" ht="18" customHeight="1" x14ac:dyDescent="0.25">
      <c r="A207" t="s">
        <v>219</v>
      </c>
      <c r="B207" s="7">
        <v>7340</v>
      </c>
    </row>
    <row r="208" spans="1:2" ht="18" customHeight="1" x14ac:dyDescent="0.25">
      <c r="A208" t="s">
        <v>220</v>
      </c>
      <c r="B208" s="7">
        <v>7340</v>
      </c>
    </row>
    <row r="209" spans="1:2" ht="18" customHeight="1" x14ac:dyDescent="0.25">
      <c r="A209" t="s">
        <v>221</v>
      </c>
      <c r="B209" s="7">
        <v>7340</v>
      </c>
    </row>
    <row r="210" spans="1:2" ht="18" customHeight="1" x14ac:dyDescent="0.25">
      <c r="A210" t="s">
        <v>222</v>
      </c>
      <c r="B210" s="7">
        <v>7340</v>
      </c>
    </row>
    <row r="211" spans="1:2" ht="18" customHeight="1" x14ac:dyDescent="0.25">
      <c r="A211" t="s">
        <v>223</v>
      </c>
      <c r="B211" s="7">
        <v>7340</v>
      </c>
    </row>
    <row r="212" spans="1:2" ht="18" customHeight="1" x14ac:dyDescent="0.25">
      <c r="A212" t="s">
        <v>224</v>
      </c>
      <c r="B212" s="7">
        <v>7340</v>
      </c>
    </row>
    <row r="213" spans="1:2" ht="18" customHeight="1" x14ac:dyDescent="0.25">
      <c r="A213" t="s">
        <v>225</v>
      </c>
      <c r="B213" s="7">
        <v>7340</v>
      </c>
    </row>
    <row r="214" spans="1:2" ht="18" customHeight="1" x14ac:dyDescent="0.25">
      <c r="A214" t="s">
        <v>226</v>
      </c>
      <c r="B214" s="7">
        <v>7340</v>
      </c>
    </row>
    <row r="215" spans="1:2" ht="18" customHeight="1" x14ac:dyDescent="0.25">
      <c r="A215" t="s">
        <v>227</v>
      </c>
      <c r="B215" s="7">
        <v>7340</v>
      </c>
    </row>
    <row r="216" spans="1:2" ht="18" customHeight="1" x14ac:dyDescent="0.25">
      <c r="A216" t="s">
        <v>228</v>
      </c>
      <c r="B216" s="7">
        <v>7350</v>
      </c>
    </row>
    <row r="217" spans="1:2" ht="18" customHeight="1" x14ac:dyDescent="0.25">
      <c r="A217" t="s">
        <v>229</v>
      </c>
      <c r="B217" s="7">
        <v>7360</v>
      </c>
    </row>
    <row r="218" spans="1:2" ht="18" customHeight="1" x14ac:dyDescent="0.25">
      <c r="A218" t="s">
        <v>230</v>
      </c>
      <c r="B218" s="7">
        <v>7360</v>
      </c>
    </row>
    <row r="219" spans="1:2" ht="18" customHeight="1" x14ac:dyDescent="0.25">
      <c r="A219" t="s">
        <v>231</v>
      </c>
      <c r="B219" s="7">
        <v>7360</v>
      </c>
    </row>
    <row r="220" spans="1:2" ht="18" customHeight="1" x14ac:dyDescent="0.25">
      <c r="A220" t="s">
        <v>232</v>
      </c>
      <c r="B220" s="7">
        <v>7360</v>
      </c>
    </row>
    <row r="221" spans="1:2" ht="18" customHeight="1" x14ac:dyDescent="0.25">
      <c r="A221" t="s">
        <v>233</v>
      </c>
      <c r="B221" s="7">
        <v>7360</v>
      </c>
    </row>
    <row r="222" spans="1:2" ht="18" customHeight="1" x14ac:dyDescent="0.25">
      <c r="A222" t="s">
        <v>234</v>
      </c>
      <c r="B222" s="7">
        <v>7370</v>
      </c>
    </row>
    <row r="223" spans="1:2" ht="18" customHeight="1" x14ac:dyDescent="0.25">
      <c r="A223" t="s">
        <v>235</v>
      </c>
      <c r="B223" s="7">
        <v>7370</v>
      </c>
    </row>
    <row r="224" spans="1:2" ht="18" customHeight="1" x14ac:dyDescent="0.25">
      <c r="A224" t="s">
        <v>236</v>
      </c>
      <c r="B224" s="7">
        <v>7370</v>
      </c>
    </row>
    <row r="225" spans="1:2" ht="18" customHeight="1" x14ac:dyDescent="0.25">
      <c r="A225" t="s">
        <v>237</v>
      </c>
      <c r="B225" s="7">
        <v>7370</v>
      </c>
    </row>
    <row r="226" spans="1:2" ht="18" customHeight="1" x14ac:dyDescent="0.25">
      <c r="A226" t="s">
        <v>238</v>
      </c>
      <c r="B226" s="7">
        <v>7380</v>
      </c>
    </row>
    <row r="227" spans="1:2" ht="18" customHeight="1" x14ac:dyDescent="0.25">
      <c r="A227" t="s">
        <v>239</v>
      </c>
      <c r="B227" s="7">
        <v>7380</v>
      </c>
    </row>
    <row r="228" spans="1:2" ht="18" customHeight="1" x14ac:dyDescent="0.25">
      <c r="A228" t="s">
        <v>240</v>
      </c>
      <c r="B228" s="7">
        <v>7380</v>
      </c>
    </row>
    <row r="229" spans="1:2" ht="18" customHeight="1" x14ac:dyDescent="0.25">
      <c r="A229" t="s">
        <v>241</v>
      </c>
      <c r="B229" s="7">
        <v>7380</v>
      </c>
    </row>
    <row r="230" spans="1:2" ht="18" customHeight="1" x14ac:dyDescent="0.25">
      <c r="A230" t="s">
        <v>242</v>
      </c>
      <c r="B230" s="7">
        <v>7380</v>
      </c>
    </row>
    <row r="231" spans="1:2" ht="18" customHeight="1" x14ac:dyDescent="0.25">
      <c r="A231" t="s">
        <v>243</v>
      </c>
      <c r="B231" s="7">
        <v>7380</v>
      </c>
    </row>
    <row r="232" spans="1:2" ht="18" customHeight="1" x14ac:dyDescent="0.25">
      <c r="A232" t="s">
        <v>244</v>
      </c>
      <c r="B232" s="7">
        <v>7380</v>
      </c>
    </row>
    <row r="233" spans="1:2" ht="18" customHeight="1" x14ac:dyDescent="0.25">
      <c r="A233" t="s">
        <v>245</v>
      </c>
      <c r="B233" s="7">
        <v>7380</v>
      </c>
    </row>
    <row r="234" spans="1:2" ht="18" customHeight="1" x14ac:dyDescent="0.25">
      <c r="A234" t="s">
        <v>246</v>
      </c>
      <c r="B234" s="7">
        <v>7380</v>
      </c>
    </row>
    <row r="235" spans="1:2" ht="18" customHeight="1" x14ac:dyDescent="0.25">
      <c r="A235" t="s">
        <v>247</v>
      </c>
      <c r="B235" s="7">
        <v>7400</v>
      </c>
    </row>
    <row r="236" spans="1:2" ht="18" customHeight="1" x14ac:dyDescent="0.25">
      <c r="A236" t="s">
        <v>248</v>
      </c>
      <c r="B236" s="7">
        <v>7400</v>
      </c>
    </row>
    <row r="237" spans="1:2" ht="18" customHeight="1" x14ac:dyDescent="0.25">
      <c r="A237" t="s">
        <v>249</v>
      </c>
      <c r="B237" s="7">
        <v>7400</v>
      </c>
    </row>
    <row r="238" spans="1:2" ht="18" customHeight="1" x14ac:dyDescent="0.25">
      <c r="A238" t="s">
        <v>250</v>
      </c>
      <c r="B238" s="7">
        <v>7400</v>
      </c>
    </row>
    <row r="239" spans="1:2" ht="18" customHeight="1" x14ac:dyDescent="0.25">
      <c r="A239" t="s">
        <v>251</v>
      </c>
      <c r="B239" s="7">
        <v>7400</v>
      </c>
    </row>
    <row r="240" spans="1:2" ht="18" customHeight="1" x14ac:dyDescent="0.25">
      <c r="A240" t="s">
        <v>252</v>
      </c>
      <c r="B240" s="7">
        <v>7400</v>
      </c>
    </row>
    <row r="241" spans="1:2" ht="18" customHeight="1" x14ac:dyDescent="0.25">
      <c r="A241" t="s">
        <v>253</v>
      </c>
      <c r="B241" s="7">
        <v>7400</v>
      </c>
    </row>
    <row r="242" spans="1:2" ht="18" customHeight="1" x14ac:dyDescent="0.25">
      <c r="A242" t="s">
        <v>254</v>
      </c>
      <c r="B242" s="7">
        <v>7400</v>
      </c>
    </row>
    <row r="243" spans="1:2" ht="18" customHeight="1" x14ac:dyDescent="0.25">
      <c r="A243" t="s">
        <v>255</v>
      </c>
      <c r="B243" s="7">
        <v>7400</v>
      </c>
    </row>
    <row r="244" spans="1:2" ht="18" customHeight="1" x14ac:dyDescent="0.25">
      <c r="A244" t="s">
        <v>256</v>
      </c>
      <c r="B244" s="7">
        <v>7410</v>
      </c>
    </row>
    <row r="245" spans="1:2" ht="18" customHeight="1" x14ac:dyDescent="0.25">
      <c r="A245" t="s">
        <v>257</v>
      </c>
      <c r="B245" s="7">
        <v>7410</v>
      </c>
    </row>
    <row r="246" spans="1:2" ht="18" customHeight="1" x14ac:dyDescent="0.25">
      <c r="A246" t="s">
        <v>258</v>
      </c>
      <c r="B246" s="7">
        <v>7410</v>
      </c>
    </row>
    <row r="247" spans="1:2" ht="18" customHeight="1" x14ac:dyDescent="0.25">
      <c r="A247" t="s">
        <v>259</v>
      </c>
      <c r="B247" s="7">
        <v>7410</v>
      </c>
    </row>
    <row r="248" spans="1:2" ht="18" customHeight="1" x14ac:dyDescent="0.25">
      <c r="A248" t="s">
        <v>260</v>
      </c>
      <c r="B248" s="7">
        <v>7410</v>
      </c>
    </row>
    <row r="249" spans="1:2" ht="18" customHeight="1" x14ac:dyDescent="0.25">
      <c r="A249" t="s">
        <v>261</v>
      </c>
      <c r="B249" s="7">
        <v>7410</v>
      </c>
    </row>
    <row r="250" spans="1:2" ht="18" customHeight="1" x14ac:dyDescent="0.25">
      <c r="A250" t="s">
        <v>262</v>
      </c>
      <c r="B250" s="7">
        <v>7410</v>
      </c>
    </row>
    <row r="251" spans="1:2" ht="18" customHeight="1" x14ac:dyDescent="0.25">
      <c r="A251" t="s">
        <v>263</v>
      </c>
      <c r="B251" s="7">
        <v>7430</v>
      </c>
    </row>
    <row r="252" spans="1:2" ht="18" customHeight="1" x14ac:dyDescent="0.25">
      <c r="A252" t="s">
        <v>264</v>
      </c>
      <c r="B252" s="7">
        <v>7430</v>
      </c>
    </row>
    <row r="253" spans="1:2" ht="18" customHeight="1" x14ac:dyDescent="0.25">
      <c r="A253" t="s">
        <v>265</v>
      </c>
      <c r="B253" s="7">
        <v>7430</v>
      </c>
    </row>
    <row r="254" spans="1:2" ht="18" customHeight="1" x14ac:dyDescent="0.25">
      <c r="A254" t="s">
        <v>266</v>
      </c>
      <c r="B254" s="7">
        <v>7430</v>
      </c>
    </row>
    <row r="255" spans="1:2" ht="18" customHeight="1" x14ac:dyDescent="0.25">
      <c r="A255" t="s">
        <v>267</v>
      </c>
      <c r="B255" s="7">
        <v>7430</v>
      </c>
    </row>
    <row r="256" spans="1:2" ht="18" customHeight="1" x14ac:dyDescent="0.25">
      <c r="A256" t="s">
        <v>268</v>
      </c>
      <c r="B256" s="7">
        <v>7430</v>
      </c>
    </row>
    <row r="257" spans="1:2" ht="18" customHeight="1" x14ac:dyDescent="0.25">
      <c r="A257" t="s">
        <v>269</v>
      </c>
      <c r="B257" s="7">
        <v>7440</v>
      </c>
    </row>
    <row r="258" spans="1:2" ht="18" customHeight="1" x14ac:dyDescent="0.25">
      <c r="A258" t="s">
        <v>270</v>
      </c>
      <c r="B258" s="7">
        <v>7440</v>
      </c>
    </row>
    <row r="259" spans="1:2" ht="18" customHeight="1" x14ac:dyDescent="0.25">
      <c r="A259" t="s">
        <v>271</v>
      </c>
      <c r="B259" s="7">
        <v>7440</v>
      </c>
    </row>
    <row r="260" spans="1:2" ht="18" customHeight="1" x14ac:dyDescent="0.25">
      <c r="A260" t="s">
        <v>272</v>
      </c>
      <c r="B260" s="7">
        <v>7440</v>
      </c>
    </row>
    <row r="261" spans="1:2" ht="18" customHeight="1" x14ac:dyDescent="0.25">
      <c r="A261" t="s">
        <v>273</v>
      </c>
      <c r="B261" s="7">
        <v>7450</v>
      </c>
    </row>
    <row r="262" spans="1:2" ht="18" customHeight="1" x14ac:dyDescent="0.25">
      <c r="A262" t="s">
        <v>274</v>
      </c>
      <c r="B262" s="7">
        <v>7450</v>
      </c>
    </row>
    <row r="263" spans="1:2" ht="18" customHeight="1" x14ac:dyDescent="0.25">
      <c r="A263" t="s">
        <v>275</v>
      </c>
      <c r="B263" s="7">
        <v>7450</v>
      </c>
    </row>
    <row r="264" spans="1:2" ht="18" customHeight="1" x14ac:dyDescent="0.25">
      <c r="A264" t="s">
        <v>276</v>
      </c>
      <c r="B264" s="7">
        <v>7450</v>
      </c>
    </row>
    <row r="265" spans="1:2" ht="18" customHeight="1" x14ac:dyDescent="0.25">
      <c r="A265" t="s">
        <v>277</v>
      </c>
      <c r="B265" s="7">
        <v>7460</v>
      </c>
    </row>
    <row r="266" spans="1:2" ht="18" customHeight="1" x14ac:dyDescent="0.25">
      <c r="A266" t="s">
        <v>278</v>
      </c>
      <c r="B266" s="7">
        <v>7460</v>
      </c>
    </row>
    <row r="267" spans="1:2" ht="18" customHeight="1" x14ac:dyDescent="0.25">
      <c r="A267" t="s">
        <v>279</v>
      </c>
      <c r="B267" s="7">
        <v>7460</v>
      </c>
    </row>
    <row r="268" spans="1:2" ht="18" customHeight="1" x14ac:dyDescent="0.25">
      <c r="A268" t="s">
        <v>280</v>
      </c>
      <c r="B268" s="7">
        <v>7460</v>
      </c>
    </row>
    <row r="269" spans="1:2" ht="18" customHeight="1" x14ac:dyDescent="0.25">
      <c r="A269" t="s">
        <v>281</v>
      </c>
      <c r="B269" s="7">
        <v>7460</v>
      </c>
    </row>
    <row r="270" spans="1:2" ht="18" customHeight="1" x14ac:dyDescent="0.25">
      <c r="A270" t="s">
        <v>282</v>
      </c>
      <c r="B270" s="7">
        <v>7460</v>
      </c>
    </row>
    <row r="271" spans="1:2" ht="18" customHeight="1" x14ac:dyDescent="0.25">
      <c r="A271" t="s">
        <v>283</v>
      </c>
      <c r="B271" s="7">
        <v>7470</v>
      </c>
    </row>
    <row r="272" spans="1:2" ht="18" customHeight="1" x14ac:dyDescent="0.25">
      <c r="A272" t="s">
        <v>284</v>
      </c>
      <c r="B272" s="7">
        <v>7470</v>
      </c>
    </row>
    <row r="273" spans="1:2" ht="18" customHeight="1" x14ac:dyDescent="0.25">
      <c r="A273" t="s">
        <v>285</v>
      </c>
      <c r="B273" s="7">
        <v>7470</v>
      </c>
    </row>
    <row r="274" spans="1:2" ht="18" customHeight="1" x14ac:dyDescent="0.25">
      <c r="A274" t="s">
        <v>286</v>
      </c>
      <c r="B274" s="7">
        <v>7470</v>
      </c>
    </row>
    <row r="275" spans="1:2" ht="18" customHeight="1" x14ac:dyDescent="0.25">
      <c r="A275" t="s">
        <v>287</v>
      </c>
      <c r="B275" s="7">
        <v>7500</v>
      </c>
    </row>
    <row r="276" spans="1:2" ht="18" customHeight="1" x14ac:dyDescent="0.25">
      <c r="A276" t="s">
        <v>288</v>
      </c>
      <c r="B276" s="7">
        <v>7510</v>
      </c>
    </row>
    <row r="277" spans="1:2" ht="18" customHeight="1" x14ac:dyDescent="0.25">
      <c r="A277" t="s">
        <v>289</v>
      </c>
      <c r="B277" s="7">
        <v>7510</v>
      </c>
    </row>
    <row r="278" spans="1:2" ht="18" customHeight="1" x14ac:dyDescent="0.25">
      <c r="A278" t="s">
        <v>290</v>
      </c>
      <c r="B278" s="7">
        <v>7510</v>
      </c>
    </row>
    <row r="279" spans="1:2" ht="18" customHeight="1" x14ac:dyDescent="0.25">
      <c r="A279" t="s">
        <v>291</v>
      </c>
      <c r="B279" s="7">
        <v>7510</v>
      </c>
    </row>
    <row r="280" spans="1:2" ht="18" customHeight="1" x14ac:dyDescent="0.25">
      <c r="A280" t="s">
        <v>292</v>
      </c>
      <c r="B280" s="7">
        <v>7510</v>
      </c>
    </row>
    <row r="281" spans="1:2" ht="18" customHeight="1" x14ac:dyDescent="0.25">
      <c r="A281" t="s">
        <v>293</v>
      </c>
      <c r="B281" s="7">
        <v>7520</v>
      </c>
    </row>
    <row r="282" spans="1:2" ht="18" customHeight="1" x14ac:dyDescent="0.25">
      <c r="A282" t="s">
        <v>294</v>
      </c>
      <c r="B282" s="7">
        <v>7520</v>
      </c>
    </row>
    <row r="283" spans="1:2" ht="18" customHeight="1" x14ac:dyDescent="0.25">
      <c r="A283" t="s">
        <v>295</v>
      </c>
      <c r="B283" s="7">
        <v>7520</v>
      </c>
    </row>
    <row r="284" spans="1:2" ht="18" customHeight="1" x14ac:dyDescent="0.25">
      <c r="A284" t="s">
        <v>296</v>
      </c>
      <c r="B284" s="7">
        <v>7530</v>
      </c>
    </row>
    <row r="285" spans="1:2" ht="18" customHeight="1" x14ac:dyDescent="0.25">
      <c r="A285" t="s">
        <v>297</v>
      </c>
      <c r="B285" s="7">
        <v>7530</v>
      </c>
    </row>
    <row r="286" spans="1:2" ht="18" customHeight="1" x14ac:dyDescent="0.25">
      <c r="A286" t="s">
        <v>298</v>
      </c>
      <c r="B286" s="7">
        <v>7530</v>
      </c>
    </row>
    <row r="287" spans="1:2" ht="18" customHeight="1" x14ac:dyDescent="0.25">
      <c r="A287" t="s">
        <v>299</v>
      </c>
      <c r="B287" s="7">
        <v>7530</v>
      </c>
    </row>
    <row r="288" spans="1:2" ht="18" customHeight="1" x14ac:dyDescent="0.25">
      <c r="A288" t="s">
        <v>300</v>
      </c>
      <c r="B288" s="7">
        <v>7530</v>
      </c>
    </row>
    <row r="289" spans="1:2" ht="18" customHeight="1" x14ac:dyDescent="0.25">
      <c r="A289" t="s">
        <v>301</v>
      </c>
      <c r="B289" s="7">
        <v>7530</v>
      </c>
    </row>
    <row r="290" spans="1:2" ht="18" customHeight="1" x14ac:dyDescent="0.25">
      <c r="A290" t="s">
        <v>302</v>
      </c>
      <c r="B290" s="7">
        <v>7530</v>
      </c>
    </row>
    <row r="291" spans="1:2" ht="18" customHeight="1" x14ac:dyDescent="0.25">
      <c r="A291" t="s">
        <v>303</v>
      </c>
      <c r="B291" s="7">
        <v>7560</v>
      </c>
    </row>
    <row r="292" spans="1:2" ht="18" customHeight="1" x14ac:dyDescent="0.25">
      <c r="A292" t="s">
        <v>304</v>
      </c>
      <c r="B292" s="7">
        <v>7560</v>
      </c>
    </row>
    <row r="293" spans="1:2" ht="18" customHeight="1" x14ac:dyDescent="0.25">
      <c r="A293" t="s">
        <v>305</v>
      </c>
      <c r="B293" s="7">
        <v>7570</v>
      </c>
    </row>
    <row r="294" spans="1:2" ht="18" customHeight="1" x14ac:dyDescent="0.25">
      <c r="A294" t="s">
        <v>306</v>
      </c>
      <c r="B294" s="7">
        <v>7570</v>
      </c>
    </row>
    <row r="295" spans="1:2" ht="18" customHeight="1" x14ac:dyDescent="0.25">
      <c r="A295" t="s">
        <v>307</v>
      </c>
      <c r="B295" s="7">
        <v>7580</v>
      </c>
    </row>
    <row r="296" spans="1:2" ht="18" customHeight="1" x14ac:dyDescent="0.25">
      <c r="A296" t="s">
        <v>308</v>
      </c>
      <c r="B296" s="7">
        <v>7580</v>
      </c>
    </row>
    <row r="297" spans="1:2" ht="18" customHeight="1" x14ac:dyDescent="0.25">
      <c r="A297" t="s">
        <v>309</v>
      </c>
      <c r="B297" s="7">
        <v>7580</v>
      </c>
    </row>
    <row r="298" spans="1:2" ht="18" customHeight="1" x14ac:dyDescent="0.25">
      <c r="A298" t="s">
        <v>310</v>
      </c>
      <c r="B298" s="7">
        <v>7580</v>
      </c>
    </row>
    <row r="299" spans="1:2" ht="18" customHeight="1" x14ac:dyDescent="0.25">
      <c r="A299" t="s">
        <v>311</v>
      </c>
      <c r="B299" s="7">
        <v>7590</v>
      </c>
    </row>
    <row r="300" spans="1:2" ht="18" customHeight="1" x14ac:dyDescent="0.25">
      <c r="A300" t="s">
        <v>312</v>
      </c>
      <c r="B300" s="7">
        <v>7590</v>
      </c>
    </row>
    <row r="301" spans="1:2" ht="18" customHeight="1" x14ac:dyDescent="0.25">
      <c r="A301" t="s">
        <v>313</v>
      </c>
      <c r="B301" s="7">
        <v>7590</v>
      </c>
    </row>
    <row r="302" spans="1:2" ht="18" customHeight="1" x14ac:dyDescent="0.25">
      <c r="A302" t="s">
        <v>314</v>
      </c>
      <c r="B302" s="7">
        <v>7590</v>
      </c>
    </row>
    <row r="303" spans="1:2" ht="18" customHeight="1" x14ac:dyDescent="0.25">
      <c r="A303" t="s">
        <v>315</v>
      </c>
      <c r="B303" s="7">
        <v>7590</v>
      </c>
    </row>
    <row r="304" spans="1:2" ht="18" customHeight="1" x14ac:dyDescent="0.25">
      <c r="A304" t="s">
        <v>316</v>
      </c>
      <c r="B304" s="7">
        <v>7590</v>
      </c>
    </row>
    <row r="305" spans="1:2" ht="18" customHeight="1" x14ac:dyDescent="0.25">
      <c r="A305" t="s">
        <v>317</v>
      </c>
      <c r="B305" s="7">
        <v>7590</v>
      </c>
    </row>
    <row r="306" spans="1:2" ht="18" customHeight="1" x14ac:dyDescent="0.25">
      <c r="A306" t="s">
        <v>318</v>
      </c>
      <c r="B306" s="7">
        <v>7600</v>
      </c>
    </row>
    <row r="307" spans="1:2" ht="18" customHeight="1" x14ac:dyDescent="0.25">
      <c r="A307" t="s">
        <v>319</v>
      </c>
      <c r="B307" s="7">
        <v>7600</v>
      </c>
    </row>
    <row r="308" spans="1:2" ht="18" customHeight="1" x14ac:dyDescent="0.25">
      <c r="A308" t="s">
        <v>320</v>
      </c>
      <c r="B308" s="7">
        <v>7600</v>
      </c>
    </row>
    <row r="309" spans="1:2" ht="18" customHeight="1" x14ac:dyDescent="0.25">
      <c r="A309" t="s">
        <v>321</v>
      </c>
      <c r="B309" s="7">
        <v>7600</v>
      </c>
    </row>
    <row r="310" spans="1:2" ht="18" customHeight="1" x14ac:dyDescent="0.25">
      <c r="A310" t="s">
        <v>322</v>
      </c>
      <c r="B310" s="7">
        <v>7600</v>
      </c>
    </row>
    <row r="311" spans="1:2" ht="18" customHeight="1" x14ac:dyDescent="0.25">
      <c r="A311" t="s">
        <v>323</v>
      </c>
      <c r="B311" s="7">
        <v>7610</v>
      </c>
    </row>
    <row r="312" spans="1:2" ht="18" customHeight="1" x14ac:dyDescent="0.25">
      <c r="A312" t="s">
        <v>324</v>
      </c>
      <c r="B312" s="7">
        <v>7610</v>
      </c>
    </row>
    <row r="313" spans="1:2" ht="18" customHeight="1" x14ac:dyDescent="0.25">
      <c r="A313" t="s">
        <v>325</v>
      </c>
      <c r="B313" s="7">
        <v>7610</v>
      </c>
    </row>
    <row r="314" spans="1:2" ht="18" customHeight="1" x14ac:dyDescent="0.25">
      <c r="A314" t="s">
        <v>326</v>
      </c>
      <c r="B314" s="7">
        <v>7630</v>
      </c>
    </row>
    <row r="315" spans="1:2" ht="18" customHeight="1" x14ac:dyDescent="0.25">
      <c r="A315" t="s">
        <v>327</v>
      </c>
      <c r="B315" s="7">
        <v>7630</v>
      </c>
    </row>
    <row r="316" spans="1:2" ht="18" customHeight="1" x14ac:dyDescent="0.25">
      <c r="A316" t="s">
        <v>328</v>
      </c>
      <c r="B316" s="7">
        <v>7660</v>
      </c>
    </row>
    <row r="317" spans="1:2" ht="18" customHeight="1" x14ac:dyDescent="0.25">
      <c r="A317" t="s">
        <v>329</v>
      </c>
      <c r="B317" s="7">
        <v>7660</v>
      </c>
    </row>
    <row r="318" spans="1:2" ht="18" customHeight="1" x14ac:dyDescent="0.25">
      <c r="A318" t="s">
        <v>330</v>
      </c>
      <c r="B318" s="7">
        <v>7660</v>
      </c>
    </row>
    <row r="319" spans="1:2" ht="18" customHeight="1" x14ac:dyDescent="0.25">
      <c r="A319" t="s">
        <v>331</v>
      </c>
      <c r="B319" s="7">
        <v>7690</v>
      </c>
    </row>
    <row r="320" spans="1:2" ht="18" customHeight="1" x14ac:dyDescent="0.25">
      <c r="A320" t="s">
        <v>332</v>
      </c>
      <c r="B320" s="7">
        <v>7690</v>
      </c>
    </row>
    <row r="321" spans="1:2" ht="18" customHeight="1" x14ac:dyDescent="0.25">
      <c r="A321" t="s">
        <v>333</v>
      </c>
      <c r="B321" s="7">
        <v>7690</v>
      </c>
    </row>
    <row r="322" spans="1:2" ht="18" customHeight="1" x14ac:dyDescent="0.25">
      <c r="A322" t="s">
        <v>334</v>
      </c>
      <c r="B322" s="7">
        <v>7690</v>
      </c>
    </row>
    <row r="323" spans="1:2" ht="18" customHeight="1" x14ac:dyDescent="0.25">
      <c r="A323" t="s">
        <v>335</v>
      </c>
      <c r="B323" s="7">
        <v>7690</v>
      </c>
    </row>
    <row r="324" spans="1:2" ht="18" customHeight="1" x14ac:dyDescent="0.25">
      <c r="A324" t="s">
        <v>336</v>
      </c>
      <c r="B324" s="7">
        <v>7690</v>
      </c>
    </row>
    <row r="325" spans="1:2" ht="18" customHeight="1" x14ac:dyDescent="0.25">
      <c r="A325" t="s">
        <v>337</v>
      </c>
      <c r="B325" s="7">
        <v>7700</v>
      </c>
    </row>
    <row r="326" spans="1:2" ht="18" customHeight="1" x14ac:dyDescent="0.25">
      <c r="A326" t="s">
        <v>338</v>
      </c>
      <c r="B326" s="7">
        <v>7700</v>
      </c>
    </row>
    <row r="327" spans="1:2" ht="18" customHeight="1" x14ac:dyDescent="0.25">
      <c r="A327" t="s">
        <v>339</v>
      </c>
      <c r="B327" s="7">
        <v>7700</v>
      </c>
    </row>
    <row r="328" spans="1:2" ht="18" customHeight="1" x14ac:dyDescent="0.25">
      <c r="A328" t="s">
        <v>340</v>
      </c>
      <c r="B328" s="7">
        <v>7700</v>
      </c>
    </row>
    <row r="329" spans="1:2" ht="18" customHeight="1" x14ac:dyDescent="0.25">
      <c r="A329" t="s">
        <v>341</v>
      </c>
      <c r="B329" s="7">
        <v>7700</v>
      </c>
    </row>
    <row r="330" spans="1:2" ht="18" customHeight="1" x14ac:dyDescent="0.25">
      <c r="A330" t="s">
        <v>342</v>
      </c>
      <c r="B330" s="7">
        <v>7700</v>
      </c>
    </row>
    <row r="331" spans="1:2" ht="18" customHeight="1" x14ac:dyDescent="0.25">
      <c r="A331" t="s">
        <v>343</v>
      </c>
      <c r="B331" s="7">
        <v>7700</v>
      </c>
    </row>
    <row r="332" spans="1:2" ht="18" customHeight="1" x14ac:dyDescent="0.25">
      <c r="A332" t="s">
        <v>344</v>
      </c>
      <c r="B332" s="7">
        <v>7790</v>
      </c>
    </row>
    <row r="333" spans="1:2" ht="18" customHeight="1" x14ac:dyDescent="0.25">
      <c r="A333" t="s">
        <v>345</v>
      </c>
      <c r="B333" s="7">
        <v>7800</v>
      </c>
    </row>
    <row r="334" spans="1:2" ht="18" customHeight="1" x14ac:dyDescent="0.25">
      <c r="A334" t="s">
        <v>346</v>
      </c>
      <c r="B334" s="7">
        <v>7800</v>
      </c>
    </row>
    <row r="335" spans="1:2" ht="18" customHeight="1" x14ac:dyDescent="0.25">
      <c r="A335" t="s">
        <v>347</v>
      </c>
      <c r="B335" s="7">
        <v>7800</v>
      </c>
    </row>
    <row r="336" spans="1:2" ht="18" customHeight="1" x14ac:dyDescent="0.25">
      <c r="A336" t="s">
        <v>348</v>
      </c>
      <c r="B336" s="7">
        <v>7800</v>
      </c>
    </row>
    <row r="337" spans="1:2" ht="18" customHeight="1" x14ac:dyDescent="0.25">
      <c r="A337" t="s">
        <v>349</v>
      </c>
      <c r="B337" s="7">
        <v>7800</v>
      </c>
    </row>
    <row r="338" spans="1:2" ht="18" customHeight="1" x14ac:dyDescent="0.25">
      <c r="A338" t="s">
        <v>350</v>
      </c>
      <c r="B338" s="7">
        <v>7800</v>
      </c>
    </row>
    <row r="339" spans="1:2" ht="18" customHeight="1" x14ac:dyDescent="0.25">
      <c r="A339" t="s">
        <v>351</v>
      </c>
      <c r="B339" s="7">
        <v>7800</v>
      </c>
    </row>
    <row r="340" spans="1:2" ht="18" customHeight="1" x14ac:dyDescent="0.25">
      <c r="A340" t="s">
        <v>366</v>
      </c>
      <c r="B340" s="7">
        <v>84000</v>
      </c>
    </row>
    <row r="341" spans="1:2" ht="18" customHeight="1" x14ac:dyDescent="0.25">
      <c r="B341">
        <v>0</v>
      </c>
    </row>
    <row r="342" spans="1:2" ht="18" customHeight="1" x14ac:dyDescent="0.25">
      <c r="B342">
        <v>7240</v>
      </c>
    </row>
    <row r="343" spans="1:2" ht="18" customHeight="1" x14ac:dyDescent="0.25"/>
    <row r="344" spans="1:2" ht="18" customHeight="1" x14ac:dyDescent="0.25"/>
    <row r="345" spans="1:2" ht="18" customHeight="1" x14ac:dyDescent="0.25"/>
    <row r="346" spans="1:2" ht="18" customHeight="1" x14ac:dyDescent="0.25"/>
    <row r="347" spans="1:2" ht="18" customHeight="1" x14ac:dyDescent="0.25"/>
    <row r="348" spans="1:2" ht="18" customHeight="1" x14ac:dyDescent="0.25"/>
    <row r="349" spans="1:2" ht="18" customHeight="1" x14ac:dyDescent="0.25"/>
  </sheetData>
  <pageMargins left="0.7" right="0.7" top="0.75" bottom="0.75" header="0.3" footer="0.3"/>
  <pageSetup paperSize="9" orientation="portrait" horizontalDpi="4294967293" verticalDpi="1200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Tableau de bord</vt:lpstr>
      <vt:lpstr>Patients</vt:lpstr>
      <vt:lpstr>RDV</vt:lpstr>
      <vt:lpstr>Liste</vt:lpstr>
      <vt:lpstr>agenda_heures</vt:lpstr>
      <vt:lpstr>agenda_heures_date</vt:lpstr>
      <vt:lpstr>agenda_jours</vt:lpstr>
      <vt:lpstr>T_Date_Naissance</vt:lpstr>
      <vt:lpstr>T_Nom_Patient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Calinour</cp:lastModifiedBy>
  <dcterms:created xsi:type="dcterms:W3CDTF">2022-08-11T12:07:49Z</dcterms:created>
  <dcterms:modified xsi:type="dcterms:W3CDTF">2022-09-17T08:54:27Z</dcterms:modified>
</cp:coreProperties>
</file>