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Lagent\"/>
    </mc:Choice>
  </mc:AlternateContent>
  <xr:revisionPtr revIDLastSave="0" documentId="13_ncr:1_{1F8B8A51-5C56-458D-85C5-55AE02CA5A62}" xr6:coauthVersionLast="47" xr6:coauthVersionMax="47" xr10:uidLastSave="{00000000-0000-0000-0000-000000000000}"/>
  <bookViews>
    <workbookView xWindow="-28920" yWindow="-120" windowWidth="29040" windowHeight="15720" activeTab="1" xr2:uid="{AFD5AD75-1CE3-4436-ACB9-C3422AEA8812}"/>
  </bookViews>
  <sheets>
    <sheet name="Condition" sheetId="6" r:id="rId1"/>
    <sheet name="Score" sheetId="34" r:id="rId2"/>
    <sheet name="Site1" sheetId="30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" i="30" l="1"/>
  <c r="S3" i="30"/>
  <c r="N3" i="30"/>
  <c r="O3" i="30" s="1" a="1"/>
  <c r="O3" i="30" s="1"/>
  <c r="K3" i="30"/>
  <c r="L3" i="30" s="1" a="1"/>
  <c r="L3" i="30" s="1"/>
  <c r="H3" i="30"/>
  <c r="I3" i="30" s="1" a="1"/>
  <c r="I3" i="30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<sst xmlns="http://schemas.openxmlformats.org/spreadsheetml/2006/main" count="66" uniqueCount="48">
  <si>
    <t>RGF93 - EPSG2154</t>
  </si>
  <si>
    <t>X</t>
  </si>
  <si>
    <t>Y</t>
  </si>
  <si>
    <t>Z</t>
  </si>
  <si>
    <t>N</t>
  </si>
  <si>
    <t>Score</t>
  </si>
  <si>
    <t>Ville</t>
  </si>
  <si>
    <t>Score final /42</t>
  </si>
  <si>
    <t>indice</t>
  </si>
  <si>
    <t>score</t>
  </si>
  <si>
    <t>[70% à 85%]</t>
  </si>
  <si>
    <t>Actif</t>
  </si>
  <si>
    <t>Passif</t>
  </si>
  <si>
    <t>Nul</t>
  </si>
  <si>
    <t>[1L à 5L]</t>
  </si>
  <si>
    <t>RàS</t>
  </si>
  <si>
    <t>Sans gravité</t>
  </si>
  <si>
    <t>Significative</t>
  </si>
  <si>
    <t>usage non sensible</t>
  </si>
  <si>
    <t>sensibilité moyenne</t>
  </si>
  <si>
    <t>Haute sensibilité</t>
  </si>
  <si>
    <t>&gt; 500m</t>
  </si>
  <si>
    <t>[500m à 150m]</t>
  </si>
  <si>
    <t xml:space="preserve">&lt; 150 m </t>
  </si>
  <si>
    <t>&gt;-10%</t>
  </si>
  <si>
    <t>[-10%]&gt;&lt;[10%]</t>
  </si>
  <si>
    <t>&gt;10%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</si>
  <si>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</si>
  <si>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</si>
  <si>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</si>
  <si>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</si>
  <si>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</si>
  <si>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</si>
  <si>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</si>
  <si>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</si>
  <si>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</si>
  <si>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</si>
  <si>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Dernier score</t>
  </si>
  <si>
    <t>Evolution</t>
  </si>
  <si>
    <t xml:space="preserve">Etat </t>
  </si>
  <si>
    <t xml:space="preserve">Niveau </t>
  </si>
  <si>
    <t>niveau  moyen</t>
  </si>
  <si>
    <t>D0</t>
  </si>
  <si>
    <t xml:space="preserve">Date </t>
  </si>
  <si>
    <t xml:space="preserve">D6
</t>
  </si>
  <si>
    <t>#Site1!A1</t>
  </si>
  <si>
    <t>Nom</t>
  </si>
  <si>
    <t>JimLajungle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</si>
</sst>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20"/>
      <color rgb="FFFF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7">
    <xf numFmtId="0" fontId="0" fillId="0" borderId="0" xfId="0"/>
    <xf numFmtId="0" fontId="0" fillId="2" borderId="5" xfId="0" applyFill="1" applyBorder="1" applyAlignment="1">
      <alignment horizontal="center" vertical="center" wrapText="1"/>
    </xf>
    <xf numFmtId="2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2" fontId="0" fillId="2" borderId="2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20" xfId="0" applyFill="1" applyBorder="1" applyAlignment="1">
      <alignment horizontal="center" vertical="center"/>
    </xf>
    <xf numFmtId="2" fontId="0" fillId="2" borderId="20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3" borderId="16" xfId="0" applyFill="1" applyBorder="1" applyAlignment="1">
      <alignment horizontal="center"/>
    </xf>
    <xf numFmtId="2" fontId="0" fillId="2" borderId="18" xfId="0" applyNumberForma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2" fontId="0" fillId="3" borderId="14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3" borderId="10" xfId="0" applyFill="1" applyBorder="1" applyAlignment="1">
      <alignment horizontal="center"/>
    </xf>
    <xf numFmtId="1" fontId="0" fillId="0" borderId="25" xfId="0" applyNumberFormat="1" applyBorder="1" applyAlignment="1">
      <alignment horizontal="center"/>
    </xf>
    <xf numFmtId="0" fontId="0" fillId="0" borderId="20" xfId="0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2" fillId="0" borderId="19" xfId="1" applyBorder="1"/>
    <xf numFmtId="0" fontId="0" fillId="9" borderId="20" xfId="0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1" fontId="0" fillId="0" borderId="23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0" fontId="0" fillId="9" borderId="8" xfId="0" applyNumberFormat="1" applyFill="1" applyBorder="1" applyAlignment="1">
      <alignment horizontal="center" vertical="center" wrapText="1"/>
    </xf>
    <xf numFmtId="0" fontId="0" fillId="0" borderId="0" xfId="0" applyNumberFormat="1"/>
    <xf numFmtId="1" fontId="0" fillId="0" borderId="23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0" fillId="0" borderId="25" xfId="0" applyNumberFormat="1" applyBorder="1" applyAlignment="1">
      <alignment horizontal="center" vertical="center"/>
    </xf>
    <xf numFmtId="0" fontId="0" fillId="0" borderId="14" xfId="0" applyBorder="1"/>
    <xf numFmtId="0" fontId="0" fillId="2" borderId="2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2" fontId="0" fillId="3" borderId="13" xfId="0" applyNumberFormat="1" applyFill="1" applyBorder="1" applyAlignment="1">
      <alignment horizontal="center" vertical="center"/>
    </xf>
    <xf numFmtId="0" fontId="0" fillId="0" borderId="19" xfId="0" applyBorder="1"/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17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9" fontId="0" fillId="0" borderId="8" xfId="0" applyNumberFormat="1" applyBorder="1" applyAlignment="1">
      <alignment horizontal="center" vertical="center" wrapText="1"/>
    </xf>
    <xf numFmtId="9" fontId="0" fillId="0" borderId="5" xfId="0" applyNumberFormat="1" applyBorder="1" applyAlignment="1">
      <alignment horizontal="center" vertical="center" wrapText="1"/>
    </xf>
    <xf numFmtId="0" fontId="0" fillId="17" borderId="17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17" borderId="0" xfId="0" applyFill="1" applyAlignment="1">
      <alignment horizontal="center" vertical="center"/>
    </xf>
    <xf numFmtId="0" fontId="0" fillId="18" borderId="12" xfId="0" applyFill="1" applyBorder="1" applyAlignment="1">
      <alignment horizontal="center" vertical="center" wrapText="1"/>
    </xf>
    <xf numFmtId="0" fontId="0" fillId="18" borderId="0" xfId="0" applyFill="1" applyAlignment="1">
      <alignment horizontal="center" vertical="center" wrapText="1"/>
    </xf>
    <xf numFmtId="0" fontId="0" fillId="16" borderId="6" xfId="0" applyFill="1" applyBorder="1" applyAlignment="1">
      <alignment horizontal="center" vertical="center" wrapText="1"/>
    </xf>
    <xf numFmtId="0" fontId="0" fillId="16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 wrapText="1"/>
    </xf>
    <xf numFmtId="0" fontId="0" fillId="14" borderId="4" xfId="0" applyFill="1" applyBorder="1" applyAlignment="1">
      <alignment horizontal="center" vertical="center" wrapText="1"/>
    </xf>
    <xf numFmtId="0" fontId="0" fillId="15" borderId="6" xfId="0" applyFill="1" applyBorder="1" applyAlignment="1">
      <alignment horizontal="center" vertical="center" wrapText="1"/>
    </xf>
    <xf numFmtId="0" fontId="0" fillId="15" borderId="4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7" borderId="23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2" fontId="0" fillId="3" borderId="29" xfId="0" applyNumberFormat="1" applyFill="1" applyBorder="1" applyAlignment="1">
      <alignment horizontal="center" vertical="center"/>
    </xf>
    <xf numFmtId="2" fontId="0" fillId="3" borderId="31" xfId="0" applyNumberForma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2" fontId="0" fillId="12" borderId="12" xfId="0" applyNumberForma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165" fontId="0" fillId="12" borderId="11" xfId="0" applyNumberFormat="1" applyFill="1" applyBorder="1" applyAlignment="1">
      <alignment horizontal="center" vertical="center" wrapText="1"/>
    </xf>
    <xf numFmtId="165" fontId="0" fillId="12" borderId="24" xfId="0" applyNumberFormat="1" applyFill="1" applyBorder="1" applyAlignment="1">
      <alignment horizontal="center" vertical="center" wrapText="1"/>
    </xf>
    <xf numFmtId="164" fontId="0" fillId="12" borderId="2" xfId="0" applyNumberFormat="1" applyFill="1" applyBorder="1" applyAlignment="1">
      <alignment horizontal="center" vertical="center" wrapText="1"/>
    </xf>
    <xf numFmtId="164" fontId="0" fillId="12" borderId="4" xfId="0" applyNumberFormat="1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2" fontId="0" fillId="2" borderId="10" xfId="0" applyNumberFormat="1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10" borderId="15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9" borderId="27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5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5</xdr:col>
          <xdr:colOff>38100</xdr:colOff>
          <xdr:row>0</xdr:row>
          <xdr:rowOff>561975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BF00EC72-2FA0-43A1-8C15-AC04698FE6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19050</xdr:colOff>
          <xdr:row>0</xdr:row>
          <xdr:rowOff>47625</xdr:rowOff>
        </xdr:from>
        <xdr:to>
          <xdr:col>26</xdr:col>
          <xdr:colOff>333375</xdr:colOff>
          <xdr:row>5</xdr:row>
          <xdr:rowOff>104775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Score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F2B7D81-AFC4-43F0-8BAC-897429B900E8}" name="Tableau16" displayName="Tableau16" ref="A2:O7" totalsRowShown="0" headerRowDxfId="34" dataDxfId="33" headerRowBorderDxfId="31" tableBorderDxfId="32" totalsRowBorderDxfId="30">
  <autoFilter ref="A2:O7" xr:uid="{E2CCFEBD-4D4D-4653-94DB-999DF811EFC6}"/>
  <tableColumns count="15">
    <tableColumn id="1" xr3:uid="{F4B3DDBD-7E8D-4BEC-9E86-6135F9CC61F8}" name="Ville" dataDxfId="29"/>
    <tableColumn id="2" xr3:uid="{C913778C-1950-4981-8450-0BD31EF6AB0B}" name="D0" dataDxfId="28"/>
    <tableColumn id="15" xr3:uid="{8942ACAF-43B8-42D4-B2AE-428808AA6913}" name="Score final /42" dataDxfId="27"/>
    <tableColumn id="3" xr3:uid="{9D362779-F01B-4050-9F42-D5C3A72DDDF7}" name="D8" dataDxfId="26"/>
    <tableColumn id="4" xr3:uid="{DECA6704-4C51-4DC0-B69A-2B23382D9DAC}" name="D1" dataDxfId="25"/>
    <tableColumn id="5" xr3:uid="{8585482D-92A0-42AB-A856-04A70DBE4915}" name="D2" dataDxfId="24"/>
    <tableColumn id="6" xr3:uid="{BC2C4FC1-197A-47E8-B5B5-0DFBD706A2F0}" name="D3" dataDxfId="23"/>
    <tableColumn id="7" xr3:uid="{CA045A59-4858-45C6-977C-A928E0FE78DF}" name="D4" dataDxfId="22"/>
    <tableColumn id="8" xr3:uid="{B2A70FF5-91C0-4924-B86C-D77E0D4EF5BD}" name="D5" dataDxfId="21"/>
    <tableColumn id="9" xr3:uid="{B622AF6B-5033-406B-B869-941D64822ADC}" name="D6" dataDxfId="20"/>
    <tableColumn id="10" xr3:uid="{4F61416F-B835-43BC-83EF-72709A84CFC6}" name="D7" dataDxfId="19"/>
    <tableColumn id="11" xr3:uid="{AED533D1-2516-4CF2-B2A2-208B61F4AFD7}" name="Score" dataDxfId="18"/>
    <tableColumn id="12" xr3:uid="{94DD6A67-BD9B-4041-A666-DB0FA5D049BC}" name="Dernier score" dataDxfId="17"/>
    <tableColumn id="13" xr3:uid="{E12BDBD9-F462-47E5-A07E-57D3095AEE6E}" name="D10" dataDxfId="16"/>
    <tableColumn id="14" xr3:uid="{0BE6AB0B-D0A4-4686-8BE5-9A2FE369F98F}" name="Evolution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53CA-3E67-4AAB-B12E-59094AF06947}">
  <sheetPr codeName="Feuil2">
    <tabColor theme="0"/>
  </sheetPr>
  <dimension ref="A1:C31"/>
  <sheetViews>
    <sheetView workbookViewId="0">
      <selection activeCell="G23" sqref="G23"/>
    </sheetView>
  </sheetViews>
  <sheetFormatPr baseColWidth="10" defaultRowHeight="15" x14ac:dyDescent="0.25"/>
  <cols>
    <col min="1" max="1" width="15.28515625" customWidth="1"/>
    <col min="2" max="2" width="15" customWidth="1"/>
  </cols>
  <sheetData>
    <row r="1" spans="1:3" ht="15.75" thickBot="1" x14ac:dyDescent="0.3">
      <c r="A1" s="5"/>
      <c r="B1" s="43" t="s">
        <v>8</v>
      </c>
      <c r="C1" s="47" t="s">
        <v>9</v>
      </c>
    </row>
    <row r="2" spans="1:3" x14ac:dyDescent="0.25">
      <c r="A2" s="62" t="s">
        <v>27</v>
      </c>
      <c r="B2" s="42">
        <v>10</v>
      </c>
      <c r="C2" s="48">
        <v>1</v>
      </c>
    </row>
    <row r="3" spans="1:3" x14ac:dyDescent="0.25">
      <c r="A3" s="62"/>
      <c r="B3" s="41">
        <v>10</v>
      </c>
      <c r="C3" s="49">
        <v>2</v>
      </c>
    </row>
    <row r="4" spans="1:3" ht="15.75" thickBot="1" x14ac:dyDescent="0.3">
      <c r="A4" s="63"/>
      <c r="B4" s="44">
        <v>5</v>
      </c>
      <c r="C4" s="50">
        <v>3</v>
      </c>
    </row>
    <row r="5" spans="1:3" x14ac:dyDescent="0.25">
      <c r="A5" s="64" t="s">
        <v>28</v>
      </c>
      <c r="B5" s="42">
        <v>1</v>
      </c>
      <c r="C5" s="48">
        <v>1</v>
      </c>
    </row>
    <row r="6" spans="1:3" x14ac:dyDescent="0.25">
      <c r="A6" s="64"/>
      <c r="B6" s="41">
        <v>10</v>
      </c>
      <c r="C6" s="49">
        <v>5</v>
      </c>
    </row>
    <row r="7" spans="1:3" ht="15.75" thickBot="1" x14ac:dyDescent="0.3">
      <c r="A7" s="65"/>
      <c r="B7" s="44">
        <v>10</v>
      </c>
      <c r="C7" s="50">
        <v>10</v>
      </c>
    </row>
    <row r="8" spans="1:3" x14ac:dyDescent="0.25">
      <c r="A8" s="66" t="s">
        <v>29</v>
      </c>
      <c r="B8" s="42">
        <v>0</v>
      </c>
      <c r="C8" s="48">
        <v>1</v>
      </c>
    </row>
    <row r="9" spans="1:3" x14ac:dyDescent="0.25">
      <c r="A9" s="66"/>
      <c r="B9" s="41">
        <v>1000</v>
      </c>
      <c r="C9" s="49">
        <v>2</v>
      </c>
    </row>
    <row r="10" spans="1:3" ht="15.75" thickBot="1" x14ac:dyDescent="0.3">
      <c r="A10" s="67"/>
      <c r="B10" s="44">
        <v>1000</v>
      </c>
      <c r="C10" s="50">
        <v>3</v>
      </c>
    </row>
    <row r="11" spans="1:3" x14ac:dyDescent="0.25">
      <c r="A11" s="68" t="s">
        <v>30</v>
      </c>
      <c r="B11" s="45">
        <v>0.85</v>
      </c>
      <c r="C11" s="48">
        <v>1</v>
      </c>
    </row>
    <row r="12" spans="1:3" x14ac:dyDescent="0.25">
      <c r="A12" s="68"/>
      <c r="B12" s="41" t="s">
        <v>10</v>
      </c>
      <c r="C12" s="49">
        <v>3</v>
      </c>
    </row>
    <row r="13" spans="1:3" ht="15.75" thickBot="1" x14ac:dyDescent="0.3">
      <c r="A13" s="69"/>
      <c r="B13" s="46">
        <v>0.7</v>
      </c>
      <c r="C13" s="50">
        <v>2</v>
      </c>
    </row>
    <row r="14" spans="1:3" x14ac:dyDescent="0.25">
      <c r="A14" s="70" t="s">
        <v>31</v>
      </c>
      <c r="B14" s="42" t="s">
        <v>11</v>
      </c>
      <c r="C14" s="48">
        <v>1</v>
      </c>
    </row>
    <row r="15" spans="1:3" x14ac:dyDescent="0.25">
      <c r="A15" s="70"/>
      <c r="B15" s="41" t="s">
        <v>12</v>
      </c>
      <c r="C15" s="49">
        <v>2</v>
      </c>
    </row>
    <row r="16" spans="1:3" ht="15.75" thickBot="1" x14ac:dyDescent="0.3">
      <c r="A16" s="71"/>
      <c r="B16" s="44" t="s">
        <v>13</v>
      </c>
      <c r="C16" s="50">
        <v>3</v>
      </c>
    </row>
    <row r="17" spans="1:3" x14ac:dyDescent="0.25">
      <c r="A17" s="72" t="s">
        <v>32</v>
      </c>
      <c r="B17" s="42">
        <v>1</v>
      </c>
      <c r="C17" s="48">
        <v>1</v>
      </c>
    </row>
    <row r="18" spans="1:3" x14ac:dyDescent="0.25">
      <c r="A18" s="72"/>
      <c r="B18" s="41" t="s">
        <v>14</v>
      </c>
      <c r="C18" s="49">
        <v>2</v>
      </c>
    </row>
    <row r="19" spans="1:3" ht="15.75" thickBot="1" x14ac:dyDescent="0.3">
      <c r="A19" s="73"/>
      <c r="B19" s="44">
        <v>5</v>
      </c>
      <c r="C19" s="50">
        <v>3</v>
      </c>
    </row>
    <row r="20" spans="1:3" x14ac:dyDescent="0.25">
      <c r="A20" s="58" t="s">
        <v>33</v>
      </c>
      <c r="B20" s="42" t="s">
        <v>15</v>
      </c>
      <c r="C20" s="48">
        <v>1</v>
      </c>
    </row>
    <row r="21" spans="1:3" x14ac:dyDescent="0.25">
      <c r="A21" s="58"/>
      <c r="B21" s="41" t="s">
        <v>16</v>
      </c>
      <c r="C21" s="49">
        <v>2</v>
      </c>
    </row>
    <row r="22" spans="1:3" ht="15.75" thickBot="1" x14ac:dyDescent="0.3">
      <c r="A22" s="59"/>
      <c r="B22" s="44" t="s">
        <v>17</v>
      </c>
      <c r="C22" s="50">
        <v>3</v>
      </c>
    </row>
    <row r="23" spans="1:3" ht="31.5" customHeight="1" x14ac:dyDescent="0.25">
      <c r="A23" s="60" t="s">
        <v>34</v>
      </c>
      <c r="B23" s="42" t="s">
        <v>18</v>
      </c>
      <c r="C23" s="48">
        <v>1</v>
      </c>
    </row>
    <row r="24" spans="1:3" ht="31.5" customHeight="1" x14ac:dyDescent="0.25">
      <c r="A24" s="60"/>
      <c r="B24" s="41" t="s">
        <v>19</v>
      </c>
      <c r="C24" s="49">
        <v>2</v>
      </c>
    </row>
    <row r="25" spans="1:3" ht="33" customHeight="1" thickBot="1" x14ac:dyDescent="0.3">
      <c r="A25" s="61"/>
      <c r="B25" s="44" t="s">
        <v>20</v>
      </c>
      <c r="C25" s="50">
        <v>3</v>
      </c>
    </row>
    <row r="26" spans="1:3" x14ac:dyDescent="0.25">
      <c r="A26" s="60" t="s">
        <v>35</v>
      </c>
      <c r="B26" s="42" t="s">
        <v>21</v>
      </c>
      <c r="C26" s="48">
        <v>1</v>
      </c>
    </row>
    <row r="27" spans="1:3" x14ac:dyDescent="0.25">
      <c r="A27" s="60"/>
      <c r="B27" s="4" t="s">
        <v>22</v>
      </c>
      <c r="C27" s="51">
        <v>2</v>
      </c>
    </row>
    <row r="28" spans="1:3" ht="15.75" thickBot="1" x14ac:dyDescent="0.3">
      <c r="A28" s="61"/>
      <c r="B28" s="5" t="s">
        <v>23</v>
      </c>
      <c r="C28" s="52">
        <v>3</v>
      </c>
    </row>
    <row r="29" spans="1:3" x14ac:dyDescent="0.25">
      <c r="A29" s="56" t="s">
        <v>36</v>
      </c>
      <c r="B29" s="54" t="s">
        <v>24</v>
      </c>
      <c r="C29" s="53">
        <v>-5</v>
      </c>
    </row>
    <row r="30" spans="1:3" x14ac:dyDescent="0.25">
      <c r="A30" s="57"/>
      <c r="B30" s="54" t="s">
        <v>25</v>
      </c>
      <c r="C30" s="53">
        <v>0</v>
      </c>
    </row>
    <row r="31" spans="1:3" x14ac:dyDescent="0.25">
      <c r="A31" s="57"/>
      <c r="B31" s="54" t="s">
        <v>26</v>
      </c>
      <c r="C31" s="53">
        <v>5</v>
      </c>
    </row>
  </sheetData>
  <mergeCells count="10">
    <mergeCell ref="A29:A31"/>
    <mergeCell ref="A20:A22"/>
    <mergeCell ref="A23:A25"/>
    <mergeCell ref="A26:A28"/>
    <mergeCell ref="A2:A4"/>
    <mergeCell ref="A5:A7"/>
    <mergeCell ref="A8:A10"/>
    <mergeCell ref="A11:A13"/>
    <mergeCell ref="A14:A16"/>
    <mergeCell ref="A17:A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4855E-47A8-4F37-B2F6-31BDE1A7F87D}">
  <sheetPr codeName="Feuil5"/>
  <dimension ref="A1:O7"/>
  <sheetViews>
    <sheetView tabSelected="1" zoomScale="80" zoomScaleNormal="80" workbookViewId="0">
      <selection activeCell="B1" sqref="B1"/>
    </sheetView>
  </sheetViews>
  <sheetFormatPr baseColWidth="10" defaultRowHeight="15" x14ac:dyDescent="0.25"/>
  <cols>
    <col min="1" max="1" width="23.42578125" customWidth="1"/>
    <col min="2" max="2" width="25.42578125" customWidth="1"/>
    <col min="3" max="3" width="22.28515625" customWidth="1"/>
    <col min="4" max="4" width="19.7109375" customWidth="1"/>
    <col min="5" max="5" width="26.85546875" customWidth="1"/>
    <col min="6" max="6" width="25.5703125" customWidth="1"/>
    <col min="7" max="7" width="23.42578125" customWidth="1"/>
    <col min="8" max="10" width="21.28515625" customWidth="1"/>
    <col min="11" max="11" width="33" customWidth="1"/>
    <col min="12" max="12" width="19.5703125" customWidth="1"/>
    <col min="13" max="13" width="24.28515625" customWidth="1"/>
    <col min="14" max="14" width="24.28515625" style="30" customWidth="1"/>
    <col min="15" max="15" width="21" customWidth="1"/>
  </cols>
  <sheetData>
    <row r="1" spans="1:15" ht="45" customHeight="1" x14ac:dyDescent="0.25">
      <c r="A1" s="55" t="s">
        <v>47</v>
      </c>
    </row>
    <row r="2" spans="1:15" ht="22.5" customHeight="1" x14ac:dyDescent="0.25">
      <c r="A2" s="22" t="s">
        <v>6</v>
      </c>
      <c r="B2" s="23" t="s">
        <v>42</v>
      </c>
      <c r="C2" s="26" t="s">
        <v>7</v>
      </c>
      <c r="D2" s="25" t="s">
        <v>34</v>
      </c>
      <c r="E2" s="23" t="s">
        <v>27</v>
      </c>
      <c r="F2" s="23" t="s">
        <v>28</v>
      </c>
      <c r="G2" s="23" t="s">
        <v>29</v>
      </c>
      <c r="H2" s="23" t="s">
        <v>30</v>
      </c>
      <c r="I2" s="23" t="s">
        <v>31</v>
      </c>
      <c r="J2" s="23" t="s">
        <v>32</v>
      </c>
      <c r="K2" s="23" t="s">
        <v>33</v>
      </c>
      <c r="L2" s="26" t="s">
        <v>5</v>
      </c>
      <c r="M2" s="23" t="s">
        <v>37</v>
      </c>
      <c r="N2" s="29" t="s">
        <v>36</v>
      </c>
      <c r="O2" s="26" t="s">
        <v>38</v>
      </c>
    </row>
    <row r="3" spans="1:15" x14ac:dyDescent="0.25">
      <c r="A3" s="24" t="s">
        <v>45</v>
      </c>
      <c r="B3" s="8">
        <v>0</v>
      </c>
      <c r="C3" s="31" t="e">
        <v>#DIV/0!</v>
      </c>
      <c r="D3" s="19">
        <v>0</v>
      </c>
      <c r="E3" s="19">
        <v>3</v>
      </c>
      <c r="F3" s="19" t="e">
        <v>#DIV/0!</v>
      </c>
      <c r="G3" s="19" t="e">
        <v>#DIV/0!</v>
      </c>
      <c r="H3" s="19">
        <v>3</v>
      </c>
      <c r="I3" s="19">
        <v>3</v>
      </c>
      <c r="J3" s="19">
        <v>1</v>
      </c>
      <c r="K3" s="19">
        <v>0</v>
      </c>
      <c r="L3" s="27" t="e">
        <v>#DIV/0!</v>
      </c>
      <c r="M3" s="19">
        <v>14</v>
      </c>
      <c r="N3" s="36" t="e">
        <v>#DIV/0!</v>
      </c>
      <c r="O3" s="27" t="e">
        <v>#DIV/0!</v>
      </c>
    </row>
    <row r="4" spans="1:15" x14ac:dyDescent="0.25">
      <c r="A4" s="40"/>
      <c r="B4" s="8"/>
      <c r="C4" s="31">
        <v>-5</v>
      </c>
      <c r="D4" s="19"/>
      <c r="E4" s="19"/>
      <c r="F4" s="19"/>
      <c r="G4" s="19"/>
      <c r="H4" s="19"/>
      <c r="I4" s="19"/>
      <c r="J4" s="19"/>
      <c r="K4" s="19"/>
      <c r="L4" s="27">
        <v>0</v>
      </c>
      <c r="M4" s="19"/>
      <c r="N4" s="36">
        <v>0</v>
      </c>
      <c r="O4" s="27">
        <v>-5</v>
      </c>
    </row>
    <row r="5" spans="1:15" x14ac:dyDescent="0.25">
      <c r="A5" s="40"/>
      <c r="B5" s="8"/>
      <c r="C5" s="31">
        <v>-5</v>
      </c>
      <c r="D5" s="19"/>
      <c r="E5" s="19"/>
      <c r="F5" s="19"/>
      <c r="G5" s="19"/>
      <c r="H5" s="19"/>
      <c r="I5" s="19"/>
      <c r="J5" s="19"/>
      <c r="K5" s="19"/>
      <c r="L5" s="27">
        <v>0</v>
      </c>
      <c r="M5" s="19"/>
      <c r="N5" s="36">
        <v>0</v>
      </c>
      <c r="O5" s="27">
        <v>-5</v>
      </c>
    </row>
    <row r="6" spans="1:15" x14ac:dyDescent="0.25">
      <c r="A6" s="34"/>
      <c r="B6" s="12"/>
      <c r="C6" s="32">
        <v>-5</v>
      </c>
      <c r="D6" s="21"/>
      <c r="E6" s="21"/>
      <c r="F6" s="21"/>
      <c r="G6" s="21"/>
      <c r="H6" s="21"/>
      <c r="I6" s="21"/>
      <c r="J6" s="21"/>
      <c r="K6" s="21"/>
      <c r="L6" s="28">
        <v>0</v>
      </c>
      <c r="M6" s="21"/>
      <c r="N6" s="33">
        <v>0</v>
      </c>
      <c r="O6" s="28">
        <v>-5</v>
      </c>
    </row>
    <row r="7" spans="1:15" x14ac:dyDescent="0.25">
      <c r="A7" s="40"/>
      <c r="B7" s="8"/>
      <c r="C7" s="31"/>
      <c r="D7" s="19"/>
      <c r="E7" s="19"/>
      <c r="F7" s="19"/>
      <c r="G7" s="19"/>
      <c r="H7" s="19"/>
      <c r="I7" s="19"/>
      <c r="J7" s="19"/>
      <c r="K7" s="19"/>
      <c r="L7" s="27"/>
      <c r="M7" s="19"/>
      <c r="N7" s="36"/>
      <c r="O7" s="27"/>
    </row>
  </sheetData>
  <conditionalFormatting sqref="B3:C7">
    <cfRule type="cellIs" priority="4" operator="equal">
      <formula>"S.O"</formula>
    </cfRule>
    <cfRule type="containsText" dxfId="14" priority="5" operator="containsText" text="N">
      <formula>NOT(ISERROR(SEARCH("N",B3)))</formula>
    </cfRule>
    <cfRule type="cellIs" dxfId="13" priority="6" operator="equal">
      <formula>"O"</formula>
    </cfRule>
  </conditionalFormatting>
  <conditionalFormatting sqref="F3:F7">
    <cfRule type="cellIs" dxfId="12" priority="3" operator="equal">
      <formula>10</formula>
    </cfRule>
  </conditionalFormatting>
  <conditionalFormatting sqref="D3:D7">
    <cfRule type="cellIs" dxfId="11" priority="2" operator="equal">
      <formula>9</formula>
    </cfRule>
  </conditionalFormatting>
  <conditionalFormatting sqref="C1:C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A3" location="Site1!A1" display="#Site1!A1" xr:uid="{2D766266-9F20-4FD9-AB33-8D64ABD9D3D7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Exporter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5</xdr:col>
                    <xdr:colOff>38100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A185C-56BA-428B-9EEA-B1BEAEE33C72}">
  <sheetPr codeName="Feuil1"/>
  <dimension ref="A1:X9"/>
  <sheetViews>
    <sheetView zoomScale="80" zoomScaleNormal="80" workbookViewId="0">
      <selection activeCell="H16" sqref="H16"/>
    </sheetView>
  </sheetViews>
  <sheetFormatPr baseColWidth="10" defaultRowHeight="15" x14ac:dyDescent="0.25"/>
  <cols>
    <col min="4" max="4" width="13" customWidth="1"/>
    <col min="16" max="16" width="15" customWidth="1"/>
    <col min="17" max="17" width="14.28515625" customWidth="1"/>
    <col min="19" max="19" width="13.5703125" customWidth="1"/>
    <col min="20" max="20" width="14.85546875" customWidth="1"/>
    <col min="21" max="21" width="13" customWidth="1"/>
    <col min="23" max="23" width="14.42578125" customWidth="1"/>
    <col min="24" max="24" width="13.28515625" customWidth="1"/>
  </cols>
  <sheetData>
    <row r="1" spans="1:24" ht="22.5" customHeight="1" x14ac:dyDescent="0.25">
      <c r="A1" s="127" t="s">
        <v>43</v>
      </c>
      <c r="B1" s="129" t="s">
        <v>46</v>
      </c>
      <c r="C1" s="131" t="s">
        <v>0</v>
      </c>
      <c r="D1" s="132"/>
      <c r="E1" s="129"/>
      <c r="F1" s="133" t="s">
        <v>39</v>
      </c>
      <c r="G1" s="135" t="s">
        <v>40</v>
      </c>
      <c r="H1" s="125" t="s">
        <v>41</v>
      </c>
      <c r="I1" s="119" t="s">
        <v>27</v>
      </c>
      <c r="J1" s="121"/>
      <c r="K1" s="121"/>
      <c r="L1" s="123" t="s">
        <v>28</v>
      </c>
      <c r="M1" s="117"/>
      <c r="N1" s="117"/>
      <c r="O1" s="111" t="s">
        <v>29</v>
      </c>
      <c r="P1" s="113" t="s">
        <v>31</v>
      </c>
      <c r="Q1" s="115"/>
      <c r="R1" s="96"/>
      <c r="S1" s="97" t="s">
        <v>34</v>
      </c>
      <c r="T1" s="99" t="s">
        <v>42</v>
      </c>
      <c r="U1" s="92" t="s">
        <v>30</v>
      </c>
      <c r="V1" s="94" t="s">
        <v>44</v>
      </c>
      <c r="W1" s="78" t="s">
        <v>32</v>
      </c>
      <c r="X1" s="78" t="s">
        <v>33</v>
      </c>
    </row>
    <row r="2" spans="1:24" ht="40.5" customHeight="1" thickBot="1" x14ac:dyDescent="0.3">
      <c r="A2" s="128"/>
      <c r="B2" s="130"/>
      <c r="C2" s="1" t="s">
        <v>1</v>
      </c>
      <c r="D2" s="1" t="s">
        <v>2</v>
      </c>
      <c r="E2" s="1" t="s">
        <v>3</v>
      </c>
      <c r="F2" s="134"/>
      <c r="G2" s="136"/>
      <c r="H2" s="126"/>
      <c r="I2" s="120"/>
      <c r="J2" s="122"/>
      <c r="K2" s="122"/>
      <c r="L2" s="124"/>
      <c r="M2" s="118"/>
      <c r="N2" s="118"/>
      <c r="O2" s="112"/>
      <c r="P2" s="114"/>
      <c r="Q2" s="116"/>
      <c r="R2" s="61"/>
      <c r="S2" s="98"/>
      <c r="T2" s="100"/>
      <c r="U2" s="93"/>
      <c r="V2" s="95"/>
      <c r="W2" s="79"/>
      <c r="X2" s="79"/>
    </row>
    <row r="3" spans="1:24" x14ac:dyDescent="0.25">
      <c r="A3" s="101"/>
      <c r="B3" s="37"/>
      <c r="C3" s="16"/>
      <c r="D3" s="16"/>
      <c r="E3" s="37"/>
      <c r="F3" s="20"/>
      <c r="G3" s="39">
        <v>2</v>
      </c>
      <c r="H3" s="103">
        <f>AVERAGE(G3:G8)</f>
        <v>4.166666666666667</v>
      </c>
      <c r="I3" s="105" cm="1">
        <f t="array" ref="I3">_xlfn.IFS(H3&lt;Condition!$B$4,Condition!$C$4,(H3&lt;Condition!$B$3),Condition!$C$3,(H3&gt;Condition!$B$2),Condition!$C$2)</f>
        <v>3</v>
      </c>
      <c r="J3" s="11"/>
      <c r="K3" s="107" t="e">
        <f>AVERAGE(J3:J9)</f>
        <v>#DIV/0!</v>
      </c>
      <c r="L3" s="105" t="e" cm="1">
        <f t="array" ref="L3">_xlfn.IFS((K3&lt;Condition!$B$5),Condition!$C$5,(K3&lt;Condition!$B$6),Condition!$C$6, (K3&gt;Condition!$B$7),Condition!$C$7)</f>
        <v>#DIV/0!</v>
      </c>
      <c r="M3" s="15"/>
      <c r="N3" s="107" t="e">
        <f>AVERAGE(M3:M9)</f>
        <v>#DIV/0!</v>
      </c>
      <c r="O3" s="109" t="e" cm="1">
        <f t="array" ref="O3">_xlfn.IFS(N3=Condition!$B$8,Condition!$C$8,(N3&lt;Condition!$B$9),Condition!$C$9, (N3&gt;Condition!$B$10),Condition!$C$10)</f>
        <v>#DIV/0!</v>
      </c>
      <c r="P3" s="82" t="s">
        <v>4</v>
      </c>
      <c r="Q3" s="82"/>
      <c r="R3" s="84"/>
      <c r="S3" s="86">
        <f>R3*Q3</f>
        <v>0</v>
      </c>
      <c r="T3" s="88"/>
      <c r="U3" s="90">
        <f>COUNT(J3:J9)/COUNTIF(J3:J9,"&lt;&gt;**")</f>
        <v>0</v>
      </c>
      <c r="V3" s="74"/>
      <c r="W3" s="76"/>
      <c r="X3" s="80"/>
    </row>
    <row r="4" spans="1:24" x14ac:dyDescent="0.25">
      <c r="A4" s="102"/>
      <c r="B4" s="37"/>
      <c r="C4" s="13"/>
      <c r="D4" s="13"/>
      <c r="E4" s="37"/>
      <c r="F4" s="14"/>
      <c r="G4" s="18">
        <v>3</v>
      </c>
      <c r="H4" s="104"/>
      <c r="I4" s="106"/>
      <c r="J4" s="6"/>
      <c r="K4" s="108"/>
      <c r="L4" s="106"/>
      <c r="M4" s="10"/>
      <c r="N4" s="108"/>
      <c r="O4" s="110"/>
      <c r="P4" s="83"/>
      <c r="Q4" s="83"/>
      <c r="R4" s="85"/>
      <c r="S4" s="87"/>
      <c r="T4" s="89"/>
      <c r="U4" s="91"/>
      <c r="V4" s="75"/>
      <c r="W4" s="77"/>
      <c r="X4" s="81"/>
    </row>
    <row r="5" spans="1:24" x14ac:dyDescent="0.25">
      <c r="A5" s="102"/>
      <c r="B5" s="4"/>
      <c r="C5" s="13"/>
      <c r="D5" s="13"/>
      <c r="E5" s="4"/>
      <c r="F5" s="14"/>
      <c r="G5" s="2">
        <v>6</v>
      </c>
      <c r="H5" s="104"/>
      <c r="I5" s="106"/>
      <c r="J5" s="6"/>
      <c r="K5" s="108"/>
      <c r="L5" s="106"/>
      <c r="M5" s="10"/>
      <c r="N5" s="108"/>
      <c r="O5" s="110"/>
      <c r="P5" s="83"/>
      <c r="Q5" s="83"/>
      <c r="R5" s="85"/>
      <c r="S5" s="87"/>
      <c r="T5" s="89"/>
      <c r="U5" s="91"/>
      <c r="V5" s="75"/>
      <c r="W5" s="77"/>
      <c r="X5" s="81"/>
    </row>
    <row r="6" spans="1:24" x14ac:dyDescent="0.25">
      <c r="A6" s="102"/>
      <c r="B6" s="4"/>
      <c r="C6" s="13"/>
      <c r="D6" s="13"/>
      <c r="E6" s="4"/>
      <c r="F6" s="14"/>
      <c r="G6" s="2">
        <v>5</v>
      </c>
      <c r="H6" s="104"/>
      <c r="I6" s="106"/>
      <c r="J6" s="6"/>
      <c r="K6" s="108"/>
      <c r="L6" s="106"/>
      <c r="M6" s="10"/>
      <c r="N6" s="108"/>
      <c r="O6" s="110"/>
      <c r="P6" s="83"/>
      <c r="Q6" s="83"/>
      <c r="R6" s="85"/>
      <c r="S6" s="87"/>
      <c r="T6" s="89"/>
      <c r="U6" s="91"/>
      <c r="V6" s="75"/>
      <c r="W6" s="77"/>
      <c r="X6" s="81"/>
    </row>
    <row r="7" spans="1:24" x14ac:dyDescent="0.25">
      <c r="A7" s="102"/>
      <c r="B7" s="4"/>
      <c r="C7" s="13"/>
      <c r="D7" s="13"/>
      <c r="E7" s="4"/>
      <c r="F7" s="14"/>
      <c r="G7" s="18">
        <v>4</v>
      </c>
      <c r="H7" s="104"/>
      <c r="I7" s="106"/>
      <c r="J7" s="6"/>
      <c r="K7" s="108"/>
      <c r="L7" s="106"/>
      <c r="M7" s="10"/>
      <c r="N7" s="108"/>
      <c r="O7" s="110"/>
      <c r="P7" s="83"/>
      <c r="Q7" s="83"/>
      <c r="R7" s="85"/>
      <c r="S7" s="87"/>
      <c r="T7" s="89"/>
      <c r="U7" s="91"/>
      <c r="V7" s="75"/>
      <c r="W7" s="77"/>
      <c r="X7" s="81"/>
    </row>
    <row r="8" spans="1:24" x14ac:dyDescent="0.25">
      <c r="A8" s="102"/>
      <c r="B8" s="38"/>
      <c r="C8" s="17"/>
      <c r="D8" s="17"/>
      <c r="E8" s="38"/>
      <c r="F8" s="3"/>
      <c r="G8" s="2">
        <v>5</v>
      </c>
      <c r="H8" s="104"/>
      <c r="I8" s="106"/>
      <c r="J8" s="9"/>
      <c r="K8" s="108"/>
      <c r="L8" s="106"/>
      <c r="M8" s="10"/>
      <c r="N8" s="108"/>
      <c r="O8" s="110"/>
      <c r="P8" s="83"/>
      <c r="Q8" s="83"/>
      <c r="R8" s="85"/>
      <c r="S8" s="87"/>
      <c r="T8" s="89"/>
      <c r="U8" s="91"/>
      <c r="V8" s="75"/>
      <c r="W8" s="77"/>
      <c r="X8" s="81"/>
    </row>
    <row r="9" spans="1:24" x14ac:dyDescent="0.25">
      <c r="A9" s="102"/>
      <c r="B9" s="38"/>
      <c r="C9" s="17"/>
      <c r="D9" s="17"/>
      <c r="E9" s="38"/>
      <c r="F9" s="3"/>
      <c r="G9" s="2">
        <v>2</v>
      </c>
      <c r="H9" s="104"/>
      <c r="I9" s="106"/>
      <c r="J9" s="35"/>
      <c r="K9" s="108"/>
      <c r="L9" s="106"/>
      <c r="M9" s="7"/>
      <c r="N9" s="108"/>
      <c r="O9" s="110"/>
      <c r="P9" s="83"/>
      <c r="Q9" s="83"/>
      <c r="R9" s="85"/>
      <c r="S9" s="87"/>
      <c r="T9" s="89"/>
      <c r="U9" s="91"/>
      <c r="V9" s="75"/>
      <c r="W9" s="77"/>
      <c r="X9" s="81"/>
    </row>
  </sheetData>
  <mergeCells count="38">
    <mergeCell ref="H1:H2"/>
    <mergeCell ref="A1:A2"/>
    <mergeCell ref="B1:B2"/>
    <mergeCell ref="C1:E1"/>
    <mergeCell ref="F1:F2"/>
    <mergeCell ref="G1:G2"/>
    <mergeCell ref="I1:I2"/>
    <mergeCell ref="J1:J2"/>
    <mergeCell ref="K1:K2"/>
    <mergeCell ref="L1:L2"/>
    <mergeCell ref="M1:M2"/>
    <mergeCell ref="N3:N9"/>
    <mergeCell ref="O3:O9"/>
    <mergeCell ref="O1:O2"/>
    <mergeCell ref="P1:P2"/>
    <mergeCell ref="Q1:Q2"/>
    <mergeCell ref="N1:N2"/>
    <mergeCell ref="A3:A9"/>
    <mergeCell ref="H3:H9"/>
    <mergeCell ref="I3:I9"/>
    <mergeCell ref="K3:K9"/>
    <mergeCell ref="L3:L9"/>
    <mergeCell ref="V3:V9"/>
    <mergeCell ref="W3:W9"/>
    <mergeCell ref="X1:X2"/>
    <mergeCell ref="X3:X9"/>
    <mergeCell ref="P3:P9"/>
    <mergeCell ref="Q3:Q9"/>
    <mergeCell ref="R3:R9"/>
    <mergeCell ref="S3:S9"/>
    <mergeCell ref="T3:T9"/>
    <mergeCell ref="U3:U9"/>
    <mergeCell ref="U1:U2"/>
    <mergeCell ref="V1:V2"/>
    <mergeCell ref="W1:W2"/>
    <mergeCell ref="R1:R2"/>
    <mergeCell ref="S1:S2"/>
    <mergeCell ref="T1:T2"/>
  </mergeCells>
  <conditionalFormatting sqref="F1:F8">
    <cfRule type="cellIs" dxfId="10" priority="7" operator="equal">
      <formula>"hs"</formula>
    </cfRule>
  </conditionalFormatting>
  <conditionalFormatting sqref="J1361:J1048576 J3:J9">
    <cfRule type="containsBlanks" dxfId="9" priority="4">
      <formula>LEN(TRIM(J3))=0</formula>
    </cfRule>
    <cfRule type="cellIs" dxfId="8" priority="5" operator="equal">
      <formula>0</formula>
    </cfRule>
    <cfRule type="cellIs" dxfId="7" priority="6" operator="greaterThan">
      <formula>0</formula>
    </cfRule>
  </conditionalFormatting>
  <conditionalFormatting sqref="M3:M9">
    <cfRule type="cellIs" dxfId="6" priority="8" operator="greaterThan">
      <formula>1000</formula>
    </cfRule>
    <cfRule type="containsBlanks" dxfId="5" priority="9">
      <formula>LEN(TRIM(M3))=0</formula>
    </cfRule>
    <cfRule type="cellIs" dxfId="4" priority="10" operator="equal">
      <formula>0</formula>
    </cfRule>
    <cfRule type="cellIs" dxfId="3" priority="11" operator="between">
      <formula>0</formula>
      <formula>1000</formula>
    </cfRule>
  </conditionalFormatting>
  <conditionalFormatting sqref="G1:G8 G10:G1048576">
    <cfRule type="cellIs" dxfId="2" priority="3" operator="equal">
      <formula>""""""</formula>
    </cfRule>
  </conditionalFormatting>
  <conditionalFormatting sqref="F9">
    <cfRule type="cellIs" dxfId="1" priority="2" operator="equal">
      <formula>"hs"</formula>
    </cfRule>
  </conditionalFormatting>
  <conditionalFormatting sqref="G9">
    <cfRule type="cellIs" dxfId="0" priority="1" operator="equal">
      <formula>""""""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core_Cliquer">
                <anchor moveWithCells="1" sizeWithCells="1">
                  <from>
                    <xdr:col>24</xdr:col>
                    <xdr:colOff>19050</xdr:colOff>
                    <xdr:row>0</xdr:row>
                    <xdr:rowOff>47625</xdr:rowOff>
                  </from>
                  <to>
                    <xdr:col>26</xdr:col>
                    <xdr:colOff>333375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Condition</vt:lpstr>
      <vt:lpstr>Score</vt:lpstr>
      <vt:lpstr>Site1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9210988U</dc:creator>
  <cp:lastModifiedBy>Calinour</cp:lastModifiedBy>
  <dcterms:created xsi:type="dcterms:W3CDTF">2022-01-19T12:25:33Z</dcterms:created>
  <dcterms:modified xsi:type="dcterms:W3CDTF">2022-08-23T17:17:16Z</dcterms:modified>
</cp:coreProperties>
</file>