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alice03\"/>
    </mc:Choice>
  </mc:AlternateContent>
  <xr:revisionPtr revIDLastSave="0" documentId="13_ncr:1_{32185CDE-FEF4-45CB-BCFD-E694F7231579}" xr6:coauthVersionLast="47" xr6:coauthVersionMax="47" xr10:uidLastSave="{00000000-0000-0000-0000-000000000000}"/>
  <bookViews>
    <workbookView xWindow="-28920" yWindow="-120" windowWidth="29040" windowHeight="15720" xr2:uid="{00587DFD-339D-4293-A8A5-64FFF047F7DF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A4" i="2" l="1"/>
  <c r="A5" i="2" s="1"/>
</calcChain>
</file>

<file path=xl/sharedStrings.xml><?xml version="1.0" encoding="utf-8"?>
<sst xmlns="http://schemas.openxmlformats.org/spreadsheetml/2006/main" count="112" uniqueCount="76">
  <si>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</si>
  <si>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</si>
  <si>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</si>
  <si>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</si>
  <si>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</si>
  <si>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</si>
  <si>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</si>
  <si>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</si>
  <si>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</si>
  <si>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 xml:space="preserve">Total 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</si>
  <si>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</si>
  <si>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</si>
  <si>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</si>
  <si>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</si>
  <si>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</si>
  <si>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</si>
  <si>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</si>
  <si>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</si>
  <si>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</si>
  <si>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</si>
  <si>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</si>
  <si>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</si>
  <si>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</si>
  <si>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</si>
  <si>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</si>
  <si>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</si>
  <si>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Référence pièce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</si>
  <si>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</si>
  <si>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</si>
  <si>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</si>
  <si>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</si>
  <si>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</si>
  <si>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</si>
  <si>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</si>
  <si>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</si>
  <si>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</si>
  <si>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 xml:space="preserve"> </t>
  </si>
  <si>
    <t>contrôl contrôle)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</si>
  <si>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</si>
  <si>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</si>
  <si>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</si>
  <si>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</si>
  <si>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</si>
  <si>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</si>
  <si>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</si>
  <si>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</si>
  <si>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</si>
  <si>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</si>
  <si>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</si>
  <si>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</si>
  <si>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</si>
  <si>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</si>
  <si>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</si>
  <si>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</si>
  <si>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</si>
  <si>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</si>
  <si>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</si>
  <si>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</si>
  <si>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</si>
  <si>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</si>
  <si>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essai</t>
  </si>
  <si>
    <t>pourquoi pas</t>
  </si>
  <si>
    <t>ok</t>
  </si>
  <si>
    <t>non</t>
  </si>
  <si>
    <t>soleil</t>
  </si>
  <si>
    <t>vacances</t>
  </si>
  <si>
    <t>1/2 ROUE</t>
  </si>
  <si>
    <t>MO</t>
  </si>
  <si>
    <t>Coût charge ou MO peintre</t>
  </si>
  <si>
    <t>Cout(€HT/min)</t>
  </si>
  <si>
    <t>Traitement couche 1</t>
  </si>
  <si>
    <t>Cout revient</t>
  </si>
  <si>
    <t>Peinture robot</t>
  </si>
  <si>
    <t>Peinture manuelle</t>
  </si>
  <si>
    <t>Mop</t>
  </si>
  <si>
    <t>COM DEGR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</si>
</sst>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5" borderId="7" xfId="0" applyFont="1" applyFill="1" applyBorder="1"/>
    <xf numFmtId="0" fontId="1" fillId="4" borderId="7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5" borderId="8" xfId="0" applyFont="1" applyFill="1" applyBorder="1"/>
    <xf numFmtId="0" fontId="1" fillId="4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 vertical="center"/>
    </xf>
    <xf numFmtId="0" fontId="0" fillId="2" borderId="9" xfId="0" applyFill="1" applyBorder="1"/>
    <xf numFmtId="0" fontId="1" fillId="2" borderId="25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left" vertical="center"/>
    </xf>
    <xf numFmtId="0" fontId="0" fillId="2" borderId="27" xfId="0" applyFill="1" applyBorder="1"/>
    <xf numFmtId="0" fontId="3" fillId="6" borderId="28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29" xfId="0" applyFill="1" applyBorder="1"/>
    <xf numFmtId="14" fontId="0" fillId="0" borderId="0" xfId="0" applyNumberFormat="1"/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9" borderId="30" xfId="0" applyFill="1" applyBorder="1" applyAlignment="1">
      <alignment horizontal="center" vertical="center"/>
    </xf>
    <xf numFmtId="20" fontId="0" fillId="0" borderId="0" xfId="0" applyNumberFormat="1"/>
    <xf numFmtId="49" fontId="0" fillId="3" borderId="15" xfId="0" applyNumberFormat="1" applyFill="1" applyBorder="1" applyAlignment="1">
      <alignment horizontal="left" vertical="center"/>
    </xf>
    <xf numFmtId="49" fontId="0" fillId="3" borderId="17" xfId="0" applyNumberFormat="1" applyFill="1" applyBorder="1" applyAlignment="1">
      <alignment horizontal="left" vertical="center"/>
    </xf>
    <xf numFmtId="49" fontId="0" fillId="3" borderId="16" xfId="0" applyNumberFormat="1" applyFill="1" applyBorder="1" applyAlignment="1">
      <alignment horizontal="left" vertical="center"/>
    </xf>
    <xf numFmtId="49" fontId="0" fillId="4" borderId="15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1" xfId="0" applyNumberFormat="1" applyFill="1" applyBorder="1" applyAlignment="1">
      <alignment wrapText="1"/>
    </xf>
    <xf numFmtId="49" fontId="0" fillId="5" borderId="24" xfId="0" applyNumberFormat="1" applyFill="1" applyBorder="1" applyAlignment="1">
      <alignment wrapText="1"/>
    </xf>
    <xf numFmtId="49" fontId="0" fillId="4" borderId="24" xfId="0" applyNumberFormat="1" applyFill="1" applyBorder="1" applyAlignment="1">
      <alignment wrapText="1"/>
    </xf>
    <xf numFmtId="0" fontId="0" fillId="11" borderId="0" xfId="0" applyFill="1"/>
    <xf numFmtId="0" fontId="0" fillId="9" borderId="33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6" fillId="6" borderId="36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vertical="center"/>
    </xf>
    <xf numFmtId="0" fontId="1" fillId="3" borderId="37" xfId="0" applyFont="1" applyFill="1" applyBorder="1" applyAlignment="1">
      <alignment horizontal="left" vertical="center"/>
    </xf>
    <xf numFmtId="0" fontId="1" fillId="3" borderId="35" xfId="0" applyFont="1" applyFill="1" applyBorder="1" applyAlignment="1">
      <alignment horizontal="left" vertical="center"/>
    </xf>
    <xf numFmtId="0" fontId="1" fillId="4" borderId="38" xfId="0" applyFont="1" applyFill="1" applyBorder="1" applyAlignment="1">
      <alignment horizontal="left" vertical="center"/>
    </xf>
    <xf numFmtId="0" fontId="1" fillId="4" borderId="37" xfId="0" applyFont="1" applyFill="1" applyBorder="1" applyAlignment="1">
      <alignment horizontal="left" vertical="center"/>
    </xf>
    <xf numFmtId="0" fontId="1" fillId="4" borderId="26" xfId="0" applyFont="1" applyFill="1" applyBorder="1" applyAlignment="1">
      <alignment horizontal="left" vertical="center"/>
    </xf>
    <xf numFmtId="0" fontId="1" fillId="5" borderId="39" xfId="0" applyFont="1" applyFill="1" applyBorder="1"/>
    <xf numFmtId="0" fontId="1" fillId="4" borderId="39" xfId="0" applyFont="1" applyFill="1" applyBorder="1" applyAlignment="1">
      <alignment horizontal="left" vertical="center"/>
    </xf>
    <xf numFmtId="2" fontId="0" fillId="3" borderId="17" xfId="0" applyNumberFormat="1" applyFill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 vertical="center"/>
    </xf>
    <xf numFmtId="2" fontId="0" fillId="4" borderId="31" xfId="0" applyNumberFormat="1" applyFill="1" applyBorder="1" applyAlignment="1">
      <alignment horizontal="center" vertical="center"/>
    </xf>
    <xf numFmtId="2" fontId="0" fillId="4" borderId="17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2" fontId="0" fillId="4" borderId="14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2" fontId="0" fillId="2" borderId="16" xfId="0" applyNumberFormat="1" applyFill="1" applyBorder="1"/>
    <xf numFmtId="0" fontId="6" fillId="6" borderId="19" xfId="0" applyFont="1" applyFill="1" applyBorder="1" applyAlignment="1">
      <alignment horizontal="center" vertical="center"/>
    </xf>
    <xf numFmtId="2" fontId="0" fillId="3" borderId="31" xfId="0" applyNumberFormat="1" applyFill="1" applyBorder="1" applyAlignment="1">
      <alignment horizontal="center" vertical="center"/>
    </xf>
    <xf numFmtId="2" fontId="0" fillId="4" borderId="27" xfId="0" applyNumberFormat="1" applyFill="1" applyBorder="1" applyAlignment="1">
      <alignment horizontal="center" vertical="center"/>
    </xf>
    <xf numFmtId="2" fontId="0" fillId="5" borderId="24" xfId="0" applyNumberFormat="1" applyFill="1" applyBorder="1" applyAlignment="1">
      <alignment horizontal="center" vertical="center"/>
    </xf>
    <xf numFmtId="2" fontId="0" fillId="4" borderId="24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2" fontId="0" fillId="2" borderId="27" xfId="0" applyNumberFormat="1" applyFill="1" applyBorder="1"/>
    <xf numFmtId="0" fontId="1" fillId="0" borderId="0" xfId="0" applyFont="1" applyFill="1" applyBorder="1"/>
    <xf numFmtId="1" fontId="1" fillId="0" borderId="0" xfId="0" applyNumberFormat="1" applyFont="1" applyFill="1" applyBorder="1"/>
    <xf numFmtId="0" fontId="0" fillId="12" borderId="0" xfId="0" applyFill="1"/>
    <xf numFmtId="0" fontId="0" fillId="0" borderId="0" xfId="0" quotePrefix="1" applyNumberFormat="1" applyAlignment="1">
      <alignment horizontal="center"/>
    </xf>
    <xf numFmtId="0" fontId="5" fillId="10" borderId="29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33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</cellXfs>
  <cellStyles count="1">
    <cellStyle name="Normal" xfId="0" builtinId="0"/>
  </cellStyles>
  <dxfs count="20"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medium">
          <color indexed="64"/>
        </left>
      </border>
    </dxf>
    <dxf>
      <numFmt numFmtId="2" formatCode="0.00"/>
      <border diagonalUp="0" diagonalDown="0" outline="0">
        <left style="medium">
          <color indexed="64"/>
        </left>
        <right style="medium">
          <color indexed="64"/>
        </right>
      </border>
    </dxf>
    <dxf>
      <border outline="0">
        <right style="medium">
          <color indexed="64"/>
        </right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</xdr:row>
          <xdr:rowOff>361950</xdr:rowOff>
        </xdr:from>
        <xdr:to>
          <xdr:col>8</xdr:col>
          <xdr:colOff>123825</xdr:colOff>
          <xdr:row>2</xdr:row>
          <xdr:rowOff>295275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3</xdr:row>
          <xdr:rowOff>9525</xdr:rowOff>
        </xdr:from>
        <xdr:to>
          <xdr:col>8</xdr:col>
          <xdr:colOff>57150</xdr:colOff>
          <xdr:row>3</xdr:row>
          <xdr:rowOff>342900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9525</xdr:rowOff>
        </xdr:from>
        <xdr:to>
          <xdr:col>2</xdr:col>
          <xdr:colOff>1809750</xdr:colOff>
          <xdr:row>11</xdr:row>
          <xdr:rowOff>0</xdr:rowOff>
        </xdr:to>
        <xdr:sp macro="" textlink="">
          <xdr:nvSpPr>
            <xdr:cNvPr id="1037" name="ComboBox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9525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039" name="ComboBox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4:G19" totalsRowShown="0" tableBorderDxfId="19">
  <autoFilter ref="A4:G19" xr:uid="{BB412D08-1927-4C79-9B16-0514982D4F05}"/>
  <tableColumns count="7">
    <tableColumn id="1" xr3:uid="{10724A8E-D968-48E1-A74A-76696C8717F9}" name="N° étape"/>
    <tableColumn id="2" xr3:uid="{38630E00-EE61-4FDC-BA48-704B3204C614}" name="Etapes  process"/>
    <tableColumn id="3" xr3:uid="{B7E8338D-E410-4595-96E3-77C056C94338}" name="Type cout"/>
    <tableColumn id="6" xr3:uid="{B1FC84B4-2BEC-4E12-8CDE-3F165C0E265B}" name="Cout(€HT/min)" dataDxfId="18"/>
    <tableColumn id="4" xr3:uid="{09810A45-890B-4AAF-B44B-910F7E2CFEB8}" name="Temps" dataDxfId="17"/>
    <tableColumn id="7" xr3:uid="{8B7D16A4-A0C0-4F44-BC72-164FA814C393}" name="Cout revient"/>
    <tableColumn id="5" xr3:uid="{BB48026E-5BF1-43AB-AD7C-0A3FEDC7C254}" name="Commentaires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5" totalsRowShown="0" headerRowDxfId="15" headerRowBorderDxfId="14" tableBorderDxfId="13">
  <autoFilter ref="A3:Z5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H26"/>
  <sheetViews>
    <sheetView showGridLines="0" tabSelected="1" zoomScaleNormal="100" workbookViewId="0">
      <selection activeCell="E8" sqref="E8"/>
    </sheetView>
  </sheetViews>
  <sheetFormatPr baseColWidth="10" defaultRowHeight="15" x14ac:dyDescent="0.25"/>
  <cols>
    <col min="1" max="1" width="18.140625" customWidth="1"/>
    <col min="2" max="2" width="24.42578125" customWidth="1"/>
    <col min="3" max="3" width="27.140625" customWidth="1"/>
    <col min="4" max="4" width="22.140625" customWidth="1"/>
    <col min="5" max="5" width="26" customWidth="1"/>
    <col min="6" max="6" width="35.28515625" customWidth="1"/>
    <col min="7" max="7" width="19.28515625" customWidth="1"/>
    <col min="8" max="8" width="32.140625" bestFit="1" customWidth="1"/>
  </cols>
  <sheetData>
    <row r="1" spans="1:8" ht="35.450000000000003" customHeight="1" x14ac:dyDescent="0.25">
      <c r="A1" s="31" t="s">
        <v>24</v>
      </c>
      <c r="B1" s="44">
        <v>44781</v>
      </c>
      <c r="C1" s="33" t="s">
        <v>25</v>
      </c>
      <c r="D1" s="45" t="s">
        <v>58</v>
      </c>
      <c r="E1" s="32" t="s">
        <v>26</v>
      </c>
      <c r="F1" t="s">
        <v>36</v>
      </c>
      <c r="G1" s="86"/>
      <c r="H1" s="87"/>
    </row>
    <row r="2" spans="1:8" ht="31.9" customHeight="1" x14ac:dyDescent="0.25">
      <c r="A2" s="32" t="s">
        <v>20</v>
      </c>
      <c r="B2" s="44" t="s">
        <v>57</v>
      </c>
      <c r="C2" s="33" t="s">
        <v>19</v>
      </c>
      <c r="D2" s="45" t="s">
        <v>59</v>
      </c>
      <c r="E2" s="46" t="s">
        <v>66</v>
      </c>
      <c r="F2" s="42" t="s">
        <v>36</v>
      </c>
      <c r="G2" s="86"/>
      <c r="H2" s="87"/>
    </row>
    <row r="3" spans="1:8" ht="25.9" customHeight="1" thickBot="1" x14ac:dyDescent="0.3">
      <c r="F3" t="s">
        <v>36</v>
      </c>
    </row>
    <row r="4" spans="1:8" ht="30" customHeight="1" thickBot="1" x14ac:dyDescent="0.3">
      <c r="A4" s="35" t="s">
        <v>10</v>
      </c>
      <c r="B4" s="36" t="s">
        <v>8</v>
      </c>
      <c r="C4" s="37" t="s">
        <v>23</v>
      </c>
      <c r="D4" s="62" t="s">
        <v>69</v>
      </c>
      <c r="E4" s="38" t="s">
        <v>22</v>
      </c>
      <c r="F4" s="79" t="s">
        <v>71</v>
      </c>
      <c r="G4" s="39" t="s">
        <v>0</v>
      </c>
    </row>
    <row r="5" spans="1:8" x14ac:dyDescent="0.25">
      <c r="A5" s="19">
        <v>1</v>
      </c>
      <c r="B5" s="3" t="s">
        <v>2</v>
      </c>
      <c r="C5" s="9" t="s">
        <v>11</v>
      </c>
      <c r="D5" s="63">
        <v>0.46700000000000003</v>
      </c>
      <c r="E5" s="71">
        <v>2</v>
      </c>
      <c r="F5" s="80">
        <f>Tableau1[[#This Row],[Cout(€HT/min)]]*Tableau1[[#This Row],[Temps]]+20</f>
        <v>20.934000000000001</v>
      </c>
      <c r="G5" s="49" t="s">
        <v>75</v>
      </c>
    </row>
    <row r="6" spans="1:8" x14ac:dyDescent="0.25">
      <c r="A6" s="20">
        <v>2</v>
      </c>
      <c r="B6" s="1" t="s">
        <v>3</v>
      </c>
      <c r="C6" s="10" t="s">
        <v>67</v>
      </c>
      <c r="D6" s="64">
        <v>0.46700000000000003</v>
      </c>
      <c r="E6" s="71">
        <v>5</v>
      </c>
      <c r="F6" s="71">
        <f>Tableau1[[#This Row],[Cout(€HT/min)]]*Tableau1[[#This Row],[Temps]]</f>
        <v>2.335</v>
      </c>
      <c r="G6" s="50"/>
    </row>
    <row r="7" spans="1:8" x14ac:dyDescent="0.25">
      <c r="A7" s="20">
        <v>3</v>
      </c>
      <c r="B7" s="1" t="s">
        <v>30</v>
      </c>
      <c r="C7" s="10" t="s">
        <v>67</v>
      </c>
      <c r="D7" s="64">
        <v>0.65</v>
      </c>
      <c r="E7" s="71">
        <v>5</v>
      </c>
      <c r="F7" s="71">
        <f>D7*Tableau1[[#This Row],[Temps]]</f>
        <v>3.25</v>
      </c>
      <c r="G7" s="50" t="s">
        <v>60</v>
      </c>
    </row>
    <row r="8" spans="1:8" ht="15.75" thickBot="1" x14ac:dyDescent="0.3">
      <c r="A8" s="21">
        <v>4</v>
      </c>
      <c r="B8" s="4" t="s">
        <v>1</v>
      </c>
      <c r="C8" s="11" t="s">
        <v>67</v>
      </c>
      <c r="D8" s="65">
        <v>0.46700000000000003</v>
      </c>
      <c r="E8" s="72"/>
      <c r="F8" s="72">
        <f>Tableau1[[#This Row],[Cout(€HT/min)]]*Tableau1[[#This Row],[Temps]]</f>
        <v>0</v>
      </c>
      <c r="G8" s="51"/>
    </row>
    <row r="9" spans="1:8" x14ac:dyDescent="0.25">
      <c r="A9" s="22">
        <v>5</v>
      </c>
      <c r="B9" s="5" t="s">
        <v>3</v>
      </c>
      <c r="C9" s="12" t="s">
        <v>67</v>
      </c>
      <c r="D9" s="66">
        <v>0.46700000000000003</v>
      </c>
      <c r="E9" s="73"/>
      <c r="F9" s="73"/>
      <c r="G9" s="52"/>
    </row>
    <row r="10" spans="1:8" x14ac:dyDescent="0.25">
      <c r="A10" s="23">
        <v>6</v>
      </c>
      <c r="B10" s="2" t="s">
        <v>4</v>
      </c>
      <c r="C10" s="13" t="s">
        <v>74</v>
      </c>
      <c r="D10" s="67">
        <v>0.46700000000000003</v>
      </c>
      <c r="E10" s="74">
        <v>10</v>
      </c>
      <c r="F10" s="74"/>
      <c r="G10" s="53" t="s">
        <v>61</v>
      </c>
    </row>
    <row r="11" spans="1:8" x14ac:dyDescent="0.25">
      <c r="A11" s="23">
        <v>7</v>
      </c>
      <c r="B11" s="2" t="s">
        <v>70</v>
      </c>
      <c r="C11" s="13" t="s">
        <v>68</v>
      </c>
      <c r="D11" s="67">
        <v>0.88300000000000001</v>
      </c>
      <c r="E11" s="74"/>
      <c r="F11" s="74"/>
      <c r="G11" s="53"/>
    </row>
    <row r="12" spans="1:8" x14ac:dyDescent="0.25">
      <c r="A12" s="23">
        <v>8</v>
      </c>
      <c r="B12" s="2" t="s">
        <v>5</v>
      </c>
      <c r="C12" s="13" t="s">
        <v>68</v>
      </c>
      <c r="D12" s="67">
        <v>0.88300000000000001</v>
      </c>
      <c r="E12" s="74">
        <v>5</v>
      </c>
      <c r="F12" s="74"/>
      <c r="G12" s="53" t="s">
        <v>62</v>
      </c>
    </row>
    <row r="13" spans="1:8" x14ac:dyDescent="0.25">
      <c r="A13" s="23">
        <v>9</v>
      </c>
      <c r="B13" s="2" t="s">
        <v>6</v>
      </c>
      <c r="C13" s="13" t="s">
        <v>67</v>
      </c>
      <c r="D13" s="67">
        <v>0.46700000000000003</v>
      </c>
      <c r="E13" s="74"/>
      <c r="F13" s="74"/>
      <c r="G13" s="53"/>
    </row>
    <row r="14" spans="1:8" x14ac:dyDescent="0.25">
      <c r="A14" s="23">
        <v>10</v>
      </c>
      <c r="B14" s="2" t="s">
        <v>1</v>
      </c>
      <c r="C14" s="13" t="s">
        <v>67</v>
      </c>
      <c r="D14" s="67">
        <v>0.46700000000000003</v>
      </c>
      <c r="E14" s="74">
        <v>5</v>
      </c>
      <c r="F14" s="74"/>
      <c r="G14" s="53" t="s">
        <v>63</v>
      </c>
    </row>
    <row r="15" spans="1:8" ht="15.75" thickBot="1" x14ac:dyDescent="0.3">
      <c r="A15" s="24">
        <v>11</v>
      </c>
      <c r="B15" s="6" t="s">
        <v>14</v>
      </c>
      <c r="C15" s="14" t="s">
        <v>12</v>
      </c>
      <c r="D15" s="68">
        <v>0.46700000000000003</v>
      </c>
      <c r="E15" s="74">
        <v>5</v>
      </c>
      <c r="F15" s="81"/>
      <c r="G15" s="54" t="s">
        <v>64</v>
      </c>
    </row>
    <row r="16" spans="1:8" ht="15.75" thickBot="1" x14ac:dyDescent="0.3">
      <c r="A16" s="25">
        <v>12</v>
      </c>
      <c r="B16" s="7" t="s">
        <v>15</v>
      </c>
      <c r="C16" s="15" t="s">
        <v>16</v>
      </c>
      <c r="D16" s="69"/>
      <c r="E16" s="75" t="s">
        <v>37</v>
      </c>
      <c r="F16" s="82"/>
      <c r="G16" s="55"/>
    </row>
    <row r="17" spans="1:7" ht="15.75" thickBot="1" x14ac:dyDescent="0.3">
      <c r="A17" s="26">
        <v>13</v>
      </c>
      <c r="B17" s="8" t="s">
        <v>7</v>
      </c>
      <c r="C17" s="16" t="s">
        <v>13</v>
      </c>
      <c r="D17" s="70">
        <v>0.46700000000000003</v>
      </c>
      <c r="E17" s="76">
        <v>3</v>
      </c>
      <c r="F17" s="83"/>
      <c r="G17" s="56" t="s">
        <v>65</v>
      </c>
    </row>
    <row r="18" spans="1:7" x14ac:dyDescent="0.25">
      <c r="A18" s="17" t="s">
        <v>9</v>
      </c>
      <c r="B18" s="17"/>
      <c r="C18" s="18"/>
      <c r="D18" s="18"/>
      <c r="E18" s="77"/>
      <c r="F18" s="84"/>
      <c r="G18" s="27"/>
    </row>
    <row r="19" spans="1:7" ht="15.75" thickBot="1" x14ac:dyDescent="0.3">
      <c r="A19" s="28" t="s">
        <v>17</v>
      </c>
      <c r="B19" s="28"/>
      <c r="C19" s="29"/>
      <c r="D19" s="29"/>
      <c r="E19" s="78"/>
      <c r="F19" s="85"/>
      <c r="G19" s="30"/>
    </row>
    <row r="22" spans="1:7" x14ac:dyDescent="0.25">
      <c r="D22" s="34"/>
    </row>
    <row r="25" spans="1:7" x14ac:dyDescent="0.25">
      <c r="A25" s="88" t="s">
        <v>72</v>
      </c>
      <c r="B25" s="88">
        <v>150</v>
      </c>
    </row>
    <row r="26" spans="1:7" x14ac:dyDescent="0.25">
      <c r="A26" s="88" t="s">
        <v>73</v>
      </c>
      <c r="B26" s="88">
        <v>0.88300000000000001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7</xdr:col>
                <xdr:colOff>276225</xdr:colOff>
                <xdr:row>3</xdr:row>
                <xdr:rowOff>9525</xdr:rowOff>
              </from>
              <to>
                <xdr:col>8</xdr:col>
                <xdr:colOff>57150</xdr:colOff>
                <xdr:row>3</xdr:row>
                <xdr:rowOff>342900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7</xdr:col>
                <xdr:colOff>285750</xdr:colOff>
                <xdr:row>1</xdr:row>
                <xdr:rowOff>361950</xdr:rowOff>
              </from>
              <to>
                <xdr:col>8</xdr:col>
                <xdr:colOff>123825</xdr:colOff>
                <xdr:row>2</xdr:row>
                <xdr:rowOff>295275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37" r:id="rId8" name="ComboBox1">
          <controlPr defaultSize="0" autoLine="0" autoPict="0" r:id="rId9">
            <anchor moveWithCells="1">
              <from>
                <xdr:col>2</xdr:col>
                <xdr:colOff>9525</xdr:colOff>
                <xdr:row>10</xdr:row>
                <xdr:rowOff>9525</xdr:rowOff>
              </from>
              <to>
                <xdr:col>2</xdr:col>
                <xdr:colOff>1809750</xdr:colOff>
                <xdr:row>11</xdr:row>
                <xdr:rowOff>0</xdr:rowOff>
              </to>
            </anchor>
          </controlPr>
        </control>
      </mc:Choice>
      <mc:Fallback>
        <control shapeId="1037" r:id="rId8" name="ComboBox1"/>
      </mc:Fallback>
    </mc:AlternateContent>
    <mc:AlternateContent xmlns:mc="http://schemas.openxmlformats.org/markup-compatibility/2006">
      <mc:Choice Requires="x14">
        <control shapeId="1039" r:id="rId10" name="ComboBox2">
          <controlPr defaultSize="0" autoLine="0" r:id="rId11">
            <anchor moveWithCells="1">
              <from>
                <xdr:col>2</xdr:col>
                <xdr:colOff>9525</xdr:colOff>
                <xdr:row>11</xdr:row>
                <xdr:rowOff>9525</xdr:rowOff>
              </from>
              <to>
                <xdr:col>3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1039" r:id="rId10" name="ComboBox2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5"/>
  <sheetViews>
    <sheetView workbookViewId="0">
      <pane ySplit="3" topLeftCell="A4" activePane="bottomLeft" state="frozen"/>
      <selection pane="bottomLeft" activeCell="G4" sqref="G4"/>
    </sheetView>
  </sheetViews>
  <sheetFormatPr baseColWidth="10" defaultRowHeight="15" x14ac:dyDescent="0.25"/>
  <cols>
    <col min="1" max="1" width="10.42578125" customWidth="1"/>
    <col min="2" max="2" width="17.42578125" customWidth="1"/>
    <col min="5" max="5" width="16.7109375" customWidth="1"/>
    <col min="6" max="6" width="21.5703125" customWidth="1"/>
    <col min="8" max="8" width="21.5703125" customWidth="1"/>
    <col min="10" max="10" width="19.7109375" customWidth="1"/>
    <col min="12" max="12" width="19.7109375" customWidth="1"/>
    <col min="13" max="13" width="11.5703125" customWidth="1"/>
    <col min="14" max="14" width="19.7109375" customWidth="1"/>
    <col min="16" max="16" width="19.7109375" customWidth="1"/>
    <col min="18" max="18" width="19.7109375" customWidth="1"/>
    <col min="19" max="19" width="11.5703125" customWidth="1"/>
    <col min="20" max="20" width="23.42578125" customWidth="1"/>
    <col min="22" max="22" width="19.7109375" customWidth="1"/>
    <col min="24" max="24" width="19.7109375" customWidth="1"/>
    <col min="26" max="26" width="19.7109375" customWidth="1"/>
  </cols>
  <sheetData>
    <row r="1" spans="1:26" ht="18.75" x14ac:dyDescent="0.3">
      <c r="A1" s="90" t="s">
        <v>33</v>
      </c>
      <c r="B1" s="91"/>
      <c r="C1" s="91"/>
      <c r="D1" s="91"/>
      <c r="E1" s="91"/>
      <c r="F1" s="91"/>
      <c r="G1" s="90" t="s">
        <v>28</v>
      </c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x14ac:dyDescent="0.25">
      <c r="A2" s="58"/>
      <c r="B2" s="59"/>
      <c r="C2" s="59"/>
      <c r="D2" s="59"/>
      <c r="E2" s="59"/>
      <c r="F2" s="60"/>
      <c r="G2" s="96" t="s">
        <v>29</v>
      </c>
      <c r="H2" s="97"/>
      <c r="I2" s="96" t="s">
        <v>3</v>
      </c>
      <c r="J2" s="97"/>
      <c r="K2" s="96" t="s">
        <v>30</v>
      </c>
      <c r="L2" s="97"/>
      <c r="M2" s="96" t="s">
        <v>1</v>
      </c>
      <c r="N2" s="97"/>
      <c r="O2" s="94" t="s">
        <v>3</v>
      </c>
      <c r="P2" s="95"/>
      <c r="Q2" s="94" t="s">
        <v>4</v>
      </c>
      <c r="R2" s="95"/>
      <c r="S2" s="94" t="s">
        <v>31</v>
      </c>
      <c r="T2" s="95"/>
      <c r="U2" s="94" t="s">
        <v>34</v>
      </c>
      <c r="V2" s="95"/>
      <c r="W2" s="92" t="s">
        <v>6</v>
      </c>
      <c r="X2" s="93"/>
      <c r="Y2" s="92" t="s">
        <v>35</v>
      </c>
      <c r="Z2" s="93"/>
    </row>
    <row r="3" spans="1:26" x14ac:dyDescent="0.25">
      <c r="A3" s="47" t="s">
        <v>38</v>
      </c>
      <c r="B3" s="47" t="s">
        <v>18</v>
      </c>
      <c r="C3" s="47" t="s">
        <v>20</v>
      </c>
      <c r="D3" s="47" t="s">
        <v>19</v>
      </c>
      <c r="E3" s="47" t="s">
        <v>27</v>
      </c>
      <c r="F3" s="47" t="s">
        <v>21</v>
      </c>
      <c r="G3" s="40" t="s">
        <v>22</v>
      </c>
      <c r="H3" s="40" t="s">
        <v>32</v>
      </c>
      <c r="I3" s="40" t="s">
        <v>39</v>
      </c>
      <c r="J3" s="40" t="s">
        <v>40</v>
      </c>
      <c r="K3" s="40" t="s">
        <v>41</v>
      </c>
      <c r="L3" s="40" t="s">
        <v>42</v>
      </c>
      <c r="M3" s="40" t="s">
        <v>43</v>
      </c>
      <c r="N3" s="40" t="s">
        <v>44</v>
      </c>
      <c r="O3" s="41" t="s">
        <v>45</v>
      </c>
      <c r="P3" s="41" t="s">
        <v>46</v>
      </c>
      <c r="Q3" s="41" t="s">
        <v>47</v>
      </c>
      <c r="R3" s="41" t="s">
        <v>48</v>
      </c>
      <c r="S3" s="41" t="s">
        <v>49</v>
      </c>
      <c r="T3" s="41" t="s">
        <v>50</v>
      </c>
      <c r="U3" s="41" t="s">
        <v>51</v>
      </c>
      <c r="V3" s="41" t="s">
        <v>52</v>
      </c>
      <c r="W3" s="41" t="s">
        <v>53</v>
      </c>
      <c r="X3" s="41" t="s">
        <v>54</v>
      </c>
      <c r="Y3" s="41" t="s">
        <v>55</v>
      </c>
      <c r="Z3" s="41" t="s">
        <v>56</v>
      </c>
    </row>
    <row r="4" spans="1:26" x14ac:dyDescent="0.25">
      <c r="A4" s="61">
        <f ca="1">MAX(A$1:OFFSET(TableauBDD[[#This Row],[N°ID]],-1,))+1</f>
        <v>1</v>
      </c>
      <c r="B4" s="43">
        <v>44781</v>
      </c>
      <c r="C4" t="s">
        <v>57</v>
      </c>
      <c r="D4" s="57" t="s">
        <v>59</v>
      </c>
      <c r="E4" t="s">
        <v>58</v>
      </c>
      <c r="F4" t="s">
        <v>66</v>
      </c>
      <c r="G4" s="48">
        <v>0</v>
      </c>
      <c r="H4" t="s">
        <v>75</v>
      </c>
      <c r="I4" s="48">
        <v>0</v>
      </c>
      <c r="K4" s="48">
        <v>0</v>
      </c>
      <c r="L4" t="s">
        <v>60</v>
      </c>
      <c r="M4" s="48"/>
      <c r="O4" s="48"/>
      <c r="Q4" s="48">
        <v>0</v>
      </c>
      <c r="R4" t="s">
        <v>61</v>
      </c>
      <c r="S4" s="48"/>
      <c r="U4" s="48">
        <v>0</v>
      </c>
      <c r="V4" t="s">
        <v>62</v>
      </c>
      <c r="W4" s="48"/>
      <c r="Y4" s="48">
        <v>0</v>
      </c>
      <c r="Z4" t="s">
        <v>63</v>
      </c>
    </row>
    <row r="5" spans="1:26" x14ac:dyDescent="0.25">
      <c r="A5" s="89">
        <f ca="1">MAX(A$1:OFFSET(TableauBDD[[#This Row],[N°ID]],-1,))+1</f>
        <v>2</v>
      </c>
      <c r="B5" s="43">
        <v>44781</v>
      </c>
      <c r="C5" t="s">
        <v>57</v>
      </c>
      <c r="D5" s="57" t="s">
        <v>59</v>
      </c>
      <c r="E5" t="s">
        <v>58</v>
      </c>
      <c r="F5" t="s">
        <v>66</v>
      </c>
      <c r="G5" s="48">
        <v>0</v>
      </c>
      <c r="I5" s="48">
        <v>0</v>
      </c>
      <c r="K5" s="48">
        <v>0</v>
      </c>
      <c r="L5" t="s">
        <v>60</v>
      </c>
      <c r="M5" s="48"/>
      <c r="O5" s="48"/>
      <c r="Q5" s="48">
        <v>0</v>
      </c>
      <c r="R5" t="s">
        <v>61</v>
      </c>
      <c r="S5" s="48"/>
      <c r="U5" s="48">
        <v>0</v>
      </c>
      <c r="V5" t="s">
        <v>62</v>
      </c>
      <c r="W5" s="48"/>
      <c r="Y5" s="48">
        <v>0</v>
      </c>
      <c r="Z5" t="s">
        <v>63</v>
      </c>
    </row>
  </sheetData>
  <sortState xmlns:xlrd2="http://schemas.microsoft.com/office/spreadsheetml/2017/richdata2"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Calinour</cp:lastModifiedBy>
  <dcterms:created xsi:type="dcterms:W3CDTF">2022-06-29T10:38:08Z</dcterms:created>
  <dcterms:modified xsi:type="dcterms:W3CDTF">2022-08-09T14:19:57Z</dcterms:modified>
</cp:coreProperties>
</file>