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DF429F87-021D-4936-9928-A4BB428F7DC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RENDRE DES NOTES" sheetId="488" r:id="rId1"/>
    <sheet name="réunions" sheetId="1" r:id="rId2"/>
    <sheet name="C1" sheetId="493" r:id="rId3"/>
    <sheet name="C2" sheetId="494" r:id="rId4"/>
    <sheet name="C3" sheetId="495" r:id="rId5"/>
    <sheet name="C4" sheetId="496" r:id="rId6"/>
    <sheet name="C5" sheetId="497" r:id="rId7"/>
    <sheet name="C6" sheetId="498" state="hidden" r:id="rId8"/>
    <sheet name="C7" sheetId="499" state="hidden" r:id="rId9"/>
    <sheet name="C8" sheetId="500" state="hidden" r:id="rId10"/>
    <sheet name="C9" sheetId="501" state="hidden" r:id="rId11"/>
    <sheet name="C10" sheetId="502" state="hidden" r:id="rId12"/>
    <sheet name="C11" sheetId="503" state="hidden" r:id="rId13"/>
  </sheets>
  <functionGroups builtInGroupCount="19"/>
  <definedNames>
    <definedName name="réunion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3" i="497" l="1"/>
  <c r="T12" i="497"/>
  <c r="T11" i="497"/>
  <c r="T10" i="497"/>
  <c r="T9" i="497"/>
  <c r="T8" i="497"/>
  <c r="T7" i="497"/>
  <c r="T6" i="497"/>
  <c r="T5" i="497"/>
  <c r="T4" i="497"/>
  <c r="T3" i="497"/>
  <c r="T2" i="497"/>
  <c r="T13" i="496"/>
  <c r="T12" i="496"/>
  <c r="T11" i="496"/>
  <c r="T10" i="496"/>
  <c r="T9" i="496"/>
  <c r="T8" i="496"/>
  <c r="T7" i="496"/>
  <c r="T6" i="496"/>
  <c r="T5" i="496"/>
  <c r="T4" i="496"/>
  <c r="T3" i="496"/>
  <c r="T2" i="496"/>
  <c r="T11" i="495"/>
  <c r="T10" i="495"/>
  <c r="T9" i="495"/>
  <c r="T8" i="495"/>
  <c r="T7" i="495"/>
  <c r="T6" i="495"/>
  <c r="T5" i="495"/>
  <c r="T4" i="495"/>
  <c r="T3" i="495"/>
  <c r="T2" i="495"/>
  <c r="T9" i="494"/>
  <c r="T8" i="494"/>
  <c r="T7" i="494"/>
  <c r="T6" i="494"/>
  <c r="T5" i="494"/>
  <c r="T4" i="494"/>
  <c r="T3" i="494"/>
  <c r="T2" i="494"/>
  <c r="T8" i="493"/>
  <c r="T7" i="493"/>
  <c r="T6" i="493"/>
  <c r="T5" i="493"/>
  <c r="T4" i="493"/>
  <c r="T3" i="493"/>
  <c r="T2" i="493"/>
  <c r="T15" i="499"/>
  <c r="T14" i="499"/>
  <c r="T13" i="499"/>
  <c r="T12" i="499"/>
  <c r="T11" i="499"/>
  <c r="T10" i="499"/>
  <c r="T9" i="499"/>
  <c r="T8" i="499"/>
  <c r="T7" i="499"/>
  <c r="T6" i="499"/>
  <c r="T5" i="499"/>
  <c r="T4" i="499"/>
  <c r="T3" i="499"/>
  <c r="T2" i="499"/>
  <c r="T13" i="498"/>
  <c r="T12" i="498"/>
  <c r="T11" i="498"/>
  <c r="T10" i="498"/>
  <c r="T9" i="498"/>
  <c r="T8" i="498"/>
  <c r="T7" i="498"/>
  <c r="T6" i="498"/>
  <c r="T5" i="498"/>
  <c r="T4" i="498"/>
  <c r="T3" i="498"/>
  <c r="T2" i="498"/>
  <c r="T8" i="500"/>
  <c r="T7" i="500"/>
  <c r="T6" i="500"/>
  <c r="T5" i="500"/>
  <c r="T4" i="500"/>
  <c r="T3" i="500"/>
  <c r="T2" i="500"/>
  <c r="T14" i="501"/>
  <c r="T13" i="501"/>
  <c r="T12" i="501"/>
  <c r="T11" i="501"/>
  <c r="T10" i="501"/>
  <c r="T9" i="501"/>
  <c r="T8" i="501"/>
  <c r="T7" i="501"/>
  <c r="T6" i="501"/>
  <c r="T5" i="501"/>
  <c r="T4" i="501"/>
  <c r="T3" i="501"/>
  <c r="T2" i="501"/>
  <c r="T14" i="503"/>
  <c r="T13" i="503"/>
  <c r="T12" i="503"/>
  <c r="T11" i="503"/>
  <c r="T10" i="503"/>
  <c r="T9" i="503"/>
  <c r="T8" i="503"/>
  <c r="T7" i="503"/>
  <c r="T6" i="503"/>
  <c r="T5" i="503"/>
  <c r="T4" i="503"/>
  <c r="T3" i="503"/>
  <c r="T2" i="503"/>
  <c r="T17" i="502"/>
  <c r="T16" i="502"/>
  <c r="T15" i="502"/>
  <c r="T14" i="502"/>
  <c r="T13" i="502"/>
  <c r="T12" i="502"/>
  <c r="T11" i="502"/>
  <c r="T10" i="502"/>
  <c r="T9" i="502"/>
  <c r="T8" i="502"/>
  <c r="T7" i="502"/>
  <c r="T6" i="502"/>
  <c r="T5" i="502"/>
  <c r="T4" i="502"/>
  <c r="T3" i="502"/>
  <c r="T2" i="502"/>
  <c r="E10" i="488"/>
  <c r="C1" i="1"/>
  <c r="U2" i="497" a="1"/>
  <c r="U2" i="496" a="1"/>
  <c r="U2" i="495" a="1"/>
  <c r="U2" i="494" a="1"/>
  <c r="U2" i="493" a="1"/>
  <c r="U2" i="499" a="1"/>
  <c r="U2" i="498" a="1"/>
  <c r="U2" i="500" a="1"/>
  <c r="U2" i="501" a="1"/>
  <c r="U2" i="503" a="1"/>
  <c r="U2" i="502" a="1"/>
  <c r="U9" i="497" l="1"/>
  <c r="U2" i="497"/>
  <c r="U10" i="497"/>
  <c r="U11" i="497"/>
  <c r="U4" i="497"/>
  <c r="U12" i="497"/>
  <c r="U13" i="497"/>
  <c r="U7" i="497"/>
  <c r="U3" i="497"/>
  <c r="U5" i="497"/>
  <c r="U6" i="497"/>
  <c r="U8" i="497"/>
  <c r="U9" i="496"/>
  <c r="U2" i="496"/>
  <c r="U10" i="496"/>
  <c r="U11" i="496"/>
  <c r="U4" i="496"/>
  <c r="U5" i="496"/>
  <c r="U3" i="496"/>
  <c r="U12" i="496"/>
  <c r="U13" i="496"/>
  <c r="U6" i="496"/>
  <c r="U7" i="496"/>
  <c r="U8" i="496"/>
  <c r="U9" i="495"/>
  <c r="U2" i="495"/>
  <c r="U10" i="495"/>
  <c r="U4" i="495"/>
  <c r="U6" i="495"/>
  <c r="U3" i="495"/>
  <c r="U11" i="495"/>
  <c r="U5" i="495"/>
  <c r="U7" i="495"/>
  <c r="U8" i="495"/>
  <c r="U9" i="494"/>
  <c r="U8" i="494"/>
  <c r="U2" i="494"/>
  <c r="U3" i="494"/>
  <c r="U6" i="494"/>
  <c r="U5" i="494"/>
  <c r="U4" i="494"/>
  <c r="U7" i="494"/>
  <c r="U2" i="493"/>
  <c r="U4" i="493"/>
  <c r="U7" i="493"/>
  <c r="U3" i="493"/>
  <c r="U5" i="493"/>
  <c r="U6" i="493"/>
  <c r="U8" i="493"/>
  <c r="U9" i="499"/>
  <c r="U2" i="499"/>
  <c r="U10" i="499"/>
  <c r="U4" i="499"/>
  <c r="U12" i="499"/>
  <c r="U13" i="499"/>
  <c r="U14" i="499"/>
  <c r="U15" i="499"/>
  <c r="U3" i="499"/>
  <c r="U11" i="499"/>
  <c r="U5" i="499"/>
  <c r="U6" i="499"/>
  <c r="U7" i="499"/>
  <c r="U8" i="499"/>
  <c r="U9" i="498"/>
  <c r="U2" i="498"/>
  <c r="U10" i="498"/>
  <c r="U4" i="498"/>
  <c r="U13" i="498"/>
  <c r="U7" i="498"/>
  <c r="U3" i="498"/>
  <c r="U11" i="498"/>
  <c r="U12" i="498"/>
  <c r="U5" i="498"/>
  <c r="U6" i="498"/>
  <c r="U8" i="498"/>
  <c r="U2" i="500"/>
  <c r="U5" i="500"/>
  <c r="U3" i="500"/>
  <c r="U4" i="500"/>
  <c r="U6" i="500"/>
  <c r="U7" i="500"/>
  <c r="U8" i="500"/>
  <c r="U9" i="501"/>
  <c r="U2" i="501"/>
  <c r="U10" i="501"/>
  <c r="U11" i="501"/>
  <c r="U4" i="501"/>
  <c r="U12" i="501"/>
  <c r="U13" i="501"/>
  <c r="U14" i="501"/>
  <c r="U3" i="501"/>
  <c r="U5" i="501"/>
  <c r="U6" i="501"/>
  <c r="U7" i="501"/>
  <c r="U8" i="501"/>
  <c r="U2" i="503"/>
  <c r="U10" i="503"/>
  <c r="U11" i="503"/>
  <c r="U4" i="503"/>
  <c r="U12" i="503"/>
  <c r="U13" i="503"/>
  <c r="U14" i="503"/>
  <c r="U3" i="503"/>
  <c r="U5" i="503"/>
  <c r="U6" i="503"/>
  <c r="U7" i="503"/>
  <c r="U9" i="503"/>
  <c r="U8" i="503"/>
  <c r="U9" i="502"/>
  <c r="U17" i="502"/>
  <c r="U2" i="502"/>
  <c r="U10" i="502"/>
  <c r="U4" i="502"/>
  <c r="U13" i="502"/>
  <c r="U14" i="502"/>
  <c r="U3" i="502"/>
  <c r="U11" i="502"/>
  <c r="U12" i="502"/>
  <c r="U5" i="502"/>
  <c r="U6" i="502"/>
  <c r="U7" i="502"/>
  <c r="U15" i="502"/>
  <c r="U8" i="502"/>
  <c r="U16" i="502"/>
</calcChain>
</file>

<file path=xl/sharedStrings.xml><?xml version="1.0" encoding="utf-8"?>
<sst xmlns="http://schemas.openxmlformats.org/spreadsheetml/2006/main" count="504" uniqueCount="300">
  <si>
    <t xml:space="preserve"> </t>
  </si>
  <si>
    <t xml:space="preserve">
</t>
  </si>
  <si>
    <t>R1</t>
  </si>
  <si>
    <t>R2</t>
  </si>
  <si>
    <t>R3</t>
  </si>
  <si>
    <t>R4</t>
  </si>
  <si>
    <t>R5</t>
  </si>
  <si>
    <t>R6</t>
  </si>
  <si>
    <t>R7</t>
  </si>
  <si>
    <t>R8</t>
  </si>
  <si>
    <t>ENGHIEN</t>
  </si>
  <si>
    <t>LA TESTE</t>
  </si>
  <si>
    <t>CLAIREFONTAINE</t>
  </si>
  <si>
    <t>HASSLOCH</t>
  </si>
  <si>
    <t>MONS (GHLIN)</t>
  </si>
  <si>
    <t>SINGAPOUR</t>
  </si>
  <si>
    <t>DUSSELDORF</t>
  </si>
  <si>
    <t>AIX LES BAINS</t>
  </si>
  <si>
    <t>R9</t>
  </si>
  <si>
    <t>COMPIEGNE</t>
  </si>
  <si>
    <t>Date</t>
  </si>
  <si>
    <t>_Réunions</t>
  </si>
  <si>
    <t>&gt;&gt;&gt;</t>
  </si>
  <si>
    <t>Cheval</t>
  </si>
  <si>
    <t>Cote (direct)</t>
  </si>
  <si>
    <t>Cote (référence)</t>
  </si>
  <si>
    <t>Musique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</si>
  <si>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</si>
  <si>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</si>
  <si>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</si>
  <si>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</si>
  <si>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</si>
  <si>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</si>
  <si>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</si>
  <si>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</si>
  <si>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</si>
  <si>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Nb Courses</t>
  </si>
  <si>
    <t>Nb Victoires</t>
  </si>
  <si>
    <t>Nb Places</t>
  </si>
  <si>
    <t>Nb Places Second</t>
  </si>
  <si>
    <t>Nb Places Troisieme</t>
  </si>
  <si>
    <t>N°</t>
  </si>
  <si>
    <t>HEALTHY STAR</t>
  </si>
  <si>
    <t>2p8p0p9p9p</t>
  </si>
  <si>
    <t>HYDE PARK</t>
  </si>
  <si>
    <t>4p6p0p8p1p</t>
  </si>
  <si>
    <t>OUR SECRET WEAPON</t>
  </si>
  <si>
    <t>3p2p1p5p3p</t>
  </si>
  <si>
    <t>WAWASAN</t>
  </si>
  <si>
    <t>8p4p1p2p3p</t>
  </si>
  <si>
    <t>THE BROTHERHOOD</t>
  </si>
  <si>
    <t>2p2p3p8p4p</t>
  </si>
  <si>
    <t>PINDUS</t>
  </si>
  <si>
    <t>7p9p3p5p3p</t>
  </si>
  <si>
    <t>SUPER GREAT</t>
  </si>
  <si>
    <t>7p9p0p0p1p</t>
  </si>
  <si>
    <t>WINNING LEGEND</t>
  </si>
  <si>
    <t>0p8p0p0p2p</t>
  </si>
  <si>
    <t>HELLO MICHELLE</t>
  </si>
  <si>
    <t>1p1p(20)7p8p</t>
  </si>
  <si>
    <t>TESORO PIRATA</t>
  </si>
  <si>
    <t>4p6p2p8p</t>
  </si>
  <si>
    <t>AGAINST GRAVITY</t>
  </si>
  <si>
    <t>0p(20)9p9p3p</t>
  </si>
  <si>
    <t>RETALLICA</t>
  </si>
  <si>
    <t>4p2p1p6p7p</t>
  </si>
  <si>
    <t>TAKE A CHANCE</t>
  </si>
  <si>
    <t>0p0p4p9p</t>
  </si>
  <si>
    <t>INTREPID</t>
  </si>
  <si>
    <t>9p7p5p7p8p</t>
  </si>
  <si>
    <t>FIGHT TO VICTORY</t>
  </si>
  <si>
    <t>7p9p8p9p</t>
  </si>
  <si>
    <t>WEDNESDAY</t>
  </si>
  <si>
    <t>5p6p6p8p0p</t>
  </si>
  <si>
    <t>AUGUSTANO</t>
  </si>
  <si>
    <t>7p8p0p0p1p</t>
  </si>
  <si>
    <t>HEARTENING FLYER</t>
  </si>
  <si>
    <t>2p0p2p2p1p</t>
  </si>
  <si>
    <t>CHEVAL RAPIDE</t>
  </si>
  <si>
    <t>4p6p2p3p1p</t>
  </si>
  <si>
    <t>I AM SACRED</t>
  </si>
  <si>
    <t>2p5p1p0p3p</t>
  </si>
  <si>
    <t>SONGGONG HERA</t>
  </si>
  <si>
    <t>3p3p2p4p1p</t>
  </si>
  <si>
    <t>SURE WILL DO</t>
  </si>
  <si>
    <t>0p1p1p(20)3p</t>
  </si>
  <si>
    <t>PALETAS</t>
  </si>
  <si>
    <t>7p3p1p1p1p</t>
  </si>
  <si>
    <t>STUNNING CAT</t>
  </si>
  <si>
    <t>2p5p5p4p0p</t>
  </si>
  <si>
    <t>LIM'S PASSION</t>
  </si>
  <si>
    <t>6p(20)2p3p6p</t>
  </si>
  <si>
    <t>MOONGATE STAR</t>
  </si>
  <si>
    <t>7p(20)3p9p1p</t>
  </si>
  <si>
    <t>RESOLUTION</t>
  </si>
  <si>
    <t>0p6p(20)1p2p</t>
  </si>
  <si>
    <t>SILENT PARTNER</t>
  </si>
  <si>
    <t>4p0p6p8p6p</t>
  </si>
  <si>
    <t>WATER ROCKET</t>
  </si>
  <si>
    <t>2p7p4p2p0p</t>
  </si>
  <si>
    <t>R2/C1</t>
  </si>
  <si>
    <t>PREIS DER SPARKASSE RHEIN-HAARDT</t>
  </si>
  <si>
    <t>R2/C2</t>
  </si>
  <si>
    <t>PREIS VON ST. HIPPOLYT</t>
  </si>
  <si>
    <t>R2/C3</t>
  </si>
  <si>
    <t>PREIS DER MULLER BAU GMBH HASSLOCH</t>
  </si>
  <si>
    <t>R2/C4</t>
  </si>
  <si>
    <t>PREIS DER VOLKSBANK KUR- UND RHEINPFALZ</t>
  </si>
  <si>
    <t>R2/C5</t>
  </si>
  <si>
    <t>HASSLOCHER MEILE</t>
  </si>
  <si>
    <t>SHERIN</t>
  </si>
  <si>
    <t>3p1p4p1p</t>
  </si>
  <si>
    <t>ALWAYS MUSIC</t>
  </si>
  <si>
    <t>4p5p1p2p0p</t>
  </si>
  <si>
    <t>EPATANT</t>
  </si>
  <si>
    <t>1p1p6p6p2p</t>
  </si>
  <si>
    <t>LONG POINT</t>
  </si>
  <si>
    <t>8p(20)9p0p</t>
  </si>
  <si>
    <t>GREAT SECRET</t>
  </si>
  <si>
    <t>5p9p(20)8p6p</t>
  </si>
  <si>
    <t>FEUERSPIEL</t>
  </si>
  <si>
    <t>5p0p7p8p0p</t>
  </si>
  <si>
    <t>LARO</t>
  </si>
  <si>
    <t>9p6p2p4p7p</t>
  </si>
  <si>
    <t>OSIRIS</t>
  </si>
  <si>
    <t>0p0p1p5p</t>
  </si>
  <si>
    <t>BOTTLEOFSMOKE</t>
  </si>
  <si>
    <t>7p6p1p(20)4p</t>
  </si>
  <si>
    <t>PISSARRO</t>
  </si>
  <si>
    <t>1p5p9p(20)1p</t>
  </si>
  <si>
    <t>SHENZHEN</t>
  </si>
  <si>
    <t>0p3p1p4p</t>
  </si>
  <si>
    <t>DIOKLETIAN</t>
  </si>
  <si>
    <t>1p1p5p(20)5p</t>
  </si>
  <si>
    <t>NADITO</t>
  </si>
  <si>
    <t>8p4p8p(20)8p</t>
  </si>
  <si>
    <t>SISTER VIC</t>
  </si>
  <si>
    <t>(20)0p7p5p2p</t>
  </si>
  <si>
    <t>DJUCAN</t>
  </si>
  <si>
    <t>5p3p(20)8p0p</t>
  </si>
  <si>
    <t>BOLT PHANTOM</t>
  </si>
  <si>
    <t>3p7p4p3p5p</t>
  </si>
  <si>
    <t>KERECSEN</t>
  </si>
  <si>
    <t>(19)7p(18)3p1p</t>
  </si>
  <si>
    <t>FUROUS</t>
  </si>
  <si>
    <t>6p3p(20)4p1p</t>
  </si>
  <si>
    <t>MARK OF EXCELLENCE</t>
  </si>
  <si>
    <t>0p6p4p(20)4p</t>
  </si>
  <si>
    <t>BETSY COED</t>
  </si>
  <si>
    <t>4p4p7p0p8p</t>
  </si>
  <si>
    <t>ACHAT</t>
  </si>
  <si>
    <t>3p5p7p(20)7p</t>
  </si>
  <si>
    <t>SAGUARO</t>
  </si>
  <si>
    <t>1p4p(20)8p9p</t>
  </si>
  <si>
    <t>MACAVITY</t>
  </si>
  <si>
    <t>9p5p5p(20)0p</t>
  </si>
  <si>
    <t>QUEENS BEAUTY</t>
  </si>
  <si>
    <t>2p5p7p0p7p</t>
  </si>
  <si>
    <t>RAQUELLE</t>
  </si>
  <si>
    <t>0p4p6p3p</t>
  </si>
  <si>
    <t>CANDY SWEET</t>
  </si>
  <si>
    <t>6p0p8p(20)4p</t>
  </si>
  <si>
    <t>FEROE D'ILLIAT</t>
  </si>
  <si>
    <t>9p4p3p6p5p</t>
  </si>
  <si>
    <t>FROSTED LASS</t>
  </si>
  <si>
    <t>9p0p1p1p9p</t>
  </si>
  <si>
    <t>HURRICANE HARRY</t>
  </si>
  <si>
    <t>3p2p3p7p</t>
  </si>
  <si>
    <t>DYLLAN</t>
  </si>
  <si>
    <t>(19)1p0p7p5p</t>
  </si>
  <si>
    <t>MAGACA CIISE</t>
  </si>
  <si>
    <t>6p6p4p4p0p</t>
  </si>
  <si>
    <t>DIAMOND GOLD</t>
  </si>
  <si>
    <t>5p0p0p1p7p</t>
  </si>
  <si>
    <t>CONTENDIT</t>
  </si>
  <si>
    <t>7p0p7p4p</t>
  </si>
  <si>
    <t>ROMANTIC SOLDIER</t>
  </si>
  <si>
    <t>6p(19)2p7p1p</t>
  </si>
  <si>
    <t>KHANDRA</t>
  </si>
  <si>
    <t>5p(20)7p4p0p</t>
  </si>
  <si>
    <t>SISIKAM</t>
  </si>
  <si>
    <t>3p5p(20)7p0p</t>
  </si>
  <si>
    <t>BAKER STREET</t>
  </si>
  <si>
    <t>4p0p(20)9p0p</t>
  </si>
  <si>
    <t>SHYMAY</t>
  </si>
  <si>
    <t>1p9p0p3p2p</t>
  </si>
  <si>
    <t>MR GENT</t>
  </si>
  <si>
    <t>5p7p1p0p1p</t>
  </si>
  <si>
    <t>DOMENICO</t>
  </si>
  <si>
    <t>2p4p1p3p</t>
  </si>
  <si>
    <t>FOOTLOOSE</t>
  </si>
  <si>
    <t>3p5p(20)4p3p</t>
  </si>
  <si>
    <t>GYPSY MUSIC</t>
  </si>
  <si>
    <t>2p8p8p(20)4p</t>
  </si>
  <si>
    <t>SHARK ATTACK</t>
  </si>
  <si>
    <t>(20)6p(19)6p2p</t>
  </si>
  <si>
    <t>CARACASA</t>
  </si>
  <si>
    <t>1p(20)0p5p7p</t>
  </si>
  <si>
    <t>JEAN VALJEAN</t>
  </si>
  <si>
    <t>5p3p(20)0p0p</t>
  </si>
  <si>
    <t>SMOKE ON THE WATER</t>
  </si>
  <si>
    <t>4p6p1p(20)6p</t>
  </si>
  <si>
    <t>ANNADIA</t>
  </si>
  <si>
    <t>5p6p4p4p</t>
  </si>
  <si>
    <t>BURNING ROSE</t>
  </si>
  <si>
    <t>7p9p3p(20)0p</t>
  </si>
  <si>
    <t>HEATHERDOWN</t>
  </si>
  <si>
    <t>4p2p4p2p</t>
  </si>
  <si>
    <t>GASBY DE SENOVILLE</t>
  </si>
  <si>
    <t>2aDaRa9a7aDaDaDa(20)0a</t>
  </si>
  <si>
    <t>GRISBI DES MOLANDS</t>
  </si>
  <si>
    <t>0a8a9a(20)0a1a8a7a2aDa</t>
  </si>
  <si>
    <t>GROSS DAIRPET</t>
  </si>
  <si>
    <t>5aDa(20)Da8a8a6aDaDa3a</t>
  </si>
  <si>
    <t>GINGER SAM</t>
  </si>
  <si>
    <t>DaDa7aDaDa(20)0aDa5a0a</t>
  </si>
  <si>
    <t>GRACOS DE JANVILLE</t>
  </si>
  <si>
    <t>4a4a3a8a6a0a5aAa(20)3a</t>
  </si>
  <si>
    <t>GOLDORACK QUICK</t>
  </si>
  <si>
    <t>8a9a6a0a9a9a0a(20)9a8a</t>
  </si>
  <si>
    <t>GOLDY LOVE DE REM</t>
  </si>
  <si>
    <t>7a8a8a5a0a0a(20)6a6a</t>
  </si>
  <si>
    <t>GAULOIS JENILOU</t>
  </si>
  <si>
    <t>3a6a2a9a7a(20)Da2a2a2a</t>
  </si>
  <si>
    <t>GAUCHO BLUE</t>
  </si>
  <si>
    <t>2m5m3m2aDm0a(20)2m0m</t>
  </si>
  <si>
    <t>GITANO DE LUISLO</t>
  </si>
  <si>
    <t>6a0a5a8a3a5a3a8a9a7a</t>
  </si>
  <si>
    <t>GIANPAOLO</t>
  </si>
  <si>
    <t>3a6a6a6a8a9a4a1a7a8a</t>
  </si>
  <si>
    <t>GOLD ELEVEN</t>
  </si>
  <si>
    <t>9a5m5m9m0mDm0a3mDm</t>
  </si>
  <si>
    <t>FLASH DE BEAULIEU</t>
  </si>
  <si>
    <t>Da5a(20)4a8a7a7a1a6aDa</t>
  </si>
  <si>
    <t>FIGHTER CEHERE</t>
  </si>
  <si>
    <t>7m4a7aDa8mDmDa6aDm3a</t>
  </si>
  <si>
    <t>FANJO DES PRES</t>
  </si>
  <si>
    <t>4a3a4a2a4a7a0a(20)8a6a</t>
  </si>
  <si>
    <t>FAIRWAY LA VITARD</t>
  </si>
  <si>
    <t>9a0a0a9a7a4a3a7a6aDa</t>
  </si>
  <si>
    <t>FIRST DE ROUGEMONT</t>
  </si>
  <si>
    <t>3a0a2m4m1aAm5m4aDm3a</t>
  </si>
  <si>
    <t>FLEUR CHAMPETRE</t>
  </si>
  <si>
    <t>6mDa4a9mDaDmDm6m4m0a</t>
  </si>
  <si>
    <t>FANNY CHALEONNAISE</t>
  </si>
  <si>
    <t>8a0a7aDa(20)0a4a1a6a7a</t>
  </si>
  <si>
    <t>FLIGHT COMMODORE</t>
  </si>
  <si>
    <t>Da1a2aRaDaDa(20)Da8a3a</t>
  </si>
  <si>
    <t>FULGURIS SEGAH</t>
  </si>
  <si>
    <t>5a3a4a2a7a5a5a0a(20)Da</t>
  </si>
  <si>
    <t>FITO PRIOR</t>
  </si>
  <si>
    <t>0a8aDa2aDa3a0m7mDmDa</t>
  </si>
  <si>
    <t>FRONSAC DU SAPIN</t>
  </si>
  <si>
    <t>Da4a9a5a8a(20)7a1a1a1a</t>
  </si>
  <si>
    <t>FALCO DU CAMPDOS</t>
  </si>
  <si>
    <t>9aDa6a4aDa(20)0a8a4a0a</t>
  </si>
  <si>
    <t>FOLIEPOLIS</t>
  </si>
  <si>
    <t>9a4a6aDa1a3a1a3a9a4a</t>
  </si>
  <si>
    <t>FISH DE HOUELLE</t>
  </si>
  <si>
    <t>Da1aDa4a2a4a2a5a6a0a</t>
  </si>
  <si>
    <t>ZYGFRYD</t>
  </si>
  <si>
    <t>0p0p6p6p6p6p2p2p(20)9p</t>
  </si>
  <si>
    <t>MANZON</t>
  </si>
  <si>
    <t>0p4p7p0p8p</t>
  </si>
  <si>
    <t>PARISIAN BELLE</t>
  </si>
  <si>
    <t>5p3p9p3p0p(20)9p8p8p7p</t>
  </si>
  <si>
    <t>TYTAN</t>
  </si>
  <si>
    <t>5p3p0p0p5p</t>
  </si>
  <si>
    <t>PRINCE DES DUNES</t>
  </si>
  <si>
    <t>0p7p9p</t>
  </si>
  <si>
    <t>LANDARYNA</t>
  </si>
  <si>
    <t>6p6p6p1p9p8p7p(20)3p3p</t>
  </si>
  <si>
    <t>MME DU BARRY</t>
  </si>
  <si>
    <t>0p0p0p5p0p5p2p(20)4p5p</t>
  </si>
  <si>
    <t>NIPPER</t>
  </si>
  <si>
    <t>4p0p9p7p0p</t>
  </si>
  <si>
    <t>BRONISLAS</t>
  </si>
  <si>
    <t>0p6p7p0p8p4p0p(20)7p0p</t>
  </si>
  <si>
    <t>BORDER LIGHT</t>
  </si>
  <si>
    <t>4p7p6p6p</t>
  </si>
  <si>
    <t>SOTOUN</t>
  </si>
  <si>
    <t>5p8p9p9p0p0p(20)0p8p</t>
  </si>
  <si>
    <t>SKIP CHOP</t>
  </si>
  <si>
    <t>6p3p3p0p7p5p6p0p9p</t>
  </si>
  <si>
    <t>BOBBY</t>
  </si>
  <si>
    <t>7p4p0p7p6p4p9p6p0p5p</t>
  </si>
  <si>
    <t>MR VIRTUOSO</t>
  </si>
  <si>
    <t>5p0p0p9p3p8p4p(20)9p8p</t>
  </si>
  <si>
    <t>SCARFACE</t>
  </si>
  <si>
    <t>7p6p3p(20)7p5p3p3p1p6p</t>
  </si>
  <si>
    <t>KENDAYA</t>
  </si>
  <si>
    <t>6p4p4p1p(20)2p2p4p</t>
  </si>
  <si>
    <t>ANAZ</t>
  </si>
  <si>
    <t>7p3p2p3p1p</t>
  </si>
  <si>
    <t>CITADELLE</t>
  </si>
  <si>
    <t>4p3p6p(20)2p4p4p1p3p</t>
  </si>
  <si>
    <t>MY KURKUM</t>
  </si>
  <si>
    <t>4p8p(20)8p3p1p6p</t>
  </si>
  <si>
    <t>ROSE GOLD</t>
  </si>
  <si>
    <t>8p6p5p(20)1p2p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</si>
</sst>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8"/>
      <color rgb="FFFFFF99"/>
      <name val="Arial"/>
      <family val="2"/>
    </font>
    <font>
      <sz val="11"/>
      <color rgb="FFFFFF9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7">
    <xf numFmtId="0" fontId="0" fillId="0" borderId="0" xfId="0"/>
    <xf numFmtId="0" fontId="2" fillId="0" borderId="0" xfId="0" applyFont="1" applyAlignment="1"/>
    <xf numFmtId="0" fontId="2" fillId="0" borderId="0" xfId="0" applyFont="1" applyFill="1" applyBorder="1" applyAlignment="1"/>
    <xf numFmtId="0" fontId="1" fillId="0" borderId="0" xfId="0" applyFont="1"/>
    <xf numFmtId="0" fontId="2" fillId="2" borderId="0" xfId="0" applyFont="1" applyFill="1" applyBorder="1" applyAlignment="1"/>
    <xf numFmtId="0" fontId="4" fillId="2" borderId="0" xfId="0" applyFont="1" applyFill="1" applyBorder="1" applyAlignment="1"/>
    <xf numFmtId="0" fontId="2" fillId="2" borderId="2" xfId="0" applyFont="1" applyFill="1" applyBorder="1" applyAlignment="1"/>
    <xf numFmtId="0" fontId="2" fillId="2" borderId="3" xfId="0" applyFont="1" applyFill="1" applyBorder="1" applyAlignment="1"/>
    <xf numFmtId="0" fontId="4" fillId="2" borderId="4" xfId="0" applyFont="1" applyFill="1" applyBorder="1" applyAlignment="1"/>
    <xf numFmtId="0" fontId="4" fillId="2" borderId="0" xfId="0" applyFont="1" applyFill="1" applyBorder="1" applyAlignment="1">
      <alignment wrapText="1"/>
    </xf>
    <xf numFmtId="0" fontId="5" fillId="2" borderId="0" xfId="0" applyFont="1" applyFill="1" applyBorder="1"/>
    <xf numFmtId="0" fontId="2" fillId="2" borderId="5" xfId="0" applyFont="1" applyFill="1" applyBorder="1" applyAlignment="1"/>
    <xf numFmtId="0" fontId="6" fillId="2" borderId="0" xfId="0" applyFont="1" applyFill="1" applyBorder="1" applyAlignment="1"/>
    <xf numFmtId="14" fontId="7" fillId="2" borderId="2" xfId="0" applyNumberFormat="1" applyFont="1" applyFill="1" applyBorder="1" applyAlignment="1">
      <alignment horizontal="center"/>
    </xf>
    <xf numFmtId="0" fontId="8" fillId="2" borderId="2" xfId="0" applyFont="1" applyFill="1" applyBorder="1"/>
    <xf numFmtId="0" fontId="9" fillId="2" borderId="2" xfId="0" applyFont="1" applyFill="1" applyBorder="1" applyAlignment="1"/>
    <xf numFmtId="0" fontId="4" fillId="2" borderId="1" xfId="0" applyFont="1" applyFill="1" applyBorder="1" applyAlignment="1">
      <alignment horizontal="right"/>
    </xf>
    <xf numFmtId="0" fontId="2" fillId="2" borderId="7" xfId="0" applyFont="1" applyFill="1" applyBorder="1" applyAlignment="1"/>
    <xf numFmtId="0" fontId="2" fillId="2" borderId="8" xfId="0" applyFont="1" applyFill="1" applyBorder="1" applyAlignment="1"/>
    <xf numFmtId="0" fontId="0" fillId="2" borderId="0" xfId="0" applyFill="1" applyBorder="1"/>
    <xf numFmtId="0" fontId="1" fillId="2" borderId="0" xfId="0" applyFont="1" applyFill="1" applyBorder="1"/>
    <xf numFmtId="0" fontId="1" fillId="2" borderId="4" xfId="0" applyFont="1" applyFill="1" applyBorder="1"/>
    <xf numFmtId="0" fontId="2" fillId="2" borderId="4" xfId="0" applyFont="1" applyFill="1" applyBorder="1" applyAlignment="1"/>
    <xf numFmtId="0" fontId="1" fillId="2" borderId="6" xfId="0" applyFont="1" applyFill="1" applyBorder="1"/>
    <xf numFmtId="0" fontId="1" fillId="2" borderId="7" xfId="0" applyFont="1" applyFill="1" applyBorder="1"/>
    <xf numFmtId="0" fontId="0" fillId="2" borderId="7" xfId="0" applyFill="1" applyBorder="1"/>
    <xf numFmtId="164" fontId="0" fillId="0" borderId="0" xfId="0" applyNumberFormat="1"/>
  </cellXfs>
  <cellStyles count="3">
    <cellStyle name="Normal" xfId="0" builtinId="0"/>
    <cellStyle name="Normal 11" xfId="2" xr:uid="{00000000-0005-0000-0000-000001000000}"/>
    <cellStyle name="Normal 2" xfId="1" xr:uid="{00000000-0005-0000-0000-000002000000}"/>
  </cellStyles>
  <dxfs count="0"/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C8'!A1"/><Relationship Id="rId3" Type="http://schemas.openxmlformats.org/officeDocument/2006/relationships/hyperlink" Target="#'C3'!A1"/><Relationship Id="rId7" Type="http://schemas.openxmlformats.org/officeDocument/2006/relationships/hyperlink" Target="#'C7'!A1"/><Relationship Id="rId2" Type="http://schemas.openxmlformats.org/officeDocument/2006/relationships/hyperlink" Target="#'C2'!A1"/><Relationship Id="rId1" Type="http://schemas.openxmlformats.org/officeDocument/2006/relationships/hyperlink" Target="#'C1'!A1"/><Relationship Id="rId6" Type="http://schemas.openxmlformats.org/officeDocument/2006/relationships/hyperlink" Target="#'C6'!A1"/><Relationship Id="rId5" Type="http://schemas.openxmlformats.org/officeDocument/2006/relationships/hyperlink" Target="#'C5'!A1"/><Relationship Id="rId4" Type="http://schemas.openxmlformats.org/officeDocument/2006/relationships/hyperlink" Target="#'C4'!A1"/><Relationship Id="rId9" Type="http://schemas.openxmlformats.org/officeDocument/2006/relationships/hyperlink" Target="#'C9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311150</xdr:colOff>
      <xdr:row>1</xdr:row>
      <xdr:rowOff>196850</xdr:rowOff>
    </xdr:from>
    <xdr:ext cx="1731542" cy="310014"/>
    <xdr:sp macro="[0]!Turf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73150" y="381000"/>
          <a:ext cx="1731542" cy="310014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1"/>
            <a:t>Rechercher les réunions</a:t>
          </a:r>
        </a:p>
      </xdr:txBody>
    </xdr:sp>
    <xdr:clientData/>
  </xdr:oneCellAnchor>
  <xdr:oneCellAnchor>
    <xdr:from>
      <xdr:col>4</xdr:col>
      <xdr:colOff>298450</xdr:colOff>
      <xdr:row>1</xdr:row>
      <xdr:rowOff>196850</xdr:rowOff>
    </xdr:from>
    <xdr:ext cx="3419847" cy="310014"/>
    <xdr:sp macro="[0]!Turf2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489325" y="387350"/>
          <a:ext cx="3419847" cy="310014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1"/>
            <a:t>Sélectionner une réunion et rechercher les courses</a:t>
          </a:r>
        </a:p>
      </xdr:txBody>
    </xdr:sp>
    <xdr:clientData/>
  </xdr:oneCellAnchor>
  <xdr:twoCellAnchor>
    <xdr:from>
      <xdr:col>1</xdr:col>
      <xdr:colOff>0</xdr:colOff>
      <xdr:row>14</xdr:row>
      <xdr:rowOff>7937</xdr:rowOff>
    </xdr:from>
    <xdr:to>
      <xdr:col>1</xdr:col>
      <xdr:colOff>1420811</xdr:colOff>
      <xdr:row>14</xdr:row>
      <xdr:rowOff>269874</xdr:rowOff>
    </xdr:to>
    <xdr:sp macro="" textlink="">
      <xdr:nvSpPr>
        <xdr:cNvPr id="13" name="Rectangle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5AF36E7-5B33-480E-900C-02B0CA059511}"/>
            </a:ext>
          </a:extLst>
        </xdr:cNvPr>
        <xdr:cNvSpPr/>
      </xdr:nvSpPr>
      <xdr:spPr>
        <a:xfrm>
          <a:off x="571500" y="3063875"/>
          <a:ext cx="839786" cy="185737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C1</a:t>
          </a:r>
        </a:p>
      </xdr:txBody>
    </xdr:sp>
    <xdr:clientData/>
  </xdr:twoCellAnchor>
  <xdr:twoCellAnchor>
    <xdr:from>
      <xdr:col>1</xdr:col>
      <xdr:colOff>0</xdr:colOff>
      <xdr:row>15</xdr:row>
      <xdr:rowOff>47625</xdr:rowOff>
    </xdr:from>
    <xdr:to>
      <xdr:col>2</xdr:col>
      <xdr:colOff>0</xdr:colOff>
      <xdr:row>15</xdr:row>
      <xdr:rowOff>254000</xdr:rowOff>
    </xdr:to>
    <xdr:sp macro="" textlink="">
      <xdr:nvSpPr>
        <xdr:cNvPr id="14" name="Rectangle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6CFE407-9107-400A-81DA-C8744D442144}"/>
            </a:ext>
          </a:extLst>
        </xdr:cNvPr>
        <xdr:cNvSpPr/>
      </xdr:nvSpPr>
      <xdr:spPr>
        <a:xfrm>
          <a:off x="571500" y="3294063"/>
          <a:ext cx="841375" cy="1397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C2</a:t>
          </a:r>
        </a:p>
      </xdr:txBody>
    </xdr:sp>
    <xdr:clientData/>
  </xdr:twoCellAnchor>
  <xdr:twoCellAnchor>
    <xdr:from>
      <xdr:col>1</xdr:col>
      <xdr:colOff>1</xdr:colOff>
      <xdr:row>16</xdr:row>
      <xdr:rowOff>7937</xdr:rowOff>
    </xdr:from>
    <xdr:to>
      <xdr:col>1</xdr:col>
      <xdr:colOff>1412874</xdr:colOff>
      <xdr:row>16</xdr:row>
      <xdr:rowOff>222250</xdr:rowOff>
    </xdr:to>
    <xdr:sp macro="" textlink="">
      <xdr:nvSpPr>
        <xdr:cNvPr id="15" name="Rectangle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4D103B0-C0A6-400E-BF91-7CDC182A822F}"/>
            </a:ext>
          </a:extLst>
        </xdr:cNvPr>
        <xdr:cNvSpPr/>
      </xdr:nvSpPr>
      <xdr:spPr>
        <a:xfrm>
          <a:off x="571501" y="3444875"/>
          <a:ext cx="841373" cy="185738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C3</a:t>
          </a:r>
        </a:p>
      </xdr:txBody>
    </xdr:sp>
    <xdr:clientData/>
  </xdr:twoCellAnchor>
  <xdr:twoCellAnchor>
    <xdr:from>
      <xdr:col>0</xdr:col>
      <xdr:colOff>666749</xdr:colOff>
      <xdr:row>17</xdr:row>
      <xdr:rowOff>15875</xdr:rowOff>
    </xdr:from>
    <xdr:to>
      <xdr:col>1</xdr:col>
      <xdr:colOff>839786</xdr:colOff>
      <xdr:row>17</xdr:row>
      <xdr:rowOff>214313</xdr:rowOff>
    </xdr:to>
    <xdr:sp macro="" textlink="">
      <xdr:nvSpPr>
        <xdr:cNvPr id="16" name="Rectangle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D68F9CD-8863-4326-806D-6831EE494765}"/>
            </a:ext>
          </a:extLst>
        </xdr:cNvPr>
        <xdr:cNvSpPr/>
      </xdr:nvSpPr>
      <xdr:spPr>
        <a:xfrm>
          <a:off x="666749" y="3968750"/>
          <a:ext cx="847725" cy="198438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C4</a:t>
          </a:r>
        </a:p>
      </xdr:txBody>
    </xdr:sp>
    <xdr:clientData/>
  </xdr:twoCellAnchor>
  <xdr:twoCellAnchor>
    <xdr:from>
      <xdr:col>1</xdr:col>
      <xdr:colOff>0</xdr:colOff>
      <xdr:row>18</xdr:row>
      <xdr:rowOff>23813</xdr:rowOff>
    </xdr:from>
    <xdr:to>
      <xdr:col>1</xdr:col>
      <xdr:colOff>841374</xdr:colOff>
      <xdr:row>18</xdr:row>
      <xdr:rowOff>246062</xdr:rowOff>
    </xdr:to>
    <xdr:sp macro="" textlink="">
      <xdr:nvSpPr>
        <xdr:cNvPr id="17" name="Rectangle 1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9A8DCAB-D514-4913-9644-AFF46F09ED89}"/>
            </a:ext>
          </a:extLst>
        </xdr:cNvPr>
        <xdr:cNvSpPr/>
      </xdr:nvSpPr>
      <xdr:spPr>
        <a:xfrm>
          <a:off x="674688" y="4222751"/>
          <a:ext cx="841374" cy="222249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C5</a:t>
          </a:r>
        </a:p>
      </xdr:txBody>
    </xdr:sp>
    <xdr:clientData/>
  </xdr:twoCellAnchor>
  <xdr:twoCellAnchor>
    <xdr:from>
      <xdr:col>1</xdr:col>
      <xdr:colOff>1</xdr:colOff>
      <xdr:row>19</xdr:row>
      <xdr:rowOff>7936</xdr:rowOff>
    </xdr:from>
    <xdr:to>
      <xdr:col>1</xdr:col>
      <xdr:colOff>1412875</xdr:colOff>
      <xdr:row>19</xdr:row>
      <xdr:rowOff>206375</xdr:rowOff>
    </xdr:to>
    <xdr:sp macro="" textlink="">
      <xdr:nvSpPr>
        <xdr:cNvPr id="18" name="Rectangle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3485C633-DA36-4EF8-ADE6-7C4BC103EF72}"/>
            </a:ext>
          </a:extLst>
        </xdr:cNvPr>
        <xdr:cNvSpPr/>
      </xdr:nvSpPr>
      <xdr:spPr>
        <a:xfrm>
          <a:off x="571501" y="4016374"/>
          <a:ext cx="841374" cy="179389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C6</a:t>
          </a:r>
        </a:p>
      </xdr:txBody>
    </xdr:sp>
    <xdr:clientData/>
  </xdr:twoCellAnchor>
  <xdr:twoCellAnchor>
    <xdr:from>
      <xdr:col>1</xdr:col>
      <xdr:colOff>7937</xdr:colOff>
      <xdr:row>20</xdr:row>
      <xdr:rowOff>23813</xdr:rowOff>
    </xdr:from>
    <xdr:to>
      <xdr:col>2</xdr:col>
      <xdr:colOff>0</xdr:colOff>
      <xdr:row>21</xdr:row>
      <xdr:rowOff>7937</xdr:rowOff>
    </xdr:to>
    <xdr:sp macro="" textlink="">
      <xdr:nvSpPr>
        <xdr:cNvPr id="19" name="Rectangle 1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B3A86E60-BC10-46F9-AC52-160F0BD80DBA}"/>
            </a:ext>
          </a:extLst>
        </xdr:cNvPr>
        <xdr:cNvSpPr/>
      </xdr:nvSpPr>
      <xdr:spPr>
        <a:xfrm>
          <a:off x="579437" y="4222751"/>
          <a:ext cx="833438" cy="174624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C7</a:t>
          </a:r>
        </a:p>
      </xdr:txBody>
    </xdr:sp>
    <xdr:clientData/>
  </xdr:twoCellAnchor>
  <xdr:twoCellAnchor>
    <xdr:from>
      <xdr:col>1</xdr:col>
      <xdr:colOff>15874</xdr:colOff>
      <xdr:row>21</xdr:row>
      <xdr:rowOff>47625</xdr:rowOff>
    </xdr:from>
    <xdr:to>
      <xdr:col>1</xdr:col>
      <xdr:colOff>1420812</xdr:colOff>
      <xdr:row>22</xdr:row>
      <xdr:rowOff>15875</xdr:rowOff>
    </xdr:to>
    <xdr:sp macro="" textlink="">
      <xdr:nvSpPr>
        <xdr:cNvPr id="20" name="Rectangle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05AB91D-8834-4410-8A92-0A492E345549}"/>
            </a:ext>
          </a:extLst>
        </xdr:cNvPr>
        <xdr:cNvSpPr/>
      </xdr:nvSpPr>
      <xdr:spPr>
        <a:xfrm>
          <a:off x="587374" y="4437063"/>
          <a:ext cx="823913" cy="15875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C8</a:t>
          </a:r>
        </a:p>
      </xdr:txBody>
    </xdr:sp>
    <xdr:clientData/>
  </xdr:twoCellAnchor>
  <xdr:twoCellAnchor>
    <xdr:from>
      <xdr:col>1</xdr:col>
      <xdr:colOff>15875</xdr:colOff>
      <xdr:row>22</xdr:row>
      <xdr:rowOff>47624</xdr:rowOff>
    </xdr:from>
    <xdr:to>
      <xdr:col>1</xdr:col>
      <xdr:colOff>1412874</xdr:colOff>
      <xdr:row>22</xdr:row>
      <xdr:rowOff>254000</xdr:rowOff>
    </xdr:to>
    <xdr:sp macro="" textlink="">
      <xdr:nvSpPr>
        <xdr:cNvPr id="21" name="Rectangle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B5147268-2008-42AE-8B29-3FD9C277C2FF}"/>
            </a:ext>
          </a:extLst>
        </xdr:cNvPr>
        <xdr:cNvSpPr/>
      </xdr:nvSpPr>
      <xdr:spPr>
        <a:xfrm>
          <a:off x="587375" y="4627562"/>
          <a:ext cx="825499" cy="139701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2B01C-4BCC-416B-8640-4F058158E2C1}">
  <sheetPr codeName="Feuil2"/>
  <dimension ref="E10"/>
  <sheetViews>
    <sheetView workbookViewId="0">
      <selection activeCell="E8" sqref="E8"/>
    </sheetView>
  </sheetViews>
  <sheetFormatPr baseColWidth="10" defaultRowHeight="12.75" x14ac:dyDescent="0.2"/>
  <sheetData>
    <row r="10" spans="5:5" x14ac:dyDescent="0.2">
      <c r="E10" t="str">
        <f>'C11'!B10</f>
        <v>LIM'S PASSION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C34"/>
  <sheetViews>
    <sheetView tabSelected="1" zoomScale="120" zoomScaleNormal="120" workbookViewId="0">
      <selection activeCell="B4" sqref="B4"/>
    </sheetView>
  </sheetViews>
  <sheetFormatPr baseColWidth="10" defaultColWidth="3.7109375" defaultRowHeight="15" x14ac:dyDescent="0.25"/>
  <cols>
    <col min="1" max="1" width="10.140625" style="1" customWidth="1"/>
    <col min="2" max="2" width="12.5703125" style="1" customWidth="1"/>
    <col min="3" max="3" width="8.42578125" style="1" customWidth="1"/>
    <col min="4" max="4" width="7" customWidth="1"/>
    <col min="5" max="5" width="7.5703125" customWidth="1"/>
    <col min="6" max="6" width="3.85546875" customWidth="1"/>
    <col min="7" max="34" width="3.7109375" style="1"/>
    <col min="35" max="35" width="5.140625" style="1" customWidth="1"/>
    <col min="36" max="16384" width="3.7109375" style="1"/>
  </cols>
  <sheetData>
    <row r="1" spans="1:55" x14ac:dyDescent="0.25">
      <c r="A1" s="16" t="s">
        <v>20</v>
      </c>
      <c r="B1" s="13">
        <v>44409</v>
      </c>
      <c r="C1" s="14" t="str">
        <f>"https://offline.turfinfo.api.pmu.fr/rest/client/7/programme/"&amp;TEXT(B1,"jjmmaaaa")&amp;"/"</f>
        <v>https://offline.turfinfo.api.pmu.fr/rest/client/7/programme/01082021/</v>
      </c>
      <c r="D1" s="14"/>
      <c r="E1" s="14"/>
      <c r="F1" s="14"/>
      <c r="G1" s="15"/>
      <c r="H1" s="15"/>
      <c r="I1" s="15"/>
      <c r="J1" s="15"/>
      <c r="K1" s="15"/>
      <c r="L1" s="15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7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</row>
    <row r="2" spans="1:55" ht="60" x14ac:dyDescent="0.25">
      <c r="A2" s="8" t="s">
        <v>21</v>
      </c>
      <c r="B2" s="9" t="s">
        <v>1</v>
      </c>
      <c r="C2" s="5"/>
      <c r="D2" s="10"/>
      <c r="E2" s="10"/>
      <c r="F2" s="10"/>
      <c r="G2" s="5"/>
      <c r="H2" s="5"/>
      <c r="I2" s="5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1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x14ac:dyDescent="0.25">
      <c r="A3" s="8" t="s">
        <v>2</v>
      </c>
      <c r="B3" s="5" t="s">
        <v>12</v>
      </c>
      <c r="C3" s="12"/>
      <c r="D3" s="10"/>
      <c r="E3" s="10"/>
      <c r="F3" s="10"/>
      <c r="G3" s="5"/>
      <c r="H3" s="5"/>
      <c r="I3" s="5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1"/>
      <c r="AD3" s="2"/>
      <c r="AE3" s="2"/>
      <c r="AF3" s="2"/>
      <c r="AG3" s="2"/>
      <c r="AH3" s="2"/>
      <c r="AI3" s="2"/>
    </row>
    <row r="4" spans="1:55" x14ac:dyDescent="0.25">
      <c r="A4" s="8" t="s">
        <v>3</v>
      </c>
      <c r="B4" s="5" t="s">
        <v>13</v>
      </c>
      <c r="C4" s="12" t="s">
        <v>22</v>
      </c>
      <c r="D4" s="10" t="s">
        <v>100</v>
      </c>
      <c r="E4" s="10" t="s">
        <v>101</v>
      </c>
      <c r="F4" s="10"/>
      <c r="G4" s="5"/>
      <c r="H4" s="5"/>
      <c r="I4" s="5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11"/>
      <c r="AD4" s="2"/>
      <c r="AE4" s="2"/>
      <c r="AF4" s="2"/>
      <c r="AG4" s="2"/>
      <c r="AH4" s="2"/>
      <c r="AI4" s="2"/>
      <c r="AW4" s="1" t="s">
        <v>0</v>
      </c>
    </row>
    <row r="5" spans="1:55" x14ac:dyDescent="0.25">
      <c r="A5" s="8" t="s">
        <v>4</v>
      </c>
      <c r="B5" s="5" t="s">
        <v>10</v>
      </c>
      <c r="C5" s="12"/>
      <c r="D5" s="10" t="s">
        <v>102</v>
      </c>
      <c r="E5" s="10" t="s">
        <v>103</v>
      </c>
      <c r="F5" s="10"/>
      <c r="G5" s="5"/>
      <c r="H5" s="5"/>
      <c r="I5" s="5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11"/>
      <c r="AD5" s="2"/>
      <c r="AE5" s="2"/>
      <c r="AF5" s="2"/>
      <c r="AG5" s="2"/>
      <c r="AH5" s="2"/>
      <c r="AI5" s="2"/>
    </row>
    <row r="6" spans="1:55" x14ac:dyDescent="0.25">
      <c r="A6" s="8" t="s">
        <v>5</v>
      </c>
      <c r="B6" s="5" t="s">
        <v>11</v>
      </c>
      <c r="C6" s="12"/>
      <c r="D6" s="10" t="s">
        <v>104</v>
      </c>
      <c r="E6" s="10" t="s">
        <v>105</v>
      </c>
      <c r="F6" s="10"/>
      <c r="G6" s="5"/>
      <c r="H6" s="5"/>
      <c r="I6" s="5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11" t="s">
        <v>0</v>
      </c>
      <c r="AD6" s="2"/>
      <c r="AE6" s="2"/>
      <c r="AF6" s="2"/>
      <c r="AG6" s="2"/>
      <c r="AH6" s="2"/>
      <c r="AI6" s="2"/>
    </row>
    <row r="7" spans="1:55" x14ac:dyDescent="0.25">
      <c r="A7" s="8" t="s">
        <v>6</v>
      </c>
      <c r="B7" s="5" t="s">
        <v>14</v>
      </c>
      <c r="C7" s="12"/>
      <c r="D7" s="10" t="s">
        <v>106</v>
      </c>
      <c r="E7" s="10" t="s">
        <v>107</v>
      </c>
      <c r="F7" s="10"/>
      <c r="G7" s="5"/>
      <c r="H7" s="5"/>
      <c r="I7" s="5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11"/>
      <c r="AD7" s="2"/>
      <c r="AE7" s="2"/>
      <c r="AF7" s="2"/>
      <c r="AG7" s="2"/>
      <c r="AH7" s="2"/>
      <c r="AI7" s="2"/>
    </row>
    <row r="8" spans="1:55" x14ac:dyDescent="0.25">
      <c r="A8" s="8" t="s">
        <v>7</v>
      </c>
      <c r="B8" s="5" t="s">
        <v>15</v>
      </c>
      <c r="C8" s="12"/>
      <c r="D8" s="10" t="s">
        <v>108</v>
      </c>
      <c r="E8" s="10" t="s">
        <v>109</v>
      </c>
      <c r="F8" s="10"/>
      <c r="G8" s="5"/>
      <c r="H8" s="5"/>
      <c r="I8" s="5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11"/>
      <c r="AD8" s="2"/>
      <c r="AE8" s="2"/>
      <c r="AF8" s="2"/>
      <c r="AG8" s="2"/>
      <c r="AH8" s="2"/>
      <c r="AI8" s="2"/>
    </row>
    <row r="9" spans="1:55" x14ac:dyDescent="0.25">
      <c r="A9" s="8" t="s">
        <v>8</v>
      </c>
      <c r="B9" s="5" t="s">
        <v>16</v>
      </c>
      <c r="C9" s="12"/>
      <c r="D9" s="10"/>
      <c r="E9" s="10"/>
      <c r="F9" s="10"/>
      <c r="G9" s="5"/>
      <c r="H9" s="5"/>
      <c r="I9" s="5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11"/>
      <c r="AD9" s="2"/>
      <c r="AE9" s="2"/>
      <c r="AF9" s="2"/>
      <c r="AG9" s="2"/>
      <c r="AH9" s="2"/>
      <c r="AI9" s="2"/>
    </row>
    <row r="10" spans="1:55" x14ac:dyDescent="0.25">
      <c r="A10" s="8" t="s">
        <v>9</v>
      </c>
      <c r="B10" s="5" t="s">
        <v>17</v>
      </c>
      <c r="C10" s="12"/>
      <c r="D10" s="10"/>
      <c r="E10" s="10"/>
      <c r="F10" s="10"/>
      <c r="G10" s="5"/>
      <c r="H10" s="5"/>
      <c r="I10" s="5"/>
      <c r="J10" s="4" t="s">
        <v>0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11"/>
      <c r="AD10" s="2"/>
      <c r="AE10" s="2"/>
      <c r="AF10" s="2"/>
      <c r="AG10" s="2"/>
      <c r="AH10" s="2"/>
      <c r="AI10" s="2"/>
    </row>
    <row r="11" spans="1:55" x14ac:dyDescent="0.25">
      <c r="A11" s="8" t="s">
        <v>18</v>
      </c>
      <c r="B11" s="5" t="s">
        <v>19</v>
      </c>
      <c r="C11" s="12"/>
      <c r="D11" s="10"/>
      <c r="E11" s="10"/>
      <c r="F11" s="10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4"/>
      <c r="X11" s="4"/>
      <c r="Y11" s="4"/>
      <c r="Z11" s="4"/>
      <c r="AA11" s="4"/>
      <c r="AB11" s="4"/>
      <c r="AC11" s="11"/>
      <c r="AD11" s="2"/>
      <c r="AE11" s="2"/>
      <c r="AF11" s="2"/>
      <c r="AG11" s="2"/>
      <c r="AH11" s="2"/>
      <c r="AI11" s="2"/>
      <c r="AJ11" s="1" t="s">
        <v>0</v>
      </c>
    </row>
    <row r="12" spans="1:55" x14ac:dyDescent="0.25">
      <c r="A12" s="22"/>
      <c r="B12" s="4"/>
      <c r="C12" s="4"/>
      <c r="D12" s="19"/>
      <c r="E12" s="19"/>
      <c r="F12" s="19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11"/>
      <c r="AD12" s="2"/>
      <c r="AE12" s="2"/>
      <c r="AF12" s="2"/>
      <c r="AG12" s="2"/>
      <c r="AH12" s="2"/>
      <c r="AI12" s="2"/>
    </row>
    <row r="13" spans="1:55" x14ac:dyDescent="0.25">
      <c r="A13" s="21"/>
      <c r="B13" s="20"/>
      <c r="C13" s="20"/>
      <c r="D13" s="19"/>
      <c r="E13" s="19"/>
      <c r="F13" s="19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4"/>
      <c r="W13" s="4"/>
      <c r="X13" s="4"/>
      <c r="Y13" s="4"/>
      <c r="Z13" s="4"/>
      <c r="AA13" s="4"/>
      <c r="AB13" s="4"/>
      <c r="AC13" s="11"/>
      <c r="AD13" s="2"/>
      <c r="AE13" s="2"/>
      <c r="AF13" s="2"/>
      <c r="AG13" s="2"/>
      <c r="AH13" s="2"/>
      <c r="AI13" s="2"/>
    </row>
    <row r="14" spans="1:55" x14ac:dyDescent="0.25">
      <c r="A14" s="22"/>
      <c r="B14" s="20"/>
      <c r="C14" s="4"/>
      <c r="D14" s="19"/>
      <c r="E14" s="19"/>
      <c r="F14" s="19"/>
      <c r="G14" s="20"/>
      <c r="H14" s="20"/>
      <c r="I14" s="20"/>
      <c r="J14" s="20"/>
      <c r="K14" s="20"/>
      <c r="L14" s="20"/>
      <c r="M14" s="20"/>
      <c r="N14" s="20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11"/>
      <c r="AD14" s="2"/>
      <c r="AE14" s="2"/>
      <c r="AF14" s="2"/>
      <c r="AG14" s="2"/>
      <c r="AH14" s="2"/>
      <c r="AI14" s="2"/>
    </row>
    <row r="15" spans="1:55" x14ac:dyDescent="0.25">
      <c r="A15" s="21"/>
      <c r="B15" s="20"/>
      <c r="C15" s="20"/>
      <c r="D15" s="19"/>
      <c r="E15" s="19"/>
      <c r="F15" s="19"/>
      <c r="G15" s="20"/>
      <c r="H15" s="20"/>
      <c r="I15" s="20"/>
      <c r="J15" s="20"/>
      <c r="K15" s="20"/>
      <c r="L15" s="20"/>
      <c r="M15" s="20"/>
      <c r="N15" s="20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11"/>
      <c r="AD15" s="2"/>
      <c r="AE15" s="2"/>
      <c r="AF15" s="2"/>
      <c r="AG15" s="2"/>
      <c r="AH15" s="2"/>
      <c r="AI15" s="2"/>
    </row>
    <row r="16" spans="1:55" ht="21.75" customHeight="1" x14ac:dyDescent="0.25">
      <c r="A16" s="21"/>
      <c r="B16" s="20"/>
      <c r="C16" s="20"/>
      <c r="D16" s="19"/>
      <c r="E16" s="19"/>
      <c r="F16" s="19"/>
      <c r="G16" s="20"/>
      <c r="H16" s="20"/>
      <c r="I16" s="20"/>
      <c r="J16" s="20"/>
      <c r="K16" s="20"/>
      <c r="L16" s="20"/>
      <c r="M16" s="20"/>
      <c r="N16" s="20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11"/>
      <c r="AD16" s="2"/>
      <c r="AE16" s="2"/>
      <c r="AF16" s="2"/>
      <c r="AG16" s="2"/>
      <c r="AH16" s="2"/>
      <c r="AI16" s="2"/>
    </row>
    <row r="17" spans="1:29" ht="19.5" customHeight="1" x14ac:dyDescent="0.25">
      <c r="A17" s="21"/>
      <c r="B17" s="20"/>
      <c r="C17" s="20"/>
      <c r="D17" s="19"/>
      <c r="E17" s="19"/>
      <c r="F17" s="19"/>
      <c r="G17" s="20"/>
      <c r="H17" s="20"/>
      <c r="I17" s="20"/>
      <c r="J17" s="20"/>
      <c r="K17" s="20"/>
      <c r="L17" s="20"/>
      <c r="M17" s="20"/>
      <c r="N17" s="20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11"/>
    </row>
    <row r="18" spans="1:29" ht="19.5" customHeight="1" x14ac:dyDescent="0.25">
      <c r="A18" s="21"/>
      <c r="B18" s="20"/>
      <c r="C18" s="20"/>
      <c r="D18" s="19"/>
      <c r="E18" s="19"/>
      <c r="F18" s="19"/>
      <c r="G18" s="20"/>
      <c r="H18" s="20"/>
      <c r="I18" s="20"/>
      <c r="J18" s="20"/>
      <c r="K18" s="20"/>
      <c r="L18" s="20"/>
      <c r="M18" s="20"/>
      <c r="N18" s="20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11"/>
    </row>
    <row r="19" spans="1:29" ht="21.75" customHeight="1" x14ac:dyDescent="0.25">
      <c r="A19" s="21"/>
      <c r="B19" s="20"/>
      <c r="C19" s="20"/>
      <c r="D19" s="19"/>
      <c r="E19" s="19"/>
      <c r="F19" s="19"/>
      <c r="G19" s="20"/>
      <c r="H19" s="20"/>
      <c r="I19" s="20"/>
      <c r="J19" s="20"/>
      <c r="K19" s="20"/>
      <c r="L19" s="20"/>
      <c r="M19" s="20"/>
      <c r="N19" s="20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11"/>
    </row>
    <row r="20" spans="1:29" ht="19.5" customHeight="1" x14ac:dyDescent="0.25">
      <c r="A20" s="21"/>
      <c r="B20" s="20"/>
      <c r="C20" s="20"/>
      <c r="D20" s="19"/>
      <c r="E20" s="19"/>
      <c r="F20" s="19"/>
      <c r="G20" s="20"/>
      <c r="H20" s="20"/>
      <c r="I20" s="20"/>
      <c r="J20" s="20"/>
      <c r="K20" s="20"/>
      <c r="L20" s="20"/>
      <c r="M20" s="20"/>
      <c r="N20" s="20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11"/>
    </row>
    <row r="21" spans="1:29" ht="17.25" customHeight="1" x14ac:dyDescent="0.25">
      <c r="A21" s="21"/>
      <c r="B21" s="20"/>
      <c r="C21" s="20"/>
      <c r="D21" s="19"/>
      <c r="E21" s="19"/>
      <c r="F21" s="19"/>
      <c r="G21" s="20"/>
      <c r="H21" s="20"/>
      <c r="I21" s="20"/>
      <c r="J21" s="20"/>
      <c r="K21" s="20"/>
      <c r="L21" s="20"/>
      <c r="M21" s="20"/>
      <c r="N21" s="20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11"/>
    </row>
    <row r="22" spans="1:29" ht="18.75" customHeight="1" x14ac:dyDescent="0.25">
      <c r="A22" s="21"/>
      <c r="B22" s="20"/>
      <c r="C22" s="20"/>
      <c r="D22" s="19"/>
      <c r="E22" s="19"/>
      <c r="F22" s="19"/>
      <c r="G22" s="20"/>
      <c r="H22" s="20"/>
      <c r="I22" s="20"/>
      <c r="J22" s="20"/>
      <c r="K22" s="20"/>
      <c r="L22" s="20"/>
      <c r="M22" s="20"/>
      <c r="N22" s="20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11"/>
    </row>
    <row r="23" spans="1:29" ht="18.75" customHeight="1" thickBot="1" x14ac:dyDescent="0.3">
      <c r="A23" s="23"/>
      <c r="B23" s="24"/>
      <c r="C23" s="24"/>
      <c r="D23" s="25"/>
      <c r="E23" s="25"/>
      <c r="F23" s="25"/>
      <c r="G23" s="24"/>
      <c r="H23" s="24"/>
      <c r="I23" s="24"/>
      <c r="J23" s="24"/>
      <c r="K23" s="24"/>
      <c r="L23" s="24"/>
      <c r="M23" s="24"/>
      <c r="N23" s="24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8"/>
    </row>
    <row r="24" spans="1:29" x14ac:dyDescent="0.25">
      <c r="G24" s="3"/>
      <c r="H24" s="3"/>
      <c r="I24" s="3"/>
      <c r="J24" s="3"/>
      <c r="K24" s="3"/>
      <c r="L24" s="3"/>
      <c r="M24" s="3"/>
      <c r="N24" s="3"/>
    </row>
    <row r="25" spans="1:29" x14ac:dyDescent="0.25">
      <c r="G25" s="3"/>
      <c r="H25" s="3"/>
      <c r="I25" s="3"/>
      <c r="J25" s="3"/>
      <c r="K25" s="3"/>
      <c r="L25" s="3"/>
      <c r="M25" s="3"/>
      <c r="N25" s="3"/>
    </row>
    <row r="26" spans="1:29" x14ac:dyDescent="0.25">
      <c r="G26" s="3"/>
      <c r="H26" s="3"/>
      <c r="I26" s="3"/>
      <c r="J26" s="3"/>
      <c r="K26" s="3"/>
      <c r="L26" s="3"/>
      <c r="M26" s="3"/>
      <c r="N26" s="3"/>
    </row>
    <row r="27" spans="1:29" x14ac:dyDescent="0.25">
      <c r="G27" s="3"/>
      <c r="H27" s="3"/>
      <c r="I27" s="3"/>
      <c r="J27" s="3"/>
      <c r="K27" s="3"/>
      <c r="L27" s="3"/>
      <c r="M27" s="3"/>
      <c r="N27" s="3"/>
    </row>
    <row r="28" spans="1:29" x14ac:dyDescent="0.25">
      <c r="G28" s="3"/>
      <c r="H28" s="3"/>
      <c r="I28" s="3"/>
      <c r="J28" s="3"/>
      <c r="K28" s="3"/>
      <c r="L28" s="3"/>
      <c r="M28" s="3"/>
      <c r="N28" s="3"/>
    </row>
    <row r="29" spans="1:29" x14ac:dyDescent="0.25">
      <c r="G29" s="3"/>
      <c r="H29" s="3"/>
      <c r="I29" s="3"/>
      <c r="J29" s="3"/>
      <c r="K29" s="3"/>
      <c r="L29" s="3"/>
      <c r="M29" s="3"/>
      <c r="N29" s="3"/>
    </row>
    <row r="30" spans="1:29" x14ac:dyDescent="0.25">
      <c r="G30" s="3"/>
      <c r="H30" s="3"/>
      <c r="I30" s="3"/>
      <c r="J30" s="3"/>
      <c r="K30" s="3"/>
      <c r="L30" s="3"/>
      <c r="M30" s="3"/>
      <c r="N30" s="3"/>
    </row>
    <row r="31" spans="1:29" x14ac:dyDescent="0.25">
      <c r="G31" s="3"/>
      <c r="H31" s="3"/>
      <c r="I31" s="3"/>
      <c r="J31" s="3"/>
      <c r="K31" s="3"/>
      <c r="L31" s="3"/>
      <c r="M31" s="3"/>
      <c r="N31" s="3"/>
    </row>
    <row r="32" spans="1:29" x14ac:dyDescent="0.25">
      <c r="G32" s="3"/>
      <c r="H32" s="3"/>
      <c r="I32" s="3"/>
      <c r="J32" s="3"/>
      <c r="K32" s="3"/>
      <c r="L32" s="3"/>
      <c r="M32" s="3"/>
      <c r="N32" s="3"/>
    </row>
    <row r="33" spans="7:14" x14ac:dyDescent="0.25">
      <c r="G33" s="3"/>
      <c r="H33" s="3"/>
      <c r="I33" s="3"/>
      <c r="J33" s="3"/>
      <c r="K33" s="3"/>
      <c r="L33" s="3"/>
      <c r="M33" s="3"/>
      <c r="N33" s="3"/>
    </row>
    <row r="34" spans="7:14" x14ac:dyDescent="0.25">
      <c r="G34" s="3"/>
      <c r="H34" s="3"/>
      <c r="I34" s="3"/>
      <c r="J34" s="3"/>
      <c r="K34" s="3"/>
      <c r="L34" s="3"/>
      <c r="M34" s="3"/>
      <c r="N34" s="3"/>
    </row>
  </sheetData>
  <pageMargins left="0.7" right="0.7" top="0.75" bottom="0.75" header="0.3" footer="0.3"/>
  <pageSetup paperSize="9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35CC1-F147-4BDB-B29F-C8624AEDBBB1}">
  <sheetPr codeName="Feuil3"/>
  <dimension ref="A1:U8"/>
  <sheetViews>
    <sheetView workbookViewId="0">
      <selection activeCell="T5" sqref="T5"/>
    </sheetView>
  </sheetViews>
  <sheetFormatPr baseColWidth="10" defaultRowHeight="12.75" x14ac:dyDescent="0.2"/>
  <cols>
    <col min="1" max="1" width="10.7109375" bestFit="1" customWidth="1"/>
    <col min="2" max="2" width="15.42578125" bestFit="1" customWidth="1"/>
    <col min="3" max="3" width="11.140625" bestFit="1" customWidth="1"/>
    <col min="4" max="4" width="14.140625" bestFit="1" customWidth="1"/>
    <col min="5" max="5" width="12.1406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26">
        <v>44409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  <c r="R1" t="s">
        <v>39</v>
      </c>
      <c r="S1" t="s">
        <v>40</v>
      </c>
      <c r="T1" t="s">
        <v>25</v>
      </c>
      <c r="U1" t="s">
        <v>41</v>
      </c>
    </row>
    <row r="2" spans="1:21" x14ac:dyDescent="0.2">
      <c r="A2">
        <v>1</v>
      </c>
      <c r="B2" t="s">
        <v>110</v>
      </c>
      <c r="C2">
        <v>2.2000000000000002</v>
      </c>
      <c r="D2">
        <v>3.2</v>
      </c>
      <c r="E2" t="s">
        <v>111</v>
      </c>
      <c r="F2">
        <v>2</v>
      </c>
      <c r="H2">
        <v>1</v>
      </c>
      <c r="I2">
        <v>1</v>
      </c>
      <c r="O2">
        <v>8</v>
      </c>
      <c r="P2">
        <v>2</v>
      </c>
      <c r="Q2">
        <v>1</v>
      </c>
      <c r="R2">
        <v>0</v>
      </c>
      <c r="S2">
        <v>1</v>
      </c>
      <c r="T2">
        <f>IFERROR(SMALL(D:D,ROW()-1),"")</f>
        <v>3.2</v>
      </c>
      <c r="U2">
        <f t="array" aca="1" ref="U2:U8" ca="1">INDEX($A$2:$A$8,MATCH(SMALL($D$2:$D$8-ROW($D$2:$D$8)/10^10,ROW(INDIRECT("1:"&amp;ROWS($A$2:$A$8)))),$D$2:$D$8-ROW($D$2:$D$8)/10^10,0))</f>
        <v>1</v>
      </c>
    </row>
    <row r="3" spans="1:21" x14ac:dyDescent="0.2">
      <c r="A3">
        <v>2</v>
      </c>
      <c r="B3" t="s">
        <v>112</v>
      </c>
      <c r="C3">
        <v>5.7</v>
      </c>
      <c r="D3">
        <v>3.8</v>
      </c>
      <c r="E3" t="s">
        <v>113</v>
      </c>
      <c r="F3">
        <v>1</v>
      </c>
      <c r="G3">
        <v>1</v>
      </c>
      <c r="I3">
        <v>1</v>
      </c>
      <c r="J3">
        <v>1</v>
      </c>
      <c r="O3">
        <v>36</v>
      </c>
      <c r="P3">
        <v>3</v>
      </c>
      <c r="Q3">
        <v>10</v>
      </c>
      <c r="R3">
        <v>5</v>
      </c>
      <c r="S3">
        <v>5</v>
      </c>
      <c r="T3">
        <f>IFERROR(SMALL(D:D,ROW()-1),"")</f>
        <v>3.5</v>
      </c>
      <c r="U3">
        <f ca="1"/>
        <v>3</v>
      </c>
    </row>
    <row r="4" spans="1:21" x14ac:dyDescent="0.2">
      <c r="A4">
        <v>3</v>
      </c>
      <c r="B4" t="s">
        <v>114</v>
      </c>
      <c r="C4">
        <v>3.5</v>
      </c>
      <c r="D4">
        <v>3.5</v>
      </c>
      <c r="E4" t="s">
        <v>115</v>
      </c>
      <c r="F4">
        <v>2</v>
      </c>
      <c r="G4">
        <v>1</v>
      </c>
      <c r="K4">
        <v>2</v>
      </c>
      <c r="O4">
        <v>43</v>
      </c>
      <c r="P4">
        <v>5</v>
      </c>
      <c r="Q4">
        <v>4</v>
      </c>
      <c r="R4">
        <v>2</v>
      </c>
      <c r="S4">
        <v>2</v>
      </c>
      <c r="T4">
        <f>IFERROR(SMALL(D:D,ROW()-1),"")</f>
        <v>3.8</v>
      </c>
      <c r="U4">
        <f ca="1"/>
        <v>2</v>
      </c>
    </row>
    <row r="5" spans="1:21" x14ac:dyDescent="0.2">
      <c r="A5">
        <v>4</v>
      </c>
      <c r="B5" t="s">
        <v>116</v>
      </c>
      <c r="C5">
        <v>11</v>
      </c>
      <c r="D5">
        <v>7.5</v>
      </c>
      <c r="E5" t="s">
        <v>117</v>
      </c>
      <c r="M5">
        <v>1</v>
      </c>
      <c r="N5">
        <v>1</v>
      </c>
      <c r="O5">
        <v>3</v>
      </c>
      <c r="P5">
        <v>0</v>
      </c>
      <c r="Q5">
        <v>0</v>
      </c>
      <c r="R5">
        <v>0</v>
      </c>
      <c r="S5">
        <v>0</v>
      </c>
      <c r="T5">
        <f>IFERROR(SMALL(D:D,ROW()-1),"")</f>
        <v>7.5</v>
      </c>
      <c r="U5">
        <f ca="1"/>
        <v>4</v>
      </c>
    </row>
    <row r="6" spans="1:21" x14ac:dyDescent="0.2">
      <c r="A6">
        <v>5</v>
      </c>
      <c r="B6" t="s">
        <v>118</v>
      </c>
      <c r="C6">
        <v>19</v>
      </c>
      <c r="D6">
        <v>13</v>
      </c>
      <c r="E6" t="s">
        <v>119</v>
      </c>
      <c r="J6">
        <v>1</v>
      </c>
      <c r="K6">
        <v>1</v>
      </c>
      <c r="M6">
        <v>1</v>
      </c>
      <c r="N6">
        <v>1</v>
      </c>
      <c r="O6">
        <v>4</v>
      </c>
      <c r="P6">
        <v>0</v>
      </c>
      <c r="Q6">
        <v>0</v>
      </c>
      <c r="R6">
        <v>0</v>
      </c>
      <c r="S6">
        <v>0</v>
      </c>
      <c r="T6">
        <f>IFERROR(SMALL(D:D,ROW()-1),"")</f>
        <v>13</v>
      </c>
      <c r="U6">
        <f ca="1"/>
        <v>5</v>
      </c>
    </row>
    <row r="7" spans="1:21" x14ac:dyDescent="0.2">
      <c r="A7">
        <v>6</v>
      </c>
      <c r="B7" t="s">
        <v>120</v>
      </c>
      <c r="C7">
        <v>16</v>
      </c>
      <c r="D7">
        <v>15</v>
      </c>
      <c r="E7" t="s">
        <v>121</v>
      </c>
      <c r="J7">
        <v>1</v>
      </c>
      <c r="L7">
        <v>1</v>
      </c>
      <c r="M7">
        <v>1</v>
      </c>
      <c r="O7">
        <v>6</v>
      </c>
      <c r="P7">
        <v>0</v>
      </c>
      <c r="Q7">
        <v>0</v>
      </c>
      <c r="R7">
        <v>0</v>
      </c>
      <c r="S7">
        <v>0</v>
      </c>
      <c r="T7">
        <f>IFERROR(SMALL(D:D,ROW()-1),"")</f>
        <v>15</v>
      </c>
      <c r="U7">
        <f ca="1"/>
        <v>6</v>
      </c>
    </row>
    <row r="8" spans="1:21" x14ac:dyDescent="0.2">
      <c r="A8">
        <v>7</v>
      </c>
      <c r="B8" t="s">
        <v>122</v>
      </c>
      <c r="C8">
        <v>12</v>
      </c>
      <c r="D8">
        <v>17</v>
      </c>
      <c r="E8" t="s">
        <v>123</v>
      </c>
      <c r="G8">
        <v>1</v>
      </c>
      <c r="I8">
        <v>1</v>
      </c>
      <c r="K8">
        <v>1</v>
      </c>
      <c r="L8">
        <v>1</v>
      </c>
      <c r="N8">
        <v>1</v>
      </c>
      <c r="O8">
        <v>12</v>
      </c>
      <c r="P8">
        <v>0</v>
      </c>
      <c r="Q8">
        <v>1</v>
      </c>
      <c r="R8">
        <v>1</v>
      </c>
      <c r="S8">
        <v>0</v>
      </c>
      <c r="T8">
        <f>IFERROR(SMALL(D:D,ROW()-1),"")</f>
        <v>17</v>
      </c>
      <c r="U8">
        <f ca="1"/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9095E-3C66-4426-9B9F-7ABC191C4C4C}">
  <sheetPr codeName="Feuil4"/>
  <dimension ref="A1:U9"/>
  <sheetViews>
    <sheetView workbookViewId="0">
      <selection activeCell="U2" sqref="U2:U12"/>
    </sheetView>
  </sheetViews>
  <sheetFormatPr baseColWidth="10" defaultRowHeight="12.75" x14ac:dyDescent="0.2"/>
  <cols>
    <col min="1" max="1" width="10.7109375" bestFit="1" customWidth="1"/>
    <col min="2" max="2" width="17.5703125" bestFit="1" customWidth="1"/>
    <col min="3" max="3" width="11.140625" bestFit="1" customWidth="1"/>
    <col min="4" max="4" width="14.140625" bestFit="1" customWidth="1"/>
    <col min="5" max="5" width="12.1406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26">
        <v>44409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  <c r="R1" t="s">
        <v>39</v>
      </c>
      <c r="S1" t="s">
        <v>40</v>
      </c>
      <c r="T1" t="s">
        <v>25</v>
      </c>
      <c r="U1" t="s">
        <v>41</v>
      </c>
    </row>
    <row r="2" spans="1:21" x14ac:dyDescent="0.2">
      <c r="A2">
        <v>1</v>
      </c>
      <c r="B2" t="s">
        <v>124</v>
      </c>
      <c r="C2">
        <v>15</v>
      </c>
      <c r="D2">
        <v>16</v>
      </c>
      <c r="E2" t="s">
        <v>125</v>
      </c>
      <c r="F2">
        <v>1</v>
      </c>
      <c r="J2">
        <v>1</v>
      </c>
      <c r="O2">
        <v>4</v>
      </c>
      <c r="P2">
        <v>1</v>
      </c>
      <c r="Q2">
        <v>0</v>
      </c>
      <c r="R2">
        <v>0</v>
      </c>
      <c r="S2">
        <v>0</v>
      </c>
      <c r="T2">
        <f>IFERROR(SMALL(D:D,ROW()-1),"")</f>
        <v>1.4</v>
      </c>
      <c r="U2">
        <f t="array" aca="1" ref="U2:U9" ca="1">INDEX($A$2:$A$9,MATCH(SMALL($D$2:$D$9-ROW($D$2:$D$9)/10^10,ROW(INDIRECT("1:"&amp;ROWS($A$2:$A$9)))),$D$2:$D$9-ROW($D$2:$D$9)/10^10,0))</f>
        <v>8</v>
      </c>
    </row>
    <row r="3" spans="1:21" x14ac:dyDescent="0.2">
      <c r="A3">
        <v>2</v>
      </c>
      <c r="B3" t="s">
        <v>126</v>
      </c>
      <c r="C3">
        <v>13</v>
      </c>
      <c r="D3">
        <v>15</v>
      </c>
      <c r="E3" t="s">
        <v>127</v>
      </c>
      <c r="F3">
        <v>1</v>
      </c>
      <c r="I3">
        <v>1</v>
      </c>
      <c r="K3">
        <v>1</v>
      </c>
      <c r="L3">
        <v>1</v>
      </c>
      <c r="O3">
        <v>40</v>
      </c>
      <c r="P3">
        <v>3</v>
      </c>
      <c r="Q3">
        <v>11</v>
      </c>
      <c r="R3">
        <v>4</v>
      </c>
      <c r="S3">
        <v>7</v>
      </c>
      <c r="T3">
        <f>IFERROR(SMALL(D:D,ROW()-1),"")</f>
        <v>7.8</v>
      </c>
      <c r="U3">
        <f ca="1"/>
        <v>4</v>
      </c>
    </row>
    <row r="4" spans="1:21" x14ac:dyDescent="0.2">
      <c r="A4">
        <v>3</v>
      </c>
      <c r="B4" t="s">
        <v>128</v>
      </c>
      <c r="C4">
        <v>11</v>
      </c>
      <c r="D4">
        <v>16</v>
      </c>
      <c r="E4" t="s">
        <v>129</v>
      </c>
      <c r="F4">
        <v>2</v>
      </c>
      <c r="J4">
        <v>1</v>
      </c>
      <c r="N4">
        <v>1</v>
      </c>
      <c r="O4">
        <v>97</v>
      </c>
      <c r="P4">
        <v>12</v>
      </c>
      <c r="Q4">
        <v>23</v>
      </c>
      <c r="R4">
        <v>15</v>
      </c>
      <c r="S4">
        <v>8</v>
      </c>
      <c r="T4">
        <f>IFERROR(SMALL(D:D,ROW()-1),"")</f>
        <v>8.6</v>
      </c>
      <c r="U4">
        <f ca="1"/>
        <v>5</v>
      </c>
    </row>
    <row r="5" spans="1:21" x14ac:dyDescent="0.2">
      <c r="A5">
        <v>4</v>
      </c>
      <c r="B5" t="s">
        <v>130</v>
      </c>
      <c r="C5">
        <v>3.1</v>
      </c>
      <c r="D5">
        <v>7.8</v>
      </c>
      <c r="E5" t="s">
        <v>131</v>
      </c>
      <c r="F5">
        <v>1</v>
      </c>
      <c r="H5">
        <v>1</v>
      </c>
      <c r="I5">
        <v>1</v>
      </c>
      <c r="O5">
        <v>4</v>
      </c>
      <c r="P5">
        <v>1</v>
      </c>
      <c r="Q5">
        <v>1</v>
      </c>
      <c r="R5">
        <v>0</v>
      </c>
      <c r="S5">
        <v>1</v>
      </c>
      <c r="T5">
        <f>IFERROR(SMALL(D:D,ROW()-1),"")</f>
        <v>15</v>
      </c>
      <c r="U5">
        <f ca="1"/>
        <v>2</v>
      </c>
    </row>
    <row r="6" spans="1:21" x14ac:dyDescent="0.2">
      <c r="A6">
        <v>5</v>
      </c>
      <c r="B6" t="s">
        <v>132</v>
      </c>
      <c r="C6">
        <v>6.5</v>
      </c>
      <c r="D6">
        <v>8.6</v>
      </c>
      <c r="E6" t="s">
        <v>133</v>
      </c>
      <c r="F6">
        <v>2</v>
      </c>
      <c r="J6">
        <v>2</v>
      </c>
      <c r="O6">
        <v>55</v>
      </c>
      <c r="P6">
        <v>5</v>
      </c>
      <c r="Q6">
        <v>11</v>
      </c>
      <c r="R6">
        <v>4</v>
      </c>
      <c r="S6">
        <v>7</v>
      </c>
      <c r="T6">
        <f>IFERROR(SMALL(D:D,ROW()-1),"")</f>
        <v>16</v>
      </c>
      <c r="U6">
        <f ca="1"/>
        <v>3</v>
      </c>
    </row>
    <row r="7" spans="1:21" x14ac:dyDescent="0.2">
      <c r="A7">
        <v>6</v>
      </c>
      <c r="B7" t="s">
        <v>134</v>
      </c>
      <c r="C7">
        <v>6.7</v>
      </c>
      <c r="D7">
        <v>22</v>
      </c>
      <c r="E7" t="s">
        <v>135</v>
      </c>
      <c r="I7">
        <v>1</v>
      </c>
      <c r="M7">
        <v>3</v>
      </c>
      <c r="O7">
        <v>26</v>
      </c>
      <c r="P7">
        <v>3</v>
      </c>
      <c r="Q7">
        <v>3</v>
      </c>
      <c r="R7">
        <v>2</v>
      </c>
      <c r="S7">
        <v>1</v>
      </c>
      <c r="T7">
        <f>IFERROR(SMALL(D:D,ROW()-1),"")</f>
        <v>16</v>
      </c>
      <c r="U7">
        <f ca="1"/>
        <v>1</v>
      </c>
    </row>
    <row r="8" spans="1:21" x14ac:dyDescent="0.2">
      <c r="A8">
        <v>7</v>
      </c>
      <c r="B8" t="s">
        <v>136</v>
      </c>
      <c r="C8">
        <v>37</v>
      </c>
      <c r="D8">
        <v>34</v>
      </c>
      <c r="E8" t="s">
        <v>137</v>
      </c>
      <c r="G8">
        <v>1</v>
      </c>
      <c r="J8">
        <v>1</v>
      </c>
      <c r="L8">
        <v>1</v>
      </c>
      <c r="O8">
        <v>29</v>
      </c>
      <c r="P8">
        <v>3</v>
      </c>
      <c r="Q8">
        <v>3</v>
      </c>
      <c r="R8">
        <v>1</v>
      </c>
      <c r="S8">
        <v>2</v>
      </c>
      <c r="T8">
        <f>IFERROR(SMALL(D:D,ROW()-1),"")</f>
        <v>22</v>
      </c>
      <c r="U8">
        <f ca="1"/>
        <v>6</v>
      </c>
    </row>
    <row r="9" spans="1:21" x14ac:dyDescent="0.2">
      <c r="A9">
        <v>8</v>
      </c>
      <c r="B9" t="s">
        <v>138</v>
      </c>
      <c r="C9">
        <v>3.3</v>
      </c>
      <c r="D9">
        <v>1.4</v>
      </c>
      <c r="E9" t="s">
        <v>139</v>
      </c>
      <c r="H9">
        <v>1</v>
      </c>
      <c r="J9">
        <v>1</v>
      </c>
      <c r="M9">
        <v>1</v>
      </c>
      <c r="O9">
        <v>4</v>
      </c>
      <c r="P9">
        <v>0</v>
      </c>
      <c r="Q9">
        <v>1</v>
      </c>
      <c r="R9">
        <v>0</v>
      </c>
      <c r="S9">
        <v>1</v>
      </c>
      <c r="T9">
        <f>IFERROR(SMALL(D:D,ROW()-1),"")</f>
        <v>34</v>
      </c>
      <c r="U9">
        <f ca="1"/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FA4BE-1FEF-498B-AB0F-7E79DA5C2B83}">
  <sheetPr codeName="Feuil5"/>
  <dimension ref="A1:U11"/>
  <sheetViews>
    <sheetView workbookViewId="0">
      <selection activeCell="U2" sqref="U2:U12"/>
    </sheetView>
  </sheetViews>
  <sheetFormatPr baseColWidth="10" defaultRowHeight="12.75" x14ac:dyDescent="0.2"/>
  <cols>
    <col min="1" max="1" width="10.7109375" bestFit="1" customWidth="1"/>
    <col min="2" max="2" width="22.42578125" bestFit="1" customWidth="1"/>
    <col min="3" max="3" width="11.140625" bestFit="1" customWidth="1"/>
    <col min="4" max="4" width="14.140625" bestFit="1" customWidth="1"/>
    <col min="5" max="5" width="13.285156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26">
        <v>44409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  <c r="R1" t="s">
        <v>39</v>
      </c>
      <c r="S1" t="s">
        <v>40</v>
      </c>
      <c r="T1" t="s">
        <v>25</v>
      </c>
      <c r="U1" t="s">
        <v>41</v>
      </c>
    </row>
    <row r="2" spans="1:21" x14ac:dyDescent="0.2">
      <c r="A2">
        <v>1</v>
      </c>
      <c r="B2" t="s">
        <v>140</v>
      </c>
      <c r="C2">
        <v>3.7</v>
      </c>
      <c r="D2">
        <v>4.4000000000000004</v>
      </c>
      <c r="E2" t="s">
        <v>141</v>
      </c>
      <c r="H2">
        <v>2</v>
      </c>
      <c r="I2">
        <v>1</v>
      </c>
      <c r="J2">
        <v>1</v>
      </c>
      <c r="L2">
        <v>1</v>
      </c>
      <c r="O2">
        <v>35</v>
      </c>
      <c r="P2">
        <v>9</v>
      </c>
      <c r="Q2">
        <v>11</v>
      </c>
      <c r="R2">
        <v>7</v>
      </c>
      <c r="S2">
        <v>4</v>
      </c>
      <c r="T2">
        <f>IFERROR(SMALL(D:D,ROW()-1),"")</f>
        <v>4.4000000000000004</v>
      </c>
      <c r="U2">
        <f t="array" aca="1" ref="U2:U11" ca="1">INDEX($A$2:$A$11,MATCH(SMALL($D$2:$D$11-ROW($D$2:$D$11)/10^10,ROW(INDIRECT("1:"&amp;ROWS($A$2:$A$11)))),$D$2:$D$11-ROW($D$2:$D$11)/10^10,0))</f>
        <v>1</v>
      </c>
    </row>
    <row r="3" spans="1:21" x14ac:dyDescent="0.2">
      <c r="A3">
        <v>2</v>
      </c>
      <c r="B3" t="s">
        <v>142</v>
      </c>
      <c r="C3">
        <v>17</v>
      </c>
      <c r="D3">
        <v>24</v>
      </c>
      <c r="E3" t="s">
        <v>143</v>
      </c>
      <c r="F3">
        <v>1</v>
      </c>
      <c r="H3">
        <v>1</v>
      </c>
      <c r="L3">
        <v>1</v>
      </c>
      <c r="O3">
        <v>19</v>
      </c>
      <c r="P3">
        <v>2</v>
      </c>
      <c r="Q3">
        <v>5</v>
      </c>
      <c r="R3">
        <v>2</v>
      </c>
      <c r="S3">
        <v>3</v>
      </c>
      <c r="T3">
        <f>IFERROR(SMALL(D:D,ROW()-1),"")</f>
        <v>5</v>
      </c>
      <c r="U3">
        <f ca="1"/>
        <v>7</v>
      </c>
    </row>
    <row r="4" spans="1:21" x14ac:dyDescent="0.2">
      <c r="A4">
        <v>3</v>
      </c>
      <c r="B4" t="s">
        <v>144</v>
      </c>
      <c r="C4">
        <v>10</v>
      </c>
      <c r="D4">
        <v>9.1</v>
      </c>
      <c r="E4" t="s">
        <v>145</v>
      </c>
      <c r="F4">
        <v>1</v>
      </c>
      <c r="H4">
        <v>1</v>
      </c>
      <c r="I4">
        <v>1</v>
      </c>
      <c r="K4">
        <v>1</v>
      </c>
      <c r="O4">
        <v>33</v>
      </c>
      <c r="P4">
        <v>3</v>
      </c>
      <c r="Q4">
        <v>6</v>
      </c>
      <c r="R4">
        <v>2</v>
      </c>
      <c r="S4">
        <v>4</v>
      </c>
      <c r="T4">
        <f>IFERROR(SMALL(D:D,ROW()-1),"")</f>
        <v>6.5</v>
      </c>
      <c r="U4">
        <f ca="1"/>
        <v>9</v>
      </c>
    </row>
    <row r="5" spans="1:21" x14ac:dyDescent="0.2">
      <c r="A5">
        <v>4</v>
      </c>
      <c r="B5" t="s">
        <v>146</v>
      </c>
      <c r="C5">
        <v>8.1</v>
      </c>
      <c r="D5">
        <v>10</v>
      </c>
      <c r="E5" t="s">
        <v>147</v>
      </c>
      <c r="I5">
        <v>2</v>
      </c>
      <c r="K5">
        <v>1</v>
      </c>
      <c r="O5">
        <v>62</v>
      </c>
      <c r="P5">
        <v>7</v>
      </c>
      <c r="Q5">
        <v>14</v>
      </c>
      <c r="R5">
        <v>6</v>
      </c>
      <c r="S5">
        <v>8</v>
      </c>
      <c r="T5">
        <f>IFERROR(SMALL(D:D,ROW()-1),"")</f>
        <v>7.3</v>
      </c>
      <c r="U5">
        <f ca="1"/>
        <v>6</v>
      </c>
    </row>
    <row r="6" spans="1:21" x14ac:dyDescent="0.2">
      <c r="A6">
        <v>5</v>
      </c>
      <c r="B6" t="s">
        <v>148</v>
      </c>
      <c r="C6">
        <v>24</v>
      </c>
      <c r="D6">
        <v>14</v>
      </c>
      <c r="E6" t="s">
        <v>149</v>
      </c>
      <c r="I6">
        <v>2</v>
      </c>
      <c r="L6">
        <v>1</v>
      </c>
      <c r="M6">
        <v>1</v>
      </c>
      <c r="O6">
        <v>66</v>
      </c>
      <c r="P6">
        <v>6</v>
      </c>
      <c r="Q6">
        <v>22</v>
      </c>
      <c r="R6">
        <v>13</v>
      </c>
      <c r="S6">
        <v>9</v>
      </c>
      <c r="T6">
        <f>IFERROR(SMALL(D:D,ROW()-1),"")</f>
        <v>9.1</v>
      </c>
      <c r="U6">
        <f ca="1"/>
        <v>3</v>
      </c>
    </row>
    <row r="7" spans="1:21" x14ac:dyDescent="0.2">
      <c r="A7">
        <v>6</v>
      </c>
      <c r="B7" t="s">
        <v>150</v>
      </c>
      <c r="C7">
        <v>14</v>
      </c>
      <c r="D7">
        <v>7.3</v>
      </c>
      <c r="E7" t="s">
        <v>151</v>
      </c>
      <c r="H7">
        <v>1</v>
      </c>
      <c r="J7">
        <v>1</v>
      </c>
      <c r="L7">
        <v>2</v>
      </c>
      <c r="O7">
        <v>11</v>
      </c>
      <c r="P7">
        <v>0</v>
      </c>
      <c r="Q7">
        <v>5</v>
      </c>
      <c r="R7">
        <v>2</v>
      </c>
      <c r="S7">
        <v>3</v>
      </c>
      <c r="T7">
        <f>IFERROR(SMALL(D:D,ROW()-1),"")</f>
        <v>10</v>
      </c>
      <c r="U7">
        <f ca="1"/>
        <v>4</v>
      </c>
    </row>
    <row r="8" spans="1:21" x14ac:dyDescent="0.2">
      <c r="A8">
        <v>7</v>
      </c>
      <c r="B8" t="s">
        <v>152</v>
      </c>
      <c r="C8">
        <v>4.4000000000000004</v>
      </c>
      <c r="D8">
        <v>5</v>
      </c>
      <c r="E8" t="s">
        <v>153</v>
      </c>
      <c r="F8">
        <v>1</v>
      </c>
      <c r="I8">
        <v>1</v>
      </c>
      <c r="M8">
        <v>1</v>
      </c>
      <c r="N8">
        <v>1</v>
      </c>
      <c r="O8">
        <v>20</v>
      </c>
      <c r="P8">
        <v>1</v>
      </c>
      <c r="Q8">
        <v>3</v>
      </c>
      <c r="R8">
        <v>1</v>
      </c>
      <c r="S8">
        <v>2</v>
      </c>
      <c r="T8">
        <f>IFERROR(SMALL(D:D,ROW()-1),"")</f>
        <v>12</v>
      </c>
      <c r="U8">
        <f ca="1"/>
        <v>10</v>
      </c>
    </row>
    <row r="9" spans="1:21" x14ac:dyDescent="0.2">
      <c r="A9">
        <v>8</v>
      </c>
      <c r="B9" t="s">
        <v>154</v>
      </c>
      <c r="C9">
        <v>16</v>
      </c>
      <c r="D9">
        <v>13</v>
      </c>
      <c r="E9" t="s">
        <v>155</v>
      </c>
      <c r="J9">
        <v>2</v>
      </c>
      <c r="N9">
        <v>1</v>
      </c>
      <c r="O9">
        <v>20</v>
      </c>
      <c r="P9">
        <v>1</v>
      </c>
      <c r="Q9">
        <v>4</v>
      </c>
      <c r="R9">
        <v>4</v>
      </c>
      <c r="S9">
        <v>0</v>
      </c>
      <c r="T9">
        <f>IFERROR(SMALL(D:D,ROW()-1),"")</f>
        <v>13</v>
      </c>
      <c r="U9">
        <f ca="1"/>
        <v>8</v>
      </c>
    </row>
    <row r="10" spans="1:21" x14ac:dyDescent="0.2">
      <c r="A10">
        <v>9</v>
      </c>
      <c r="B10" t="s">
        <v>156</v>
      </c>
      <c r="C10">
        <v>7.6</v>
      </c>
      <c r="D10">
        <v>6.5</v>
      </c>
      <c r="E10" t="s">
        <v>157</v>
      </c>
      <c r="G10">
        <v>1</v>
      </c>
      <c r="J10">
        <v>1</v>
      </c>
      <c r="L10">
        <v>2</v>
      </c>
      <c r="O10">
        <v>43</v>
      </c>
      <c r="P10">
        <v>4</v>
      </c>
      <c r="Q10">
        <v>7</v>
      </c>
      <c r="R10">
        <v>5</v>
      </c>
      <c r="S10">
        <v>2</v>
      </c>
      <c r="T10">
        <f>IFERROR(SMALL(D:D,ROW()-1),"")</f>
        <v>14</v>
      </c>
      <c r="U10">
        <f ca="1"/>
        <v>5</v>
      </c>
    </row>
    <row r="11" spans="1:21" x14ac:dyDescent="0.2">
      <c r="A11">
        <v>10</v>
      </c>
      <c r="B11" t="s">
        <v>158</v>
      </c>
      <c r="C11">
        <v>9.4</v>
      </c>
      <c r="D11">
        <v>12</v>
      </c>
      <c r="E11" t="s">
        <v>159</v>
      </c>
      <c r="H11">
        <v>1</v>
      </c>
      <c r="I11">
        <v>1</v>
      </c>
      <c r="K11">
        <v>1</v>
      </c>
      <c r="O11">
        <v>22</v>
      </c>
      <c r="P11">
        <v>1</v>
      </c>
      <c r="Q11">
        <v>6</v>
      </c>
      <c r="R11">
        <v>1</v>
      </c>
      <c r="S11">
        <v>5</v>
      </c>
      <c r="T11">
        <f>IFERROR(SMALL(D:D,ROW()-1),"")</f>
        <v>24</v>
      </c>
      <c r="U11">
        <f ca="1"/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FE9A7-0E28-42D6-B170-AFA091B32A5A}">
  <sheetPr codeName="Feuil6"/>
  <dimension ref="A1:U13"/>
  <sheetViews>
    <sheetView workbookViewId="0">
      <selection activeCell="U2" sqref="U2:U14"/>
    </sheetView>
  </sheetViews>
  <sheetFormatPr baseColWidth="10" defaultRowHeight="12.75" x14ac:dyDescent="0.2"/>
  <cols>
    <col min="1" max="1" width="10.7109375" bestFit="1" customWidth="1"/>
    <col min="2" max="2" width="19.28515625" bestFit="1" customWidth="1"/>
    <col min="3" max="3" width="11.140625" bestFit="1" customWidth="1"/>
    <col min="4" max="4" width="14.140625" bestFit="1" customWidth="1"/>
    <col min="5" max="5" width="12.1406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26">
        <v>44409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  <c r="R1" t="s">
        <v>39</v>
      </c>
      <c r="S1" t="s">
        <v>40</v>
      </c>
      <c r="T1" t="s">
        <v>25</v>
      </c>
      <c r="U1" t="s">
        <v>41</v>
      </c>
    </row>
    <row r="2" spans="1:21" x14ac:dyDescent="0.2">
      <c r="A2">
        <v>1</v>
      </c>
      <c r="B2" t="s">
        <v>160</v>
      </c>
      <c r="C2">
        <v>38</v>
      </c>
      <c r="D2">
        <v>24</v>
      </c>
      <c r="E2" t="s">
        <v>161</v>
      </c>
      <c r="I2">
        <v>1</v>
      </c>
      <c r="K2">
        <v>1</v>
      </c>
      <c r="M2">
        <v>1</v>
      </c>
      <c r="O2">
        <v>14</v>
      </c>
      <c r="P2">
        <v>1</v>
      </c>
      <c r="Q2">
        <v>2</v>
      </c>
      <c r="R2">
        <v>1</v>
      </c>
      <c r="S2">
        <v>1</v>
      </c>
      <c r="T2">
        <f>IFERROR(SMALL(D:D,ROW()-1),"")</f>
        <v>4.5</v>
      </c>
      <c r="U2">
        <f t="array" aca="1" ref="U2:U13" ca="1">INDEX($A$2:$A$13,MATCH(SMALL($D$2:$D$13-ROW($D$2:$D$13)/10^10,ROW(INDIRECT("1:"&amp;ROWS($A$2:$A$13)))),$D$2:$D$13-ROW($D$2:$D$13)/10^10,0))</f>
        <v>4</v>
      </c>
    </row>
    <row r="3" spans="1:21" x14ac:dyDescent="0.2">
      <c r="A3">
        <v>2</v>
      </c>
      <c r="B3" t="s">
        <v>162</v>
      </c>
      <c r="C3">
        <v>14</v>
      </c>
      <c r="D3">
        <v>13</v>
      </c>
      <c r="E3" t="s">
        <v>163</v>
      </c>
      <c r="H3">
        <v>1</v>
      </c>
      <c r="I3">
        <v>1</v>
      </c>
      <c r="J3">
        <v>1</v>
      </c>
      <c r="K3">
        <v>1</v>
      </c>
      <c r="N3">
        <v>1</v>
      </c>
      <c r="O3">
        <v>36</v>
      </c>
      <c r="P3">
        <v>2</v>
      </c>
      <c r="Q3">
        <v>7</v>
      </c>
      <c r="R3">
        <v>3</v>
      </c>
      <c r="S3">
        <v>4</v>
      </c>
      <c r="T3">
        <f>IFERROR(SMALL(D:D,ROW()-1),"")</f>
        <v>4.7</v>
      </c>
      <c r="U3">
        <f ca="1"/>
        <v>11</v>
      </c>
    </row>
    <row r="4" spans="1:21" x14ac:dyDescent="0.2">
      <c r="A4">
        <v>3</v>
      </c>
      <c r="B4" t="s">
        <v>164</v>
      </c>
      <c r="C4">
        <v>18</v>
      </c>
      <c r="D4">
        <v>20</v>
      </c>
      <c r="E4" t="s">
        <v>165</v>
      </c>
      <c r="F4">
        <v>2</v>
      </c>
      <c r="N4">
        <v>2</v>
      </c>
      <c r="O4">
        <v>41</v>
      </c>
      <c r="P4">
        <v>6</v>
      </c>
      <c r="Q4">
        <v>5</v>
      </c>
      <c r="R4">
        <v>2</v>
      </c>
      <c r="S4">
        <v>3</v>
      </c>
      <c r="T4">
        <f>IFERROR(SMALL(D:D,ROW()-1),"")</f>
        <v>6.3</v>
      </c>
      <c r="U4">
        <f ca="1"/>
        <v>7</v>
      </c>
    </row>
    <row r="5" spans="1:21" x14ac:dyDescent="0.2">
      <c r="A5">
        <v>4</v>
      </c>
      <c r="B5" t="s">
        <v>166</v>
      </c>
      <c r="C5">
        <v>2.6</v>
      </c>
      <c r="D5">
        <v>4.5</v>
      </c>
      <c r="E5" t="s">
        <v>167</v>
      </c>
      <c r="G5">
        <v>1</v>
      </c>
      <c r="H5">
        <v>2</v>
      </c>
      <c r="L5">
        <v>1</v>
      </c>
      <c r="O5">
        <v>80</v>
      </c>
      <c r="P5">
        <v>10</v>
      </c>
      <c r="Q5">
        <v>18</v>
      </c>
      <c r="R5">
        <v>6</v>
      </c>
      <c r="S5">
        <v>12</v>
      </c>
      <c r="T5">
        <f>IFERROR(SMALL(D:D,ROW()-1),"")</f>
        <v>9.9</v>
      </c>
      <c r="U5">
        <f ca="1"/>
        <v>6</v>
      </c>
    </row>
    <row r="6" spans="1:21" x14ac:dyDescent="0.2">
      <c r="A6">
        <v>5</v>
      </c>
      <c r="B6" t="s">
        <v>168</v>
      </c>
      <c r="C6">
        <v>17</v>
      </c>
      <c r="D6">
        <v>15</v>
      </c>
      <c r="E6" t="s">
        <v>169</v>
      </c>
      <c r="F6">
        <v>1</v>
      </c>
      <c r="J6">
        <v>1</v>
      </c>
      <c r="L6">
        <v>1</v>
      </c>
      <c r="O6">
        <v>26</v>
      </c>
      <c r="P6">
        <v>3</v>
      </c>
      <c r="Q6">
        <v>4</v>
      </c>
      <c r="R6">
        <v>3</v>
      </c>
      <c r="S6">
        <v>1</v>
      </c>
      <c r="T6">
        <f>IFERROR(SMALL(D:D,ROW()-1),"")</f>
        <v>10</v>
      </c>
      <c r="U6">
        <f ca="1"/>
        <v>10</v>
      </c>
    </row>
    <row r="7" spans="1:21" x14ac:dyDescent="0.2">
      <c r="A7">
        <v>6</v>
      </c>
      <c r="B7" t="s">
        <v>170</v>
      </c>
      <c r="C7">
        <v>9.1999999999999993</v>
      </c>
      <c r="D7">
        <v>9.9</v>
      </c>
      <c r="E7" t="s">
        <v>171</v>
      </c>
      <c r="I7">
        <v>2</v>
      </c>
      <c r="K7">
        <v>2</v>
      </c>
      <c r="O7">
        <v>12</v>
      </c>
      <c r="P7">
        <v>0</v>
      </c>
      <c r="Q7">
        <v>1</v>
      </c>
      <c r="R7">
        <v>1</v>
      </c>
      <c r="S7">
        <v>0</v>
      </c>
      <c r="T7">
        <f>IFERROR(SMALL(D:D,ROW()-1),"")</f>
        <v>12</v>
      </c>
      <c r="U7">
        <f ca="1"/>
        <v>12</v>
      </c>
    </row>
    <row r="8" spans="1:21" x14ac:dyDescent="0.2">
      <c r="A8">
        <v>7</v>
      </c>
      <c r="B8" t="s">
        <v>172</v>
      </c>
      <c r="C8">
        <v>10</v>
      </c>
      <c r="D8">
        <v>6.3</v>
      </c>
      <c r="E8" t="s">
        <v>173</v>
      </c>
      <c r="F8">
        <v>1</v>
      </c>
      <c r="J8">
        <v>1</v>
      </c>
      <c r="L8">
        <v>1</v>
      </c>
      <c r="O8">
        <v>23</v>
      </c>
      <c r="P8">
        <v>1</v>
      </c>
      <c r="Q8">
        <v>4</v>
      </c>
      <c r="R8">
        <v>0</v>
      </c>
      <c r="S8">
        <v>4</v>
      </c>
      <c r="T8">
        <f>IFERROR(SMALL(D:D,ROW()-1),"")</f>
        <v>13</v>
      </c>
      <c r="U8">
        <f ca="1"/>
        <v>2</v>
      </c>
    </row>
    <row r="9" spans="1:21" x14ac:dyDescent="0.2">
      <c r="A9">
        <v>8</v>
      </c>
      <c r="B9" t="s">
        <v>174</v>
      </c>
      <c r="C9">
        <v>21</v>
      </c>
      <c r="D9">
        <v>16</v>
      </c>
      <c r="E9" t="s">
        <v>175</v>
      </c>
      <c r="I9">
        <v>1</v>
      </c>
      <c r="L9">
        <v>2</v>
      </c>
      <c r="O9">
        <v>32</v>
      </c>
      <c r="P9">
        <v>3</v>
      </c>
      <c r="Q9">
        <v>4</v>
      </c>
      <c r="R9">
        <v>1</v>
      </c>
      <c r="S9">
        <v>3</v>
      </c>
      <c r="T9">
        <f>IFERROR(SMALL(D:D,ROW()-1),"")</f>
        <v>14</v>
      </c>
      <c r="U9">
        <f ca="1"/>
        <v>9</v>
      </c>
    </row>
    <row r="10" spans="1:21" x14ac:dyDescent="0.2">
      <c r="A10">
        <v>9</v>
      </c>
      <c r="B10" t="s">
        <v>176</v>
      </c>
      <c r="C10">
        <v>8.8000000000000007</v>
      </c>
      <c r="D10">
        <v>14</v>
      </c>
      <c r="E10" t="s">
        <v>177</v>
      </c>
      <c r="F10">
        <v>1</v>
      </c>
      <c r="G10">
        <v>1</v>
      </c>
      <c r="K10">
        <v>1</v>
      </c>
      <c r="L10">
        <v>1</v>
      </c>
      <c r="O10">
        <v>39</v>
      </c>
      <c r="P10">
        <v>4</v>
      </c>
      <c r="Q10">
        <v>6</v>
      </c>
      <c r="R10">
        <v>1</v>
      </c>
      <c r="S10">
        <v>5</v>
      </c>
      <c r="T10">
        <f>IFERROR(SMALL(D:D,ROW()-1),"")</f>
        <v>15</v>
      </c>
      <c r="U10">
        <f ca="1"/>
        <v>5</v>
      </c>
    </row>
    <row r="11" spans="1:21" x14ac:dyDescent="0.2">
      <c r="A11">
        <v>10</v>
      </c>
      <c r="B11" t="s">
        <v>178</v>
      </c>
      <c r="C11">
        <v>22</v>
      </c>
      <c r="D11">
        <v>10</v>
      </c>
      <c r="E11" t="s">
        <v>179</v>
      </c>
      <c r="I11">
        <v>1</v>
      </c>
      <c r="J11">
        <v>1</v>
      </c>
      <c r="L11">
        <v>1</v>
      </c>
      <c r="O11">
        <v>16</v>
      </c>
      <c r="P11">
        <v>0</v>
      </c>
      <c r="Q11">
        <v>0</v>
      </c>
      <c r="R11">
        <v>0</v>
      </c>
      <c r="S11">
        <v>0</v>
      </c>
      <c r="T11">
        <f>IFERROR(SMALL(D:D,ROW()-1),"")</f>
        <v>16</v>
      </c>
      <c r="U11">
        <f ca="1"/>
        <v>8</v>
      </c>
    </row>
    <row r="12" spans="1:21" x14ac:dyDescent="0.2">
      <c r="A12">
        <v>11</v>
      </c>
      <c r="B12" t="s">
        <v>180</v>
      </c>
      <c r="C12">
        <v>5.2</v>
      </c>
      <c r="D12">
        <v>4.7</v>
      </c>
      <c r="E12" t="s">
        <v>181</v>
      </c>
      <c r="H12">
        <v>1</v>
      </c>
      <c r="J12">
        <v>1</v>
      </c>
      <c r="L12">
        <v>1</v>
      </c>
      <c r="O12">
        <v>24</v>
      </c>
      <c r="P12">
        <v>2</v>
      </c>
      <c r="Q12">
        <v>2</v>
      </c>
      <c r="R12">
        <v>0</v>
      </c>
      <c r="S12">
        <v>2</v>
      </c>
      <c r="T12">
        <f>IFERROR(SMALL(D:D,ROW()-1),"")</f>
        <v>20</v>
      </c>
      <c r="U12">
        <f ca="1"/>
        <v>3</v>
      </c>
    </row>
    <row r="13" spans="1:21" x14ac:dyDescent="0.2">
      <c r="A13">
        <v>12</v>
      </c>
      <c r="B13" t="s">
        <v>182</v>
      </c>
      <c r="C13">
        <v>19</v>
      </c>
      <c r="D13">
        <v>12</v>
      </c>
      <c r="E13" t="s">
        <v>183</v>
      </c>
      <c r="I13">
        <v>1</v>
      </c>
      <c r="N13">
        <v>1</v>
      </c>
      <c r="O13">
        <v>56</v>
      </c>
      <c r="P13">
        <v>4</v>
      </c>
      <c r="Q13">
        <v>15</v>
      </c>
      <c r="R13">
        <v>7</v>
      </c>
      <c r="S13">
        <v>8</v>
      </c>
      <c r="T13">
        <f>IFERROR(SMALL(D:D,ROW()-1),"")</f>
        <v>24</v>
      </c>
      <c r="U13">
        <f ca="1"/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C76BC-74BD-4873-ACF9-DE21E8AD66A4}">
  <sheetPr codeName="Feuil7"/>
  <dimension ref="A1:U13"/>
  <sheetViews>
    <sheetView workbookViewId="0">
      <selection activeCell="U2" sqref="U2:U8"/>
    </sheetView>
  </sheetViews>
  <sheetFormatPr baseColWidth="10" defaultRowHeight="12.75" x14ac:dyDescent="0.2"/>
  <cols>
    <col min="1" max="1" width="10.7109375" bestFit="1" customWidth="1"/>
    <col min="2" max="2" width="22.85546875" bestFit="1" customWidth="1"/>
    <col min="3" max="3" width="11.140625" bestFit="1" customWidth="1"/>
    <col min="4" max="4" width="14.140625" bestFit="1" customWidth="1"/>
    <col min="5" max="5" width="13.285156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26">
        <v>44409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  <c r="R1" t="s">
        <v>39</v>
      </c>
      <c r="S1" t="s">
        <v>40</v>
      </c>
      <c r="T1" t="s">
        <v>25</v>
      </c>
      <c r="U1" t="s">
        <v>41</v>
      </c>
    </row>
    <row r="2" spans="1:21" x14ac:dyDescent="0.2">
      <c r="A2">
        <v>1</v>
      </c>
      <c r="B2" t="s">
        <v>184</v>
      </c>
      <c r="C2">
        <v>8.9</v>
      </c>
      <c r="D2">
        <v>11</v>
      </c>
      <c r="E2" t="s">
        <v>185</v>
      </c>
      <c r="F2">
        <v>1</v>
      </c>
      <c r="G2">
        <v>1</v>
      </c>
      <c r="H2">
        <v>1</v>
      </c>
      <c r="N2">
        <v>1</v>
      </c>
      <c r="O2">
        <v>5</v>
      </c>
      <c r="P2">
        <v>1</v>
      </c>
      <c r="Q2">
        <v>2</v>
      </c>
      <c r="R2">
        <v>1</v>
      </c>
      <c r="S2">
        <v>1</v>
      </c>
      <c r="T2">
        <f>IFERROR(SMALL(D:D,ROW()-1),"")</f>
        <v>5</v>
      </c>
      <c r="U2">
        <f t="array" aca="1" ref="U2:U13" ca="1">INDEX($A$2:$A$13,MATCH(SMALL($D$2:$D$13-ROW($D$2:$D$13)/10^10,ROW(INDIRECT("1:"&amp;ROWS($A$2:$A$13)))),$D$2:$D$13-ROW($D$2:$D$13)/10^10,0))</f>
        <v>7</v>
      </c>
    </row>
    <row r="3" spans="1:21" x14ac:dyDescent="0.2">
      <c r="A3">
        <v>2</v>
      </c>
      <c r="B3" t="s">
        <v>186</v>
      </c>
      <c r="C3">
        <v>17</v>
      </c>
      <c r="D3">
        <v>13</v>
      </c>
      <c r="E3" t="s">
        <v>187</v>
      </c>
      <c r="F3">
        <v>2</v>
      </c>
      <c r="J3">
        <v>1</v>
      </c>
      <c r="L3">
        <v>1</v>
      </c>
      <c r="O3">
        <v>29</v>
      </c>
      <c r="P3">
        <v>4</v>
      </c>
      <c r="Q3">
        <v>9</v>
      </c>
      <c r="R3">
        <v>8</v>
      </c>
      <c r="S3">
        <v>1</v>
      </c>
      <c r="T3">
        <f>IFERROR(SMALL(D:D,ROW()-1),"")</f>
        <v>6.4</v>
      </c>
      <c r="U3">
        <f ca="1"/>
        <v>10</v>
      </c>
    </row>
    <row r="4" spans="1:21" x14ac:dyDescent="0.2">
      <c r="A4">
        <v>3</v>
      </c>
      <c r="B4" t="s">
        <v>188</v>
      </c>
      <c r="C4">
        <v>2.7</v>
      </c>
      <c r="D4">
        <v>8.1</v>
      </c>
      <c r="E4" t="s">
        <v>189</v>
      </c>
      <c r="F4">
        <v>1</v>
      </c>
      <c r="G4">
        <v>1</v>
      </c>
      <c r="H4">
        <v>1</v>
      </c>
      <c r="I4">
        <v>1</v>
      </c>
      <c r="O4">
        <v>11</v>
      </c>
      <c r="P4">
        <v>1</v>
      </c>
      <c r="Q4">
        <v>6</v>
      </c>
      <c r="R4">
        <v>3</v>
      </c>
      <c r="S4">
        <v>3</v>
      </c>
      <c r="T4">
        <f>IFERROR(SMALL(D:D,ROW()-1),"")</f>
        <v>8.1</v>
      </c>
      <c r="U4">
        <f ca="1"/>
        <v>3</v>
      </c>
    </row>
    <row r="5" spans="1:21" x14ac:dyDescent="0.2">
      <c r="A5">
        <v>4</v>
      </c>
      <c r="B5" t="s">
        <v>190</v>
      </c>
      <c r="C5">
        <v>12</v>
      </c>
      <c r="D5">
        <v>10</v>
      </c>
      <c r="E5" t="s">
        <v>191</v>
      </c>
      <c r="H5">
        <v>2</v>
      </c>
      <c r="I5">
        <v>1</v>
      </c>
      <c r="J5">
        <v>1</v>
      </c>
      <c r="O5">
        <v>43</v>
      </c>
      <c r="P5">
        <v>5</v>
      </c>
      <c r="Q5">
        <v>10</v>
      </c>
      <c r="R5">
        <v>5</v>
      </c>
      <c r="S5">
        <v>5</v>
      </c>
      <c r="T5">
        <f>IFERROR(SMALL(D:D,ROW()-1),"")</f>
        <v>10</v>
      </c>
      <c r="U5">
        <f ca="1"/>
        <v>9</v>
      </c>
    </row>
    <row r="6" spans="1:21" x14ac:dyDescent="0.2">
      <c r="A6">
        <v>5</v>
      </c>
      <c r="B6" t="s">
        <v>192</v>
      </c>
      <c r="C6">
        <v>10</v>
      </c>
      <c r="D6">
        <v>10</v>
      </c>
      <c r="E6" t="s">
        <v>193</v>
      </c>
      <c r="G6">
        <v>1</v>
      </c>
      <c r="I6">
        <v>1</v>
      </c>
      <c r="M6">
        <v>2</v>
      </c>
      <c r="O6">
        <v>24</v>
      </c>
      <c r="P6">
        <v>3</v>
      </c>
      <c r="Q6">
        <v>8</v>
      </c>
      <c r="R6">
        <v>4</v>
      </c>
      <c r="S6">
        <v>4</v>
      </c>
      <c r="T6">
        <f>IFERROR(SMALL(D:D,ROW()-1),"")</f>
        <v>10</v>
      </c>
      <c r="U6">
        <f ca="1"/>
        <v>5</v>
      </c>
    </row>
    <row r="7" spans="1:21" x14ac:dyDescent="0.2">
      <c r="A7">
        <v>6</v>
      </c>
      <c r="B7" t="s">
        <v>194</v>
      </c>
      <c r="C7">
        <v>34</v>
      </c>
      <c r="D7">
        <v>17</v>
      </c>
      <c r="E7" t="s">
        <v>195</v>
      </c>
      <c r="G7">
        <v>1</v>
      </c>
      <c r="K7">
        <v>2</v>
      </c>
      <c r="O7">
        <v>28</v>
      </c>
      <c r="P7">
        <v>3</v>
      </c>
      <c r="Q7">
        <v>10</v>
      </c>
      <c r="R7">
        <v>6</v>
      </c>
      <c r="S7">
        <v>4</v>
      </c>
      <c r="T7">
        <f>IFERROR(SMALL(D:D,ROW()-1),"")</f>
        <v>10</v>
      </c>
      <c r="U7">
        <f ca="1"/>
        <v>4</v>
      </c>
    </row>
    <row r="8" spans="1:21" x14ac:dyDescent="0.2">
      <c r="A8">
        <v>7</v>
      </c>
      <c r="B8" t="s">
        <v>196</v>
      </c>
      <c r="C8">
        <v>7.3</v>
      </c>
      <c r="D8">
        <v>5</v>
      </c>
      <c r="E8" t="s">
        <v>197</v>
      </c>
      <c r="F8">
        <v>1</v>
      </c>
      <c r="J8">
        <v>1</v>
      </c>
      <c r="L8">
        <v>1</v>
      </c>
      <c r="O8">
        <v>4</v>
      </c>
      <c r="P8">
        <v>1</v>
      </c>
      <c r="Q8">
        <v>0</v>
      </c>
      <c r="R8">
        <v>0</v>
      </c>
      <c r="S8">
        <v>0</v>
      </c>
      <c r="T8">
        <f>IFERROR(SMALL(D:D,ROW()-1),"")</f>
        <v>11</v>
      </c>
      <c r="U8">
        <f ca="1"/>
        <v>12</v>
      </c>
    </row>
    <row r="9" spans="1:21" x14ac:dyDescent="0.2">
      <c r="A9">
        <v>8</v>
      </c>
      <c r="B9" t="s">
        <v>198</v>
      </c>
      <c r="C9">
        <v>40</v>
      </c>
      <c r="D9">
        <v>16</v>
      </c>
      <c r="E9" t="s">
        <v>199</v>
      </c>
      <c r="H9">
        <v>1</v>
      </c>
      <c r="J9">
        <v>1</v>
      </c>
      <c r="O9">
        <v>20</v>
      </c>
      <c r="P9">
        <v>1</v>
      </c>
      <c r="Q9">
        <v>3</v>
      </c>
      <c r="R9">
        <v>1</v>
      </c>
      <c r="S9">
        <v>2</v>
      </c>
      <c r="T9">
        <f>IFERROR(SMALL(D:D,ROW()-1),"")</f>
        <v>11</v>
      </c>
      <c r="U9">
        <f ca="1"/>
        <v>1</v>
      </c>
    </row>
    <row r="10" spans="1:21" x14ac:dyDescent="0.2">
      <c r="A10">
        <v>9</v>
      </c>
      <c r="B10" t="s">
        <v>200</v>
      </c>
      <c r="C10">
        <v>20</v>
      </c>
      <c r="D10">
        <v>10</v>
      </c>
      <c r="E10" t="s">
        <v>201</v>
      </c>
      <c r="F10">
        <v>1</v>
      </c>
      <c r="I10">
        <v>1</v>
      </c>
      <c r="K10">
        <v>2</v>
      </c>
      <c r="O10">
        <v>86</v>
      </c>
      <c r="P10">
        <v>15</v>
      </c>
      <c r="Q10">
        <v>14</v>
      </c>
      <c r="R10">
        <v>5</v>
      </c>
      <c r="S10">
        <v>9</v>
      </c>
      <c r="T10">
        <f>IFERROR(SMALL(D:D,ROW()-1),"")</f>
        <v>13</v>
      </c>
      <c r="U10">
        <f ca="1"/>
        <v>2</v>
      </c>
    </row>
    <row r="11" spans="1:21" x14ac:dyDescent="0.2">
      <c r="A11">
        <v>10</v>
      </c>
      <c r="B11" t="s">
        <v>202</v>
      </c>
      <c r="C11">
        <v>12</v>
      </c>
      <c r="D11">
        <v>6.4</v>
      </c>
      <c r="E11" t="s">
        <v>203</v>
      </c>
      <c r="I11">
        <v>2</v>
      </c>
      <c r="J11">
        <v>1</v>
      </c>
      <c r="K11">
        <v>1</v>
      </c>
      <c r="O11">
        <v>5</v>
      </c>
      <c r="P11">
        <v>0</v>
      </c>
      <c r="Q11">
        <v>0</v>
      </c>
      <c r="R11">
        <v>0</v>
      </c>
      <c r="S11">
        <v>0</v>
      </c>
      <c r="T11">
        <f>IFERROR(SMALL(D:D,ROW()-1),"")</f>
        <v>16</v>
      </c>
      <c r="U11">
        <f ca="1"/>
        <v>8</v>
      </c>
    </row>
    <row r="12" spans="1:21" x14ac:dyDescent="0.2">
      <c r="A12">
        <v>11</v>
      </c>
      <c r="B12" t="s">
        <v>204</v>
      </c>
      <c r="C12">
        <v>20</v>
      </c>
      <c r="D12">
        <v>18</v>
      </c>
      <c r="E12" t="s">
        <v>205</v>
      </c>
      <c r="H12">
        <v>1</v>
      </c>
      <c r="L12">
        <v>1</v>
      </c>
      <c r="N12">
        <v>1</v>
      </c>
      <c r="O12">
        <v>14</v>
      </c>
      <c r="P12">
        <v>2</v>
      </c>
      <c r="Q12">
        <v>4</v>
      </c>
      <c r="R12">
        <v>1</v>
      </c>
      <c r="S12">
        <v>3</v>
      </c>
      <c r="T12">
        <f>IFERROR(SMALL(D:D,ROW()-1),"")</f>
        <v>17</v>
      </c>
      <c r="U12">
        <f ca="1"/>
        <v>6</v>
      </c>
    </row>
    <row r="13" spans="1:21" x14ac:dyDescent="0.2">
      <c r="A13">
        <v>12</v>
      </c>
      <c r="B13" t="s">
        <v>206</v>
      </c>
      <c r="C13">
        <v>10</v>
      </c>
      <c r="D13">
        <v>11</v>
      </c>
      <c r="E13" t="s">
        <v>207</v>
      </c>
      <c r="G13">
        <v>2</v>
      </c>
      <c r="I13">
        <v>2</v>
      </c>
      <c r="O13">
        <v>23</v>
      </c>
      <c r="P13">
        <v>2</v>
      </c>
      <c r="Q13">
        <v>7</v>
      </c>
      <c r="R13">
        <v>5</v>
      </c>
      <c r="S13">
        <v>2</v>
      </c>
      <c r="T13">
        <f>IFERROR(SMALL(D:D,ROW()-1),"")</f>
        <v>18</v>
      </c>
      <c r="U13">
        <f ca="1"/>
        <v>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C5C20-411A-4433-B1B2-2F2A4DAC4405}">
  <sheetPr codeName="Feuil8"/>
  <dimension ref="A1:U13"/>
  <sheetViews>
    <sheetView workbookViewId="0">
      <selection activeCell="U2" sqref="U2:U18"/>
    </sheetView>
  </sheetViews>
  <sheetFormatPr baseColWidth="10" defaultRowHeight="12.75" x14ac:dyDescent="0.2"/>
  <cols>
    <col min="1" max="1" width="10.7109375" bestFit="1" customWidth="1"/>
    <col min="2" max="2" width="21.85546875" bestFit="1" customWidth="1"/>
    <col min="3" max="3" width="11.140625" bestFit="1" customWidth="1"/>
    <col min="4" max="4" width="14.140625" bestFit="1" customWidth="1"/>
    <col min="5" max="5" width="24.1406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26">
        <v>44409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  <c r="R1" t="s">
        <v>39</v>
      </c>
      <c r="S1" t="s">
        <v>40</v>
      </c>
      <c r="T1" t="s">
        <v>25</v>
      </c>
      <c r="U1" t="s">
        <v>41</v>
      </c>
    </row>
    <row r="2" spans="1:21" x14ac:dyDescent="0.2">
      <c r="A2">
        <v>1</v>
      </c>
      <c r="B2" t="s">
        <v>208</v>
      </c>
      <c r="C2">
        <v>17</v>
      </c>
      <c r="D2">
        <v>2.8</v>
      </c>
      <c r="E2" t="s">
        <v>209</v>
      </c>
      <c r="G2">
        <v>1</v>
      </c>
      <c r="L2">
        <v>1</v>
      </c>
      <c r="N2">
        <v>1</v>
      </c>
      <c r="O2">
        <v>25</v>
      </c>
      <c r="P2">
        <v>0</v>
      </c>
      <c r="Q2">
        <v>9</v>
      </c>
      <c r="T2">
        <f>IFERROR(SMALL(D:D,ROW()-1),"")</f>
        <v>2.8</v>
      </c>
      <c r="U2">
        <f t="array" aca="1" ref="U2:U13" ca="1">INDEX($A$2:$A$13,MATCH(SMALL($D$2:$D$13-ROW($D$2:$D$13)/10^10,ROW(INDIRECT("1:"&amp;ROWS($A$2:$A$13)))),$D$2:$D$13-ROW($D$2:$D$13)/10^10,0))</f>
        <v>12</v>
      </c>
    </row>
    <row r="3" spans="1:21" x14ac:dyDescent="0.2">
      <c r="A3">
        <v>2</v>
      </c>
      <c r="B3" t="s">
        <v>210</v>
      </c>
      <c r="C3">
        <v>23</v>
      </c>
      <c r="D3">
        <v>7</v>
      </c>
      <c r="E3" t="s">
        <v>211</v>
      </c>
      <c r="F3">
        <v>1</v>
      </c>
      <c r="G3">
        <v>1</v>
      </c>
      <c r="L3">
        <v>1</v>
      </c>
      <c r="M3">
        <v>2</v>
      </c>
      <c r="N3">
        <v>1</v>
      </c>
      <c r="O3">
        <v>23</v>
      </c>
      <c r="P3">
        <v>1</v>
      </c>
      <c r="Q3">
        <v>12</v>
      </c>
      <c r="T3">
        <f>IFERROR(SMALL(D:D,ROW()-1),"")</f>
        <v>4</v>
      </c>
      <c r="U3">
        <f ca="1"/>
        <v>7</v>
      </c>
    </row>
    <row r="4" spans="1:21" x14ac:dyDescent="0.2">
      <c r="A4">
        <v>3</v>
      </c>
      <c r="B4" t="s">
        <v>212</v>
      </c>
      <c r="C4">
        <v>24</v>
      </c>
      <c r="E4" t="s">
        <v>213</v>
      </c>
      <c r="H4">
        <v>1</v>
      </c>
      <c r="J4">
        <v>1</v>
      </c>
      <c r="K4">
        <v>1</v>
      </c>
      <c r="M4">
        <v>2</v>
      </c>
      <c r="O4">
        <v>27</v>
      </c>
      <c r="P4">
        <v>1</v>
      </c>
      <c r="Q4">
        <v>11</v>
      </c>
      <c r="T4">
        <f>IFERROR(SMALL(D:D,ROW()-1),"")</f>
        <v>7</v>
      </c>
      <c r="U4">
        <f ca="1"/>
        <v>6</v>
      </c>
    </row>
    <row r="5" spans="1:21" x14ac:dyDescent="0.2">
      <c r="A5">
        <v>4</v>
      </c>
      <c r="B5" t="s">
        <v>214</v>
      </c>
      <c r="E5" t="s">
        <v>215</v>
      </c>
      <c r="J5">
        <v>1</v>
      </c>
      <c r="L5">
        <v>1</v>
      </c>
      <c r="O5">
        <v>21</v>
      </c>
      <c r="P5">
        <v>4</v>
      </c>
      <c r="Q5">
        <v>3</v>
      </c>
      <c r="T5">
        <f>IFERROR(SMALL(D:D,ROW()-1),"")</f>
        <v>7</v>
      </c>
      <c r="U5">
        <f ca="1"/>
        <v>5</v>
      </c>
    </row>
    <row r="6" spans="1:21" x14ac:dyDescent="0.2">
      <c r="A6">
        <v>5</v>
      </c>
      <c r="B6" t="s">
        <v>216</v>
      </c>
      <c r="C6">
        <v>5.7</v>
      </c>
      <c r="E6" t="s">
        <v>217</v>
      </c>
      <c r="H6">
        <v>2</v>
      </c>
      <c r="I6">
        <v>2</v>
      </c>
      <c r="J6">
        <v>1</v>
      </c>
      <c r="K6">
        <v>1</v>
      </c>
      <c r="M6">
        <v>1</v>
      </c>
      <c r="O6">
        <v>20</v>
      </c>
      <c r="P6">
        <v>1</v>
      </c>
      <c r="Q6">
        <v>13</v>
      </c>
      <c r="T6">
        <f>IFERROR(SMALL(D:D,ROW()-1),"")</f>
        <v>7</v>
      </c>
      <c r="U6">
        <f ca="1"/>
        <v>4</v>
      </c>
    </row>
    <row r="7" spans="1:21" x14ac:dyDescent="0.2">
      <c r="A7">
        <v>6</v>
      </c>
      <c r="B7" t="s">
        <v>218</v>
      </c>
      <c r="C7">
        <v>21</v>
      </c>
      <c r="E7" t="s">
        <v>219</v>
      </c>
      <c r="K7">
        <v>1</v>
      </c>
      <c r="M7">
        <v>2</v>
      </c>
      <c r="N7">
        <v>4</v>
      </c>
      <c r="O7">
        <v>19</v>
      </c>
      <c r="P7">
        <v>1</v>
      </c>
      <c r="Q7">
        <v>8</v>
      </c>
      <c r="T7">
        <f>IFERROR(SMALL(D:D,ROW()-1),"")</f>
        <v>7</v>
      </c>
      <c r="U7">
        <f ca="1"/>
        <v>3</v>
      </c>
    </row>
    <row r="8" spans="1:21" x14ac:dyDescent="0.2">
      <c r="A8">
        <v>7</v>
      </c>
      <c r="B8" t="s">
        <v>220</v>
      </c>
      <c r="C8">
        <v>8.5</v>
      </c>
      <c r="E8" t="s">
        <v>221</v>
      </c>
      <c r="J8">
        <v>1</v>
      </c>
      <c r="K8">
        <v>2</v>
      </c>
      <c r="L8">
        <v>1</v>
      </c>
      <c r="M8">
        <v>2</v>
      </c>
      <c r="O8">
        <v>20</v>
      </c>
      <c r="P8">
        <v>0</v>
      </c>
      <c r="Q8">
        <v>14</v>
      </c>
      <c r="T8" t="str">
        <f>IFERROR(SMALL(D:D,ROW()-1),"")</f>
        <v/>
      </c>
      <c r="U8">
        <f ca="1"/>
        <v>1</v>
      </c>
    </row>
    <row r="9" spans="1:21" x14ac:dyDescent="0.2">
      <c r="A9">
        <v>8</v>
      </c>
      <c r="B9" t="s">
        <v>222</v>
      </c>
      <c r="C9">
        <v>4</v>
      </c>
      <c r="D9">
        <v>7</v>
      </c>
      <c r="E9" t="s">
        <v>223</v>
      </c>
      <c r="G9">
        <v>4</v>
      </c>
      <c r="H9">
        <v>1</v>
      </c>
      <c r="K9">
        <v>1</v>
      </c>
      <c r="L9">
        <v>1</v>
      </c>
      <c r="N9">
        <v>1</v>
      </c>
      <c r="O9">
        <v>19</v>
      </c>
      <c r="P9">
        <v>1</v>
      </c>
      <c r="Q9">
        <v>11</v>
      </c>
      <c r="T9" t="str">
        <f>IFERROR(SMALL(D:D,ROW()-1),"")</f>
        <v/>
      </c>
      <c r="U9">
        <f ca="1"/>
        <v>9</v>
      </c>
    </row>
    <row r="10" spans="1:21" x14ac:dyDescent="0.2">
      <c r="A10">
        <v>9</v>
      </c>
      <c r="B10" t="s">
        <v>224</v>
      </c>
      <c r="C10">
        <v>7.5</v>
      </c>
      <c r="D10">
        <v>4</v>
      </c>
      <c r="E10" t="s">
        <v>225</v>
      </c>
      <c r="G10">
        <v>3</v>
      </c>
      <c r="H10">
        <v>1</v>
      </c>
      <c r="J10">
        <v>1</v>
      </c>
      <c r="O10">
        <v>22</v>
      </c>
      <c r="P10">
        <v>1</v>
      </c>
      <c r="Q10">
        <v>10</v>
      </c>
      <c r="T10" t="str">
        <f>IFERROR(SMALL(D:D,ROW()-1),"")</f>
        <v/>
      </c>
      <c r="U10">
        <f ca="1"/>
        <v>11</v>
      </c>
    </row>
    <row r="11" spans="1:21" x14ac:dyDescent="0.2">
      <c r="A11">
        <v>10</v>
      </c>
      <c r="B11" t="s">
        <v>226</v>
      </c>
      <c r="C11">
        <v>21</v>
      </c>
      <c r="D11">
        <v>7</v>
      </c>
      <c r="E11" t="s">
        <v>227</v>
      </c>
      <c r="H11">
        <v>2</v>
      </c>
      <c r="J11">
        <v>2</v>
      </c>
      <c r="K11">
        <v>1</v>
      </c>
      <c r="L11">
        <v>1</v>
      </c>
      <c r="M11">
        <v>2</v>
      </c>
      <c r="N11">
        <v>1</v>
      </c>
      <c r="O11">
        <v>41</v>
      </c>
      <c r="P11">
        <v>0</v>
      </c>
      <c r="Q11">
        <v>27</v>
      </c>
      <c r="T11" t="str">
        <f>IFERROR(SMALL(D:D,ROW()-1),"")</f>
        <v/>
      </c>
      <c r="U11">
        <f ca="1"/>
        <v>10</v>
      </c>
    </row>
    <row r="12" spans="1:21" x14ac:dyDescent="0.2">
      <c r="A12">
        <v>11</v>
      </c>
      <c r="B12" t="s">
        <v>228</v>
      </c>
      <c r="C12">
        <v>4.0999999999999996</v>
      </c>
      <c r="D12">
        <v>7</v>
      </c>
      <c r="E12" t="s">
        <v>229</v>
      </c>
      <c r="F12">
        <v>1</v>
      </c>
      <c r="H12">
        <v>1</v>
      </c>
      <c r="I12">
        <v>1</v>
      </c>
      <c r="K12">
        <v>3</v>
      </c>
      <c r="L12">
        <v>1</v>
      </c>
      <c r="M12">
        <v>2</v>
      </c>
      <c r="N12">
        <v>1</v>
      </c>
      <c r="O12">
        <v>35</v>
      </c>
      <c r="P12">
        <v>1</v>
      </c>
      <c r="Q12">
        <v>19</v>
      </c>
      <c r="T12" t="str">
        <f>IFERROR(SMALL(D:D,ROW()-1),"")</f>
        <v/>
      </c>
      <c r="U12">
        <f ca="1"/>
        <v>8</v>
      </c>
    </row>
    <row r="13" spans="1:21" x14ac:dyDescent="0.2">
      <c r="A13">
        <v>12</v>
      </c>
      <c r="B13" t="s">
        <v>230</v>
      </c>
      <c r="C13">
        <v>34</v>
      </c>
      <c r="E13" t="s">
        <v>231</v>
      </c>
      <c r="H13">
        <v>1</v>
      </c>
      <c r="J13">
        <v>2</v>
      </c>
      <c r="N13">
        <v>2</v>
      </c>
      <c r="O13">
        <v>29</v>
      </c>
      <c r="P13">
        <v>2</v>
      </c>
      <c r="Q13">
        <v>14</v>
      </c>
      <c r="T13" t="str">
        <f>IFERROR(SMALL(D:D,ROW()-1),"")</f>
        <v/>
      </c>
      <c r="U13">
        <f ca="1"/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DCDD9-6252-4224-BFBA-F7026DE47E40}">
  <sheetPr codeName="Feuil9"/>
  <dimension ref="A1:U15"/>
  <sheetViews>
    <sheetView workbookViewId="0">
      <selection activeCell="U2" sqref="U2:U17"/>
    </sheetView>
  </sheetViews>
  <sheetFormatPr baseColWidth="10" defaultRowHeight="12.75" x14ac:dyDescent="0.2"/>
  <cols>
    <col min="1" max="1" width="10.7109375" bestFit="1" customWidth="1"/>
    <col min="2" max="2" width="22.5703125" bestFit="1" customWidth="1"/>
    <col min="3" max="3" width="11.140625" bestFit="1" customWidth="1"/>
    <col min="4" max="4" width="14.140625" bestFit="1" customWidth="1"/>
    <col min="5" max="5" width="25.8554687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26">
        <v>44409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  <c r="R1" t="s">
        <v>39</v>
      </c>
      <c r="S1" t="s">
        <v>40</v>
      </c>
      <c r="T1" t="s">
        <v>25</v>
      </c>
      <c r="U1" t="s">
        <v>41</v>
      </c>
    </row>
    <row r="2" spans="1:21" x14ac:dyDescent="0.2">
      <c r="A2">
        <v>1</v>
      </c>
      <c r="B2" t="s">
        <v>232</v>
      </c>
      <c r="C2">
        <v>108</v>
      </c>
      <c r="E2" t="s">
        <v>233</v>
      </c>
      <c r="F2">
        <v>1</v>
      </c>
      <c r="I2">
        <v>1</v>
      </c>
      <c r="J2">
        <v>1</v>
      </c>
      <c r="K2">
        <v>1</v>
      </c>
      <c r="L2">
        <v>2</v>
      </c>
      <c r="M2">
        <v>1</v>
      </c>
      <c r="O2">
        <v>40</v>
      </c>
      <c r="P2">
        <v>2</v>
      </c>
      <c r="Q2">
        <v>20</v>
      </c>
      <c r="T2">
        <f>IFERROR(SMALL(D:D,ROW()-1),"")</f>
        <v>1.1000000000000001</v>
      </c>
      <c r="U2">
        <f t="array" aca="1" ref="U2:U15" ca="1">INDEX($A$2:$A$15,MATCH(SMALL($D$2:$D$15-ROW($D$2:$D$15)/10^10,ROW(INDIRECT("1:"&amp;ROWS($A$2:$A$15)))),$D$2:$D$15-ROW($D$2:$D$15)/10^10,0))</f>
        <v>14</v>
      </c>
    </row>
    <row r="3" spans="1:21" x14ac:dyDescent="0.2">
      <c r="A3">
        <v>2</v>
      </c>
      <c r="B3" t="s">
        <v>234</v>
      </c>
      <c r="C3">
        <v>61</v>
      </c>
      <c r="E3" t="s">
        <v>235</v>
      </c>
      <c r="H3">
        <v>1</v>
      </c>
      <c r="I3">
        <v>1</v>
      </c>
      <c r="K3">
        <v>1</v>
      </c>
      <c r="L3">
        <v>2</v>
      </c>
      <c r="M3">
        <v>1</v>
      </c>
      <c r="O3">
        <v>58</v>
      </c>
      <c r="P3">
        <v>1</v>
      </c>
      <c r="Q3">
        <v>29</v>
      </c>
      <c r="T3">
        <f>IFERROR(SMALL(D:D,ROW()-1),"")</f>
        <v>13</v>
      </c>
      <c r="U3">
        <f ca="1"/>
        <v>13</v>
      </c>
    </row>
    <row r="4" spans="1:21" x14ac:dyDescent="0.2">
      <c r="A4">
        <v>3</v>
      </c>
      <c r="B4" t="s">
        <v>236</v>
      </c>
      <c r="C4">
        <v>12</v>
      </c>
      <c r="E4" t="s">
        <v>237</v>
      </c>
      <c r="G4">
        <v>1</v>
      </c>
      <c r="H4">
        <v>1</v>
      </c>
      <c r="I4">
        <v>3</v>
      </c>
      <c r="K4">
        <v>1</v>
      </c>
      <c r="L4">
        <v>1</v>
      </c>
      <c r="M4">
        <v>1</v>
      </c>
      <c r="O4">
        <v>28</v>
      </c>
      <c r="P4">
        <v>2</v>
      </c>
      <c r="Q4">
        <v>19</v>
      </c>
      <c r="T4" t="str">
        <f>IFERROR(SMALL(D:D,ROW()-1),"")</f>
        <v/>
      </c>
      <c r="U4">
        <f ca="1"/>
        <v>12</v>
      </c>
    </row>
    <row r="5" spans="1:21" x14ac:dyDescent="0.2">
      <c r="A5">
        <v>4</v>
      </c>
      <c r="B5" t="s">
        <v>238</v>
      </c>
      <c r="C5">
        <v>78</v>
      </c>
      <c r="E5" t="s">
        <v>239</v>
      </c>
      <c r="H5">
        <v>1</v>
      </c>
      <c r="I5">
        <v>1</v>
      </c>
      <c r="K5">
        <v>1</v>
      </c>
      <c r="L5">
        <v>2</v>
      </c>
      <c r="N5">
        <v>2</v>
      </c>
      <c r="O5">
        <v>53</v>
      </c>
      <c r="P5">
        <v>1</v>
      </c>
      <c r="Q5">
        <v>30</v>
      </c>
      <c r="T5" t="str">
        <f>IFERROR(SMALL(D:D,ROW()-1),"")</f>
        <v/>
      </c>
      <c r="U5">
        <f ca="1"/>
        <v>11</v>
      </c>
    </row>
    <row r="6" spans="1:21" x14ac:dyDescent="0.2">
      <c r="A6">
        <v>5</v>
      </c>
      <c r="B6" t="s">
        <v>240</v>
      </c>
      <c r="C6">
        <v>11</v>
      </c>
      <c r="D6">
        <v>13</v>
      </c>
      <c r="E6" t="s">
        <v>241</v>
      </c>
      <c r="F6">
        <v>1</v>
      </c>
      <c r="G6">
        <v>1</v>
      </c>
      <c r="H6">
        <v>2</v>
      </c>
      <c r="I6">
        <v>2</v>
      </c>
      <c r="J6">
        <v>1</v>
      </c>
      <c r="O6">
        <v>28</v>
      </c>
      <c r="P6">
        <v>2</v>
      </c>
      <c r="Q6">
        <v>16</v>
      </c>
      <c r="T6" t="str">
        <f>IFERROR(SMALL(D:D,ROW()-1),"")</f>
        <v/>
      </c>
      <c r="U6">
        <f ca="1"/>
        <v>10</v>
      </c>
    </row>
    <row r="7" spans="1:21" x14ac:dyDescent="0.2">
      <c r="A7">
        <v>6</v>
      </c>
      <c r="B7" t="s">
        <v>242</v>
      </c>
      <c r="C7">
        <v>117</v>
      </c>
      <c r="E7" t="s">
        <v>243</v>
      </c>
      <c r="I7">
        <v>2</v>
      </c>
      <c r="K7">
        <v>2</v>
      </c>
      <c r="N7">
        <v>1</v>
      </c>
      <c r="O7">
        <v>46</v>
      </c>
      <c r="P7">
        <v>1</v>
      </c>
      <c r="Q7">
        <v>19</v>
      </c>
      <c r="T7" t="str">
        <f>IFERROR(SMALL(D:D,ROW()-1),"")</f>
        <v/>
      </c>
      <c r="U7">
        <f ca="1"/>
        <v>9</v>
      </c>
    </row>
    <row r="8" spans="1:21" x14ac:dyDescent="0.2">
      <c r="A8">
        <v>7</v>
      </c>
      <c r="B8" t="s">
        <v>244</v>
      </c>
      <c r="C8">
        <v>12</v>
      </c>
      <c r="D8">
        <v>1.1000000000000001</v>
      </c>
      <c r="E8" t="s">
        <v>245</v>
      </c>
      <c r="F8">
        <v>1</v>
      </c>
      <c r="I8">
        <v>1</v>
      </c>
      <c r="K8">
        <v>1</v>
      </c>
      <c r="L8">
        <v>2</v>
      </c>
      <c r="M8">
        <v>1</v>
      </c>
      <c r="O8">
        <v>35</v>
      </c>
      <c r="P8">
        <v>3</v>
      </c>
      <c r="Q8">
        <v>13</v>
      </c>
      <c r="T8" t="str">
        <f>IFERROR(SMALL(D:D,ROW()-1),"")</f>
        <v/>
      </c>
      <c r="U8">
        <f ca="1"/>
        <v>8</v>
      </c>
    </row>
    <row r="9" spans="1:21" x14ac:dyDescent="0.2">
      <c r="A9">
        <v>8</v>
      </c>
      <c r="B9" t="s">
        <v>246</v>
      </c>
      <c r="C9">
        <v>3.7</v>
      </c>
      <c r="E9" t="s">
        <v>247</v>
      </c>
      <c r="F9">
        <v>1</v>
      </c>
      <c r="G9">
        <v>1</v>
      </c>
      <c r="H9">
        <v>1</v>
      </c>
      <c r="M9">
        <v>1</v>
      </c>
      <c r="O9">
        <v>25</v>
      </c>
      <c r="P9">
        <v>1</v>
      </c>
      <c r="Q9">
        <v>17</v>
      </c>
      <c r="T9" t="str">
        <f>IFERROR(SMALL(D:D,ROW()-1),"")</f>
        <v/>
      </c>
      <c r="U9">
        <f ca="1"/>
        <v>6</v>
      </c>
    </row>
    <row r="10" spans="1:21" x14ac:dyDescent="0.2">
      <c r="A10">
        <v>9</v>
      </c>
      <c r="B10" t="s">
        <v>248</v>
      </c>
      <c r="C10">
        <v>9.6</v>
      </c>
      <c r="E10" t="s">
        <v>249</v>
      </c>
      <c r="G10">
        <v>1</v>
      </c>
      <c r="H10">
        <v>1</v>
      </c>
      <c r="I10">
        <v>1</v>
      </c>
      <c r="J10">
        <v>3</v>
      </c>
      <c r="L10">
        <v>1</v>
      </c>
      <c r="O10">
        <v>36</v>
      </c>
      <c r="P10">
        <v>2</v>
      </c>
      <c r="Q10">
        <v>22</v>
      </c>
      <c r="T10" t="str">
        <f>IFERROR(SMALL(D:D,ROW()-1),"")</f>
        <v/>
      </c>
      <c r="U10">
        <f ca="1"/>
        <v>4</v>
      </c>
    </row>
    <row r="11" spans="1:21" x14ac:dyDescent="0.2">
      <c r="A11">
        <v>10</v>
      </c>
      <c r="B11" t="s">
        <v>250</v>
      </c>
      <c r="C11">
        <v>101</v>
      </c>
      <c r="E11" t="s">
        <v>251</v>
      </c>
      <c r="G11">
        <v>1</v>
      </c>
      <c r="H11">
        <v>1</v>
      </c>
      <c r="L11">
        <v>1</v>
      </c>
      <c r="M11">
        <v>1</v>
      </c>
      <c r="O11">
        <v>51</v>
      </c>
      <c r="P11">
        <v>2</v>
      </c>
      <c r="Q11">
        <v>20</v>
      </c>
      <c r="T11" t="str">
        <f>IFERROR(SMALL(D:D,ROW()-1),"")</f>
        <v/>
      </c>
      <c r="U11">
        <f ca="1"/>
        <v>3</v>
      </c>
    </row>
    <row r="12" spans="1:21" x14ac:dyDescent="0.2">
      <c r="A12">
        <v>11</v>
      </c>
      <c r="B12" t="s">
        <v>252</v>
      </c>
      <c r="C12">
        <v>30</v>
      </c>
      <c r="E12" t="s">
        <v>253</v>
      </c>
      <c r="F12">
        <v>3</v>
      </c>
      <c r="I12">
        <v>1</v>
      </c>
      <c r="J12">
        <v>1</v>
      </c>
      <c r="L12">
        <v>1</v>
      </c>
      <c r="M12">
        <v>1</v>
      </c>
      <c r="N12">
        <v>1</v>
      </c>
      <c r="O12">
        <v>20</v>
      </c>
      <c r="P12">
        <v>6</v>
      </c>
      <c r="Q12">
        <v>9</v>
      </c>
      <c r="T12" t="str">
        <f>IFERROR(SMALL(D:D,ROW()-1),"")</f>
        <v/>
      </c>
      <c r="U12">
        <f ca="1"/>
        <v>2</v>
      </c>
    </row>
    <row r="13" spans="1:21" x14ac:dyDescent="0.2">
      <c r="A13">
        <v>12</v>
      </c>
      <c r="B13" t="s">
        <v>254</v>
      </c>
      <c r="C13">
        <v>40</v>
      </c>
      <c r="E13" t="s">
        <v>255</v>
      </c>
      <c r="I13">
        <v>2</v>
      </c>
      <c r="K13">
        <v>1</v>
      </c>
      <c r="M13">
        <v>1</v>
      </c>
      <c r="N13">
        <v>1</v>
      </c>
      <c r="O13">
        <v>35</v>
      </c>
      <c r="P13">
        <v>4</v>
      </c>
      <c r="Q13">
        <v>20</v>
      </c>
      <c r="T13" t="str">
        <f>IFERROR(SMALL(D:D,ROW()-1),"")</f>
        <v/>
      </c>
      <c r="U13">
        <f ca="1"/>
        <v>1</v>
      </c>
    </row>
    <row r="14" spans="1:21" x14ac:dyDescent="0.2">
      <c r="A14">
        <v>13</v>
      </c>
      <c r="B14" t="s">
        <v>256</v>
      </c>
      <c r="C14">
        <v>4.4000000000000004</v>
      </c>
      <c r="E14" t="s">
        <v>257</v>
      </c>
      <c r="F14">
        <v>2</v>
      </c>
      <c r="H14">
        <v>2</v>
      </c>
      <c r="I14">
        <v>2</v>
      </c>
      <c r="K14">
        <v>1</v>
      </c>
      <c r="N14">
        <v>2</v>
      </c>
      <c r="O14">
        <v>42</v>
      </c>
      <c r="P14">
        <v>5</v>
      </c>
      <c r="Q14">
        <v>17</v>
      </c>
      <c r="T14" t="str">
        <f>IFERROR(SMALL(D:D,ROW()-1),"")</f>
        <v/>
      </c>
      <c r="U14">
        <f ca="1"/>
        <v>7</v>
      </c>
    </row>
    <row r="15" spans="1:21" x14ac:dyDescent="0.2">
      <c r="A15">
        <v>14</v>
      </c>
      <c r="B15" t="s">
        <v>258</v>
      </c>
      <c r="C15">
        <v>4.5</v>
      </c>
      <c r="E15" t="s">
        <v>259</v>
      </c>
      <c r="F15">
        <v>1</v>
      </c>
      <c r="G15">
        <v>2</v>
      </c>
      <c r="I15">
        <v>2</v>
      </c>
      <c r="J15">
        <v>1</v>
      </c>
      <c r="K15">
        <v>1</v>
      </c>
      <c r="O15">
        <v>33</v>
      </c>
      <c r="P15">
        <v>4</v>
      </c>
      <c r="Q15">
        <v>18</v>
      </c>
      <c r="T15" t="str">
        <f>IFERROR(SMALL(D:D,ROW()-1),"")</f>
        <v/>
      </c>
      <c r="U15">
        <f ca="1"/>
        <v>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81429-16C3-4E8A-9278-F6455FEAC2FB}">
  <sheetPr codeName="Feuil10"/>
  <dimension ref="A1:U8"/>
  <sheetViews>
    <sheetView workbookViewId="0">
      <selection activeCell="U2" sqref="U2:U17"/>
    </sheetView>
  </sheetViews>
  <sheetFormatPr baseColWidth="10" defaultRowHeight="12.75" x14ac:dyDescent="0.2"/>
  <cols>
    <col min="1" max="1" width="10.7109375" bestFit="1" customWidth="1"/>
    <col min="2" max="2" width="13.85546875" bestFit="1" customWidth="1"/>
    <col min="3" max="3" width="11.140625" bestFit="1" customWidth="1"/>
    <col min="4" max="4" width="14.140625" bestFit="1" customWidth="1"/>
    <col min="5" max="5" width="22.425781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26">
        <v>44409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  <c r="R1" t="s">
        <v>39</v>
      </c>
      <c r="S1" t="s">
        <v>40</v>
      </c>
      <c r="T1" t="s">
        <v>25</v>
      </c>
      <c r="U1" t="s">
        <v>41</v>
      </c>
    </row>
    <row r="2" spans="1:21" x14ac:dyDescent="0.2">
      <c r="A2">
        <v>1</v>
      </c>
      <c r="B2" t="s">
        <v>286</v>
      </c>
      <c r="C2">
        <v>9.4</v>
      </c>
      <c r="D2">
        <v>10</v>
      </c>
      <c r="E2" t="s">
        <v>287</v>
      </c>
      <c r="H2">
        <v>1</v>
      </c>
      <c r="I2">
        <v>1</v>
      </c>
      <c r="J2">
        <v>1</v>
      </c>
      <c r="M2">
        <v>2</v>
      </c>
      <c r="N2">
        <v>2</v>
      </c>
      <c r="O2">
        <v>9</v>
      </c>
      <c r="P2">
        <v>0</v>
      </c>
      <c r="Q2">
        <v>3</v>
      </c>
      <c r="R2">
        <v>0</v>
      </c>
      <c r="S2">
        <v>1</v>
      </c>
      <c r="T2">
        <f>IFERROR(SMALL(D:D,ROW()-1),"")</f>
        <v>1.7</v>
      </c>
      <c r="U2">
        <f t="array" aca="1" ref="U2:U8" ca="1">INDEX($A$2:$A$8,MATCH(SMALL($D$2:$D$8-ROW($D$2:$D$8)/10^10,ROW(INDIRECT("1:"&amp;ROWS($A$2:$A$8)))),$D$2:$D$8-ROW($D$2:$D$8)/10^10,0))</f>
        <v>5</v>
      </c>
    </row>
    <row r="3" spans="1:21" x14ac:dyDescent="0.2">
      <c r="A3">
        <v>2</v>
      </c>
      <c r="B3" t="s">
        <v>288</v>
      </c>
      <c r="C3">
        <v>4.5999999999999996</v>
      </c>
      <c r="D3">
        <v>4.8</v>
      </c>
      <c r="E3" t="s">
        <v>289</v>
      </c>
      <c r="F3">
        <v>1</v>
      </c>
      <c r="H3">
        <v>3</v>
      </c>
      <c r="J3">
        <v>1</v>
      </c>
      <c r="K3">
        <v>2</v>
      </c>
      <c r="L3">
        <v>2</v>
      </c>
      <c r="O3">
        <v>11</v>
      </c>
      <c r="P3">
        <v>1</v>
      </c>
      <c r="Q3">
        <v>9</v>
      </c>
      <c r="R3">
        <v>2</v>
      </c>
      <c r="S3">
        <v>3</v>
      </c>
      <c r="T3">
        <f>IFERROR(SMALL(D:D,ROW()-1),"")</f>
        <v>4.8</v>
      </c>
      <c r="U3">
        <f ca="1"/>
        <v>2</v>
      </c>
    </row>
    <row r="4" spans="1:21" x14ac:dyDescent="0.2">
      <c r="A4">
        <v>3</v>
      </c>
      <c r="B4" t="s">
        <v>290</v>
      </c>
      <c r="C4">
        <v>9.3000000000000007</v>
      </c>
      <c r="D4">
        <v>7.4</v>
      </c>
      <c r="E4" t="s">
        <v>291</v>
      </c>
      <c r="F4">
        <v>1</v>
      </c>
      <c r="G4">
        <v>2</v>
      </c>
      <c r="I4">
        <v>3</v>
      </c>
      <c r="K4">
        <v>1</v>
      </c>
      <c r="O4">
        <v>7</v>
      </c>
      <c r="P4">
        <v>1</v>
      </c>
      <c r="Q4">
        <v>5</v>
      </c>
      <c r="R4">
        <v>2</v>
      </c>
      <c r="S4">
        <v>0</v>
      </c>
      <c r="T4">
        <f>IFERROR(SMALL(D:D,ROW()-1),"")</f>
        <v>6.8</v>
      </c>
      <c r="U4">
        <f ca="1"/>
        <v>6</v>
      </c>
    </row>
    <row r="5" spans="1:21" x14ac:dyDescent="0.2">
      <c r="A5">
        <v>4</v>
      </c>
      <c r="B5" t="s">
        <v>292</v>
      </c>
      <c r="C5">
        <v>19</v>
      </c>
      <c r="D5">
        <v>10</v>
      </c>
      <c r="E5" t="s">
        <v>293</v>
      </c>
      <c r="F5">
        <v>1</v>
      </c>
      <c r="G5">
        <v>1</v>
      </c>
      <c r="H5">
        <v>2</v>
      </c>
      <c r="L5">
        <v>1</v>
      </c>
      <c r="O5">
        <v>5</v>
      </c>
      <c r="P5">
        <v>1</v>
      </c>
      <c r="Q5">
        <v>3</v>
      </c>
      <c r="R5">
        <v>1</v>
      </c>
      <c r="S5">
        <v>2</v>
      </c>
      <c r="T5">
        <f>IFERROR(SMALL(D:D,ROW()-1),"")</f>
        <v>7.4</v>
      </c>
      <c r="U5">
        <f ca="1"/>
        <v>3</v>
      </c>
    </row>
    <row r="6" spans="1:21" x14ac:dyDescent="0.2">
      <c r="A6">
        <v>5</v>
      </c>
      <c r="B6" t="s">
        <v>294</v>
      </c>
      <c r="C6">
        <v>1.5</v>
      </c>
      <c r="D6">
        <v>1.7</v>
      </c>
      <c r="E6" t="s">
        <v>295</v>
      </c>
      <c r="F6">
        <v>1</v>
      </c>
      <c r="G6">
        <v>1</v>
      </c>
      <c r="H6">
        <v>2</v>
      </c>
      <c r="I6">
        <v>3</v>
      </c>
      <c r="K6">
        <v>1</v>
      </c>
      <c r="O6">
        <v>8</v>
      </c>
      <c r="P6">
        <v>1</v>
      </c>
      <c r="Q6">
        <v>7</v>
      </c>
      <c r="R6">
        <v>1</v>
      </c>
      <c r="S6">
        <v>2</v>
      </c>
      <c r="T6">
        <f>IFERROR(SMALL(D:D,ROW()-1),"")</f>
        <v>10</v>
      </c>
      <c r="U6">
        <f ca="1"/>
        <v>4</v>
      </c>
    </row>
    <row r="7" spans="1:21" x14ac:dyDescent="0.2">
      <c r="A7">
        <v>6</v>
      </c>
      <c r="B7" t="s">
        <v>296</v>
      </c>
      <c r="C7">
        <v>6.7</v>
      </c>
      <c r="D7">
        <v>6.8</v>
      </c>
      <c r="E7" t="s">
        <v>297</v>
      </c>
      <c r="F7">
        <v>1</v>
      </c>
      <c r="H7">
        <v>1</v>
      </c>
      <c r="I7">
        <v>1</v>
      </c>
      <c r="K7">
        <v>1</v>
      </c>
      <c r="M7">
        <v>2</v>
      </c>
      <c r="O7">
        <v>6</v>
      </c>
      <c r="P7">
        <v>1</v>
      </c>
      <c r="Q7">
        <v>3</v>
      </c>
      <c r="R7">
        <v>0</v>
      </c>
      <c r="S7">
        <v>1</v>
      </c>
      <c r="T7">
        <f>IFERROR(SMALL(D:D,ROW()-1),"")</f>
        <v>10</v>
      </c>
      <c r="U7">
        <f ca="1"/>
        <v>1</v>
      </c>
    </row>
    <row r="8" spans="1:21" x14ac:dyDescent="0.2">
      <c r="A8">
        <v>7</v>
      </c>
      <c r="B8" t="s">
        <v>298</v>
      </c>
      <c r="C8">
        <v>15</v>
      </c>
      <c r="D8">
        <v>12</v>
      </c>
      <c r="E8" t="s">
        <v>299</v>
      </c>
      <c r="F8">
        <v>1</v>
      </c>
      <c r="G8">
        <v>1</v>
      </c>
      <c r="J8">
        <v>1</v>
      </c>
      <c r="K8">
        <v>1</v>
      </c>
      <c r="M8">
        <v>1</v>
      </c>
      <c r="O8">
        <v>5</v>
      </c>
      <c r="P8">
        <v>1</v>
      </c>
      <c r="Q8">
        <v>2</v>
      </c>
      <c r="R8">
        <v>1</v>
      </c>
      <c r="S8">
        <v>0</v>
      </c>
      <c r="T8">
        <f>IFERROR(SMALL(D:D,ROW()-1),"")</f>
        <v>12</v>
      </c>
      <c r="U8">
        <f ca="1"/>
        <v>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E9FAC-5B5E-4B0E-A180-8DD2BB85D5D3}">
  <sheetPr codeName="Feuil11"/>
  <dimension ref="A1:U14"/>
  <sheetViews>
    <sheetView workbookViewId="0">
      <selection activeCell="U2" sqref="U2:U15"/>
    </sheetView>
  </sheetViews>
  <sheetFormatPr baseColWidth="10" defaultRowHeight="12.75" x14ac:dyDescent="0.2"/>
  <cols>
    <col min="1" max="1" width="10.7109375" bestFit="1" customWidth="1"/>
    <col min="2" max="2" width="19.42578125" bestFit="1" customWidth="1"/>
    <col min="3" max="3" width="11.140625" bestFit="1" customWidth="1"/>
    <col min="4" max="4" width="14.140625" bestFit="1" customWidth="1"/>
    <col min="5" max="5" width="22.425781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26">
        <v>44409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  <c r="R1" t="s">
        <v>39</v>
      </c>
      <c r="S1" t="s">
        <v>40</v>
      </c>
      <c r="T1" t="s">
        <v>25</v>
      </c>
      <c r="U1" t="s">
        <v>41</v>
      </c>
    </row>
    <row r="2" spans="1:21" x14ac:dyDescent="0.2">
      <c r="A2">
        <v>1</v>
      </c>
      <c r="B2" t="s">
        <v>260</v>
      </c>
      <c r="C2">
        <v>11</v>
      </c>
      <c r="D2">
        <v>12</v>
      </c>
      <c r="E2" t="s">
        <v>261</v>
      </c>
      <c r="G2">
        <v>2</v>
      </c>
      <c r="K2">
        <v>4</v>
      </c>
      <c r="N2">
        <v>1</v>
      </c>
      <c r="O2">
        <v>11</v>
      </c>
      <c r="P2">
        <v>0</v>
      </c>
      <c r="Q2">
        <v>3</v>
      </c>
      <c r="R2">
        <v>2</v>
      </c>
      <c r="S2">
        <v>0</v>
      </c>
      <c r="T2">
        <f>IFERROR(SMALL(D:D,ROW()-1),"")</f>
        <v>4.9000000000000004</v>
      </c>
      <c r="U2">
        <f t="array" aca="1" ref="U2:U14" ca="1">INDEX($A$2:$A$14,MATCH(SMALL($D$2:$D$14-ROW($D$2:$D$14)/10^10,ROW(INDIRECT("1:"&amp;ROWS($A$2:$A$14)))),$D$2:$D$14-ROW($D$2:$D$14)/10^10,0))</f>
        <v>10</v>
      </c>
    </row>
    <row r="3" spans="1:21" x14ac:dyDescent="0.2">
      <c r="A3">
        <v>2</v>
      </c>
      <c r="B3" t="s">
        <v>262</v>
      </c>
      <c r="C3">
        <v>18</v>
      </c>
      <c r="D3">
        <v>25</v>
      </c>
      <c r="E3" t="s">
        <v>263</v>
      </c>
      <c r="I3">
        <v>1</v>
      </c>
      <c r="L3">
        <v>1</v>
      </c>
      <c r="M3">
        <v>1</v>
      </c>
      <c r="O3">
        <v>5</v>
      </c>
      <c r="P3">
        <v>0</v>
      </c>
      <c r="Q3">
        <v>1</v>
      </c>
      <c r="R3">
        <v>0</v>
      </c>
      <c r="S3">
        <v>0</v>
      </c>
      <c r="T3">
        <f>IFERROR(SMALL(D:D,ROW()-1),"")</f>
        <v>7.1</v>
      </c>
      <c r="U3">
        <f ca="1"/>
        <v>4</v>
      </c>
    </row>
    <row r="4" spans="1:21" x14ac:dyDescent="0.2">
      <c r="A4">
        <v>3</v>
      </c>
      <c r="B4" t="s">
        <v>264</v>
      </c>
      <c r="C4">
        <v>10</v>
      </c>
      <c r="D4">
        <v>11</v>
      </c>
      <c r="E4" t="s">
        <v>265</v>
      </c>
      <c r="H4">
        <v>2</v>
      </c>
      <c r="J4">
        <v>1</v>
      </c>
      <c r="L4">
        <v>1</v>
      </c>
      <c r="M4">
        <v>2</v>
      </c>
      <c r="N4">
        <v>2</v>
      </c>
      <c r="O4">
        <v>10</v>
      </c>
      <c r="P4">
        <v>0</v>
      </c>
      <c r="Q4">
        <v>3</v>
      </c>
      <c r="R4">
        <v>0</v>
      </c>
      <c r="S4">
        <v>2</v>
      </c>
      <c r="T4">
        <f>IFERROR(SMALL(D:D,ROW()-1),"")</f>
        <v>7.6</v>
      </c>
      <c r="U4">
        <f ca="1"/>
        <v>8</v>
      </c>
    </row>
    <row r="5" spans="1:21" x14ac:dyDescent="0.2">
      <c r="A5">
        <v>4</v>
      </c>
      <c r="B5" t="s">
        <v>266</v>
      </c>
      <c r="C5">
        <v>7.1</v>
      </c>
      <c r="D5">
        <v>7.1</v>
      </c>
      <c r="E5" t="s">
        <v>267</v>
      </c>
      <c r="H5">
        <v>1</v>
      </c>
      <c r="J5">
        <v>2</v>
      </c>
      <c r="O5">
        <v>5</v>
      </c>
      <c r="P5">
        <v>0</v>
      </c>
      <c r="Q5">
        <v>3</v>
      </c>
      <c r="R5">
        <v>0</v>
      </c>
      <c r="S5">
        <v>1</v>
      </c>
      <c r="T5">
        <f>IFERROR(SMALL(D:D,ROW()-1),"")</f>
        <v>8.1999999999999993</v>
      </c>
      <c r="U5">
        <f ca="1"/>
        <v>5</v>
      </c>
    </row>
    <row r="6" spans="1:21" x14ac:dyDescent="0.2">
      <c r="A6">
        <v>5</v>
      </c>
      <c r="B6" t="s">
        <v>268</v>
      </c>
      <c r="C6">
        <v>18</v>
      </c>
      <c r="D6">
        <v>8.1999999999999993</v>
      </c>
      <c r="E6" t="s">
        <v>269</v>
      </c>
      <c r="L6">
        <v>1</v>
      </c>
      <c r="N6">
        <v>1</v>
      </c>
      <c r="O6">
        <v>3</v>
      </c>
      <c r="P6">
        <v>0</v>
      </c>
      <c r="Q6">
        <v>0</v>
      </c>
      <c r="R6">
        <v>0</v>
      </c>
      <c r="S6">
        <v>0</v>
      </c>
      <c r="T6">
        <f>IFERROR(SMALL(D:D,ROW()-1),"")</f>
        <v>10</v>
      </c>
      <c r="U6">
        <f ca="1"/>
        <v>12</v>
      </c>
    </row>
    <row r="7" spans="1:21" x14ac:dyDescent="0.2">
      <c r="A7">
        <v>6</v>
      </c>
      <c r="B7" t="s">
        <v>270</v>
      </c>
      <c r="C7">
        <v>17</v>
      </c>
      <c r="D7">
        <v>21</v>
      </c>
      <c r="E7" t="s">
        <v>271</v>
      </c>
      <c r="F7">
        <v>1</v>
      </c>
      <c r="H7">
        <v>2</v>
      </c>
      <c r="K7">
        <v>3</v>
      </c>
      <c r="L7">
        <v>1</v>
      </c>
      <c r="M7">
        <v>1</v>
      </c>
      <c r="N7">
        <v>1</v>
      </c>
      <c r="O7">
        <v>12</v>
      </c>
      <c r="P7">
        <v>1</v>
      </c>
      <c r="Q7">
        <v>6</v>
      </c>
      <c r="R7">
        <v>0</v>
      </c>
      <c r="S7">
        <v>4</v>
      </c>
      <c r="T7">
        <f>IFERROR(SMALL(D:D,ROW()-1),"")</f>
        <v>11</v>
      </c>
      <c r="U7">
        <f ca="1"/>
        <v>3</v>
      </c>
    </row>
    <row r="8" spans="1:21" x14ac:dyDescent="0.2">
      <c r="A8">
        <v>7</v>
      </c>
      <c r="B8" t="s">
        <v>272</v>
      </c>
      <c r="C8">
        <v>28</v>
      </c>
      <c r="D8">
        <v>21</v>
      </c>
      <c r="E8" t="s">
        <v>273</v>
      </c>
      <c r="G8">
        <v>1</v>
      </c>
      <c r="I8">
        <v>1</v>
      </c>
      <c r="J8">
        <v>3</v>
      </c>
      <c r="O8">
        <v>10</v>
      </c>
      <c r="P8">
        <v>0</v>
      </c>
      <c r="Q8">
        <v>5</v>
      </c>
      <c r="R8">
        <v>1</v>
      </c>
      <c r="S8">
        <v>0</v>
      </c>
      <c r="T8">
        <f>IFERROR(SMALL(D:D,ROW()-1),"")</f>
        <v>12</v>
      </c>
      <c r="U8">
        <f ca="1"/>
        <v>1</v>
      </c>
    </row>
    <row r="9" spans="1:21" x14ac:dyDescent="0.2">
      <c r="A9">
        <v>8</v>
      </c>
      <c r="B9" t="s">
        <v>274</v>
      </c>
      <c r="C9">
        <v>10</v>
      </c>
      <c r="D9">
        <v>7.6</v>
      </c>
      <c r="E9" t="s">
        <v>275</v>
      </c>
      <c r="I9">
        <v>1</v>
      </c>
      <c r="L9">
        <v>1</v>
      </c>
      <c r="N9">
        <v>1</v>
      </c>
      <c r="O9">
        <v>5</v>
      </c>
      <c r="P9">
        <v>0</v>
      </c>
      <c r="Q9">
        <v>1</v>
      </c>
      <c r="R9">
        <v>0</v>
      </c>
      <c r="S9">
        <v>0</v>
      </c>
      <c r="T9">
        <f>IFERROR(SMALL(D:D,ROW()-1),"")</f>
        <v>13</v>
      </c>
      <c r="U9">
        <f ca="1"/>
        <v>9</v>
      </c>
    </row>
    <row r="10" spans="1:21" x14ac:dyDescent="0.2">
      <c r="A10">
        <v>9</v>
      </c>
      <c r="B10" t="s">
        <v>276</v>
      </c>
      <c r="C10">
        <v>19</v>
      </c>
      <c r="D10">
        <v>13</v>
      </c>
      <c r="E10" t="s">
        <v>277</v>
      </c>
      <c r="I10">
        <v>1</v>
      </c>
      <c r="K10">
        <v>1</v>
      </c>
      <c r="L10">
        <v>2</v>
      </c>
      <c r="M10">
        <v>1</v>
      </c>
      <c r="O10">
        <v>10</v>
      </c>
      <c r="P10">
        <v>0</v>
      </c>
      <c r="Q10">
        <v>1</v>
      </c>
      <c r="R10">
        <v>0</v>
      </c>
      <c r="S10">
        <v>0</v>
      </c>
      <c r="T10">
        <f>IFERROR(SMALL(D:D,ROW()-1),"")</f>
        <v>17</v>
      </c>
      <c r="U10">
        <f ca="1"/>
        <v>11</v>
      </c>
    </row>
    <row r="11" spans="1:21" x14ac:dyDescent="0.2">
      <c r="A11">
        <v>10</v>
      </c>
      <c r="B11" t="s">
        <v>278</v>
      </c>
      <c r="C11">
        <v>3.5</v>
      </c>
      <c r="D11">
        <v>4.9000000000000004</v>
      </c>
      <c r="E11" t="s">
        <v>279</v>
      </c>
      <c r="I11">
        <v>1</v>
      </c>
      <c r="K11">
        <v>2</v>
      </c>
      <c r="L11">
        <v>1</v>
      </c>
      <c r="O11">
        <v>4</v>
      </c>
      <c r="P11">
        <v>0</v>
      </c>
      <c r="Q11">
        <v>1</v>
      </c>
      <c r="R11">
        <v>0</v>
      </c>
      <c r="S11">
        <v>0</v>
      </c>
      <c r="T11">
        <f>IFERROR(SMALL(D:D,ROW()-1),"")</f>
        <v>19</v>
      </c>
      <c r="U11">
        <f ca="1"/>
        <v>13</v>
      </c>
    </row>
    <row r="12" spans="1:21" x14ac:dyDescent="0.2">
      <c r="A12">
        <v>11</v>
      </c>
      <c r="B12" t="s">
        <v>280</v>
      </c>
      <c r="C12">
        <v>11</v>
      </c>
      <c r="D12">
        <v>17</v>
      </c>
      <c r="E12" t="s">
        <v>281</v>
      </c>
      <c r="J12">
        <v>1</v>
      </c>
      <c r="M12">
        <v>2</v>
      </c>
      <c r="N12">
        <v>2</v>
      </c>
      <c r="O12">
        <v>8</v>
      </c>
      <c r="P12">
        <v>0</v>
      </c>
      <c r="Q12">
        <v>1</v>
      </c>
      <c r="R12">
        <v>0</v>
      </c>
      <c r="S12">
        <v>0</v>
      </c>
      <c r="T12">
        <f>IFERROR(SMALL(D:D,ROW()-1),"")</f>
        <v>21</v>
      </c>
      <c r="U12">
        <f ca="1"/>
        <v>7</v>
      </c>
    </row>
    <row r="13" spans="1:21" x14ac:dyDescent="0.2">
      <c r="A13">
        <v>12</v>
      </c>
      <c r="B13" t="s">
        <v>282</v>
      </c>
      <c r="C13">
        <v>9.1999999999999993</v>
      </c>
      <c r="D13">
        <v>10</v>
      </c>
      <c r="E13" t="s">
        <v>283</v>
      </c>
      <c r="H13">
        <v>2</v>
      </c>
      <c r="J13">
        <v>1</v>
      </c>
      <c r="K13">
        <v>2</v>
      </c>
      <c r="L13">
        <v>1</v>
      </c>
      <c r="N13">
        <v>1</v>
      </c>
      <c r="O13">
        <v>19</v>
      </c>
      <c r="P13">
        <v>0</v>
      </c>
      <c r="Q13">
        <v>9</v>
      </c>
      <c r="R13">
        <v>0</v>
      </c>
      <c r="S13">
        <v>2</v>
      </c>
      <c r="T13">
        <f>IFERROR(SMALL(D:D,ROW()-1),"")</f>
        <v>21</v>
      </c>
      <c r="U13">
        <f ca="1"/>
        <v>6</v>
      </c>
    </row>
    <row r="14" spans="1:21" x14ac:dyDescent="0.2">
      <c r="A14">
        <v>13</v>
      </c>
      <c r="B14" t="s">
        <v>284</v>
      </c>
      <c r="C14">
        <v>28</v>
      </c>
      <c r="D14">
        <v>19</v>
      </c>
      <c r="E14" t="s">
        <v>285</v>
      </c>
      <c r="I14">
        <v>2</v>
      </c>
      <c r="J14">
        <v>1</v>
      </c>
      <c r="K14">
        <v>2</v>
      </c>
      <c r="L14">
        <v>2</v>
      </c>
      <c r="N14">
        <v>1</v>
      </c>
      <c r="O14">
        <v>16</v>
      </c>
      <c r="P14">
        <v>0</v>
      </c>
      <c r="Q14">
        <v>7</v>
      </c>
      <c r="R14">
        <v>1</v>
      </c>
      <c r="S14">
        <v>1</v>
      </c>
      <c r="T14">
        <f>IFERROR(SMALL(D:D,ROW()-1),"")</f>
        <v>25</v>
      </c>
      <c r="U14">
        <f ca="1"/>
        <v>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F4832-CB35-40FD-86BD-67764C853F29}">
  <sheetPr codeName="Feuil12"/>
  <dimension ref="A1:U17"/>
  <sheetViews>
    <sheetView workbookViewId="0"/>
  </sheetViews>
  <sheetFormatPr baseColWidth="10" defaultRowHeight="12.75" x14ac:dyDescent="0.2"/>
  <cols>
    <col min="1" max="1" width="10.7109375" bestFit="1" customWidth="1"/>
    <col min="2" max="2" width="22.28515625" bestFit="1" customWidth="1"/>
    <col min="3" max="3" width="11.140625" bestFit="1" customWidth="1"/>
    <col min="4" max="4" width="14.140625" bestFit="1" customWidth="1"/>
    <col min="5" max="5" width="12.1406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26">
        <v>44409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  <c r="R1" t="s">
        <v>39</v>
      </c>
      <c r="S1" t="s">
        <v>40</v>
      </c>
      <c r="T1" t="s">
        <v>25</v>
      </c>
      <c r="U1" t="s">
        <v>41</v>
      </c>
    </row>
    <row r="2" spans="1:21" x14ac:dyDescent="0.2">
      <c r="A2">
        <v>1</v>
      </c>
      <c r="B2" t="s">
        <v>42</v>
      </c>
      <c r="E2" t="s">
        <v>43</v>
      </c>
      <c r="G2">
        <v>1</v>
      </c>
      <c r="M2">
        <v>1</v>
      </c>
      <c r="N2">
        <v>2</v>
      </c>
      <c r="O2">
        <v>16</v>
      </c>
      <c r="P2">
        <v>1</v>
      </c>
      <c r="Q2">
        <v>5</v>
      </c>
      <c r="R2">
        <v>3</v>
      </c>
      <c r="S2">
        <v>2</v>
      </c>
      <c r="T2" t="str">
        <f>IFERROR(SMALL(D:D,ROW()-1),"")</f>
        <v/>
      </c>
      <c r="U2">
        <f t="array" aca="1" ref="U2:U17" ca="1">INDEX($A$2:$A$17,MATCH(SMALL($D$2:$D$17-ROW($D$2:$D$17)/10^10,ROW(INDIRECT("1:"&amp;ROWS($A$2:$A$17)))),$D$2:$D$17-ROW($D$2:$D$17)/10^10,0))</f>
        <v>16</v>
      </c>
    </row>
    <row r="3" spans="1:21" x14ac:dyDescent="0.2">
      <c r="A3">
        <v>2</v>
      </c>
      <c r="B3" t="s">
        <v>44</v>
      </c>
      <c r="E3" t="s">
        <v>45</v>
      </c>
      <c r="F3">
        <v>1</v>
      </c>
      <c r="I3">
        <v>1</v>
      </c>
      <c r="K3">
        <v>1</v>
      </c>
      <c r="M3">
        <v>1</v>
      </c>
      <c r="O3">
        <v>34</v>
      </c>
      <c r="P3">
        <v>5</v>
      </c>
      <c r="Q3">
        <v>6</v>
      </c>
      <c r="R3">
        <v>1</v>
      </c>
      <c r="S3">
        <v>1</v>
      </c>
      <c r="T3" t="str">
        <f>IFERROR(SMALL(D:D,ROW()-1),"")</f>
        <v/>
      </c>
      <c r="U3">
        <f ca="1"/>
        <v>15</v>
      </c>
    </row>
    <row r="4" spans="1:21" x14ac:dyDescent="0.2">
      <c r="A4">
        <v>3</v>
      </c>
      <c r="B4" t="s">
        <v>46</v>
      </c>
      <c r="E4" t="s">
        <v>47</v>
      </c>
      <c r="F4">
        <v>1</v>
      </c>
      <c r="G4">
        <v>1</v>
      </c>
      <c r="H4">
        <v>2</v>
      </c>
      <c r="J4">
        <v>1</v>
      </c>
      <c r="O4">
        <v>10</v>
      </c>
      <c r="P4">
        <v>1</v>
      </c>
      <c r="Q4">
        <v>4</v>
      </c>
      <c r="R4">
        <v>2</v>
      </c>
      <c r="S4">
        <v>2</v>
      </c>
      <c r="T4" t="str">
        <f>IFERROR(SMALL(D:D,ROW()-1),"")</f>
        <v/>
      </c>
      <c r="U4">
        <f ca="1"/>
        <v>14</v>
      </c>
    </row>
    <row r="5" spans="1:21" x14ac:dyDescent="0.2">
      <c r="A5">
        <v>4</v>
      </c>
      <c r="B5" t="s">
        <v>48</v>
      </c>
      <c r="E5" t="s">
        <v>49</v>
      </c>
      <c r="F5">
        <v>1</v>
      </c>
      <c r="G5">
        <v>1</v>
      </c>
      <c r="H5">
        <v>1</v>
      </c>
      <c r="I5">
        <v>1</v>
      </c>
      <c r="M5">
        <v>1</v>
      </c>
      <c r="O5">
        <v>7</v>
      </c>
      <c r="P5">
        <v>1</v>
      </c>
      <c r="Q5">
        <v>5</v>
      </c>
      <c r="R5">
        <v>2</v>
      </c>
      <c r="S5">
        <v>2</v>
      </c>
      <c r="T5" t="str">
        <f>IFERROR(SMALL(D:D,ROW()-1),"")</f>
        <v/>
      </c>
      <c r="U5">
        <f ca="1"/>
        <v>13</v>
      </c>
    </row>
    <row r="6" spans="1:21" x14ac:dyDescent="0.2">
      <c r="A6">
        <v>5</v>
      </c>
      <c r="B6" t="s">
        <v>50</v>
      </c>
      <c r="E6" t="s">
        <v>51</v>
      </c>
      <c r="G6">
        <v>2</v>
      </c>
      <c r="H6">
        <v>1</v>
      </c>
      <c r="I6">
        <v>1</v>
      </c>
      <c r="M6">
        <v>1</v>
      </c>
      <c r="O6">
        <v>17</v>
      </c>
      <c r="P6">
        <v>1</v>
      </c>
      <c r="Q6">
        <v>10</v>
      </c>
      <c r="R6">
        <v>5</v>
      </c>
      <c r="S6">
        <v>2</v>
      </c>
      <c r="T6" t="str">
        <f>IFERROR(SMALL(D:D,ROW()-1),"")</f>
        <v/>
      </c>
      <c r="U6">
        <f ca="1"/>
        <v>12</v>
      </c>
    </row>
    <row r="7" spans="1:21" x14ac:dyDescent="0.2">
      <c r="A7">
        <v>6</v>
      </c>
      <c r="B7" t="s">
        <v>52</v>
      </c>
      <c r="E7" t="s">
        <v>53</v>
      </c>
      <c r="H7">
        <v>2</v>
      </c>
      <c r="J7">
        <v>1</v>
      </c>
      <c r="L7">
        <v>1</v>
      </c>
      <c r="N7">
        <v>1</v>
      </c>
      <c r="O7">
        <v>22</v>
      </c>
      <c r="P7">
        <v>3</v>
      </c>
      <c r="Q7">
        <v>4</v>
      </c>
      <c r="R7">
        <v>1</v>
      </c>
      <c r="S7">
        <v>3</v>
      </c>
      <c r="T7" t="str">
        <f>IFERROR(SMALL(D:D,ROW()-1),"")</f>
        <v/>
      </c>
      <c r="U7">
        <f ca="1"/>
        <v>11</v>
      </c>
    </row>
    <row r="8" spans="1:21" x14ac:dyDescent="0.2">
      <c r="A8">
        <v>7</v>
      </c>
      <c r="B8" t="s">
        <v>54</v>
      </c>
      <c r="E8" t="s">
        <v>55</v>
      </c>
      <c r="F8">
        <v>1</v>
      </c>
      <c r="L8">
        <v>1</v>
      </c>
      <c r="N8">
        <v>1</v>
      </c>
      <c r="O8">
        <v>23</v>
      </c>
      <c r="P8">
        <v>3</v>
      </c>
      <c r="Q8">
        <v>4</v>
      </c>
      <c r="R8">
        <v>2</v>
      </c>
      <c r="S8">
        <v>0</v>
      </c>
      <c r="T8" t="str">
        <f>IFERROR(SMALL(D:D,ROW()-1),"")</f>
        <v/>
      </c>
      <c r="U8">
        <f ca="1"/>
        <v>10</v>
      </c>
    </row>
    <row r="9" spans="1:21" x14ac:dyDescent="0.2">
      <c r="A9">
        <v>8</v>
      </c>
      <c r="B9" t="s">
        <v>56</v>
      </c>
      <c r="E9" t="s">
        <v>57</v>
      </c>
      <c r="G9">
        <v>1</v>
      </c>
      <c r="M9">
        <v>1</v>
      </c>
      <c r="O9">
        <v>25</v>
      </c>
      <c r="P9">
        <v>3</v>
      </c>
      <c r="Q9">
        <v>7</v>
      </c>
      <c r="R9">
        <v>4</v>
      </c>
      <c r="S9">
        <v>1</v>
      </c>
      <c r="T9" t="str">
        <f>IFERROR(SMALL(D:D,ROW()-1),"")</f>
        <v/>
      </c>
      <c r="U9">
        <f ca="1"/>
        <v>9</v>
      </c>
    </row>
    <row r="10" spans="1:21" x14ac:dyDescent="0.2">
      <c r="A10">
        <v>9</v>
      </c>
      <c r="B10" t="s">
        <v>58</v>
      </c>
      <c r="E10" t="s">
        <v>59</v>
      </c>
      <c r="F10">
        <v>2</v>
      </c>
      <c r="L10">
        <v>1</v>
      </c>
      <c r="M10">
        <v>1</v>
      </c>
      <c r="O10">
        <v>45</v>
      </c>
      <c r="P10">
        <v>6</v>
      </c>
      <c r="Q10">
        <v>10</v>
      </c>
      <c r="R10">
        <v>1</v>
      </c>
      <c r="S10">
        <v>2</v>
      </c>
      <c r="T10" t="str">
        <f>IFERROR(SMALL(D:D,ROW()-1),"")</f>
        <v/>
      </c>
      <c r="U10">
        <f ca="1"/>
        <v>8</v>
      </c>
    </row>
    <row r="11" spans="1:21" x14ac:dyDescent="0.2">
      <c r="A11">
        <v>10</v>
      </c>
      <c r="B11" t="s">
        <v>60</v>
      </c>
      <c r="E11" t="s">
        <v>61</v>
      </c>
      <c r="G11">
        <v>1</v>
      </c>
      <c r="I11">
        <v>1</v>
      </c>
      <c r="K11">
        <v>1</v>
      </c>
      <c r="M11">
        <v>1</v>
      </c>
      <c r="O11">
        <v>7</v>
      </c>
      <c r="P11">
        <v>0</v>
      </c>
      <c r="Q11">
        <v>2</v>
      </c>
      <c r="R11">
        <v>1</v>
      </c>
      <c r="S11">
        <v>0</v>
      </c>
      <c r="T11" t="str">
        <f>IFERROR(SMALL(D:D,ROW()-1),"")</f>
        <v/>
      </c>
      <c r="U11">
        <f ca="1"/>
        <v>7</v>
      </c>
    </row>
    <row r="12" spans="1:21" x14ac:dyDescent="0.2">
      <c r="A12">
        <v>11</v>
      </c>
      <c r="B12" t="s">
        <v>62</v>
      </c>
      <c r="E12" t="s">
        <v>63</v>
      </c>
      <c r="H12">
        <v>1</v>
      </c>
      <c r="N12">
        <v>2</v>
      </c>
      <c r="O12">
        <v>7</v>
      </c>
      <c r="P12">
        <v>0</v>
      </c>
      <c r="Q12">
        <v>1</v>
      </c>
      <c r="R12">
        <v>0</v>
      </c>
      <c r="S12">
        <v>1</v>
      </c>
      <c r="T12" t="str">
        <f>IFERROR(SMALL(D:D,ROW()-1),"")</f>
        <v/>
      </c>
      <c r="U12">
        <f ca="1"/>
        <v>6</v>
      </c>
    </row>
    <row r="13" spans="1:21" x14ac:dyDescent="0.2">
      <c r="A13">
        <v>12</v>
      </c>
      <c r="B13" t="s">
        <v>64</v>
      </c>
      <c r="E13" t="s">
        <v>65</v>
      </c>
      <c r="F13">
        <v>1</v>
      </c>
      <c r="G13">
        <v>1</v>
      </c>
      <c r="I13">
        <v>1</v>
      </c>
      <c r="K13">
        <v>1</v>
      </c>
      <c r="L13">
        <v>1</v>
      </c>
      <c r="O13">
        <v>17</v>
      </c>
      <c r="P13">
        <v>2</v>
      </c>
      <c r="Q13">
        <v>5</v>
      </c>
      <c r="R13">
        <v>2</v>
      </c>
      <c r="S13">
        <v>0</v>
      </c>
      <c r="T13" t="str">
        <f>IFERROR(SMALL(D:D,ROW()-1),"")</f>
        <v/>
      </c>
      <c r="U13">
        <f ca="1"/>
        <v>5</v>
      </c>
    </row>
    <row r="14" spans="1:21" x14ac:dyDescent="0.2">
      <c r="A14">
        <v>13</v>
      </c>
      <c r="B14" t="s">
        <v>66</v>
      </c>
      <c r="E14" t="s">
        <v>67</v>
      </c>
      <c r="I14">
        <v>1</v>
      </c>
      <c r="N14">
        <v>1</v>
      </c>
      <c r="O14">
        <v>8</v>
      </c>
      <c r="P14">
        <v>0</v>
      </c>
      <c r="Q14">
        <v>2</v>
      </c>
      <c r="R14">
        <v>0</v>
      </c>
      <c r="S14">
        <v>1</v>
      </c>
      <c r="T14" t="str">
        <f>IFERROR(SMALL(D:D,ROW()-1),"")</f>
        <v/>
      </c>
      <c r="U14">
        <f ca="1"/>
        <v>4</v>
      </c>
    </row>
    <row r="15" spans="1:21" x14ac:dyDescent="0.2">
      <c r="A15">
        <v>14</v>
      </c>
      <c r="B15" t="s">
        <v>68</v>
      </c>
      <c r="E15" t="s">
        <v>69</v>
      </c>
      <c r="J15">
        <v>1</v>
      </c>
      <c r="L15">
        <v>2</v>
      </c>
      <c r="M15">
        <v>1</v>
      </c>
      <c r="N15">
        <v>1</v>
      </c>
      <c r="O15">
        <v>21</v>
      </c>
      <c r="P15">
        <v>1</v>
      </c>
      <c r="Q15">
        <v>4</v>
      </c>
      <c r="R15">
        <v>2</v>
      </c>
      <c r="S15">
        <v>0</v>
      </c>
      <c r="T15" t="str">
        <f>IFERROR(SMALL(D:D,ROW()-1),"")</f>
        <v/>
      </c>
      <c r="U15">
        <f ca="1"/>
        <v>3</v>
      </c>
    </row>
    <row r="16" spans="1:21" x14ac:dyDescent="0.2">
      <c r="A16">
        <v>15</v>
      </c>
      <c r="B16" t="s">
        <v>70</v>
      </c>
      <c r="E16" t="s">
        <v>71</v>
      </c>
      <c r="L16">
        <v>1</v>
      </c>
      <c r="M16">
        <v>1</v>
      </c>
      <c r="N16">
        <v>2</v>
      </c>
      <c r="O16">
        <v>31</v>
      </c>
      <c r="P16">
        <v>2</v>
      </c>
      <c r="Q16">
        <v>10</v>
      </c>
      <c r="R16">
        <v>2</v>
      </c>
      <c r="S16">
        <v>3</v>
      </c>
      <c r="T16" t="str">
        <f>IFERROR(SMALL(D:D,ROW()-1),"")</f>
        <v/>
      </c>
      <c r="U16">
        <f ca="1"/>
        <v>2</v>
      </c>
    </row>
    <row r="17" spans="1:21" x14ac:dyDescent="0.2">
      <c r="A17">
        <v>16</v>
      </c>
      <c r="B17" t="s">
        <v>72</v>
      </c>
      <c r="E17" t="s">
        <v>73</v>
      </c>
      <c r="J17">
        <v>1</v>
      </c>
      <c r="K17">
        <v>2</v>
      </c>
      <c r="M17">
        <v>1</v>
      </c>
      <c r="O17">
        <v>8</v>
      </c>
      <c r="P17">
        <v>0</v>
      </c>
      <c r="Q17">
        <v>0</v>
      </c>
      <c r="R17">
        <v>0</v>
      </c>
      <c r="S17">
        <v>0</v>
      </c>
      <c r="T17" t="str">
        <f>IFERROR(SMALL(D:D,ROW()-1),"")</f>
        <v/>
      </c>
      <c r="U17">
        <f ca="1"/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1D233-FE50-4AFC-90C7-8B37A0112314}">
  <sheetPr codeName="Feuil13"/>
  <dimension ref="A1:U14"/>
  <sheetViews>
    <sheetView workbookViewId="0"/>
  </sheetViews>
  <sheetFormatPr baseColWidth="10" defaultRowHeight="12.75" x14ac:dyDescent="0.2"/>
  <cols>
    <col min="1" max="1" width="10.7109375" bestFit="1" customWidth="1"/>
    <col min="2" max="2" width="19.5703125" bestFit="1" customWidth="1"/>
    <col min="3" max="3" width="11.140625" bestFit="1" customWidth="1"/>
    <col min="4" max="4" width="14.140625" bestFit="1" customWidth="1"/>
    <col min="5" max="5" width="12.1406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26">
        <v>44409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  <c r="R1" t="s">
        <v>39</v>
      </c>
      <c r="S1" t="s">
        <v>40</v>
      </c>
      <c r="T1" t="s">
        <v>25</v>
      </c>
      <c r="U1" t="s">
        <v>41</v>
      </c>
    </row>
    <row r="2" spans="1:21" x14ac:dyDescent="0.2">
      <c r="A2">
        <v>1</v>
      </c>
      <c r="B2" t="s">
        <v>74</v>
      </c>
      <c r="E2" t="s">
        <v>75</v>
      </c>
      <c r="F2">
        <v>1</v>
      </c>
      <c r="L2">
        <v>1</v>
      </c>
      <c r="M2">
        <v>1</v>
      </c>
      <c r="O2">
        <v>39</v>
      </c>
      <c r="P2">
        <v>9</v>
      </c>
      <c r="Q2">
        <v>9</v>
      </c>
      <c r="R2">
        <v>3</v>
      </c>
      <c r="S2">
        <v>2</v>
      </c>
      <c r="T2" t="str">
        <f>IFERROR(SMALL(D:D,ROW()-1),"")</f>
        <v/>
      </c>
      <c r="U2">
        <f t="array" aca="1" ref="U2:U14" ca="1">INDEX($A$2:$A$14,MATCH(SMALL($D$2:$D$14-ROW($D$2:$D$14)/10^10,ROW(INDIRECT("1:"&amp;ROWS($A$2:$A$14)))),$D$2:$D$14-ROW($D$2:$D$14)/10^10,0))</f>
        <v>13</v>
      </c>
    </row>
    <row r="3" spans="1:21" x14ac:dyDescent="0.2">
      <c r="A3">
        <v>2</v>
      </c>
      <c r="B3" t="s">
        <v>76</v>
      </c>
      <c r="E3" t="s">
        <v>77</v>
      </c>
      <c r="F3">
        <v>1</v>
      </c>
      <c r="G3">
        <v>3</v>
      </c>
      <c r="O3">
        <v>9</v>
      </c>
      <c r="P3">
        <v>4</v>
      </c>
      <c r="Q3">
        <v>3</v>
      </c>
      <c r="R3">
        <v>3</v>
      </c>
      <c r="S3">
        <v>0</v>
      </c>
      <c r="T3" t="str">
        <f>IFERROR(SMALL(D:D,ROW()-1),"")</f>
        <v/>
      </c>
      <c r="U3">
        <f ca="1"/>
        <v>12</v>
      </c>
    </row>
    <row r="4" spans="1:21" x14ac:dyDescent="0.2">
      <c r="A4">
        <v>3</v>
      </c>
      <c r="B4" t="s">
        <v>78</v>
      </c>
      <c r="E4" t="s">
        <v>79</v>
      </c>
      <c r="F4">
        <v>1</v>
      </c>
      <c r="G4">
        <v>1</v>
      </c>
      <c r="H4">
        <v>1</v>
      </c>
      <c r="I4">
        <v>1</v>
      </c>
      <c r="K4">
        <v>1</v>
      </c>
      <c r="O4">
        <v>37</v>
      </c>
      <c r="P4">
        <v>6</v>
      </c>
      <c r="Q4">
        <v>15</v>
      </c>
      <c r="R4">
        <v>3</v>
      </c>
      <c r="S4">
        <v>7</v>
      </c>
      <c r="T4" t="str">
        <f>IFERROR(SMALL(D:D,ROW()-1),"")</f>
        <v/>
      </c>
      <c r="U4">
        <f ca="1"/>
        <v>11</v>
      </c>
    </row>
    <row r="5" spans="1:21" x14ac:dyDescent="0.2">
      <c r="A5">
        <v>4</v>
      </c>
      <c r="B5" t="s">
        <v>80</v>
      </c>
      <c r="E5" t="s">
        <v>81</v>
      </c>
      <c r="F5">
        <v>1</v>
      </c>
      <c r="G5">
        <v>1</v>
      </c>
      <c r="H5">
        <v>1</v>
      </c>
      <c r="J5">
        <v>1</v>
      </c>
      <c r="O5">
        <v>11</v>
      </c>
      <c r="P5">
        <v>3</v>
      </c>
      <c r="Q5">
        <v>4</v>
      </c>
      <c r="R5">
        <v>2</v>
      </c>
      <c r="S5">
        <v>1</v>
      </c>
      <c r="T5" t="str">
        <f>IFERROR(SMALL(D:D,ROW()-1),"")</f>
        <v/>
      </c>
      <c r="U5">
        <f ca="1"/>
        <v>10</v>
      </c>
    </row>
    <row r="6" spans="1:21" x14ac:dyDescent="0.2">
      <c r="A6">
        <v>5</v>
      </c>
      <c r="B6" t="s">
        <v>82</v>
      </c>
      <c r="E6" t="s">
        <v>83</v>
      </c>
      <c r="F6">
        <v>1</v>
      </c>
      <c r="G6">
        <v>1</v>
      </c>
      <c r="H6">
        <v>2</v>
      </c>
      <c r="I6">
        <v>1</v>
      </c>
      <c r="O6">
        <v>8</v>
      </c>
      <c r="P6">
        <v>1</v>
      </c>
      <c r="Q6">
        <v>5</v>
      </c>
      <c r="R6">
        <v>1</v>
      </c>
      <c r="S6">
        <v>2</v>
      </c>
      <c r="T6" t="str">
        <f>IFERROR(SMALL(D:D,ROW()-1),"")</f>
        <v/>
      </c>
      <c r="U6">
        <f ca="1"/>
        <v>9</v>
      </c>
    </row>
    <row r="7" spans="1:21" x14ac:dyDescent="0.2">
      <c r="A7">
        <v>6</v>
      </c>
      <c r="B7" t="s">
        <v>84</v>
      </c>
      <c r="E7" t="s">
        <v>85</v>
      </c>
      <c r="F7">
        <v>2</v>
      </c>
      <c r="H7">
        <v>1</v>
      </c>
      <c r="O7">
        <v>6</v>
      </c>
      <c r="P7">
        <v>4</v>
      </c>
      <c r="Q7">
        <v>1</v>
      </c>
      <c r="R7">
        <v>0</v>
      </c>
      <c r="S7">
        <v>1</v>
      </c>
      <c r="T7" t="str">
        <f>IFERROR(SMALL(D:D,ROW()-1),"")</f>
        <v/>
      </c>
      <c r="U7">
        <f ca="1"/>
        <v>8</v>
      </c>
    </row>
    <row r="8" spans="1:21" x14ac:dyDescent="0.2">
      <c r="A8">
        <v>7</v>
      </c>
      <c r="B8" t="s">
        <v>86</v>
      </c>
      <c r="E8" t="s">
        <v>87</v>
      </c>
      <c r="F8">
        <v>3</v>
      </c>
      <c r="H8">
        <v>1</v>
      </c>
      <c r="L8">
        <v>1</v>
      </c>
      <c r="O8">
        <v>10</v>
      </c>
      <c r="P8">
        <v>4</v>
      </c>
      <c r="Q8">
        <v>1</v>
      </c>
      <c r="R8">
        <v>0</v>
      </c>
      <c r="S8">
        <v>1</v>
      </c>
      <c r="T8" t="str">
        <f>IFERROR(SMALL(D:D,ROW()-1),"")</f>
        <v/>
      </c>
      <c r="U8">
        <f ca="1"/>
        <v>7</v>
      </c>
    </row>
    <row r="9" spans="1:21" x14ac:dyDescent="0.2">
      <c r="A9">
        <v>8</v>
      </c>
      <c r="B9" t="s">
        <v>88</v>
      </c>
      <c r="E9" t="s">
        <v>89</v>
      </c>
      <c r="G9">
        <v>1</v>
      </c>
      <c r="I9">
        <v>1</v>
      </c>
      <c r="J9">
        <v>2</v>
      </c>
      <c r="O9">
        <v>30</v>
      </c>
      <c r="P9">
        <v>5</v>
      </c>
      <c r="Q9">
        <v>7</v>
      </c>
      <c r="R9">
        <v>1</v>
      </c>
      <c r="S9">
        <v>4</v>
      </c>
      <c r="T9" t="str">
        <f>IFERROR(SMALL(D:D,ROW()-1),"")</f>
        <v/>
      </c>
      <c r="U9">
        <f ca="1"/>
        <v>6</v>
      </c>
    </row>
    <row r="10" spans="1:21" x14ac:dyDescent="0.2">
      <c r="A10">
        <v>9</v>
      </c>
      <c r="B10" t="s">
        <v>90</v>
      </c>
      <c r="E10" t="s">
        <v>91</v>
      </c>
      <c r="G10">
        <v>1</v>
      </c>
      <c r="H10">
        <v>1</v>
      </c>
      <c r="K10">
        <v>2</v>
      </c>
      <c r="O10">
        <v>18</v>
      </c>
      <c r="P10">
        <v>3</v>
      </c>
      <c r="Q10">
        <v>12</v>
      </c>
      <c r="R10">
        <v>3</v>
      </c>
      <c r="S10">
        <v>8</v>
      </c>
      <c r="T10" t="str">
        <f>IFERROR(SMALL(D:D,ROW()-1),"")</f>
        <v/>
      </c>
      <c r="U10">
        <f ca="1"/>
        <v>5</v>
      </c>
    </row>
    <row r="11" spans="1:21" x14ac:dyDescent="0.2">
      <c r="A11">
        <v>10</v>
      </c>
      <c r="B11" t="s">
        <v>92</v>
      </c>
      <c r="E11" t="s">
        <v>93</v>
      </c>
      <c r="F11">
        <v>1</v>
      </c>
      <c r="H11">
        <v>1</v>
      </c>
      <c r="L11">
        <v>1</v>
      </c>
      <c r="N11">
        <v>1</v>
      </c>
      <c r="O11">
        <v>11</v>
      </c>
      <c r="P11">
        <v>3</v>
      </c>
      <c r="Q11">
        <v>6</v>
      </c>
      <c r="R11">
        <v>2</v>
      </c>
      <c r="S11">
        <v>3</v>
      </c>
      <c r="T11" t="str">
        <f>IFERROR(SMALL(D:D,ROW()-1),"")</f>
        <v/>
      </c>
      <c r="U11">
        <f ca="1"/>
        <v>4</v>
      </c>
    </row>
    <row r="12" spans="1:21" x14ac:dyDescent="0.2">
      <c r="A12">
        <v>11</v>
      </c>
      <c r="B12" t="s">
        <v>94</v>
      </c>
      <c r="E12" t="s">
        <v>95</v>
      </c>
      <c r="F12">
        <v>1</v>
      </c>
      <c r="G12">
        <v>1</v>
      </c>
      <c r="K12">
        <v>1</v>
      </c>
      <c r="O12">
        <v>16</v>
      </c>
      <c r="P12">
        <v>3</v>
      </c>
      <c r="Q12">
        <v>6</v>
      </c>
      <c r="R12">
        <v>3</v>
      </c>
      <c r="S12">
        <v>1</v>
      </c>
      <c r="T12" t="str">
        <f>IFERROR(SMALL(D:D,ROW()-1),"")</f>
        <v/>
      </c>
      <c r="U12">
        <f ca="1"/>
        <v>3</v>
      </c>
    </row>
    <row r="13" spans="1:21" x14ac:dyDescent="0.2">
      <c r="A13">
        <v>12</v>
      </c>
      <c r="B13" t="s">
        <v>96</v>
      </c>
      <c r="E13" t="s">
        <v>97</v>
      </c>
      <c r="I13">
        <v>1</v>
      </c>
      <c r="K13">
        <v>2</v>
      </c>
      <c r="M13">
        <v>1</v>
      </c>
      <c r="O13">
        <v>16</v>
      </c>
      <c r="P13">
        <v>2</v>
      </c>
      <c r="Q13">
        <v>6</v>
      </c>
      <c r="R13">
        <v>5</v>
      </c>
      <c r="S13">
        <v>0</v>
      </c>
      <c r="T13" t="str">
        <f>IFERROR(SMALL(D:D,ROW()-1),"")</f>
        <v/>
      </c>
      <c r="U13">
        <f ca="1"/>
        <v>2</v>
      </c>
    </row>
    <row r="14" spans="1:21" x14ac:dyDescent="0.2">
      <c r="A14">
        <v>13</v>
      </c>
      <c r="B14" t="s">
        <v>98</v>
      </c>
      <c r="E14" t="s">
        <v>99</v>
      </c>
      <c r="G14">
        <v>2</v>
      </c>
      <c r="I14">
        <v>1</v>
      </c>
      <c r="L14">
        <v>1</v>
      </c>
      <c r="O14">
        <v>22</v>
      </c>
      <c r="P14">
        <v>4</v>
      </c>
      <c r="Q14">
        <v>9</v>
      </c>
      <c r="R14">
        <v>4</v>
      </c>
      <c r="S14">
        <v>3</v>
      </c>
      <c r="T14" t="str">
        <f>IFERROR(SMALL(D:D,ROW()-1),"")</f>
        <v/>
      </c>
      <c r="U14">
        <f ca="1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PRENDRE DES NOTES</vt:lpstr>
      <vt:lpstr>réunions</vt:lpstr>
      <vt:lpstr>C1</vt:lpstr>
      <vt:lpstr>C2</vt:lpstr>
      <vt:lpstr>C3</vt:lpstr>
      <vt:lpstr>C4</vt:lpstr>
      <vt:lpstr>C5</vt:lpstr>
      <vt:lpstr>C6</vt:lpstr>
      <vt:lpstr>C7</vt:lpstr>
      <vt:lpstr>C8</vt:lpstr>
      <vt:lpstr>C9</vt:lpstr>
      <vt:lpstr>C10</vt:lpstr>
      <vt:lpstr>C11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ric</cp:lastModifiedBy>
  <dcterms:created xsi:type="dcterms:W3CDTF">2018-11-14T10:48:32Z</dcterms:created>
  <dcterms:modified xsi:type="dcterms:W3CDTF">2021-08-01T16:46:09Z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