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pivotTables/pivotTable1.xml" ContentType="application/vnd.openxmlformats-officedocument.spreadsheetml.pivotTable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fileSharing readOnlyRecommended="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814BCB17-5F29-421B-9FC8-A001DD72AB66}" xr6:coauthVersionLast="47" xr6:coauthVersionMax="47" xr10:uidLastSave="{00000000-0000-0000-0000-000000000000}"/>
  <bookViews>
    <workbookView xWindow="-28920" yWindow="-120" windowWidth="29040" windowHeight="15840" xr2:uid="{07BBA4FC-D2C6-4F5C-A752-34672A90B02B}"/>
  </bookViews>
  <sheets>
    <sheet name="STOCK" sheetId="5" r:id="rId1"/>
    <sheet name="RETOUR" sheetId="6" r:id="rId2"/>
    <sheet name="INVENTAIRE" sheetId="16" r:id="rId3"/>
    <sheet name="PNEUS" sheetId="10" r:id="rId4"/>
    <sheet name="PIECES" sheetId="11" r:id="rId5"/>
    <sheet name="VIERGE" sheetId="17" r:id="rId6"/>
  </sheets>
  <definedNames>
    <definedName name="_xlnm._FilterDatabase" localSheetId="4" hidden="1">PIECES!$A$2:$V$35</definedName>
    <definedName name="_xlnm._FilterDatabase" localSheetId="1" hidden="1">RETOUR!$A$3:$M$127</definedName>
    <definedName name="_xlnm._FilterDatabase" localSheetId="0" hidden="1">STOCK!$A$3:$M$1324</definedName>
    <definedName name="Retour">RETOUR!$A$3:$L$128</definedName>
    <definedName name="Stock">STOCK!$A$3:$M$1324</definedName>
    <definedName name="_xlnm.Print_Area" localSheetId="2">INVENTAIRE!$A$1:$E$208</definedName>
  </definedNames>
  <calcPr calcId="191029"/>
  <pivotCaches>
    <pivotCache cacheId="5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4" i="6" l="1"/>
  <c r="I4" i="6"/>
  <c r="M1" i="17"/>
  <c r="L1" i="17"/>
  <c r="K1" i="17"/>
  <c r="H1" i="17"/>
  <c r="F1" i="17"/>
  <c r="I5" i="6" l="1"/>
  <c r="K5" i="6" s="1"/>
  <c r="L1286" i="5"/>
  <c r="M1286" i="5" s="1"/>
  <c r="H1286" i="5"/>
  <c r="L1291" i="5"/>
  <c r="M1291" i="5" s="1"/>
  <c r="H1291" i="5"/>
  <c r="I6" i="6"/>
  <c r="K6" i="6" s="1"/>
  <c r="L1288" i="5"/>
  <c r="M1288" i="5" s="1"/>
  <c r="H1288" i="5"/>
  <c r="L1290" i="5"/>
  <c r="M1290" i="5" s="1"/>
  <c r="H1290" i="5"/>
  <c r="H1293" i="5"/>
  <c r="L1293" i="5"/>
  <c r="M1293" i="5" s="1"/>
  <c r="L1292" i="5"/>
  <c r="M1292" i="5" s="1"/>
  <c r="H1292" i="5"/>
  <c r="I7" i="6"/>
  <c r="K7" i="6" s="1"/>
  <c r="L1289" i="5"/>
  <c r="M1289" i="5" s="1"/>
  <c r="H1289" i="5"/>
  <c r="H1287" i="5"/>
  <c r="L1287" i="5"/>
  <c r="M1287" i="5" s="1"/>
  <c r="L1301" i="5"/>
  <c r="M1301" i="5" s="1"/>
  <c r="H1301" i="5"/>
  <c r="I8" i="6"/>
  <c r="K8" i="6" s="1"/>
  <c r="H1298" i="5"/>
  <c r="L1298" i="5"/>
  <c r="M1298" i="5" s="1"/>
  <c r="H1302" i="5"/>
  <c r="L1302" i="5"/>
  <c r="M1302" i="5" s="1"/>
  <c r="I9" i="6"/>
  <c r="K9" i="6" s="1"/>
  <c r="H1285" i="5"/>
  <c r="L1285" i="5"/>
  <c r="M1285" i="5" s="1"/>
  <c r="I10" i="6"/>
  <c r="K10" i="6" s="1"/>
  <c r="L1299" i="5"/>
  <c r="M1299" i="5" s="1"/>
  <c r="H1299" i="5"/>
  <c r="H1297" i="5"/>
  <c r="L1297" i="5"/>
  <c r="M1297" i="5" s="1"/>
  <c r="H1308" i="5"/>
  <c r="L1308" i="5"/>
  <c r="M1308" i="5" s="1"/>
  <c r="H1304" i="5"/>
  <c r="L1304" i="5"/>
  <c r="M1304" i="5" s="1"/>
  <c r="H1296" i="5"/>
  <c r="L1296" i="5"/>
  <c r="M1296" i="5" s="1"/>
  <c r="H1303" i="5"/>
  <c r="L1303" i="5"/>
  <c r="M1303" i="5" s="1"/>
  <c r="H1313" i="5"/>
  <c r="L1313" i="5"/>
  <c r="M1313" i="5" s="1"/>
  <c r="H1305" i="5"/>
  <c r="L1305" i="5"/>
  <c r="M1305" i="5" s="1"/>
  <c r="L1306" i="5"/>
  <c r="M1306" i="5" s="1"/>
  <c r="H1306" i="5"/>
  <c r="L1307" i="5"/>
  <c r="M1307" i="5" s="1"/>
  <c r="H1307" i="5"/>
  <c r="L1311" i="5"/>
  <c r="M1311" i="5" s="1"/>
  <c r="H1311" i="5"/>
  <c r="L1310" i="5"/>
  <c r="M1310" i="5" s="1"/>
  <c r="H1310" i="5"/>
  <c r="H1312" i="5"/>
  <c r="L1312" i="5"/>
  <c r="M1312" i="5" s="1"/>
  <c r="H1300" i="5"/>
  <c r="L1300" i="5"/>
  <c r="M1300" i="5" s="1"/>
  <c r="L1295" i="5"/>
  <c r="M1295" i="5" s="1"/>
  <c r="H1295" i="5"/>
  <c r="H1294" i="5"/>
  <c r="L1294" i="5"/>
  <c r="M1294" i="5" s="1"/>
  <c r="H1314" i="5"/>
  <c r="L1314" i="5"/>
  <c r="M1314" i="5" s="1"/>
  <c r="I11" i="6"/>
  <c r="K11" i="6" s="1"/>
  <c r="L1281" i="5"/>
  <c r="M1281" i="5" s="1"/>
  <c r="H1281" i="5"/>
  <c r="I12" i="6"/>
  <c r="K12" i="6" s="1"/>
  <c r="L1280" i="5"/>
  <c r="M1280" i="5" s="1"/>
  <c r="H1280" i="5"/>
  <c r="I13" i="6"/>
  <c r="K13" i="6" s="1"/>
  <c r="H1282" i="5"/>
  <c r="L1282" i="5"/>
  <c r="M1282" i="5" s="1"/>
  <c r="L1315" i="5"/>
  <c r="M1315" i="5" s="1"/>
  <c r="H1315" i="5"/>
  <c r="L1316" i="5"/>
  <c r="M1316" i="5" s="1"/>
  <c r="H1316" i="5"/>
  <c r="I14" i="6"/>
  <c r="K14" i="6" s="1"/>
  <c r="H1317" i="5"/>
  <c r="L1317" i="5"/>
  <c r="M1317" i="5" s="1"/>
  <c r="H1309" i="5"/>
  <c r="L1309" i="5"/>
  <c r="M1309" i="5" s="1"/>
  <c r="H1319" i="5"/>
  <c r="L1319" i="5"/>
  <c r="M1319" i="5" s="1"/>
  <c r="L1318" i="5"/>
  <c r="M1318" i="5" s="1"/>
  <c r="H1318" i="5"/>
  <c r="L1321" i="5"/>
  <c r="M1321" i="5" s="1"/>
  <c r="H1321" i="5"/>
  <c r="L1322" i="5"/>
  <c r="M1322" i="5" s="1"/>
  <c r="H1322" i="5"/>
  <c r="H1320" i="5"/>
  <c r="L1320" i="5"/>
  <c r="M1320" i="5" s="1"/>
  <c r="H1323" i="5"/>
  <c r="L1323" i="5"/>
  <c r="M1323" i="5" s="1"/>
  <c r="L1283" i="5"/>
  <c r="M1283" i="5" s="1"/>
  <c r="H1283" i="5"/>
  <c r="H1284" i="5"/>
  <c r="L1284" i="5"/>
  <c r="M1284" i="5" s="1"/>
  <c r="L275" i="5"/>
  <c r="M275" i="5" s="1"/>
  <c r="H275" i="5"/>
  <c r="L379" i="5"/>
  <c r="M379" i="5" s="1"/>
  <c r="H379" i="5"/>
  <c r="L309" i="5"/>
  <c r="M309" i="5" s="1"/>
  <c r="H309" i="5"/>
  <c r="L256" i="5"/>
  <c r="M256" i="5" s="1"/>
  <c r="H256" i="5"/>
  <c r="L1009" i="5"/>
  <c r="M1009" i="5" s="1"/>
  <c r="H1009" i="5"/>
  <c r="L935" i="5"/>
  <c r="M935" i="5" s="1"/>
  <c r="H935" i="5"/>
  <c r="L934" i="5"/>
  <c r="M934" i="5" s="1"/>
  <c r="H934" i="5"/>
  <c r="L161" i="5"/>
  <c r="M161" i="5" s="1"/>
  <c r="H161" i="5"/>
  <c r="L255" i="5"/>
  <c r="M255" i="5" s="1"/>
  <c r="H255" i="5"/>
  <c r="L361" i="5"/>
  <c r="M361" i="5" s="1"/>
  <c r="H361" i="5"/>
  <c r="L491" i="5"/>
  <c r="M491" i="5" s="1"/>
  <c r="H491" i="5"/>
  <c r="L501" i="5"/>
  <c r="M501" i="5" s="1"/>
  <c r="H501" i="5"/>
  <c r="L308" i="5"/>
  <c r="M308" i="5" s="1"/>
  <c r="H308" i="5"/>
  <c r="L329" i="5"/>
  <c r="M329" i="5" s="1"/>
  <c r="H329" i="5"/>
  <c r="L1059" i="5"/>
  <c r="M1059" i="5" s="1"/>
  <c r="H1059" i="5"/>
  <c r="L307" i="5"/>
  <c r="M307" i="5" s="1"/>
  <c r="H307" i="5"/>
  <c r="L172" i="5"/>
  <c r="M172" i="5" s="1"/>
  <c r="H172" i="5"/>
  <c r="L340" i="5"/>
  <c r="M340" i="5" s="1"/>
  <c r="H340" i="5"/>
  <c r="L933" i="5"/>
  <c r="M933" i="5" s="1"/>
  <c r="H933" i="5"/>
  <c r="L522" i="5"/>
  <c r="M522" i="5" s="1"/>
  <c r="H522" i="5"/>
  <c r="L1008" i="5"/>
  <c r="M1008" i="5" s="1"/>
  <c r="H1008" i="5"/>
  <c r="L871" i="5"/>
  <c r="M871" i="5" s="1"/>
  <c r="H871" i="5"/>
  <c r="L865" i="5"/>
  <c r="M865" i="5" s="1"/>
  <c r="H865" i="5"/>
  <c r="L932" i="5"/>
  <c r="M932" i="5" s="1"/>
  <c r="H932" i="5"/>
  <c r="L1007" i="5"/>
  <c r="M1007" i="5" s="1"/>
  <c r="H1007" i="5"/>
  <c r="L822" i="5"/>
  <c r="M822" i="5" s="1"/>
  <c r="H822" i="5"/>
  <c r="L229" i="5"/>
  <c r="M229" i="5" s="1"/>
  <c r="H229" i="5"/>
  <c r="L306" i="5"/>
  <c r="M306" i="5" s="1"/>
  <c r="H306" i="5"/>
  <c r="I15" i="6"/>
  <c r="K15" i="6" s="1"/>
  <c r="L1278" i="5"/>
  <c r="M1278" i="5" s="1"/>
  <c r="H1278" i="5"/>
  <c r="I16" i="6"/>
  <c r="K16" i="6" s="1"/>
  <c r="H1277" i="5"/>
  <c r="L1277" i="5"/>
  <c r="M1277" i="5" s="1"/>
  <c r="H1279" i="5"/>
  <c r="L1279" i="5"/>
  <c r="M1279" i="5" s="1"/>
  <c r="H1275" i="5"/>
  <c r="L1275" i="5"/>
  <c r="M1275" i="5" s="1"/>
  <c r="L1221" i="5"/>
  <c r="M1221" i="5" s="1"/>
  <c r="H1221" i="5"/>
  <c r="H1222" i="5"/>
  <c r="L1222" i="5"/>
  <c r="M1222" i="5" s="1"/>
  <c r="H1211" i="5"/>
  <c r="L1211" i="5"/>
  <c r="M1211" i="5" s="1"/>
  <c r="H1202" i="5"/>
  <c r="L1202" i="5"/>
  <c r="M1202" i="5" s="1"/>
  <c r="H1184" i="5"/>
  <c r="L1184" i="5"/>
  <c r="M1184" i="5" s="1"/>
  <c r="H1267" i="5"/>
  <c r="L1267" i="5"/>
  <c r="M1267" i="5" s="1"/>
  <c r="H1266" i="5"/>
  <c r="L1266" i="5"/>
  <c r="M1266" i="5" s="1"/>
  <c r="L1274" i="5"/>
  <c r="M1274" i="5" s="1"/>
  <c r="H1274" i="5"/>
  <c r="L1273" i="5"/>
  <c r="M1273" i="5" s="1"/>
  <c r="H1273" i="5"/>
  <c r="H1272" i="5"/>
  <c r="L1272" i="5"/>
  <c r="M1272" i="5" s="1"/>
  <c r="H1261" i="5"/>
  <c r="L1261" i="5"/>
  <c r="M1261" i="5" s="1"/>
  <c r="H1259" i="5"/>
  <c r="L1259" i="5"/>
  <c r="M1259" i="5" s="1"/>
  <c r="H1270" i="5"/>
  <c r="L1270" i="5"/>
  <c r="M1270" i="5" s="1"/>
  <c r="H1276" i="5"/>
  <c r="L1276" i="5"/>
  <c r="M1276" i="5" s="1"/>
  <c r="H1268" i="5"/>
  <c r="L1268" i="5"/>
  <c r="M1268" i="5" s="1"/>
  <c r="H1260" i="5"/>
  <c r="L1260" i="5"/>
  <c r="M1260" i="5" s="1"/>
  <c r="H1258" i="5"/>
  <c r="L1258" i="5"/>
  <c r="M1258" i="5" s="1"/>
  <c r="H1257" i="5"/>
  <c r="L1257" i="5"/>
  <c r="M1257" i="5" s="1"/>
  <c r="H1248" i="5"/>
  <c r="L1248" i="5"/>
  <c r="M1248" i="5" s="1"/>
  <c r="H1246" i="5"/>
  <c r="L1246" i="5"/>
  <c r="M1246" i="5" s="1"/>
  <c r="H1242" i="5"/>
  <c r="L1242" i="5"/>
  <c r="M1242" i="5" s="1"/>
  <c r="L1244" i="5"/>
  <c r="M1244" i="5" s="1"/>
  <c r="H1244" i="5"/>
  <c r="H1245" i="5"/>
  <c r="L1245" i="5"/>
  <c r="M1245" i="5" s="1"/>
  <c r="H1243" i="5"/>
  <c r="L1243" i="5"/>
  <c r="M1243" i="5" s="1"/>
  <c r="H1236" i="5"/>
  <c r="L1236" i="5"/>
  <c r="M1236" i="5" s="1"/>
  <c r="L1228" i="5"/>
  <c r="M1228" i="5" s="1"/>
  <c r="H1228" i="5"/>
  <c r="H1231" i="5"/>
  <c r="L1231" i="5"/>
  <c r="M1231" i="5" s="1"/>
  <c r="H1230" i="5"/>
  <c r="L1230" i="5"/>
  <c r="M1230" i="5" s="1"/>
  <c r="H1229" i="5"/>
  <c r="L1229" i="5"/>
  <c r="M1229" i="5" s="1"/>
  <c r="H1224" i="5"/>
  <c r="L1224" i="5"/>
  <c r="M1224" i="5" s="1"/>
  <c r="H1225" i="5"/>
  <c r="L1225" i="5"/>
  <c r="M1225" i="5" s="1"/>
  <c r="H1247" i="5"/>
  <c r="L1247" i="5"/>
  <c r="M1247" i="5" s="1"/>
  <c r="I17" i="6"/>
  <c r="K17" i="6" s="1"/>
  <c r="H1271" i="5"/>
  <c r="L1271" i="5"/>
  <c r="M1271" i="5" s="1"/>
  <c r="L1265" i="5"/>
  <c r="M1265" i="5" s="1"/>
  <c r="H1265" i="5"/>
  <c r="I18" i="6"/>
  <c r="K18" i="6" s="1"/>
  <c r="H1264" i="5"/>
  <c r="L1264" i="5"/>
  <c r="M1264" i="5" s="1"/>
  <c r="I19" i="6"/>
  <c r="K19" i="6" s="1"/>
  <c r="L1269" i="5"/>
  <c r="M1269" i="5" s="1"/>
  <c r="H1269" i="5"/>
  <c r="I20" i="6"/>
  <c r="K20" i="6" s="1"/>
  <c r="H1263" i="5"/>
  <c r="L1263" i="5"/>
  <c r="M1263" i="5" s="1"/>
  <c r="L1207" i="5"/>
  <c r="M1207" i="5" s="1"/>
  <c r="H1207" i="5"/>
  <c r="L1206" i="5"/>
  <c r="M1206" i="5" s="1"/>
  <c r="H1206" i="5"/>
  <c r="L279" i="5"/>
  <c r="M279" i="5" s="1"/>
  <c r="H279" i="5"/>
  <c r="L870" i="5"/>
  <c r="M870" i="5" s="1"/>
  <c r="H870" i="5"/>
  <c r="L876" i="5"/>
  <c r="M876" i="5" s="1"/>
  <c r="H876" i="5"/>
  <c r="L1006" i="5"/>
  <c r="M1006" i="5" s="1"/>
  <c r="H1006" i="5"/>
  <c r="C1" i="16"/>
  <c r="L160" i="5"/>
  <c r="M160" i="5" s="1"/>
  <c r="H160" i="5"/>
  <c r="L1173" i="5"/>
  <c r="M1173" i="5" s="1"/>
  <c r="H1173" i="5"/>
  <c r="L305" i="5"/>
  <c r="M305" i="5" s="1"/>
  <c r="H305" i="5"/>
  <c r="H1227" i="5"/>
  <c r="L1227" i="5"/>
  <c r="M1227" i="5" s="1"/>
  <c r="L1235" i="5"/>
  <c r="M1235" i="5" s="1"/>
  <c r="H1235" i="5"/>
  <c r="L1234" i="5"/>
  <c r="M1234" i="5" s="1"/>
  <c r="H1234" i="5"/>
  <c r="H1233" i="5"/>
  <c r="L1233" i="5"/>
  <c r="M1233" i="5" s="1"/>
  <c r="H1232" i="5"/>
  <c r="L1232" i="5"/>
  <c r="M1232" i="5" s="1"/>
  <c r="H1172" i="5"/>
  <c r="L1172" i="5"/>
  <c r="M1172" i="5" s="1"/>
  <c r="L1239" i="5"/>
  <c r="M1239" i="5" s="1"/>
  <c r="H1239" i="5"/>
  <c r="L1241" i="5"/>
  <c r="M1241" i="5" s="1"/>
  <c r="H1241" i="5"/>
  <c r="L1238" i="5"/>
  <c r="M1238" i="5" s="1"/>
  <c r="H1238" i="5"/>
  <c r="H1240" i="5"/>
  <c r="L1240" i="5"/>
  <c r="M1240" i="5" s="1"/>
  <c r="K21" i="6"/>
  <c r="I21" i="6"/>
  <c r="L1212" i="5"/>
  <c r="M1212" i="5" s="1"/>
  <c r="H1212" i="5"/>
  <c r="H1213" i="5"/>
  <c r="L1213" i="5"/>
  <c r="M1213" i="5" s="1"/>
  <c r="K22" i="6"/>
  <c r="I22" i="6"/>
  <c r="H1216" i="5"/>
  <c r="L1216" i="5"/>
  <c r="M1216" i="5" s="1"/>
  <c r="L1226" i="5"/>
  <c r="M1226" i="5" s="1"/>
  <c r="H1226" i="5"/>
  <c r="K23" i="6"/>
  <c r="I23" i="6"/>
  <c r="H1223" i="5"/>
  <c r="L1223" i="5"/>
  <c r="M1223" i="5" s="1"/>
  <c r="K24" i="6"/>
  <c r="I24" i="6"/>
  <c r="H1262" i="5"/>
  <c r="L1262" i="5"/>
  <c r="M1262" i="5" s="1"/>
  <c r="H1256" i="5" l="1"/>
  <c r="L1256" i="5"/>
  <c r="M1256" i="5" s="1"/>
  <c r="L1194" i="5"/>
  <c r="M1194" i="5" s="1"/>
  <c r="H1194" i="5"/>
  <c r="H1195" i="5"/>
  <c r="L1195" i="5"/>
  <c r="M1195" i="5" s="1"/>
  <c r="H1218" i="5"/>
  <c r="L1218" i="5"/>
  <c r="M1218" i="5" s="1"/>
  <c r="H1217" i="5"/>
  <c r="L1217" i="5"/>
  <c r="M1217" i="5" s="1"/>
  <c r="H1197" i="5"/>
  <c r="L1197" i="5"/>
  <c r="M1197" i="5" s="1"/>
  <c r="H1196" i="5"/>
  <c r="L1196" i="5"/>
  <c r="M1196" i="5" s="1"/>
  <c r="H1204" i="5"/>
  <c r="L1204" i="5"/>
  <c r="M1204" i="5" s="1"/>
  <c r="H1209" i="5"/>
  <c r="L1209" i="5"/>
  <c r="M1209" i="5" s="1"/>
  <c r="H1210" i="5"/>
  <c r="L1210" i="5"/>
  <c r="M1210" i="5" s="1"/>
  <c r="H1203" i="5"/>
  <c r="L1203" i="5"/>
  <c r="M1203" i="5" s="1"/>
  <c r="I25" i="6"/>
  <c r="K25" i="6" s="1"/>
  <c r="L1205" i="5"/>
  <c r="M1205" i="5" s="1"/>
  <c r="H1205" i="5"/>
  <c r="I26" i="6"/>
  <c r="K26" i="6" s="1"/>
  <c r="H1208" i="5"/>
  <c r="L1208" i="5"/>
  <c r="M1208" i="5" s="1"/>
  <c r="I27" i="6"/>
  <c r="K27" i="6" s="1"/>
  <c r="H1199" i="5"/>
  <c r="L1199" i="5"/>
  <c r="M1199" i="5" s="1"/>
  <c r="I28" i="6"/>
  <c r="K28" i="6" s="1"/>
  <c r="L1201" i="5"/>
  <c r="M1201" i="5" s="1"/>
  <c r="H1201" i="5"/>
  <c r="I29" i="6"/>
  <c r="K29" i="6" s="1"/>
  <c r="H1200" i="5"/>
  <c r="L1200" i="5"/>
  <c r="M1200" i="5" s="1"/>
  <c r="I30" i="6"/>
  <c r="K30" i="6" s="1"/>
  <c r="H1220" i="5"/>
  <c r="L1220" i="5"/>
  <c r="M1220" i="5" s="1"/>
  <c r="I31" i="6"/>
  <c r="K31" i="6" s="1"/>
  <c r="H1158" i="5"/>
  <c r="L1158" i="5"/>
  <c r="M1158" i="5" s="1"/>
  <c r="I32" i="6"/>
  <c r="K32" i="6" s="1"/>
  <c r="L1177" i="5"/>
  <c r="M1177" i="5" s="1"/>
  <c r="H1177" i="5"/>
  <c r="I33" i="6"/>
  <c r="K33" i="6" s="1"/>
  <c r="L1180" i="5"/>
  <c r="M1180" i="5" s="1"/>
  <c r="H1180" i="5"/>
  <c r="H1183" i="5"/>
  <c r="L1183" i="5"/>
  <c r="M1183" i="5" s="1"/>
  <c r="I34" i="6"/>
  <c r="K34" i="6" s="1"/>
  <c r="H1189" i="5"/>
  <c r="L1189" i="5"/>
  <c r="M1189" i="5" s="1"/>
  <c r="H1198" i="5"/>
  <c r="L1198" i="5"/>
  <c r="M1198" i="5" s="1"/>
  <c r="I35" i="6"/>
  <c r="K35" i="6" s="1"/>
  <c r="L1192" i="5"/>
  <c r="M1192" i="5" s="1"/>
  <c r="H1192" i="5"/>
  <c r="H1191" i="5"/>
  <c r="L1191" i="5"/>
  <c r="M1191" i="5" s="1"/>
  <c r="L1188" i="5"/>
  <c r="M1188" i="5" s="1"/>
  <c r="H1188" i="5"/>
  <c r="I36" i="6"/>
  <c r="K36" i="6" s="1"/>
  <c r="H1187" i="5"/>
  <c r="L1187" i="5"/>
  <c r="M1187" i="5" s="1"/>
  <c r="L1179" i="5"/>
  <c r="M1179" i="5" s="1"/>
  <c r="H1179" i="5"/>
  <c r="I37" i="6"/>
  <c r="K37" i="6" s="1"/>
  <c r="L1178" i="5"/>
  <c r="M1178" i="5" s="1"/>
  <c r="H1178" i="5"/>
  <c r="L1182" i="5"/>
  <c r="M1182" i="5" s="1"/>
  <c r="H1182" i="5"/>
  <c r="H1176" i="5"/>
  <c r="L1176" i="5"/>
  <c r="M1176" i="5" s="1"/>
  <c r="H1168" i="5"/>
  <c r="L1168" i="5"/>
  <c r="M1168" i="5" s="1"/>
  <c r="H1181" i="5"/>
  <c r="L1181" i="5"/>
  <c r="M1181" i="5" s="1"/>
  <c r="H1175" i="5"/>
  <c r="L1175" i="5"/>
  <c r="M1175" i="5" s="1"/>
  <c r="H1169" i="5"/>
  <c r="L1169" i="5"/>
  <c r="M1169" i="5" s="1"/>
  <c r="H1214" i="5"/>
  <c r="L1214" i="5"/>
  <c r="M1214" i="5" s="1"/>
  <c r="H1185" i="5"/>
  <c r="L1185" i="5"/>
  <c r="M1185" i="5" s="1"/>
  <c r="L1174" i="5"/>
  <c r="M1174" i="5" s="1"/>
  <c r="H1174" i="5"/>
  <c r="H1186" i="5"/>
  <c r="L1186" i="5"/>
  <c r="M1186" i="5" s="1"/>
  <c r="H1237" i="5"/>
  <c r="L1237" i="5"/>
  <c r="M1237" i="5" s="1"/>
  <c r="L1251" i="5"/>
  <c r="M1251" i="5" s="1"/>
  <c r="H1251" i="5"/>
  <c r="L1252" i="5"/>
  <c r="M1252" i="5" s="1"/>
  <c r="H1252" i="5"/>
  <c r="L1255" i="5"/>
  <c r="M1255" i="5" s="1"/>
  <c r="H1255" i="5"/>
  <c r="L1254" i="5"/>
  <c r="M1254" i="5" s="1"/>
  <c r="H1254" i="5"/>
  <c r="L1253" i="5"/>
  <c r="M1253" i="5" s="1"/>
  <c r="H1253" i="5"/>
  <c r="L1250" i="5"/>
  <c r="M1250" i="5" s="1"/>
  <c r="H1250" i="5"/>
  <c r="H1249" i="5"/>
  <c r="L1249" i="5"/>
  <c r="M1249" i="5" s="1"/>
  <c r="H1215" i="5"/>
  <c r="L1215" i="5"/>
  <c r="M1215" i="5" s="1"/>
  <c r="H1219" i="5"/>
  <c r="L1219" i="5"/>
  <c r="M1219" i="5" s="1"/>
  <c r="H1190" i="5" l="1"/>
  <c r="L1190" i="5"/>
  <c r="M1190" i="5" s="1"/>
  <c r="H1193" i="5"/>
  <c r="L1193" i="5"/>
  <c r="M1193" i="5" s="1"/>
  <c r="L304" i="5"/>
  <c r="M304" i="5" s="1"/>
  <c r="H304" i="5"/>
  <c r="L171" i="5" l="1"/>
  <c r="M171" i="5" s="1"/>
  <c r="H171" i="5"/>
  <c r="L339" i="5"/>
  <c r="M339" i="5" s="1"/>
  <c r="H339" i="5"/>
  <c r="L143" i="5"/>
  <c r="M143" i="5" s="1"/>
  <c r="H143" i="5"/>
  <c r="H1153" i="5"/>
  <c r="L1153" i="5"/>
  <c r="M1153" i="5" s="1"/>
  <c r="L786" i="5" l="1"/>
  <c r="M786" i="5" s="1"/>
  <c r="H786" i="5"/>
  <c r="L791" i="5"/>
  <c r="M791" i="5" s="1"/>
  <c r="H791" i="5"/>
  <c r="L790" i="5"/>
  <c r="M790" i="5" s="1"/>
  <c r="H790" i="5"/>
  <c r="L792" i="5"/>
  <c r="M792" i="5" s="1"/>
  <c r="H792" i="5"/>
  <c r="L788" i="5"/>
  <c r="M788" i="5" s="1"/>
  <c r="H788" i="5"/>
  <c r="L789" i="5"/>
  <c r="M789" i="5" s="1"/>
  <c r="H789" i="5"/>
  <c r="L785" i="5"/>
  <c r="M785" i="5" s="1"/>
  <c r="H785" i="5"/>
  <c r="L787" i="5"/>
  <c r="M787" i="5" s="1"/>
  <c r="H787" i="5"/>
  <c r="H784" i="5"/>
  <c r="L784" i="5"/>
  <c r="M784" i="5" s="1"/>
  <c r="L632" i="5"/>
  <c r="M632" i="5" s="1"/>
  <c r="H632" i="5"/>
  <c r="H633" i="5"/>
  <c r="L633" i="5"/>
  <c r="M633" i="5" s="1"/>
  <c r="H1171" i="5"/>
  <c r="L1171" i="5"/>
  <c r="M1171" i="5" s="1"/>
  <c r="H1170" i="5"/>
  <c r="L1170" i="5"/>
  <c r="M1170" i="5" s="1"/>
  <c r="L1122" i="5"/>
  <c r="M1122" i="5" s="1"/>
  <c r="H1122" i="5"/>
  <c r="H1164" i="5"/>
  <c r="L1164" i="5"/>
  <c r="M1164" i="5" s="1"/>
  <c r="H1159" i="5"/>
  <c r="L1159" i="5"/>
  <c r="M1159" i="5" s="1"/>
  <c r="H1160" i="5"/>
  <c r="L1160" i="5"/>
  <c r="M1160" i="5" s="1"/>
  <c r="H1165" i="5"/>
  <c r="L1165" i="5"/>
  <c r="M1165" i="5" s="1"/>
  <c r="L228" i="5"/>
  <c r="M228" i="5" s="1"/>
  <c r="H228" i="5"/>
  <c r="L142" i="5"/>
  <c r="M142" i="5" s="1"/>
  <c r="H142" i="5"/>
  <c r="L328" i="5"/>
  <c r="M328" i="5" s="1"/>
  <c r="H328" i="5"/>
  <c r="L134" i="5"/>
  <c r="M134" i="5" s="1"/>
  <c r="H134" i="5"/>
  <c r="L1005" i="5"/>
  <c r="M1005" i="5" s="1"/>
  <c r="H1005" i="5"/>
  <c r="L821" i="5"/>
  <c r="M821" i="5" s="1"/>
  <c r="H821" i="5"/>
  <c r="L487" i="5"/>
  <c r="M487" i="5" s="1"/>
  <c r="H487" i="5"/>
  <c r="L78" i="5"/>
  <c r="M78" i="5" s="1"/>
  <c r="H78" i="5"/>
  <c r="L1120" i="5"/>
  <c r="M1120" i="5" s="1"/>
  <c r="H1120" i="5"/>
  <c r="L303" i="5"/>
  <c r="M303" i="5" s="1"/>
  <c r="H303" i="5"/>
  <c r="H1121" i="5"/>
  <c r="L1121" i="5"/>
  <c r="M1121" i="5" s="1"/>
  <c r="L227" i="5"/>
  <c r="M227" i="5" s="1"/>
  <c r="H227" i="5"/>
  <c r="L1004" i="5"/>
  <c r="M1004" i="5" s="1"/>
  <c r="H1004" i="5"/>
  <c r="L274" i="5"/>
  <c r="M274" i="5" s="1"/>
  <c r="H274" i="5"/>
  <c r="H1167" i="5"/>
  <c r="L1167" i="5"/>
  <c r="M1167" i="5" s="1"/>
  <c r="L931" i="5"/>
  <c r="M931" i="5" s="1"/>
  <c r="H931" i="5"/>
  <c r="L404" i="5"/>
  <c r="M404" i="5" s="1"/>
  <c r="H404" i="5"/>
  <c r="H1130" i="5"/>
  <c r="L1130" i="5"/>
  <c r="M1130" i="5" s="1"/>
  <c r="L174" i="5"/>
  <c r="M174" i="5" s="1"/>
  <c r="H174" i="5"/>
  <c r="L302" i="5" l="1"/>
  <c r="M302" i="5" s="1"/>
  <c r="H302" i="5"/>
  <c r="H1131" i="5"/>
  <c r="L1131" i="5"/>
  <c r="M1131" i="5" s="1"/>
  <c r="L1126" i="5"/>
  <c r="M1126" i="5" s="1"/>
  <c r="H1126" i="5"/>
  <c r="H1127" i="5"/>
  <c r="L1127" i="5"/>
  <c r="M1127" i="5" s="1"/>
  <c r="L1129" i="5"/>
  <c r="M1129" i="5" s="1"/>
  <c r="H1129" i="5"/>
  <c r="L1128" i="5"/>
  <c r="M1128" i="5" s="1"/>
  <c r="H1128" i="5"/>
  <c r="L1123" i="5"/>
  <c r="M1123" i="5" s="1"/>
  <c r="H1123" i="5"/>
  <c r="H1124" i="5"/>
  <c r="L1124" i="5"/>
  <c r="M1124" i="5" s="1"/>
  <c r="H1125" i="5"/>
  <c r="L1125" i="5"/>
  <c r="M1125" i="5" s="1"/>
  <c r="H1133" i="5"/>
  <c r="L1133" i="5"/>
  <c r="M1133" i="5" s="1"/>
  <c r="H1134" i="5"/>
  <c r="L1134" i="5"/>
  <c r="M1134" i="5" s="1"/>
  <c r="H1136" i="5"/>
  <c r="L1136" i="5"/>
  <c r="M1136" i="5" s="1"/>
  <c r="H1137" i="5"/>
  <c r="L1137" i="5"/>
  <c r="M1137" i="5" s="1"/>
  <c r="H1119" i="5"/>
  <c r="L1119" i="5"/>
  <c r="M1119" i="5" s="1"/>
  <c r="H1146" i="5"/>
  <c r="L1146" i="5"/>
  <c r="M1146" i="5" s="1"/>
  <c r="H1145" i="5"/>
  <c r="L1145" i="5"/>
  <c r="M1145" i="5" s="1"/>
  <c r="H1147" i="5"/>
  <c r="L1147" i="5"/>
  <c r="M1147" i="5" s="1"/>
  <c r="H1152" i="5"/>
  <c r="L1152" i="5"/>
  <c r="M1152" i="5" s="1"/>
  <c r="H1148" i="5"/>
  <c r="L1148" i="5"/>
  <c r="M1148" i="5" s="1"/>
  <c r="K38" i="6"/>
  <c r="I38" i="6"/>
  <c r="L1155" i="5"/>
  <c r="M1155" i="5" s="1"/>
  <c r="H1155" i="5"/>
  <c r="I39" i="6"/>
  <c r="K39" i="6" s="1"/>
  <c r="H1156" i="5"/>
  <c r="L1156" i="5"/>
  <c r="M1156" i="5" s="1"/>
  <c r="K40" i="6"/>
  <c r="I40" i="6"/>
  <c r="H1157" i="5"/>
  <c r="L1157" i="5"/>
  <c r="M1157" i="5" s="1"/>
  <c r="K41" i="6"/>
  <c r="I41" i="6"/>
  <c r="H1163" i="5"/>
  <c r="L1163" i="5"/>
  <c r="M1163" i="5" s="1"/>
  <c r="H1166" i="5"/>
  <c r="L1166" i="5"/>
  <c r="M1166" i="5" s="1"/>
  <c r="I42" i="6"/>
  <c r="K42" i="6" s="1"/>
  <c r="L1162" i="5"/>
  <c r="M1162" i="5" s="1"/>
  <c r="H1162" i="5"/>
  <c r="H1161" i="5"/>
  <c r="L1161" i="5"/>
  <c r="M1161" i="5" s="1"/>
  <c r="L1142" i="5"/>
  <c r="M1142" i="5" s="1"/>
  <c r="H1142" i="5"/>
  <c r="L1143" i="5"/>
  <c r="M1143" i="5" s="1"/>
  <c r="H1143" i="5"/>
  <c r="L1144" i="5"/>
  <c r="M1144" i="5" s="1"/>
  <c r="H1144" i="5"/>
  <c r="L1139" i="5"/>
  <c r="M1139" i="5" s="1"/>
  <c r="H1139" i="5"/>
  <c r="L1140" i="5"/>
  <c r="M1140" i="5" s="1"/>
  <c r="H1140" i="5"/>
  <c r="H1141" i="5"/>
  <c r="L1141" i="5"/>
  <c r="M1141" i="5" s="1"/>
  <c r="L1150" i="5"/>
  <c r="M1150" i="5" s="1"/>
  <c r="H1150" i="5"/>
  <c r="L1149" i="5"/>
  <c r="M1149" i="5" s="1"/>
  <c r="H1149" i="5"/>
  <c r="H1151" i="5"/>
  <c r="L1151" i="5"/>
  <c r="M1151" i="5" s="1"/>
  <c r="H1154" i="5"/>
  <c r="L1154" i="5"/>
  <c r="M1154" i="5" s="1"/>
  <c r="H1135" i="5"/>
  <c r="L1135" i="5"/>
  <c r="M1135" i="5" s="1"/>
  <c r="H1138" i="5"/>
  <c r="L1138" i="5"/>
  <c r="M1138" i="5" s="1"/>
  <c r="H1132" i="5"/>
  <c r="L1132" i="5"/>
  <c r="M1132" i="5" s="1"/>
  <c r="L1117" i="5"/>
  <c r="M1117" i="5" s="1"/>
  <c r="H1117" i="5"/>
  <c r="H1118" i="5"/>
  <c r="L1118" i="5"/>
  <c r="M1118" i="5" s="1"/>
  <c r="K43" i="6"/>
  <c r="I43" i="6"/>
  <c r="H1116" i="5"/>
  <c r="L1116" i="5"/>
  <c r="M1116" i="5" s="1"/>
  <c r="L378" i="5"/>
  <c r="M378" i="5" s="1"/>
  <c r="H378" i="5"/>
  <c r="L869" i="5"/>
  <c r="M869" i="5" s="1"/>
  <c r="H869" i="5"/>
  <c r="L187" i="5"/>
  <c r="M187" i="5" s="1"/>
  <c r="H187" i="5"/>
  <c r="L652" i="5"/>
  <c r="M652" i="5" s="1"/>
  <c r="H652" i="5"/>
  <c r="L1003" i="5"/>
  <c r="M1003" i="5" s="1"/>
  <c r="H1003" i="5"/>
  <c r="L486" i="5"/>
  <c r="M486" i="5" s="1"/>
  <c r="H486" i="5"/>
  <c r="L930" i="5"/>
  <c r="M930" i="5" s="1"/>
  <c r="H930" i="5"/>
  <c r="L929" i="5"/>
  <c r="M929" i="5" s="1"/>
  <c r="H929" i="5"/>
  <c r="L147" i="5"/>
  <c r="M147" i="5" s="1"/>
  <c r="H147" i="5"/>
  <c r="L338" i="5"/>
  <c r="M338" i="5" s="1"/>
  <c r="H338" i="5"/>
  <c r="L1002" i="5"/>
  <c r="M1002" i="5" s="1"/>
  <c r="H1002" i="5"/>
  <c r="L820" i="5"/>
  <c r="M820" i="5" s="1"/>
  <c r="H820" i="5"/>
  <c r="H1099" i="5"/>
  <c r="L1099" i="5"/>
  <c r="M1099" i="5" s="1"/>
  <c r="H1111" i="5"/>
  <c r="L1111" i="5"/>
  <c r="M1111" i="5" s="1"/>
  <c r="K44" i="6"/>
  <c r="I44" i="6"/>
  <c r="L1107" i="5"/>
  <c r="M1107" i="5" s="1"/>
  <c r="H1107" i="5"/>
  <c r="K45" i="6"/>
  <c r="I45" i="6"/>
  <c r="H1108" i="5"/>
  <c r="L1108" i="5"/>
  <c r="M1108" i="5" s="1"/>
  <c r="L301" i="5"/>
  <c r="M301" i="5" s="1"/>
  <c r="H301" i="5"/>
  <c r="H1106" i="5"/>
  <c r="L1106" i="5"/>
  <c r="M1106" i="5" s="1"/>
  <c r="H1113" i="5"/>
  <c r="L1113" i="5"/>
  <c r="M1113" i="5" s="1"/>
  <c r="H1114" i="5"/>
  <c r="L1114" i="5"/>
  <c r="M1114" i="5" s="1"/>
  <c r="H1115" i="5"/>
  <c r="L1115" i="5"/>
  <c r="M1115" i="5" s="1"/>
  <c r="H1096" i="5"/>
  <c r="L1096" i="5"/>
  <c r="M1096" i="5" s="1"/>
  <c r="L1110" i="5"/>
  <c r="M1110" i="5" s="1"/>
  <c r="H1110" i="5"/>
  <c r="H1112" i="5"/>
  <c r="L1112" i="5"/>
  <c r="M1112" i="5" s="1"/>
  <c r="L1098" i="5"/>
  <c r="M1098" i="5" s="1"/>
  <c r="H1098" i="5"/>
  <c r="H1097" i="5"/>
  <c r="L1097" i="5"/>
  <c r="M1097" i="5" s="1"/>
  <c r="L651" i="5"/>
  <c r="M651" i="5" s="1"/>
  <c r="H651" i="5"/>
  <c r="L875" i="5"/>
  <c r="M875" i="5" s="1"/>
  <c r="H875" i="5"/>
  <c r="L1088" i="5"/>
  <c r="L819" i="5"/>
  <c r="M819" i="5" s="1"/>
  <c r="H819" i="5"/>
  <c r="L1001" i="5"/>
  <c r="M1001" i="5" s="1"/>
  <c r="H1001" i="5"/>
  <c r="L1083" i="5"/>
  <c r="M1083" i="5" s="1"/>
  <c r="H1083" i="5"/>
  <c r="L650" i="5" l="1"/>
  <c r="M650" i="5" s="1"/>
  <c r="H650" i="5"/>
  <c r="L226" i="5"/>
  <c r="M226" i="5" s="1"/>
  <c r="H226" i="5"/>
  <c r="L879" i="5"/>
  <c r="M879" i="5" s="1"/>
  <c r="H879" i="5"/>
  <c r="L874" i="5"/>
  <c r="M874" i="5" s="1"/>
  <c r="H874" i="5"/>
  <c r="L403" i="5"/>
  <c r="M403" i="5" s="1"/>
  <c r="H403" i="5"/>
  <c r="L955" i="5"/>
  <c r="M955" i="5" s="1"/>
  <c r="H955" i="5"/>
  <c r="L954" i="5"/>
  <c r="M954" i="5" s="1"/>
  <c r="H954" i="5"/>
  <c r="L1000" i="5"/>
  <c r="M1000" i="5" s="1"/>
  <c r="H1000" i="5"/>
  <c r="L818" i="5"/>
  <c r="M818" i="5" s="1"/>
  <c r="H818" i="5"/>
  <c r="L146" i="5"/>
  <c r="M146" i="5" s="1"/>
  <c r="H146" i="5"/>
  <c r="L603" i="5"/>
  <c r="M603" i="5" s="1"/>
  <c r="H603" i="5"/>
  <c r="L649" i="5"/>
  <c r="M649" i="5" s="1"/>
  <c r="H649" i="5"/>
  <c r="L201" i="5"/>
  <c r="M201" i="5" s="1"/>
  <c r="H201" i="5"/>
  <c r="L493" i="5"/>
  <c r="M493" i="5" s="1"/>
  <c r="H493" i="5"/>
  <c r="L497" i="5"/>
  <c r="M497" i="5" s="1"/>
  <c r="H497" i="5"/>
  <c r="L101" i="5"/>
  <c r="M101" i="5" s="1"/>
  <c r="H101" i="5"/>
  <c r="L602" i="5"/>
  <c r="M602" i="5" s="1"/>
  <c r="H602" i="5"/>
  <c r="L278" i="5"/>
  <c r="M278" i="5" s="1"/>
  <c r="H278" i="5"/>
  <c r="L444" i="5"/>
  <c r="M444" i="5" s="1"/>
  <c r="H444" i="5"/>
  <c r="L817" i="5"/>
  <c r="M817" i="5" s="1"/>
  <c r="H817" i="5"/>
  <c r="L218" i="5"/>
  <c r="M218" i="5" s="1"/>
  <c r="H218" i="5"/>
  <c r="L868" i="5"/>
  <c r="M868" i="5" s="1"/>
  <c r="H868" i="5"/>
  <c r="L485" i="5"/>
  <c r="M485" i="5" s="1"/>
  <c r="H485" i="5"/>
  <c r="L100" i="5"/>
  <c r="M100" i="5" s="1"/>
  <c r="H100" i="5"/>
  <c r="L601" i="5"/>
  <c r="M601" i="5" s="1"/>
  <c r="H601" i="5"/>
  <c r="L816" i="5"/>
  <c r="M816" i="5" s="1"/>
  <c r="H816" i="5"/>
  <c r="L402" i="5"/>
  <c r="M402" i="5" s="1"/>
  <c r="H402" i="5"/>
  <c r="L1030" i="5"/>
  <c r="M1030" i="5" s="1"/>
  <c r="H1030" i="5"/>
  <c r="L906" i="5"/>
  <c r="M906" i="5" s="1"/>
  <c r="H906" i="5"/>
  <c r="L377" i="5"/>
  <c r="M377" i="5" s="1"/>
  <c r="H377" i="5"/>
  <c r="H1109" i="5"/>
  <c r="L1109" i="5"/>
  <c r="M1109" i="5" s="1"/>
  <c r="L1042" i="5"/>
  <c r="M1042" i="5" s="1"/>
  <c r="H1042" i="5"/>
  <c r="H1041" i="5"/>
  <c r="L1041" i="5"/>
  <c r="M1041" i="5" s="1"/>
  <c r="L999" i="5"/>
  <c r="M999" i="5" s="1"/>
  <c r="H999" i="5"/>
  <c r="L376" i="5"/>
  <c r="M376" i="5" s="1"/>
  <c r="H376" i="5"/>
  <c r="H937" i="5"/>
  <c r="L937" i="5"/>
  <c r="M937" i="5" s="1"/>
  <c r="L254" i="5"/>
  <c r="M254" i="5" s="1"/>
  <c r="H254" i="5"/>
  <c r="L998" i="5"/>
  <c r="M998" i="5" s="1"/>
  <c r="H998" i="5"/>
  <c r="L443" i="5"/>
  <c r="M443" i="5" s="1"/>
  <c r="H443" i="5"/>
  <c r="L189" i="5"/>
  <c r="M189" i="5" s="1"/>
  <c r="H189" i="5"/>
  <c r="L648" i="5" l="1"/>
  <c r="M648" i="5" s="1"/>
  <c r="H648" i="5"/>
  <c r="L186" i="5"/>
  <c r="M186" i="5" s="1"/>
  <c r="H186" i="5"/>
  <c r="H1082" i="5"/>
  <c r="L1082" i="5"/>
  <c r="M1082" i="5" s="1"/>
  <c r="L69" i="5"/>
  <c r="M69" i="5" s="1"/>
  <c r="H69" i="5"/>
  <c r="L300" i="5"/>
  <c r="M300" i="5" s="1"/>
  <c r="H300" i="5"/>
  <c r="H1015" i="5"/>
  <c r="L1015" i="5"/>
  <c r="M1015" i="5" s="1"/>
  <c r="L521" i="5"/>
  <c r="M521" i="5" s="1"/>
  <c r="H521" i="5"/>
  <c r="H1081" i="5"/>
  <c r="L1081" i="5"/>
  <c r="M1081" i="5" s="1"/>
  <c r="H1104" i="5"/>
  <c r="L1104" i="5"/>
  <c r="M1104" i="5" s="1"/>
  <c r="H1016" i="5"/>
  <c r="L1016" i="5"/>
  <c r="M1016" i="5" s="1"/>
  <c r="H1063" i="5"/>
  <c r="L1063" i="5"/>
  <c r="M1063" i="5" s="1"/>
  <c r="L1084" i="5"/>
  <c r="M1084" i="5" s="1"/>
  <c r="H1084" i="5"/>
  <c r="H1046" i="5"/>
  <c r="L1046" i="5"/>
  <c r="M1046" i="5" s="1"/>
  <c r="H1047" i="5"/>
  <c r="L1047" i="5"/>
  <c r="M1047" i="5" s="1"/>
  <c r="H1023" i="5" l="1"/>
  <c r="L1023" i="5"/>
  <c r="M1023" i="5" s="1"/>
  <c r="H1043" i="5"/>
  <c r="L1043" i="5"/>
  <c r="M1043" i="5" s="1"/>
  <c r="H980" i="5"/>
  <c r="L980" i="5"/>
  <c r="M980" i="5" s="1"/>
  <c r="L993" i="5"/>
  <c r="M993" i="5" s="1"/>
  <c r="H993" i="5"/>
  <c r="H992" i="5"/>
  <c r="L992" i="5"/>
  <c r="M992" i="5" s="1"/>
  <c r="H1080" i="5"/>
  <c r="L1080" i="5"/>
  <c r="M1080" i="5" s="1"/>
  <c r="H1090" i="5"/>
  <c r="L1090" i="5"/>
  <c r="M1090" i="5" s="1"/>
  <c r="H1091" i="5"/>
  <c r="L1091" i="5"/>
  <c r="M1091" i="5" s="1"/>
  <c r="H1092" i="5"/>
  <c r="L1092" i="5"/>
  <c r="M1092" i="5" s="1"/>
  <c r="H1094" i="5"/>
  <c r="L1094" i="5"/>
  <c r="M1094" i="5" s="1"/>
  <c r="H1093" i="5"/>
  <c r="L1093" i="5"/>
  <c r="M1093" i="5" s="1"/>
  <c r="H1010" i="5"/>
  <c r="L1010" i="5"/>
  <c r="M1010" i="5" s="1"/>
  <c r="L313" i="5"/>
  <c r="M313" i="5" s="1"/>
  <c r="H313" i="5"/>
  <c r="K64" i="6"/>
  <c r="I64" i="6"/>
  <c r="I63" i="6"/>
  <c r="K63" i="6" s="1"/>
  <c r="L982" i="5"/>
  <c r="M982" i="5" s="1"/>
  <c r="H982" i="5"/>
  <c r="L983" i="5"/>
  <c r="M983" i="5" s="1"/>
  <c r="H983" i="5"/>
  <c r="I46" i="6"/>
  <c r="K46" i="6" s="1"/>
  <c r="H1105" i="5"/>
  <c r="L1105" i="5"/>
  <c r="M1105" i="5" s="1"/>
  <c r="I56" i="6"/>
  <c r="K56" i="6" s="1"/>
  <c r="H1037" i="5"/>
  <c r="L1037" i="5"/>
  <c r="M1037" i="5" s="1"/>
  <c r="I61" i="6"/>
  <c r="K61" i="6" s="1"/>
  <c r="I59" i="6"/>
  <c r="K59" i="6" s="1"/>
  <c r="I58" i="6"/>
  <c r="K58" i="6" s="1"/>
  <c r="I60" i="6"/>
  <c r="K60" i="6" s="1"/>
  <c r="I57" i="6"/>
  <c r="K57" i="6" s="1"/>
  <c r="I54" i="6"/>
  <c r="K54" i="6" s="1"/>
  <c r="I55" i="6"/>
  <c r="K55" i="6" s="1"/>
  <c r="I53" i="6"/>
  <c r="K53" i="6" s="1"/>
  <c r="I52" i="6"/>
  <c r="K52" i="6" s="1"/>
  <c r="I51" i="6"/>
  <c r="K51" i="6" s="1"/>
  <c r="I50" i="6"/>
  <c r="K50" i="6" s="1"/>
  <c r="I49" i="6"/>
  <c r="K49" i="6" s="1"/>
  <c r="I48" i="6"/>
  <c r="K48" i="6" s="1"/>
  <c r="I47" i="6"/>
  <c r="K47" i="6" s="1"/>
  <c r="H960" i="5"/>
  <c r="L960" i="5"/>
  <c r="M960" i="5" s="1"/>
  <c r="H976" i="5"/>
  <c r="L976" i="5"/>
  <c r="M976" i="5" s="1"/>
  <c r="H987" i="5"/>
  <c r="L987" i="5"/>
  <c r="M987" i="5" s="1"/>
  <c r="L979" i="5"/>
  <c r="M979" i="5" s="1"/>
  <c r="H979" i="5"/>
  <c r="H978" i="5"/>
  <c r="L978" i="5"/>
  <c r="M978" i="5" s="1"/>
  <c r="H985" i="5"/>
  <c r="L985" i="5"/>
  <c r="M985" i="5" s="1"/>
  <c r="H988" i="5"/>
  <c r="L988" i="5"/>
  <c r="M988" i="5" s="1"/>
  <c r="H989" i="5"/>
  <c r="L989" i="5"/>
  <c r="M989" i="5" s="1"/>
  <c r="L986" i="5"/>
  <c r="M986" i="5" s="1"/>
  <c r="H986" i="5"/>
  <c r="H984" i="5"/>
  <c r="L984" i="5"/>
  <c r="M984" i="5" s="1"/>
  <c r="L996" i="5"/>
  <c r="M996" i="5" s="1"/>
  <c r="H996" i="5"/>
  <c r="L995" i="5"/>
  <c r="M995" i="5" s="1"/>
  <c r="H995" i="5"/>
  <c r="L994" i="5"/>
  <c r="M994" i="5" s="1"/>
  <c r="H994" i="5"/>
  <c r="H990" i="5"/>
  <c r="L990" i="5"/>
  <c r="M990" i="5" s="1"/>
  <c r="H997" i="5"/>
  <c r="L997" i="5"/>
  <c r="M997" i="5" s="1"/>
  <c r="H1013" i="5"/>
  <c r="L1013" i="5"/>
  <c r="M1013" i="5" s="1"/>
  <c r="H1014" i="5"/>
  <c r="L1014" i="5"/>
  <c r="M1014" i="5" s="1"/>
  <c r="L975" i="5"/>
  <c r="M975" i="5" s="1"/>
  <c r="H975" i="5"/>
  <c r="L974" i="5"/>
  <c r="M974" i="5" s="1"/>
  <c r="H974" i="5"/>
  <c r="H977" i="5"/>
  <c r="L977" i="5"/>
  <c r="M977" i="5" s="1"/>
  <c r="H991" i="5"/>
  <c r="L991" i="5"/>
  <c r="M991" i="5" s="1"/>
  <c r="H981" i="5"/>
  <c r="L981" i="5"/>
  <c r="M981" i="5" s="1"/>
  <c r="L1011" i="5"/>
  <c r="M1011" i="5" s="1"/>
  <c r="H1011" i="5"/>
  <c r="H1012" i="5"/>
  <c r="L1012" i="5"/>
  <c r="M1012" i="5" s="1"/>
  <c r="H1017" i="5"/>
  <c r="L1017" i="5"/>
  <c r="M1017" i="5" s="1"/>
  <c r="H1022" i="5"/>
  <c r="L1022" i="5"/>
  <c r="M1022" i="5" s="1"/>
  <c r="H1029" i="5"/>
  <c r="L1029" i="5"/>
  <c r="M1029" i="5" s="1"/>
  <c r="H1040" i="5"/>
  <c r="L1040" i="5"/>
  <c r="M1040" i="5" s="1"/>
  <c r="L1026" i="5"/>
  <c r="M1026" i="5" s="1"/>
  <c r="H1026" i="5"/>
  <c r="H1028" i="5"/>
  <c r="L1028" i="5"/>
  <c r="M1028" i="5" s="1"/>
  <c r="H1033" i="5"/>
  <c r="L1033" i="5"/>
  <c r="M1033" i="5" s="1"/>
  <c r="L1036" i="5"/>
  <c r="M1036" i="5" s="1"/>
  <c r="H1036" i="5"/>
  <c r="H1032" i="5"/>
  <c r="L1032" i="5"/>
  <c r="M1032" i="5" s="1"/>
  <c r="H1034" i="5"/>
  <c r="L1034" i="5"/>
  <c r="M1034" i="5" s="1"/>
  <c r="L1024" i="5"/>
  <c r="M1024" i="5" s="1"/>
  <c r="H1024" i="5"/>
  <c r="H1025" i="5"/>
  <c r="L1025" i="5"/>
  <c r="M1025" i="5" s="1"/>
  <c r="H1039" i="5"/>
  <c r="L1039" i="5"/>
  <c r="M1039" i="5" s="1"/>
  <c r="H1031" i="5"/>
  <c r="L1031" i="5"/>
  <c r="M1031" i="5" s="1"/>
  <c r="L1019" i="5"/>
  <c r="M1019" i="5" s="1"/>
  <c r="H1019" i="5"/>
  <c r="L1020" i="5"/>
  <c r="M1020" i="5" s="1"/>
  <c r="H1020" i="5"/>
  <c r="L1021" i="5"/>
  <c r="M1021" i="5" s="1"/>
  <c r="H1021" i="5"/>
  <c r="H1018" i="5"/>
  <c r="L1018" i="5"/>
  <c r="M1018" i="5" s="1"/>
  <c r="H1027" i="5"/>
  <c r="L1027" i="5"/>
  <c r="M1027" i="5" s="1"/>
  <c r="H1038" i="5"/>
  <c r="L1038" i="5"/>
  <c r="M1038" i="5" s="1"/>
  <c r="H1045" i="5"/>
  <c r="L1045" i="5"/>
  <c r="M1045" i="5" s="1"/>
  <c r="H1044" i="5"/>
  <c r="L1044" i="5"/>
  <c r="M1044" i="5" s="1"/>
  <c r="H1048" i="5"/>
  <c r="L1048" i="5"/>
  <c r="M1048" i="5" s="1"/>
  <c r="H1065" i="5"/>
  <c r="L1065" i="5"/>
  <c r="M1065" i="5" s="1"/>
  <c r="H1053" i="5"/>
  <c r="L1053" i="5"/>
  <c r="M1053" i="5" s="1"/>
  <c r="H1056" i="5"/>
  <c r="L1056" i="5"/>
  <c r="M1056" i="5" s="1"/>
  <c r="L1058" i="5"/>
  <c r="M1058" i="5" s="1"/>
  <c r="H1058" i="5"/>
  <c r="H1060" i="5"/>
  <c r="L1060" i="5"/>
  <c r="M1060" i="5" s="1"/>
  <c r="H1055" i="5"/>
  <c r="L1055" i="5"/>
  <c r="M1055" i="5" s="1"/>
  <c r="H1057" i="5"/>
  <c r="L1057" i="5"/>
  <c r="M1057" i="5" s="1"/>
  <c r="L1051" i="5"/>
  <c r="M1051" i="5" s="1"/>
  <c r="H1051" i="5"/>
  <c r="H1052" i="5"/>
  <c r="L1052" i="5"/>
  <c r="M1052" i="5" s="1"/>
  <c r="H1054" i="5"/>
  <c r="L1054" i="5"/>
  <c r="M1054" i="5" s="1"/>
  <c r="H1035" i="5"/>
  <c r="L1035" i="5"/>
  <c r="M1035" i="5" s="1"/>
  <c r="L1050" i="5"/>
  <c r="M1050" i="5" s="1"/>
  <c r="H1050" i="5"/>
  <c r="H1049" i="5"/>
  <c r="L1049" i="5"/>
  <c r="M1049" i="5" s="1"/>
  <c r="L1074" i="5"/>
  <c r="M1074" i="5" s="1"/>
  <c r="H1074" i="5"/>
  <c r="H1075" i="5"/>
  <c r="L1075" i="5"/>
  <c r="M1075" i="5" s="1"/>
  <c r="L1077" i="5"/>
  <c r="M1077" i="5" s="1"/>
  <c r="H1077" i="5"/>
  <c r="H1078" i="5"/>
  <c r="L1078" i="5"/>
  <c r="M1078" i="5" s="1"/>
  <c r="H1079" i="5"/>
  <c r="L1079" i="5"/>
  <c r="M1079" i="5" s="1"/>
  <c r="L1062" i="5"/>
  <c r="M1062" i="5" s="1"/>
  <c r="H1062" i="5"/>
  <c r="H1061" i="5"/>
  <c r="L1061" i="5"/>
  <c r="M1061" i="5" s="1"/>
  <c r="L1076" i="5"/>
  <c r="M1076" i="5" s="1"/>
  <c r="H1076" i="5"/>
  <c r="H1069" i="5"/>
  <c r="L1069" i="5"/>
  <c r="M1069" i="5" s="1"/>
  <c r="L1070" i="5"/>
  <c r="M1070" i="5" s="1"/>
  <c r="H1070" i="5"/>
  <c r="L1072" i="5"/>
  <c r="M1072" i="5" s="1"/>
  <c r="H1072" i="5"/>
  <c r="L1067" i="5"/>
  <c r="M1067" i="5" s="1"/>
  <c r="H1067" i="5"/>
  <c r="H1071" i="5"/>
  <c r="L1071" i="5"/>
  <c r="M1071" i="5" s="1"/>
  <c r="L1073" i="5"/>
  <c r="M1073" i="5" s="1"/>
  <c r="H1073" i="5"/>
  <c r="H1066" i="5"/>
  <c r="L1066" i="5"/>
  <c r="M1066" i="5" s="1"/>
  <c r="H1068" i="5"/>
  <c r="L1068" i="5"/>
  <c r="M1068" i="5" s="1"/>
  <c r="L1085" i="5"/>
  <c r="M1085" i="5" s="1"/>
  <c r="H1085" i="5"/>
  <c r="H1088" i="5"/>
  <c r="M1088" i="5"/>
  <c r="H1100" i="5"/>
  <c r="L1100" i="5"/>
  <c r="M1100" i="5" s="1"/>
  <c r="H1064" i="5"/>
  <c r="L1064" i="5"/>
  <c r="M1064" i="5" s="1"/>
  <c r="H1095" i="5"/>
  <c r="L1095" i="5"/>
  <c r="M1095" i="5" s="1"/>
  <c r="H1103" i="5"/>
  <c r="L1103" i="5"/>
  <c r="M1103" i="5" s="1"/>
  <c r="L1086" i="5"/>
  <c r="M1086" i="5" s="1"/>
  <c r="H1086" i="5"/>
  <c r="L1087" i="5"/>
  <c r="M1087" i="5" s="1"/>
  <c r="H1087" i="5"/>
  <c r="H1089" i="5"/>
  <c r="L1089" i="5"/>
  <c r="M1089" i="5" s="1"/>
  <c r="L1102" i="5"/>
  <c r="M1102" i="5" s="1"/>
  <c r="H1102" i="5"/>
  <c r="H1101" i="5"/>
  <c r="L1101" i="5"/>
  <c r="M1101" i="5" s="1"/>
  <c r="L401" i="5"/>
  <c r="M401" i="5" s="1"/>
  <c r="H401" i="5"/>
  <c r="L448" i="5"/>
  <c r="M448" i="5" s="1"/>
  <c r="H448" i="5"/>
  <c r="L375" i="5"/>
  <c r="M375" i="5" s="1"/>
  <c r="H375" i="5"/>
  <c r="L809" i="5"/>
  <c r="M809" i="5" s="1"/>
  <c r="H809" i="5"/>
  <c r="L360" i="5"/>
  <c r="M360" i="5" s="1"/>
  <c r="H360" i="5"/>
  <c r="L374" i="5"/>
  <c r="M374" i="5" s="1"/>
  <c r="H374" i="5"/>
  <c r="L447" i="5"/>
  <c r="M447" i="5" s="1"/>
  <c r="H447" i="5"/>
  <c r="L225" i="5"/>
  <c r="M225" i="5" s="1"/>
  <c r="H225" i="5"/>
  <c r="L273" i="5"/>
  <c r="M273" i="5" s="1"/>
  <c r="H273" i="5"/>
  <c r="L600" i="5"/>
  <c r="M600" i="5" s="1"/>
  <c r="H600" i="5"/>
  <c r="L400" i="5"/>
  <c r="M400" i="5" s="1"/>
  <c r="H400" i="5"/>
  <c r="L480" i="5"/>
  <c r="M480" i="5" s="1"/>
  <c r="H480" i="5"/>
  <c r="L484" i="5"/>
  <c r="M484" i="5" s="1"/>
  <c r="H484" i="5"/>
  <c r="L373" i="5"/>
  <c r="M373" i="5" s="1"/>
  <c r="H373" i="5"/>
  <c r="L446" i="5"/>
  <c r="M446" i="5" s="1"/>
  <c r="H446" i="5"/>
  <c r="L815" i="5"/>
  <c r="M815" i="5" s="1"/>
  <c r="H815" i="5"/>
  <c r="L29" i="5"/>
  <c r="M29" i="5" s="1"/>
  <c r="H29" i="5"/>
  <c r="L599" i="5"/>
  <c r="M599" i="5" s="1"/>
  <c r="H599" i="5"/>
  <c r="L445" i="5"/>
  <c r="M445" i="5" s="1"/>
  <c r="H445" i="5"/>
  <c r="L808" i="5"/>
  <c r="M808" i="5" s="1"/>
  <c r="H808" i="5"/>
  <c r="L109" i="5" l="1"/>
  <c r="M109" i="5" s="1"/>
  <c r="H109" i="5"/>
  <c r="L442" i="5"/>
  <c r="M442" i="5" s="1"/>
  <c r="H442" i="5"/>
  <c r="L145" i="5"/>
  <c r="M145" i="5" s="1"/>
  <c r="H145" i="5"/>
  <c r="H956" i="5"/>
  <c r="L956" i="5"/>
  <c r="M956" i="5" s="1"/>
  <c r="L971" i="5"/>
  <c r="M971" i="5" s="1"/>
  <c r="H971" i="5"/>
  <c r="H972" i="5"/>
  <c r="L972" i="5"/>
  <c r="M972" i="5" s="1"/>
  <c r="L939" i="5"/>
  <c r="M939" i="5" s="1"/>
  <c r="H939" i="5"/>
  <c r="H938" i="5"/>
  <c r="L938" i="5"/>
  <c r="M938" i="5" s="1"/>
  <c r="H951" i="5"/>
  <c r="L951" i="5"/>
  <c r="M951" i="5" s="1"/>
  <c r="K62" i="6"/>
  <c r="I62" i="6"/>
  <c r="L950" i="5"/>
  <c r="M950" i="5" s="1"/>
  <c r="H950" i="5"/>
  <c r="L949" i="5"/>
  <c r="M949" i="5" s="1"/>
  <c r="H949" i="5"/>
  <c r="H945" i="5"/>
  <c r="L945" i="5"/>
  <c r="M945" i="5" s="1"/>
  <c r="H963" i="5"/>
  <c r="L963" i="5"/>
  <c r="M963" i="5" s="1"/>
  <c r="H961" i="5"/>
  <c r="L961" i="5"/>
  <c r="M961" i="5" s="1"/>
  <c r="H962" i="5"/>
  <c r="L962" i="5"/>
  <c r="M962" i="5" s="1"/>
  <c r="H957" i="5"/>
  <c r="L957" i="5"/>
  <c r="M957" i="5" s="1"/>
  <c r="L969" i="5"/>
  <c r="M969" i="5" s="1"/>
  <c r="H969" i="5"/>
  <c r="H966" i="5"/>
  <c r="L966" i="5"/>
  <c r="M966" i="5" s="1"/>
  <c r="H942" i="5"/>
  <c r="L942" i="5"/>
  <c r="M942" i="5" s="1"/>
  <c r="L968" i="5"/>
  <c r="M968" i="5" s="1"/>
  <c r="H968" i="5"/>
  <c r="H967" i="5"/>
  <c r="L967" i="5"/>
  <c r="M967" i="5" s="1"/>
  <c r="L965" i="5"/>
  <c r="M965" i="5" s="1"/>
  <c r="H965" i="5"/>
  <c r="H958" i="5"/>
  <c r="L958" i="5"/>
  <c r="M958" i="5" s="1"/>
  <c r="L943" i="5"/>
  <c r="M943" i="5" s="1"/>
  <c r="H943" i="5"/>
  <c r="L952" i="5"/>
  <c r="M952" i="5" s="1"/>
  <c r="H952" i="5"/>
  <c r="L947" i="5"/>
  <c r="M947" i="5" s="1"/>
  <c r="H947" i="5"/>
  <c r="L953" i="5"/>
  <c r="M953" i="5" s="1"/>
  <c r="H953" i="5"/>
  <c r="L944" i="5"/>
  <c r="M944" i="5" s="1"/>
  <c r="H944" i="5"/>
  <c r="L948" i="5"/>
  <c r="M948" i="5" s="1"/>
  <c r="H948" i="5"/>
  <c r="H946" i="5"/>
  <c r="L946" i="5"/>
  <c r="M946" i="5" s="1"/>
  <c r="H964" i="5"/>
  <c r="L964" i="5"/>
  <c r="M964" i="5" s="1"/>
  <c r="H959" i="5"/>
  <c r="L959" i="5"/>
  <c r="M959" i="5" s="1"/>
  <c r="H973" i="5"/>
  <c r="L973" i="5"/>
  <c r="M973" i="5" s="1"/>
  <c r="H970" i="5"/>
  <c r="L970" i="5"/>
  <c r="M970" i="5" s="1"/>
  <c r="L105" i="5"/>
  <c r="M105" i="5" s="1"/>
  <c r="H105" i="5"/>
  <c r="L647" i="5"/>
  <c r="M647" i="5" s="1"/>
  <c r="H647" i="5"/>
  <c r="L372" i="5"/>
  <c r="M372" i="5" s="1"/>
  <c r="H372" i="5"/>
  <c r="L598" i="5"/>
  <c r="M598" i="5" s="1"/>
  <c r="H598" i="5"/>
  <c r="L159" i="5"/>
  <c r="M159" i="5" s="1"/>
  <c r="H159" i="5"/>
  <c r="L646" i="5"/>
  <c r="M646" i="5" s="1"/>
  <c r="H646" i="5"/>
  <c r="H921" i="5"/>
  <c r="L921" i="5"/>
  <c r="M921" i="5" s="1"/>
  <c r="H941" i="5"/>
  <c r="L941" i="5"/>
  <c r="M941" i="5" s="1"/>
  <c r="K74" i="6"/>
  <c r="I74" i="6"/>
  <c r="H833" i="5"/>
  <c r="L833" i="5"/>
  <c r="M833" i="5" s="1"/>
  <c r="K75" i="6"/>
  <c r="I75" i="6"/>
  <c r="H832" i="5"/>
  <c r="L832" i="5"/>
  <c r="M832" i="5" s="1"/>
  <c r="I77" i="6"/>
  <c r="K77" i="6" s="1"/>
  <c r="H798" i="5"/>
  <c r="L798" i="5"/>
  <c r="M798" i="5" s="1"/>
  <c r="K79" i="6"/>
  <c r="I79" i="6"/>
  <c r="H799" i="5"/>
  <c r="L799" i="5"/>
  <c r="M799" i="5" s="1"/>
  <c r="H940" i="5"/>
  <c r="L940" i="5"/>
  <c r="M940" i="5" s="1"/>
  <c r="L814" i="5"/>
  <c r="M814" i="5" s="1"/>
  <c r="H814" i="5"/>
  <c r="L597" i="5"/>
  <c r="M597" i="5" s="1"/>
  <c r="H597" i="5"/>
  <c r="L170" i="5"/>
  <c r="M170" i="5" s="1"/>
  <c r="H170" i="5"/>
  <c r="L441" i="5"/>
  <c r="M441" i="5" s="1"/>
  <c r="H441" i="5"/>
  <c r="H927" i="5"/>
  <c r="L927" i="5"/>
  <c r="M927" i="5" s="1"/>
  <c r="H913" i="5"/>
  <c r="L913" i="5"/>
  <c r="M913" i="5" s="1"/>
  <c r="H928" i="5"/>
  <c r="L928" i="5"/>
  <c r="M928" i="5" s="1"/>
  <c r="H924" i="5"/>
  <c r="L924" i="5"/>
  <c r="M924" i="5" s="1"/>
  <c r="H925" i="5"/>
  <c r="L925" i="5"/>
  <c r="M925" i="5" s="1"/>
  <c r="H923" i="5"/>
  <c r="L923" i="5"/>
  <c r="M923" i="5" s="1"/>
  <c r="H922" i="5"/>
  <c r="L922" i="5"/>
  <c r="M922" i="5" s="1"/>
  <c r="L881" i="5"/>
  <c r="M881" i="5" s="1"/>
  <c r="H881" i="5"/>
  <c r="L864" i="5"/>
  <c r="M864" i="5" s="1"/>
  <c r="H864" i="5"/>
  <c r="L807" i="5"/>
  <c r="M807" i="5" s="1"/>
  <c r="H807" i="5"/>
  <c r="L440" i="5"/>
  <c r="M440" i="5" s="1"/>
  <c r="H440" i="5"/>
  <c r="L158" i="5"/>
  <c r="M158" i="5" s="1"/>
  <c r="H158" i="5"/>
  <c r="L169" i="5"/>
  <c r="M169" i="5" s="1"/>
  <c r="H169" i="5"/>
  <c r="L337" i="5"/>
  <c r="M337" i="5" s="1"/>
  <c r="H337" i="5"/>
  <c r="L371" i="5"/>
  <c r="M371" i="5" s="1"/>
  <c r="H371" i="5"/>
  <c r="L439" i="5"/>
  <c r="M439" i="5" s="1"/>
  <c r="H439" i="5"/>
  <c r="L108" i="5"/>
  <c r="M108" i="5" s="1"/>
  <c r="H108" i="5"/>
  <c r="L806" i="5"/>
  <c r="M806" i="5" s="1"/>
  <c r="H806" i="5"/>
  <c r="L438" i="5"/>
  <c r="M438" i="5" s="1"/>
  <c r="H438" i="5"/>
  <c r="L919" i="5" l="1"/>
  <c r="M919" i="5" s="1"/>
  <c r="H919" i="5"/>
  <c r="H920" i="5"/>
  <c r="L920" i="5"/>
  <c r="M920" i="5" s="1"/>
  <c r="L327" i="5"/>
  <c r="M327" i="5" s="1"/>
  <c r="H327" i="5"/>
  <c r="L299" i="5"/>
  <c r="M299" i="5" s="1"/>
  <c r="H299" i="5"/>
  <c r="L224" i="5"/>
  <c r="M224" i="5" s="1"/>
  <c r="H224" i="5"/>
  <c r="L596" i="5"/>
  <c r="M596" i="5" s="1"/>
  <c r="H596" i="5"/>
  <c r="L437" i="5"/>
  <c r="M437" i="5" s="1"/>
  <c r="H437" i="5"/>
  <c r="L813" i="5"/>
  <c r="M813" i="5" s="1"/>
  <c r="H813" i="5"/>
  <c r="L382" i="5"/>
  <c r="M382" i="5" s="1"/>
  <c r="H382" i="5"/>
  <c r="L223" i="5"/>
  <c r="M223" i="5" s="1"/>
  <c r="H223" i="5"/>
  <c r="L359" i="5"/>
  <c r="M359" i="5" s="1"/>
  <c r="H359" i="5"/>
  <c r="L298" i="5"/>
  <c r="M298" i="5" s="1"/>
  <c r="H298" i="5"/>
  <c r="L370" i="5"/>
  <c r="M370" i="5" s="1"/>
  <c r="H370" i="5"/>
  <c r="H884" i="5"/>
  <c r="L884" i="5"/>
  <c r="M884" i="5" s="1"/>
  <c r="H907" i="5"/>
  <c r="L907" i="5"/>
  <c r="M907" i="5" s="1"/>
  <c r="H926" i="5"/>
  <c r="L926" i="5"/>
  <c r="M926" i="5" s="1"/>
  <c r="H915" i="5"/>
  <c r="L915" i="5"/>
  <c r="M915" i="5" s="1"/>
  <c r="L914" i="5"/>
  <c r="M914" i="5" s="1"/>
  <c r="H914" i="5"/>
  <c r="H916" i="5"/>
  <c r="L916" i="5"/>
  <c r="M916" i="5" s="1"/>
  <c r="L917" i="5"/>
  <c r="M917" i="5" s="1"/>
  <c r="H917" i="5"/>
  <c r="H918" i="5"/>
  <c r="L918" i="5"/>
  <c r="M918" i="5" s="1"/>
  <c r="H912" i="5"/>
  <c r="L912" i="5"/>
  <c r="M912" i="5" s="1"/>
  <c r="H904" i="5"/>
  <c r="L904" i="5"/>
  <c r="M904" i="5" s="1"/>
  <c r="H863" i="5"/>
  <c r="L863" i="5"/>
  <c r="M863" i="5" s="1"/>
  <c r="H900" i="5"/>
  <c r="L900" i="5"/>
  <c r="M900" i="5" s="1"/>
  <c r="H901" i="5"/>
  <c r="L901" i="5"/>
  <c r="M901" i="5" s="1"/>
  <c r="H895" i="5"/>
  <c r="L895" i="5"/>
  <c r="M895" i="5" s="1"/>
  <c r="H893" i="5"/>
  <c r="L893" i="5"/>
  <c r="M893" i="5" s="1"/>
  <c r="H887" i="5"/>
  <c r="L887" i="5"/>
  <c r="M887" i="5" s="1"/>
  <c r="H886" i="5"/>
  <c r="L886" i="5"/>
  <c r="M886" i="5" s="1"/>
  <c r="K68" i="6"/>
  <c r="I68" i="6"/>
  <c r="H898" i="5"/>
  <c r="L898" i="5"/>
  <c r="M898" i="5" s="1"/>
  <c r="I69" i="6"/>
  <c r="K69" i="6" s="1"/>
  <c r="H896" i="5"/>
  <c r="L896" i="5"/>
  <c r="M896" i="5" s="1"/>
  <c r="I70" i="6"/>
  <c r="K70" i="6" s="1"/>
  <c r="H897" i="5"/>
  <c r="L897" i="5"/>
  <c r="M897" i="5" s="1"/>
  <c r="L888" i="5"/>
  <c r="M888" i="5" s="1"/>
  <c r="H888" i="5"/>
  <c r="L892" i="5"/>
  <c r="M892" i="5" s="1"/>
  <c r="H892" i="5"/>
  <c r="I71" i="6"/>
  <c r="K71" i="6" s="1"/>
  <c r="L889" i="5"/>
  <c r="M889" i="5" s="1"/>
  <c r="H889" i="5"/>
  <c r="L891" i="5"/>
  <c r="M891" i="5" s="1"/>
  <c r="H891" i="5"/>
  <c r="H890" i="5"/>
  <c r="L890" i="5"/>
  <c r="M890" i="5" s="1"/>
  <c r="I66" i="6"/>
  <c r="K66" i="6" s="1"/>
  <c r="L909" i="5"/>
  <c r="M909" i="5" s="1"/>
  <c r="H909" i="5"/>
  <c r="L911" i="5"/>
  <c r="M911" i="5" s="1"/>
  <c r="H911" i="5"/>
  <c r="L908" i="5"/>
  <c r="M908" i="5" s="1"/>
  <c r="H908" i="5"/>
  <c r="I65" i="6"/>
  <c r="K65" i="6" s="1"/>
  <c r="H910" i="5"/>
  <c r="L910" i="5"/>
  <c r="M910" i="5" s="1"/>
  <c r="H905" i="5"/>
  <c r="L905" i="5"/>
  <c r="M905" i="5" s="1"/>
  <c r="I67" i="6"/>
  <c r="K67" i="6" s="1"/>
  <c r="H899" i="5"/>
  <c r="L899" i="5"/>
  <c r="M899" i="5" s="1"/>
  <c r="L873" i="5"/>
  <c r="M873" i="5" s="1"/>
  <c r="H873" i="5"/>
  <c r="L867" i="5"/>
  <c r="M867" i="5" s="1"/>
  <c r="H867" i="5"/>
  <c r="L882" i="5"/>
  <c r="M882" i="5" s="1"/>
  <c r="H882" i="5"/>
  <c r="L880" i="5"/>
  <c r="M880" i="5" s="1"/>
  <c r="H880" i="5"/>
  <c r="L878" i="5"/>
  <c r="M878" i="5" s="1"/>
  <c r="H878" i="5"/>
  <c r="L877" i="5"/>
  <c r="M877" i="5" s="1"/>
  <c r="H877" i="5"/>
  <c r="L872" i="5"/>
  <c r="M872" i="5" s="1"/>
  <c r="H872" i="5"/>
  <c r="H866" i="5"/>
  <c r="L866" i="5"/>
  <c r="M866" i="5" s="1"/>
  <c r="H830" i="5"/>
  <c r="L830" i="5"/>
  <c r="M830" i="5" s="1"/>
  <c r="H894" i="5"/>
  <c r="L894" i="5"/>
  <c r="M894" i="5" s="1"/>
  <c r="L902" i="5"/>
  <c r="M902" i="5" s="1"/>
  <c r="H902" i="5"/>
  <c r="H903" i="5"/>
  <c r="L903" i="5"/>
  <c r="M903" i="5" s="1"/>
  <c r="H885" i="5"/>
  <c r="L885" i="5"/>
  <c r="M885" i="5" s="1"/>
  <c r="L326" i="5"/>
  <c r="M326" i="5" s="1"/>
  <c r="H326" i="5"/>
  <c r="L68" i="5"/>
  <c r="M68" i="5" s="1"/>
  <c r="H68" i="5"/>
  <c r="L297" i="5"/>
  <c r="M297" i="5" s="1"/>
  <c r="H297" i="5"/>
  <c r="L595" i="5"/>
  <c r="M595" i="5" s="1"/>
  <c r="H595" i="5"/>
  <c r="L336" i="5"/>
  <c r="M336" i="5" s="1"/>
  <c r="H336" i="5"/>
  <c r="L55" i="5"/>
  <c r="M55" i="5" s="1"/>
  <c r="H55" i="5"/>
  <c r="L658" i="5"/>
  <c r="M658" i="5" s="1"/>
  <c r="H658" i="5"/>
  <c r="L812" i="5"/>
  <c r="M812" i="5" s="1"/>
  <c r="H812" i="5"/>
  <c r="L399" i="5"/>
  <c r="M399" i="5" s="1"/>
  <c r="H399" i="5"/>
  <c r="L811" i="5"/>
  <c r="M811" i="5" s="1"/>
  <c r="H811" i="5"/>
  <c r="L805" i="5"/>
  <c r="M805" i="5" s="1"/>
  <c r="H805" i="5"/>
  <c r="L824" i="5"/>
  <c r="M824" i="5" s="1"/>
  <c r="H824" i="5"/>
  <c r="L810" i="5"/>
  <c r="M810" i="5" s="1"/>
  <c r="H810" i="5"/>
  <c r="L823" i="5"/>
  <c r="M823" i="5" s="1"/>
  <c r="H823" i="5"/>
  <c r="H803" i="5"/>
  <c r="L803" i="5"/>
  <c r="M803" i="5" s="1"/>
  <c r="L436" i="5"/>
  <c r="M436" i="5" s="1"/>
  <c r="H436" i="5"/>
  <c r="L222" i="5"/>
  <c r="M222" i="5" s="1"/>
  <c r="H222" i="5"/>
  <c r="L168" i="5"/>
  <c r="M168" i="5" s="1"/>
  <c r="H168" i="5"/>
  <c r="L435" i="5"/>
  <c r="M435" i="5" s="1"/>
  <c r="H435" i="5"/>
  <c r="L325" i="5"/>
  <c r="M325" i="5" s="1"/>
  <c r="H325" i="5"/>
  <c r="L253" i="5"/>
  <c r="M253" i="5" s="1"/>
  <c r="H253" i="5"/>
  <c r="L434" i="5"/>
  <c r="M434" i="5" s="1"/>
  <c r="H434" i="5"/>
  <c r="L594" i="5"/>
  <c r="M594" i="5" s="1"/>
  <c r="H594" i="5"/>
  <c r="L157" i="5"/>
  <c r="M157" i="5" s="1"/>
  <c r="H157" i="5"/>
  <c r="L167" i="5"/>
  <c r="M167" i="5" s="1"/>
  <c r="H167" i="5"/>
  <c r="L296" i="5"/>
  <c r="M296" i="5" s="1"/>
  <c r="H296" i="5"/>
  <c r="L500" i="5"/>
  <c r="M500" i="5" s="1"/>
  <c r="H500" i="5"/>
  <c r="L433" i="5"/>
  <c r="M433" i="5" s="1"/>
  <c r="H433" i="5"/>
  <c r="L295" i="5"/>
  <c r="M295" i="5" s="1"/>
  <c r="H295" i="5"/>
  <c r="L432" i="5"/>
  <c r="M432" i="5" s="1"/>
  <c r="H432" i="5"/>
  <c r="L221" i="5"/>
  <c r="M221" i="5" s="1"/>
  <c r="H221" i="5"/>
  <c r="L324" i="5"/>
  <c r="M324" i="5" s="1"/>
  <c r="H324" i="5"/>
  <c r="L252" i="5"/>
  <c r="M252" i="5" s="1"/>
  <c r="H252" i="5"/>
  <c r="L268" i="5"/>
  <c r="M268" i="5" s="1"/>
  <c r="H268" i="5"/>
  <c r="L358" i="5"/>
  <c r="M358" i="5" s="1"/>
  <c r="H358" i="5"/>
  <c r="L126" i="5"/>
  <c r="M126" i="5" s="1"/>
  <c r="H126" i="5"/>
  <c r="L520" i="5"/>
  <c r="M520" i="5" s="1"/>
  <c r="H520" i="5"/>
  <c r="L431" i="5"/>
  <c r="M431" i="5" s="1"/>
  <c r="H431" i="5"/>
  <c r="H760" i="5"/>
  <c r="L760" i="5"/>
  <c r="M760" i="5" s="1"/>
  <c r="H883" i="5"/>
  <c r="L883" i="5"/>
  <c r="M883" i="5" s="1"/>
  <c r="H797" i="5"/>
  <c r="L797" i="5"/>
  <c r="M797" i="5" s="1"/>
  <c r="H796" i="5"/>
  <c r="L796" i="5"/>
  <c r="M796" i="5" s="1"/>
  <c r="H804" i="5"/>
  <c r="L804" i="5"/>
  <c r="M804" i="5" s="1"/>
  <c r="L800" i="5"/>
  <c r="M800" i="5" s="1"/>
  <c r="H800" i="5"/>
  <c r="H802" i="5"/>
  <c r="L802" i="5"/>
  <c r="M802" i="5" s="1"/>
  <c r="H794" i="5"/>
  <c r="L794" i="5"/>
  <c r="M794" i="5" s="1"/>
  <c r="I76" i="6"/>
  <c r="K76" i="6" s="1"/>
  <c r="H801" i="5"/>
  <c r="L801" i="5"/>
  <c r="M801" i="5" s="1"/>
  <c r="H835" i="5"/>
  <c r="L835" i="5"/>
  <c r="M835" i="5" s="1"/>
  <c r="I72" i="6"/>
  <c r="K72" i="6" s="1"/>
  <c r="I78" i="6"/>
  <c r="K78" i="6" s="1"/>
  <c r="L825" i="5"/>
  <c r="M825" i="5" s="1"/>
  <c r="H825" i="5"/>
  <c r="H795" i="5"/>
  <c r="L795" i="5"/>
  <c r="M795" i="5" s="1"/>
  <c r="H834" i="5"/>
  <c r="L834" i="5"/>
  <c r="M834" i="5" s="1"/>
  <c r="H836" i="5"/>
  <c r="L836" i="5"/>
  <c r="M836" i="5" s="1"/>
  <c r="H831" i="5"/>
  <c r="L831" i="5"/>
  <c r="M831" i="5" s="1"/>
  <c r="H839" i="5"/>
  <c r="L839" i="5"/>
  <c r="M839" i="5" s="1"/>
  <c r="H838" i="5"/>
  <c r="L838" i="5"/>
  <c r="M838" i="5" s="1"/>
  <c r="H837" i="5"/>
  <c r="L837" i="5"/>
  <c r="M837" i="5" s="1"/>
  <c r="L829" i="5"/>
  <c r="M829" i="5" s="1"/>
  <c r="H829" i="5"/>
  <c r="L826" i="5"/>
  <c r="M826" i="5" s="1"/>
  <c r="H826" i="5"/>
  <c r="H828" i="5"/>
  <c r="L828" i="5"/>
  <c r="M828" i="5" s="1"/>
  <c r="H827" i="5"/>
  <c r="L827" i="5"/>
  <c r="M827" i="5" s="1"/>
  <c r="L777" i="5"/>
  <c r="M777" i="5" s="1"/>
  <c r="H777" i="5"/>
  <c r="H779" i="5"/>
  <c r="L779" i="5"/>
  <c r="M779" i="5" s="1"/>
  <c r="H778" i="5"/>
  <c r="L778" i="5"/>
  <c r="M778" i="5" s="1"/>
  <c r="H841" i="5"/>
  <c r="L841" i="5"/>
  <c r="M841" i="5" s="1"/>
  <c r="H844" i="5"/>
  <c r="L844" i="5"/>
  <c r="M844" i="5" s="1"/>
  <c r="L853" i="5"/>
  <c r="M853" i="5" s="1"/>
  <c r="H853" i="5"/>
  <c r="H855" i="5"/>
  <c r="L855" i="5"/>
  <c r="M855" i="5" s="1"/>
  <c r="H845" i="5"/>
  <c r="L845" i="5"/>
  <c r="M845" i="5" s="1"/>
  <c r="H850" i="5"/>
  <c r="L850" i="5"/>
  <c r="M850" i="5" s="1"/>
  <c r="H848" i="5"/>
  <c r="L848" i="5"/>
  <c r="M848" i="5" s="1"/>
  <c r="I73" i="6"/>
  <c r="K73" i="6" s="1"/>
  <c r="L842" i="5"/>
  <c r="M842" i="5" s="1"/>
  <c r="H842" i="5"/>
  <c r="H843" i="5"/>
  <c r="L843" i="5"/>
  <c r="M843" i="5" s="1"/>
  <c r="H849" i="5"/>
  <c r="L849" i="5"/>
  <c r="M849" i="5" s="1"/>
  <c r="L861" i="5"/>
  <c r="M861" i="5" s="1"/>
  <c r="H861" i="5"/>
  <c r="H856" i="5"/>
  <c r="L856" i="5"/>
  <c r="M856" i="5" s="1"/>
  <c r="H857" i="5"/>
  <c r="L857" i="5"/>
  <c r="M857" i="5" s="1"/>
  <c r="H860" i="5"/>
  <c r="L860" i="5"/>
  <c r="M860" i="5" s="1"/>
  <c r="L852" i="5"/>
  <c r="M852" i="5" s="1"/>
  <c r="H852" i="5"/>
  <c r="L854" i="5"/>
  <c r="M854" i="5" s="1"/>
  <c r="H854" i="5"/>
  <c r="H851" i="5"/>
  <c r="L851" i="5"/>
  <c r="M851" i="5" s="1"/>
  <c r="H859" i="5"/>
  <c r="L859" i="5"/>
  <c r="M859" i="5" s="1"/>
  <c r="H858" i="5"/>
  <c r="L858" i="5"/>
  <c r="M858" i="5" s="1"/>
  <c r="H862" i="5"/>
  <c r="L862" i="5"/>
  <c r="M862" i="5" s="1"/>
  <c r="H775" i="5"/>
  <c r="L775" i="5"/>
  <c r="M775" i="5" s="1"/>
  <c r="H840" i="5"/>
  <c r="L840" i="5"/>
  <c r="M840" i="5" s="1"/>
  <c r="L781" i="5"/>
  <c r="M781" i="5" s="1"/>
  <c r="H781" i="5"/>
  <c r="L783" i="5"/>
  <c r="M783" i="5" s="1"/>
  <c r="H783" i="5"/>
  <c r="H782" i="5"/>
  <c r="L782" i="5"/>
  <c r="M782" i="5" s="1"/>
  <c r="H846" i="5"/>
  <c r="L846" i="5"/>
  <c r="M846" i="5" s="1"/>
  <c r="H776" i="5"/>
  <c r="L776" i="5"/>
  <c r="M776" i="5" s="1"/>
  <c r="H780" i="5"/>
  <c r="L780" i="5"/>
  <c r="M780" i="5" s="1"/>
  <c r="H793" i="5"/>
  <c r="L793" i="5"/>
  <c r="M793" i="5" s="1"/>
  <c r="H847" i="5"/>
  <c r="L847" i="5"/>
  <c r="M847" i="5" s="1"/>
  <c r="L461" i="5"/>
  <c r="L369" i="5"/>
  <c r="M369" i="5" s="1"/>
  <c r="H369" i="5"/>
  <c r="L294" i="5"/>
  <c r="M294" i="5" s="1"/>
  <c r="H294" i="5"/>
  <c r="L398" i="5"/>
  <c r="M398" i="5" s="1"/>
  <c r="H398" i="5"/>
  <c r="L430" i="5"/>
  <c r="M430" i="5" s="1"/>
  <c r="H430" i="5"/>
  <c r="L259" i="5"/>
  <c r="M259" i="5" s="1"/>
  <c r="H259" i="5"/>
  <c r="L429" i="5"/>
  <c r="M429" i="5" s="1"/>
  <c r="H429" i="5"/>
  <c r="L156" i="5"/>
  <c r="M156" i="5" s="1"/>
  <c r="H156" i="5"/>
  <c r="L217" i="5"/>
  <c r="M217" i="5" s="1"/>
  <c r="H217" i="5"/>
  <c r="L272" i="5"/>
  <c r="M272" i="5" s="1"/>
  <c r="H272" i="5"/>
  <c r="L428" i="5"/>
  <c r="M428" i="5" s="1"/>
  <c r="H428" i="5"/>
  <c r="L397" i="5"/>
  <c r="M397" i="5" s="1"/>
  <c r="H397" i="5"/>
  <c r="L735" i="5"/>
  <c r="M735" i="5" s="1"/>
  <c r="H735" i="5"/>
  <c r="L734" i="5"/>
  <c r="M734" i="5" s="1"/>
  <c r="H734" i="5"/>
  <c r="H736" i="5"/>
  <c r="L736" i="5"/>
  <c r="M736" i="5" s="1"/>
  <c r="H732" i="5"/>
  <c r="L732" i="5"/>
  <c r="M732" i="5" s="1"/>
  <c r="H769" i="5"/>
  <c r="L769" i="5"/>
  <c r="M769" i="5" s="1"/>
  <c r="H772" i="5"/>
  <c r="L772" i="5"/>
  <c r="M772" i="5" s="1"/>
  <c r="H764" i="5"/>
  <c r="L764" i="5"/>
  <c r="M764" i="5" s="1"/>
  <c r="L774" i="5"/>
  <c r="M774" i="5" s="1"/>
  <c r="H774" i="5"/>
  <c r="H773" i="5"/>
  <c r="L773" i="5"/>
  <c r="M773" i="5" s="1"/>
  <c r="H770" i="5"/>
  <c r="L770" i="5"/>
  <c r="M770" i="5" s="1"/>
  <c r="I90" i="6"/>
  <c r="K90" i="6" s="1"/>
  <c r="L749" i="5"/>
  <c r="M749" i="5" s="1"/>
  <c r="H749" i="5"/>
  <c r="L757" i="5"/>
  <c r="M757" i="5" s="1"/>
  <c r="H757" i="5"/>
  <c r="I92" i="6"/>
  <c r="K92" i="6" s="1"/>
  <c r="L746" i="5"/>
  <c r="M746" i="5" s="1"/>
  <c r="H746" i="5"/>
  <c r="I83" i="6"/>
  <c r="K83" i="6" s="1"/>
  <c r="L756" i="5"/>
  <c r="M756" i="5" s="1"/>
  <c r="H756" i="5"/>
  <c r="I91" i="6"/>
  <c r="K91" i="6" s="1"/>
  <c r="L761" i="5"/>
  <c r="M761" i="5" s="1"/>
  <c r="H761" i="5"/>
  <c r="I86" i="6"/>
  <c r="K86" i="6" s="1"/>
  <c r="H747" i="5"/>
  <c r="L747" i="5"/>
  <c r="M747" i="5" s="1"/>
  <c r="I82" i="6"/>
  <c r="K82" i="6" s="1"/>
  <c r="L758" i="5"/>
  <c r="M758" i="5" s="1"/>
  <c r="H758" i="5"/>
  <c r="I88" i="6"/>
  <c r="K88" i="6" s="1"/>
  <c r="L748" i="5"/>
  <c r="M748" i="5" s="1"/>
  <c r="H748" i="5"/>
  <c r="I81" i="6"/>
  <c r="K81" i="6" s="1"/>
  <c r="H759" i="5"/>
  <c r="L759" i="5"/>
  <c r="M759" i="5" s="1"/>
  <c r="L593" i="5" l="1"/>
  <c r="M593" i="5" s="1"/>
  <c r="H593" i="5"/>
  <c r="L368" i="5"/>
  <c r="M368" i="5" s="1"/>
  <c r="H368" i="5"/>
  <c r="L427" i="5"/>
  <c r="M427" i="5" s="1"/>
  <c r="H427" i="5"/>
  <c r="L271" i="5"/>
  <c r="M271" i="5" s="1"/>
  <c r="H271" i="5"/>
  <c r="L426" i="5"/>
  <c r="M426" i="5" s="1"/>
  <c r="H426" i="5"/>
  <c r="H771" i="5"/>
  <c r="L771" i="5"/>
  <c r="M771" i="5" s="1"/>
  <c r="K97" i="6"/>
  <c r="I97" i="6"/>
  <c r="H763" i="5"/>
  <c r="L763" i="5"/>
  <c r="M763" i="5" s="1"/>
  <c r="L751" i="5"/>
  <c r="M751" i="5" s="1"/>
  <c r="H751" i="5"/>
  <c r="H754" i="5"/>
  <c r="L754" i="5"/>
  <c r="M754" i="5" s="1"/>
  <c r="H766" i="5"/>
  <c r="L766" i="5"/>
  <c r="M766" i="5" s="1"/>
  <c r="I80" i="6"/>
  <c r="K80" i="6" s="1"/>
  <c r="L768" i="5"/>
  <c r="M768" i="5" s="1"/>
  <c r="H768" i="5"/>
  <c r="H767" i="5"/>
  <c r="L767" i="5"/>
  <c r="M767" i="5" s="1"/>
  <c r="K93" i="6"/>
  <c r="I93" i="6"/>
  <c r="H765" i="5"/>
  <c r="L765" i="5"/>
  <c r="M765" i="5" s="1"/>
  <c r="I84" i="6"/>
  <c r="K84" i="6" s="1"/>
  <c r="L755" i="5"/>
  <c r="M755" i="5" s="1"/>
  <c r="H755" i="5"/>
  <c r="I87" i="6"/>
  <c r="K87" i="6" s="1"/>
  <c r="H752" i="5"/>
  <c r="L752" i="5"/>
  <c r="M752" i="5" s="1"/>
  <c r="I85" i="6"/>
  <c r="K85" i="6" s="1"/>
  <c r="L753" i="5"/>
  <c r="M753" i="5" s="1"/>
  <c r="H753" i="5"/>
  <c r="I89" i="6"/>
  <c r="K89" i="6" s="1"/>
  <c r="H750" i="5"/>
  <c r="L750" i="5"/>
  <c r="M750" i="5" s="1"/>
  <c r="L381" i="5"/>
  <c r="M381" i="5" s="1"/>
  <c r="H381" i="5"/>
  <c r="L425" i="5" l="1"/>
  <c r="M425" i="5" s="1"/>
  <c r="H425" i="5"/>
  <c r="L198" i="5"/>
  <c r="M198" i="5" s="1"/>
  <c r="H198" i="5"/>
  <c r="L288" i="5"/>
  <c r="M288" i="5" s="1"/>
  <c r="H288" i="5"/>
  <c r="L128" i="5"/>
  <c r="M128" i="5" s="1"/>
  <c r="H128" i="5"/>
  <c r="L67" i="5"/>
  <c r="M67" i="5" s="1"/>
  <c r="H67" i="5"/>
  <c r="H762" i="5"/>
  <c r="L762" i="5"/>
  <c r="M762" i="5" s="1"/>
  <c r="L744" i="5"/>
  <c r="M744" i="5" s="1"/>
  <c r="H744" i="5"/>
  <c r="H743" i="5"/>
  <c r="L743" i="5"/>
  <c r="M743" i="5" s="1"/>
  <c r="H745" i="5"/>
  <c r="L745" i="5"/>
  <c r="M745" i="5" s="1"/>
  <c r="H727" i="5"/>
  <c r="L727" i="5"/>
  <c r="M727" i="5" s="1"/>
  <c r="H725" i="5"/>
  <c r="L725" i="5"/>
  <c r="M725" i="5" s="1"/>
  <c r="H718" i="5"/>
  <c r="L718" i="5"/>
  <c r="M718" i="5" s="1"/>
  <c r="H723" i="5"/>
  <c r="L723" i="5"/>
  <c r="M723" i="5" s="1"/>
  <c r="H680" i="5"/>
  <c r="L680" i="5"/>
  <c r="M680" i="5" s="1"/>
  <c r="H728" i="5"/>
  <c r="L728" i="5"/>
  <c r="M728" i="5" s="1"/>
  <c r="H719" i="5"/>
  <c r="L719" i="5"/>
  <c r="M719" i="5" s="1"/>
  <c r="H733" i="5"/>
  <c r="L733" i="5"/>
  <c r="M733" i="5" s="1"/>
  <c r="L738" i="5"/>
  <c r="M738" i="5" s="1"/>
  <c r="H738" i="5"/>
  <c r="H737" i="5"/>
  <c r="L737" i="5"/>
  <c r="M737" i="5" s="1"/>
  <c r="H741" i="5"/>
  <c r="L741" i="5"/>
  <c r="M741" i="5" s="1"/>
  <c r="H742" i="5"/>
  <c r="L742" i="5"/>
  <c r="M742" i="5" s="1"/>
  <c r="L726" i="5"/>
  <c r="M726" i="5" s="1"/>
  <c r="H726" i="5"/>
  <c r="H724" i="5"/>
  <c r="L724" i="5"/>
  <c r="M724" i="5" s="1"/>
  <c r="H729" i="5"/>
  <c r="L729" i="5"/>
  <c r="M729" i="5" s="1"/>
  <c r="H730" i="5"/>
  <c r="L730" i="5"/>
  <c r="M730" i="5" s="1"/>
  <c r="H731" i="5"/>
  <c r="L731" i="5"/>
  <c r="M731" i="5" s="1"/>
  <c r="L739" i="5"/>
  <c r="M739" i="5" s="1"/>
  <c r="H739" i="5"/>
  <c r="H740" i="5"/>
  <c r="L740" i="5"/>
  <c r="M740" i="5" s="1"/>
  <c r="L668" i="5"/>
  <c r="M668" i="5" s="1"/>
  <c r="H668" i="5"/>
  <c r="L667" i="5"/>
  <c r="M667" i="5" s="1"/>
  <c r="H667" i="5"/>
  <c r="L155" i="5"/>
  <c r="M155" i="5" s="1"/>
  <c r="H155" i="5"/>
  <c r="L490" i="5"/>
  <c r="M490" i="5" s="1"/>
  <c r="H490" i="5"/>
  <c r="L258" i="5"/>
  <c r="M258" i="5" s="1"/>
  <c r="H258" i="5"/>
  <c r="L424" i="5"/>
  <c r="M424" i="5" s="1"/>
  <c r="H424" i="5"/>
  <c r="L423" i="5"/>
  <c r="M423" i="5" s="1"/>
  <c r="H423" i="5"/>
  <c r="L367" i="5"/>
  <c r="M367" i="5" s="1"/>
  <c r="H367" i="5"/>
  <c r="L422" i="5"/>
  <c r="M422" i="5" s="1"/>
  <c r="H422" i="5"/>
  <c r="L479" i="5"/>
  <c r="M479" i="5" s="1"/>
  <c r="H479" i="5"/>
  <c r="L483" i="5"/>
  <c r="M483" i="5" s="1"/>
  <c r="H483" i="5"/>
  <c r="L357" i="5"/>
  <c r="M357" i="5" s="1"/>
  <c r="H357" i="5"/>
  <c r="L366" i="5"/>
  <c r="M366" i="5" s="1"/>
  <c r="H366" i="5"/>
  <c r="L71" i="5"/>
  <c r="M71" i="5" s="1"/>
  <c r="H71" i="5"/>
  <c r="L289" i="5"/>
  <c r="M289" i="5" s="1"/>
  <c r="H289" i="5"/>
  <c r="L421" i="5"/>
  <c r="M421" i="5" s="1"/>
  <c r="H421" i="5"/>
  <c r="L251" i="5"/>
  <c r="M251" i="5" s="1"/>
  <c r="H251" i="5"/>
  <c r="L335" i="5" l="1"/>
  <c r="M335" i="5" s="1"/>
  <c r="H335" i="5"/>
  <c r="H722" i="5"/>
  <c r="L722" i="5"/>
  <c r="M722" i="5" s="1"/>
  <c r="L323" i="5"/>
  <c r="M323" i="5" s="1"/>
  <c r="H323" i="5"/>
  <c r="L420" i="5"/>
  <c r="M420" i="5" s="1"/>
  <c r="H420" i="5"/>
  <c r="L74" i="5"/>
  <c r="M74" i="5" s="1"/>
  <c r="H74" i="5"/>
  <c r="H684" i="5"/>
  <c r="L684" i="5"/>
  <c r="M684" i="5" s="1"/>
  <c r="H696" i="5"/>
  <c r="L696" i="5"/>
  <c r="M696" i="5" s="1"/>
  <c r="H690" i="5"/>
  <c r="L690" i="5"/>
  <c r="M690" i="5" s="1"/>
  <c r="H699" i="5"/>
  <c r="L699" i="5"/>
  <c r="M699" i="5" s="1"/>
  <c r="L693" i="5"/>
  <c r="M693" i="5" s="1"/>
  <c r="H693" i="5"/>
  <c r="L695" i="5"/>
  <c r="M695" i="5" s="1"/>
  <c r="H695" i="5"/>
  <c r="K96" i="6"/>
  <c r="I96" i="6"/>
  <c r="L692" i="5"/>
  <c r="M692" i="5" s="1"/>
  <c r="H692" i="5"/>
  <c r="L697" i="5"/>
  <c r="M697" i="5" s="1"/>
  <c r="H697" i="5"/>
  <c r="H688" i="5"/>
  <c r="L688" i="5"/>
  <c r="M688" i="5" s="1"/>
  <c r="L687" i="5"/>
  <c r="M687" i="5" s="1"/>
  <c r="H687" i="5"/>
  <c r="H698" i="5"/>
  <c r="L698" i="5"/>
  <c r="M698" i="5" s="1"/>
  <c r="L691" i="5"/>
  <c r="M691" i="5" s="1"/>
  <c r="H691" i="5"/>
  <c r="H689" i="5"/>
  <c r="L689" i="5"/>
  <c r="M689" i="5" s="1"/>
  <c r="H694" i="5"/>
  <c r="L694" i="5"/>
  <c r="M694" i="5" s="1"/>
  <c r="K94" i="6"/>
  <c r="I94" i="6"/>
  <c r="K95" i="6"/>
  <c r="I95" i="6"/>
  <c r="L703" i="5"/>
  <c r="M703" i="5" s="1"/>
  <c r="H703" i="5"/>
  <c r="H700" i="5"/>
  <c r="L700" i="5"/>
  <c r="M700" i="5" s="1"/>
  <c r="H704" i="5"/>
  <c r="L704" i="5"/>
  <c r="M704" i="5" s="1"/>
  <c r="H712" i="5"/>
  <c r="L712" i="5"/>
  <c r="M712" i="5" s="1"/>
  <c r="H713" i="5"/>
  <c r="L713" i="5"/>
  <c r="M713" i="5" s="1"/>
  <c r="H705" i="5"/>
  <c r="L705" i="5"/>
  <c r="M705" i="5" s="1"/>
  <c r="L702" i="5"/>
  <c r="M702" i="5" s="1"/>
  <c r="H702" i="5"/>
  <c r="H701" i="5"/>
  <c r="L701" i="5"/>
  <c r="M701" i="5" s="1"/>
  <c r="H720" i="5"/>
  <c r="L720" i="5"/>
  <c r="M720" i="5" s="1"/>
  <c r="H717" i="5"/>
  <c r="L717" i="5"/>
  <c r="M717" i="5" s="1"/>
  <c r="H721" i="5"/>
  <c r="L721" i="5"/>
  <c r="M721" i="5" s="1"/>
  <c r="L87" i="5"/>
  <c r="M87" i="5" s="1"/>
  <c r="H87" i="5"/>
  <c r="L82" i="5"/>
  <c r="M82" i="5" s="1"/>
  <c r="H82" i="5"/>
  <c r="L86" i="5"/>
  <c r="M86" i="5" s="1"/>
  <c r="H86" i="5"/>
  <c r="L85" i="5"/>
  <c r="M85" i="5" s="1"/>
  <c r="H85" i="5"/>
  <c r="L81" i="5"/>
  <c r="M81" i="5" s="1"/>
  <c r="H81" i="5"/>
  <c r="L83" i="5"/>
  <c r="M83" i="5" s="1"/>
  <c r="H83" i="5"/>
  <c r="L84" i="5"/>
  <c r="M84" i="5" s="1"/>
  <c r="H84" i="5"/>
  <c r="L670" i="5"/>
  <c r="M670" i="5" s="1"/>
  <c r="H670" i="5"/>
  <c r="L365" i="5"/>
  <c r="M365" i="5" s="1"/>
  <c r="H365" i="5"/>
  <c r="L710" i="5"/>
  <c r="M710" i="5" s="1"/>
  <c r="H710" i="5"/>
  <c r="H708" i="5"/>
  <c r="L708" i="5"/>
  <c r="M708" i="5" s="1"/>
  <c r="L711" i="5"/>
  <c r="M711" i="5" s="1"/>
  <c r="H711" i="5"/>
  <c r="H707" i="5"/>
  <c r="L707" i="5"/>
  <c r="M707" i="5" s="1"/>
  <c r="L287" i="5"/>
  <c r="M287" i="5" s="1"/>
  <c r="H287" i="5"/>
  <c r="H671" i="5"/>
  <c r="L671" i="5"/>
  <c r="M671" i="5" s="1"/>
  <c r="H678" i="5"/>
  <c r="L678" i="5"/>
  <c r="M678" i="5" s="1"/>
  <c r="H686" i="5"/>
  <c r="L686" i="5"/>
  <c r="M686" i="5" s="1"/>
  <c r="H706" i="5"/>
  <c r="L706" i="5"/>
  <c r="M706" i="5" s="1"/>
  <c r="H714" i="5"/>
  <c r="L714" i="5"/>
  <c r="M714" i="5" s="1"/>
  <c r="H715" i="5"/>
  <c r="L715" i="5"/>
  <c r="M715" i="5" s="1"/>
  <c r="H716" i="5"/>
  <c r="L716" i="5"/>
  <c r="M716" i="5" s="1"/>
  <c r="H709" i="5"/>
  <c r="L709" i="5"/>
  <c r="M709" i="5" s="1"/>
  <c r="L682" i="5"/>
  <c r="M682" i="5" s="1"/>
  <c r="H682" i="5"/>
  <c r="I98" i="6"/>
  <c r="K98" i="6" s="1"/>
  <c r="H681" i="5"/>
  <c r="L681" i="5"/>
  <c r="M681" i="5" s="1"/>
  <c r="H665" i="5"/>
  <c r="L665" i="5"/>
  <c r="M665" i="5" s="1"/>
  <c r="L419" i="5"/>
  <c r="M419" i="5" s="1"/>
  <c r="H419" i="5"/>
  <c r="L628" i="5"/>
  <c r="M628" i="5" s="1"/>
  <c r="H628" i="5"/>
  <c r="L183" i="5"/>
  <c r="M183" i="5" s="1"/>
  <c r="H183" i="5"/>
  <c r="L192" i="5"/>
  <c r="M192" i="5" s="1"/>
  <c r="H192" i="5"/>
  <c r="L482" i="5"/>
  <c r="M482" i="5" s="1"/>
  <c r="H482" i="5"/>
  <c r="L418" i="5"/>
  <c r="M418" i="5" s="1"/>
  <c r="H418" i="5"/>
  <c r="L489" i="5"/>
  <c r="M489" i="5" s="1"/>
  <c r="H489" i="5"/>
  <c r="L98" i="5"/>
  <c r="M98" i="5" s="1"/>
  <c r="H98" i="5"/>
  <c r="H677" i="5" l="1"/>
  <c r="L677" i="5"/>
  <c r="M677" i="5" s="1"/>
  <c r="L214" i="5"/>
  <c r="M214" i="5" s="1"/>
  <c r="H214" i="5"/>
  <c r="L345" i="5"/>
  <c r="M345" i="5" s="1"/>
  <c r="H345" i="5"/>
  <c r="L417" i="5"/>
  <c r="M417" i="5" s="1"/>
  <c r="H417" i="5"/>
  <c r="L495" i="5"/>
  <c r="M495" i="5" s="1"/>
  <c r="H495" i="5"/>
  <c r="L499" i="5"/>
  <c r="M499" i="5" s="1"/>
  <c r="H499" i="5"/>
  <c r="L250" i="5"/>
  <c r="M250" i="5" s="1"/>
  <c r="H250" i="5"/>
  <c r="L154" i="5"/>
  <c r="M154" i="5" s="1"/>
  <c r="H154" i="5"/>
  <c r="H676" i="5"/>
  <c r="L676" i="5"/>
  <c r="M676" i="5" s="1"/>
  <c r="I100" i="6"/>
  <c r="K100" i="6" s="1"/>
  <c r="I101" i="6"/>
  <c r="K101" i="6" s="1"/>
  <c r="L655" i="5"/>
  <c r="M655" i="5" s="1"/>
  <c r="H655" i="5"/>
  <c r="H654" i="5"/>
  <c r="L654" i="5"/>
  <c r="M654" i="5" s="1"/>
  <c r="H638" i="5"/>
  <c r="L638" i="5"/>
  <c r="M638" i="5" s="1"/>
  <c r="L673" i="5"/>
  <c r="M673" i="5" s="1"/>
  <c r="H673" i="5"/>
  <c r="H675" i="5"/>
  <c r="L675" i="5"/>
  <c r="M675" i="5" s="1"/>
  <c r="L679" i="5"/>
  <c r="M679" i="5" s="1"/>
  <c r="H679" i="5"/>
  <c r="H685" i="5"/>
  <c r="L685" i="5"/>
  <c r="M685" i="5" s="1"/>
  <c r="H683" i="5"/>
  <c r="L683" i="5"/>
  <c r="M683" i="5" s="1"/>
  <c r="H661" i="5"/>
  <c r="L661" i="5"/>
  <c r="M661" i="5" s="1"/>
  <c r="L663" i="5"/>
  <c r="M663" i="5" s="1"/>
  <c r="H663" i="5"/>
  <c r="H664" i="5"/>
  <c r="L664" i="5"/>
  <c r="M664" i="5" s="1"/>
  <c r="L660" i="5"/>
  <c r="M660" i="5" s="1"/>
  <c r="H660" i="5"/>
  <c r="H659" i="5"/>
  <c r="L659" i="5"/>
  <c r="M659" i="5" s="1"/>
  <c r="H657" i="5"/>
  <c r="L657" i="5"/>
  <c r="M657" i="5" s="1"/>
  <c r="H666" i="5"/>
  <c r="L666" i="5"/>
  <c r="M666" i="5" s="1"/>
  <c r="H669" i="5"/>
  <c r="L669" i="5"/>
  <c r="M669" i="5" s="1"/>
  <c r="I102" i="6"/>
  <c r="K102" i="6" s="1"/>
  <c r="I99" i="6"/>
  <c r="K99" i="6" s="1"/>
  <c r="H643" i="5"/>
  <c r="L643" i="5"/>
  <c r="M643" i="5" s="1"/>
  <c r="L674" i="5"/>
  <c r="M674" i="5" s="1"/>
  <c r="H674" i="5"/>
  <c r="H672" i="5"/>
  <c r="L672" i="5"/>
  <c r="M672" i="5" s="1"/>
  <c r="H656" i="5"/>
  <c r="L656" i="5"/>
  <c r="M656" i="5" s="1"/>
  <c r="L639" i="5"/>
  <c r="M639" i="5" s="1"/>
  <c r="H639" i="5"/>
  <c r="L641" i="5"/>
  <c r="M641" i="5" s="1"/>
  <c r="H641" i="5"/>
  <c r="H640" i="5"/>
  <c r="L640" i="5"/>
  <c r="M640" i="5" s="1"/>
  <c r="H644" i="5"/>
  <c r="L644" i="5"/>
  <c r="M644" i="5" s="1"/>
  <c r="H642" i="5"/>
  <c r="L642" i="5"/>
  <c r="M642" i="5" s="1"/>
  <c r="H662" i="5"/>
  <c r="L662" i="5"/>
  <c r="M662" i="5" s="1"/>
  <c r="L645" i="5"/>
  <c r="M645" i="5" s="1"/>
  <c r="H645" i="5"/>
  <c r="H653" i="5"/>
  <c r="L653" i="5"/>
  <c r="M653" i="5" s="1"/>
  <c r="L607" i="5"/>
  <c r="M607" i="5" s="1"/>
  <c r="H607" i="5"/>
  <c r="H608" i="5"/>
  <c r="L608" i="5"/>
  <c r="M608" i="5" s="1"/>
  <c r="H589" i="5"/>
  <c r="L589" i="5"/>
  <c r="M589" i="5" s="1"/>
  <c r="H605" i="5"/>
  <c r="L605" i="5"/>
  <c r="M605" i="5" s="1"/>
  <c r="H629" i="5"/>
  <c r="L629" i="5"/>
  <c r="M629" i="5" s="1"/>
  <c r="L529" i="5"/>
  <c r="M529" i="5" s="1"/>
  <c r="H529" i="5"/>
  <c r="L528" i="5"/>
  <c r="M528" i="5" s="1"/>
  <c r="H528" i="5"/>
  <c r="H532" i="5"/>
  <c r="L532" i="5"/>
  <c r="M532" i="5" s="1"/>
  <c r="L416" i="5"/>
  <c r="M416" i="5" s="1"/>
  <c r="H416" i="5"/>
  <c r="L270" i="5"/>
  <c r="M270" i="5" s="1"/>
  <c r="H270" i="5"/>
  <c r="L415" i="5"/>
  <c r="M415" i="5" s="1"/>
  <c r="H415" i="5"/>
  <c r="L293" i="5" l="1"/>
  <c r="M293" i="5" s="1"/>
  <c r="H293" i="5"/>
  <c r="H635" i="5"/>
  <c r="L635" i="5"/>
  <c r="M635" i="5" s="1"/>
  <c r="H634" i="5"/>
  <c r="L634" i="5"/>
  <c r="M634" i="5" s="1"/>
  <c r="H623" i="5"/>
  <c r="L623" i="5"/>
  <c r="M623" i="5" s="1"/>
  <c r="L610" i="5"/>
  <c r="M610" i="5" s="1"/>
  <c r="H610" i="5"/>
  <c r="L613" i="5"/>
  <c r="M613" i="5" s="1"/>
  <c r="H613" i="5"/>
  <c r="L606" i="5"/>
  <c r="M606" i="5" s="1"/>
  <c r="H606" i="5"/>
  <c r="H614" i="5"/>
  <c r="L614" i="5"/>
  <c r="M614" i="5" s="1"/>
  <c r="H617" i="5"/>
  <c r="L617" i="5"/>
  <c r="M617" i="5" s="1"/>
  <c r="H618" i="5"/>
  <c r="L618" i="5"/>
  <c r="M618" i="5" s="1"/>
  <c r="H616" i="5"/>
  <c r="L616" i="5"/>
  <c r="M616" i="5" s="1"/>
  <c r="H627" i="5"/>
  <c r="L627" i="5"/>
  <c r="M627" i="5" s="1"/>
  <c r="K104" i="6"/>
  <c r="I104" i="6"/>
  <c r="H622" i="5"/>
  <c r="L622" i="5"/>
  <c r="M622" i="5" s="1"/>
  <c r="H630" i="5"/>
  <c r="L630" i="5"/>
  <c r="M630" i="5" s="1"/>
  <c r="H636" i="5"/>
  <c r="L636" i="5"/>
  <c r="M636" i="5" s="1"/>
  <c r="H631" i="5"/>
  <c r="L631" i="5"/>
  <c r="M631" i="5" s="1"/>
  <c r="H637" i="5" l="1"/>
  <c r="L637" i="5"/>
  <c r="M637" i="5" s="1"/>
  <c r="L286" i="5"/>
  <c r="M286" i="5" s="1"/>
  <c r="H286" i="5"/>
  <c r="L364" i="5"/>
  <c r="M364" i="5" s="1"/>
  <c r="H364" i="5"/>
  <c r="L266" i="5"/>
  <c r="M266" i="5" s="1"/>
  <c r="H266" i="5"/>
  <c r="L238" i="5"/>
  <c r="M238" i="5" s="1"/>
  <c r="H238" i="5"/>
  <c r="L396" i="5"/>
  <c r="M396" i="5" s="1"/>
  <c r="H396" i="5"/>
  <c r="L395" i="5"/>
  <c r="M395" i="5" s="1"/>
  <c r="H395" i="5"/>
  <c r="L285" i="5"/>
  <c r="M285" i="5" s="1"/>
  <c r="H285" i="5"/>
  <c r="L414" i="5"/>
  <c r="M414" i="5" s="1"/>
  <c r="H414" i="5"/>
  <c r="L265" i="5"/>
  <c r="M265" i="5" s="1"/>
  <c r="H265" i="5"/>
  <c r="L220" i="5"/>
  <c r="M220" i="5" s="1"/>
  <c r="H220" i="5"/>
  <c r="L413" i="5"/>
  <c r="M413" i="5" s="1"/>
  <c r="H413" i="5"/>
  <c r="L164" i="5"/>
  <c r="M164" i="5" s="1"/>
  <c r="H164" i="5"/>
  <c r="L264" i="5"/>
  <c r="M264" i="5" s="1"/>
  <c r="H264" i="5"/>
  <c r="I103" i="6"/>
  <c r="K103" i="6" s="1"/>
  <c r="L153" i="5"/>
  <c r="M153" i="5" s="1"/>
  <c r="H153" i="5"/>
  <c r="L394" i="5"/>
  <c r="M394" i="5" s="1"/>
  <c r="H394" i="5"/>
  <c r="L363" i="5"/>
  <c r="M363" i="5" s="1"/>
  <c r="H363" i="5"/>
  <c r="L182" i="5"/>
  <c r="M182" i="5" s="1"/>
  <c r="H182" i="5"/>
  <c r="L191" i="5"/>
  <c r="M191" i="5" s="1"/>
  <c r="H191" i="5"/>
  <c r="H624" i="5"/>
  <c r="L624" i="5"/>
  <c r="M624" i="5" s="1"/>
  <c r="H621" i="5"/>
  <c r="L621" i="5"/>
  <c r="M621" i="5" s="1"/>
  <c r="H561" i="5"/>
  <c r="L561" i="5"/>
  <c r="M561" i="5" s="1"/>
  <c r="H566" i="5"/>
  <c r="L566" i="5"/>
  <c r="M566" i="5" s="1"/>
  <c r="L570" i="5"/>
  <c r="M570" i="5" s="1"/>
  <c r="H570" i="5"/>
  <c r="L567" i="5"/>
  <c r="M567" i="5" s="1"/>
  <c r="H567" i="5"/>
  <c r="L569" i="5"/>
  <c r="M569" i="5" s="1"/>
  <c r="H569" i="5"/>
  <c r="L565" i="5"/>
  <c r="M565" i="5" s="1"/>
  <c r="H565" i="5"/>
  <c r="L568" i="5"/>
  <c r="M568" i="5" s="1"/>
  <c r="H568" i="5"/>
  <c r="H572" i="5"/>
  <c r="L572" i="5"/>
  <c r="M572" i="5" s="1"/>
  <c r="L555" i="5"/>
  <c r="M555" i="5" s="1"/>
  <c r="H555" i="5"/>
  <c r="L548" i="5"/>
  <c r="M548" i="5" s="1"/>
  <c r="H548" i="5"/>
  <c r="L547" i="5"/>
  <c r="M547" i="5" s="1"/>
  <c r="H547" i="5"/>
  <c r="L550" i="5"/>
  <c r="M550" i="5" s="1"/>
  <c r="H550" i="5"/>
  <c r="I108" i="6"/>
  <c r="K108" i="6" s="1"/>
  <c r="H546" i="5"/>
  <c r="L546" i="5"/>
  <c r="M546" i="5" s="1"/>
  <c r="H545" i="5"/>
  <c r="L545" i="5"/>
  <c r="M545" i="5" s="1"/>
  <c r="L571" i="5"/>
  <c r="M571" i="5" s="1"/>
  <c r="H571" i="5"/>
  <c r="H574" i="5"/>
  <c r="L574" i="5"/>
  <c r="M574" i="5" s="1"/>
  <c r="H576" i="5"/>
  <c r="L576" i="5"/>
  <c r="M576" i="5" s="1"/>
  <c r="H573" i="5"/>
  <c r="L573" i="5"/>
  <c r="M573" i="5" s="1"/>
  <c r="L581" i="5"/>
  <c r="M581" i="5" s="1"/>
  <c r="H581" i="5"/>
  <c r="L583" i="5"/>
  <c r="M583" i="5" s="1"/>
  <c r="H583" i="5"/>
  <c r="H585" i="5"/>
  <c r="L585" i="5"/>
  <c r="M585" i="5" s="1"/>
  <c r="H579" i="5"/>
  <c r="L579" i="5"/>
  <c r="M579" i="5" s="1"/>
  <c r="L580" i="5"/>
  <c r="M580" i="5" s="1"/>
  <c r="H580" i="5"/>
  <c r="L582" i="5"/>
  <c r="M582" i="5" s="1"/>
  <c r="H582" i="5"/>
  <c r="H584" i="5"/>
  <c r="L584" i="5"/>
  <c r="M584" i="5" s="1"/>
  <c r="H533" i="5"/>
  <c r="L533" i="5"/>
  <c r="M533" i="5" s="1"/>
  <c r="H604" i="5"/>
  <c r="L604" i="5"/>
  <c r="M604" i="5" s="1"/>
  <c r="H591" i="5"/>
  <c r="L591" i="5"/>
  <c r="M591" i="5" s="1"/>
  <c r="H590" i="5"/>
  <c r="L590" i="5"/>
  <c r="M590" i="5" s="1"/>
  <c r="H611" i="5"/>
  <c r="L611" i="5"/>
  <c r="M611" i="5" s="1"/>
  <c r="L619" i="5"/>
  <c r="M619" i="5" s="1"/>
  <c r="H619" i="5"/>
  <c r="H620" i="5"/>
  <c r="L620" i="5"/>
  <c r="M620" i="5" s="1"/>
  <c r="L592" i="5"/>
  <c r="M592" i="5" s="1"/>
  <c r="H592" i="5"/>
  <c r="L587" i="5"/>
  <c r="M587" i="5" s="1"/>
  <c r="H587" i="5"/>
  <c r="H588" i="5"/>
  <c r="L588" i="5"/>
  <c r="M588" i="5" s="1"/>
  <c r="I105" i="6"/>
  <c r="K105" i="6" s="1"/>
  <c r="I107" i="6"/>
  <c r="K107" i="6" s="1"/>
  <c r="H609" i="5"/>
  <c r="L609" i="5"/>
  <c r="M609" i="5" s="1"/>
  <c r="L612" i="5"/>
  <c r="M612" i="5" s="1"/>
  <c r="H612" i="5"/>
  <c r="I106" i="6"/>
  <c r="K106" i="6" s="1"/>
  <c r="H615" i="5"/>
  <c r="L615" i="5"/>
  <c r="M615" i="5" s="1"/>
  <c r="H578" i="5"/>
  <c r="L578" i="5"/>
  <c r="M578" i="5" s="1"/>
  <c r="L237" i="5"/>
  <c r="M237" i="5" s="1"/>
  <c r="H237" i="5"/>
  <c r="L625" i="5"/>
  <c r="M625" i="5" s="1"/>
  <c r="H625" i="5"/>
  <c r="H626" i="5"/>
  <c r="L626" i="5"/>
  <c r="M626" i="5" s="1"/>
  <c r="H586" i="5"/>
  <c r="L586" i="5"/>
  <c r="M586" i="5" s="1"/>
  <c r="H577" i="5"/>
  <c r="L577" i="5"/>
  <c r="M577" i="5" s="1"/>
  <c r="L412" i="5"/>
  <c r="M412" i="5" s="1"/>
  <c r="H412" i="5"/>
  <c r="L236" i="5"/>
  <c r="M236" i="5" s="1"/>
  <c r="H236" i="5"/>
  <c r="L263" i="5"/>
  <c r="M263" i="5" s="1"/>
  <c r="H263" i="5"/>
  <c r="L73" i="5"/>
  <c r="M73" i="5" s="1"/>
  <c r="H73" i="5"/>
  <c r="L558" i="5"/>
  <c r="M558" i="5" s="1"/>
  <c r="H558" i="5"/>
  <c r="H557" i="5"/>
  <c r="L557" i="5"/>
  <c r="M557" i="5" s="1"/>
  <c r="H554" i="5"/>
  <c r="L554" i="5"/>
  <c r="M554" i="5" s="1"/>
  <c r="H559" i="5"/>
  <c r="L559" i="5"/>
  <c r="M559" i="5" s="1"/>
  <c r="H560" i="5"/>
  <c r="L560" i="5"/>
  <c r="M560" i="5" s="1"/>
  <c r="H575" i="5"/>
  <c r="L575" i="5"/>
  <c r="M575" i="5" s="1"/>
  <c r="I109" i="6"/>
  <c r="K109" i="6" s="1"/>
  <c r="L543" i="5"/>
  <c r="M543" i="5" s="1"/>
  <c r="H543" i="5"/>
  <c r="L544" i="5"/>
  <c r="M544" i="5" s="1"/>
  <c r="H544" i="5"/>
  <c r="K111" i="6"/>
  <c r="I111" i="6"/>
  <c r="L553" i="5"/>
  <c r="M553" i="5" s="1"/>
  <c r="H553" i="5"/>
  <c r="L549" i="5"/>
  <c r="M549" i="5" s="1"/>
  <c r="H549" i="5"/>
  <c r="L551" i="5"/>
  <c r="M551" i="5" s="1"/>
  <c r="H551" i="5"/>
  <c r="K110" i="6"/>
  <c r="I110" i="6"/>
  <c r="H552" i="5"/>
  <c r="L552" i="5"/>
  <c r="M552" i="5" s="1"/>
  <c r="H535" i="5"/>
  <c r="L535" i="5"/>
  <c r="M535" i="5" s="1"/>
  <c r="H534" i="5"/>
  <c r="L534" i="5"/>
  <c r="M534" i="5" s="1"/>
  <c r="L562" i="5"/>
  <c r="M562" i="5" s="1"/>
  <c r="H562" i="5"/>
  <c r="L563" i="5"/>
  <c r="M563" i="5" s="1"/>
  <c r="H563" i="5"/>
  <c r="H564" i="5"/>
  <c r="L564" i="5"/>
  <c r="M564" i="5" s="1"/>
  <c r="L411" i="5"/>
  <c r="M411" i="5" s="1"/>
  <c r="H411" i="5"/>
  <c r="L249" i="5"/>
  <c r="M249" i="5" s="1"/>
  <c r="H249" i="5"/>
  <c r="L356" i="5"/>
  <c r="M356" i="5" s="1"/>
  <c r="H356" i="5"/>
  <c r="H542" i="5"/>
  <c r="L542" i="5"/>
  <c r="M542" i="5" s="1"/>
  <c r="L393" i="5"/>
  <c r="M393" i="5" s="1"/>
  <c r="H393" i="5"/>
  <c r="L262" i="5"/>
  <c r="M262" i="5" s="1"/>
  <c r="H262" i="5"/>
  <c r="L235" i="5"/>
  <c r="M235" i="5" s="1"/>
  <c r="H235" i="5"/>
  <c r="L392" i="5"/>
  <c r="M392" i="5" s="1"/>
  <c r="H392" i="5"/>
  <c r="L245" i="5"/>
  <c r="M245" i="5" s="1"/>
  <c r="H245" i="5"/>
  <c r="L111" i="5"/>
  <c r="M111" i="5" s="1"/>
  <c r="H111" i="5"/>
  <c r="L248" i="5"/>
  <c r="M248" i="5" s="1"/>
  <c r="H248" i="5"/>
  <c r="L355" i="5"/>
  <c r="M355" i="5" s="1"/>
  <c r="H355" i="5"/>
  <c r="L207" i="5"/>
  <c r="M207" i="5" s="1"/>
  <c r="H207" i="5"/>
  <c r="L261" i="5"/>
  <c r="M261" i="5" s="1"/>
  <c r="H261" i="5"/>
  <c r="L410" i="5"/>
  <c r="M410" i="5" s="1"/>
  <c r="H410" i="5"/>
  <c r="L344" i="5"/>
  <c r="M344" i="5" s="1"/>
  <c r="H344" i="5"/>
  <c r="L6" i="5"/>
  <c r="M6" i="5" s="1"/>
  <c r="H6" i="5"/>
  <c r="L322" i="5"/>
  <c r="M322" i="5" s="1"/>
  <c r="H322" i="5"/>
  <c r="L409" i="5"/>
  <c r="M409" i="5" s="1"/>
  <c r="H409" i="5"/>
  <c r="L163" i="5"/>
  <c r="M163" i="5" s="1"/>
  <c r="H163" i="5"/>
  <c r="L451" i="5"/>
  <c r="M451" i="5" s="1"/>
  <c r="H451" i="5"/>
  <c r="L511" i="5"/>
  <c r="M511" i="5" s="1"/>
  <c r="H511" i="5"/>
  <c r="L152" i="5"/>
  <c r="M152" i="5" s="1"/>
  <c r="H152" i="5"/>
  <c r="L408" i="5"/>
  <c r="M408" i="5" s="1"/>
  <c r="H408" i="5"/>
  <c r="L321" i="5"/>
  <c r="M321" i="5" s="1"/>
  <c r="H321" i="5"/>
  <c r="L151" i="5"/>
  <c r="M151" i="5" s="1"/>
  <c r="H151" i="5"/>
  <c r="L407" i="5"/>
  <c r="M407" i="5" s="1"/>
  <c r="H407" i="5"/>
  <c r="H556" i="5"/>
  <c r="L556" i="5"/>
  <c r="M556" i="5" s="1"/>
  <c r="L507" i="5"/>
  <c r="M507" i="5" s="1"/>
  <c r="H507" i="5"/>
  <c r="L478" i="5"/>
  <c r="M478" i="5" s="1"/>
  <c r="H478" i="5"/>
  <c r="H476" i="5"/>
  <c r="L476" i="5"/>
  <c r="M476" i="5" s="1"/>
  <c r="L541" i="5"/>
  <c r="M541" i="5" s="1"/>
  <c r="H541" i="5"/>
  <c r="H539" i="5"/>
  <c r="L539" i="5"/>
  <c r="M539" i="5" s="1"/>
  <c r="L537" i="5"/>
  <c r="M537" i="5" s="1"/>
  <c r="H537" i="5"/>
  <c r="H538" i="5"/>
  <c r="L538" i="5"/>
  <c r="M538" i="5" s="1"/>
  <c r="H536" i="5"/>
  <c r="L536" i="5"/>
  <c r="M536" i="5" s="1"/>
  <c r="H540" i="5"/>
  <c r="L540" i="5"/>
  <c r="M540" i="5" s="1"/>
  <c r="K112" i="6"/>
  <c r="I112" i="6"/>
  <c r="H525" i="5"/>
  <c r="L525" i="5"/>
  <c r="M525" i="5" s="1"/>
  <c r="L502" i="5"/>
  <c r="M502" i="5" s="1"/>
  <c r="H502" i="5"/>
  <c r="L333" i="5"/>
  <c r="M333" i="5" s="1"/>
  <c r="H333" i="5"/>
  <c r="H509" i="5"/>
  <c r="L509" i="5"/>
  <c r="M509" i="5" s="1"/>
  <c r="L453" i="5"/>
  <c r="M453" i="5" s="1"/>
  <c r="H453" i="5"/>
  <c r="L452" i="5"/>
  <c r="M452" i="5" s="1"/>
  <c r="H452" i="5"/>
  <c r="H450" i="5"/>
  <c r="L450" i="5"/>
  <c r="M450" i="5" s="1"/>
  <c r="L510" i="5"/>
  <c r="M510" i="5" s="1"/>
  <c r="H510" i="5"/>
  <c r="H512" i="5"/>
  <c r="L512" i="5"/>
  <c r="M512" i="5" s="1"/>
  <c r="L354" i="5"/>
  <c r="M354" i="5" s="1"/>
  <c r="H354" i="5"/>
  <c r="H470" i="5" l="1"/>
  <c r="L470" i="5"/>
  <c r="M470" i="5" s="1"/>
  <c r="H473" i="5"/>
  <c r="L473" i="5"/>
  <c r="M473" i="5" s="1"/>
  <c r="K120" i="6"/>
  <c r="I120" i="6"/>
  <c r="L457" i="5"/>
  <c r="M457" i="5" s="1"/>
  <c r="H457" i="5"/>
  <c r="M461" i="5"/>
  <c r="H461" i="5"/>
  <c r="L459" i="5"/>
  <c r="M459" i="5" s="1"/>
  <c r="H459" i="5"/>
  <c r="L458" i="5"/>
  <c r="M458" i="5" s="1"/>
  <c r="H458" i="5"/>
  <c r="H460" i="5"/>
  <c r="L460" i="5"/>
  <c r="M460" i="5" s="1"/>
  <c r="H462" i="5"/>
  <c r="L462" i="5"/>
  <c r="M462" i="5" s="1"/>
  <c r="H469" i="5"/>
  <c r="L469" i="5"/>
  <c r="M469" i="5" s="1"/>
  <c r="H471" i="5"/>
  <c r="L471" i="5"/>
  <c r="M471" i="5" s="1"/>
  <c r="H465" i="5"/>
  <c r="L465" i="5"/>
  <c r="M465" i="5" s="1"/>
  <c r="L505" i="5"/>
  <c r="M505" i="5" s="1"/>
  <c r="H505" i="5"/>
  <c r="K114" i="6"/>
  <c r="I114" i="6"/>
  <c r="L475" i="5"/>
  <c r="M475" i="5" s="1"/>
  <c r="H475" i="5"/>
  <c r="H474" i="5"/>
  <c r="L474" i="5"/>
  <c r="M474" i="5" s="1"/>
  <c r="H508" i="5"/>
  <c r="L508" i="5"/>
  <c r="M508" i="5" s="1"/>
  <c r="H506" i="5"/>
  <c r="L506" i="5"/>
  <c r="M506" i="5" s="1"/>
  <c r="H513" i="5"/>
  <c r="L513" i="5"/>
  <c r="M513" i="5" s="1"/>
  <c r="K116" i="6"/>
  <c r="I116" i="6"/>
  <c r="H477" i="5"/>
  <c r="L477" i="5"/>
  <c r="M477" i="5" s="1"/>
  <c r="L530" i="5"/>
  <c r="M530" i="5" s="1"/>
  <c r="H530" i="5"/>
  <c r="H531" i="5"/>
  <c r="L531" i="5"/>
  <c r="M531" i="5" s="1"/>
  <c r="H526" i="5"/>
  <c r="L526" i="5"/>
  <c r="M526" i="5" s="1"/>
  <c r="K113" i="6"/>
  <c r="I113" i="6"/>
  <c r="H527" i="5"/>
  <c r="L527" i="5"/>
  <c r="M527" i="5" s="1"/>
  <c r="K115" i="6"/>
  <c r="I115" i="6"/>
  <c r="H514" i="5"/>
  <c r="L514" i="5"/>
  <c r="M514" i="5" s="1"/>
  <c r="L517" i="5"/>
  <c r="M517" i="5" s="1"/>
  <c r="H517" i="5"/>
  <c r="L518" i="5"/>
  <c r="M518" i="5" s="1"/>
  <c r="H518" i="5"/>
  <c r="L516" i="5"/>
  <c r="M516" i="5" s="1"/>
  <c r="H516" i="5"/>
  <c r="H515" i="5"/>
  <c r="L515" i="5"/>
  <c r="M515" i="5" s="1"/>
  <c r="H472" i="5"/>
  <c r="L472" i="5"/>
  <c r="M472" i="5" s="1"/>
  <c r="L504" i="5"/>
  <c r="M504" i="5" s="1"/>
  <c r="H504" i="5"/>
  <c r="L503" i="5"/>
  <c r="M503" i="5" s="1"/>
  <c r="H503" i="5"/>
  <c r="L498" i="5"/>
  <c r="M498" i="5" s="1"/>
  <c r="H498" i="5"/>
  <c r="L496" i="5"/>
  <c r="M496" i="5" s="1"/>
  <c r="H496" i="5"/>
  <c r="L494" i="5"/>
  <c r="M494" i="5" s="1"/>
  <c r="H494" i="5"/>
  <c r="L492" i="5"/>
  <c r="M492" i="5" s="1"/>
  <c r="H492" i="5"/>
  <c r="L488" i="5"/>
  <c r="M488" i="5" s="1"/>
  <c r="H488" i="5"/>
  <c r="L481" i="5"/>
  <c r="M481" i="5" s="1"/>
  <c r="H481" i="5"/>
  <c r="L523" i="5"/>
  <c r="M523" i="5" s="1"/>
  <c r="H523" i="5"/>
  <c r="H524" i="5"/>
  <c r="L524" i="5"/>
  <c r="M524" i="5" s="1"/>
  <c r="H519" i="5"/>
  <c r="L519" i="5"/>
  <c r="M519" i="5" s="1"/>
  <c r="H468" i="5"/>
  <c r="L468" i="5"/>
  <c r="M468" i="5" s="1"/>
  <c r="L150" i="5"/>
  <c r="M150" i="5" s="1"/>
  <c r="H150" i="5"/>
  <c r="L292" i="5"/>
  <c r="M292" i="5" s="1"/>
  <c r="H292" i="5"/>
  <c r="L234" i="5"/>
  <c r="M234" i="5" s="1"/>
  <c r="H234" i="5"/>
  <c r="L149" i="5"/>
  <c r="M149" i="5" s="1"/>
  <c r="H149" i="5"/>
  <c r="L284" i="5"/>
  <c r="M284" i="5" s="1"/>
  <c r="H284" i="5"/>
  <c r="L139" i="5"/>
  <c r="M139" i="5" s="1"/>
  <c r="H139" i="5"/>
  <c r="L166" i="5"/>
  <c r="M166" i="5" s="1"/>
  <c r="H166" i="5"/>
  <c r="L138" i="5"/>
  <c r="M138" i="5" s="1"/>
  <c r="H138" i="5"/>
  <c r="L206" i="5"/>
  <c r="M206" i="5" s="1"/>
  <c r="H206" i="5"/>
  <c r="L406" i="5"/>
  <c r="M406" i="5" s="1"/>
  <c r="H406" i="5"/>
  <c r="L137" i="5"/>
  <c r="M137" i="5" s="1"/>
  <c r="H137" i="5"/>
  <c r="H384" i="5"/>
  <c r="L384" i="5"/>
  <c r="M384" i="5" s="1"/>
  <c r="H386" i="5"/>
  <c r="L386" i="5"/>
  <c r="M386" i="5" s="1"/>
  <c r="H391" i="5"/>
  <c r="L391" i="5"/>
  <c r="M391" i="5" s="1"/>
  <c r="H385" i="5"/>
  <c r="L385" i="5"/>
  <c r="M385" i="5" s="1"/>
  <c r="L388" i="5"/>
  <c r="M388" i="5" s="1"/>
  <c r="H388" i="5"/>
  <c r="L389" i="5"/>
  <c r="M389" i="5" s="1"/>
  <c r="H389" i="5"/>
  <c r="H387" i="5"/>
  <c r="L387" i="5"/>
  <c r="M387" i="5" s="1"/>
  <c r="H390" i="5"/>
  <c r="L390" i="5"/>
  <c r="M390" i="5" s="1"/>
  <c r="H454" i="5"/>
  <c r="L454" i="5"/>
  <c r="M454" i="5" s="1"/>
  <c r="H455" i="5"/>
  <c r="L455" i="5"/>
  <c r="M455" i="5" s="1"/>
  <c r="K119" i="6"/>
  <c r="I119" i="6"/>
  <c r="L467" i="5"/>
  <c r="M467" i="5" s="1"/>
  <c r="H467" i="5"/>
  <c r="K118" i="6"/>
  <c r="I118" i="6"/>
  <c r="H466" i="5"/>
  <c r="L466" i="5"/>
  <c r="M466" i="5" s="1"/>
  <c r="K117" i="6"/>
  <c r="I117" i="6"/>
  <c r="L464" i="5"/>
  <c r="M464" i="5" s="1"/>
  <c r="H464" i="5"/>
  <c r="H463" i="5"/>
  <c r="L463" i="5"/>
  <c r="M463" i="5" s="1"/>
  <c r="L311" i="5"/>
  <c r="M311" i="5" s="1"/>
  <c r="H311" i="5"/>
  <c r="L181" i="5" l="1"/>
  <c r="M181" i="5" s="1"/>
  <c r="H181" i="5"/>
  <c r="L233" i="5"/>
  <c r="M233" i="5" s="1"/>
  <c r="H233" i="5"/>
  <c r="L200" i="5"/>
  <c r="M200" i="5" s="1"/>
  <c r="H200" i="5"/>
  <c r="L283" i="5"/>
  <c r="M283" i="5" s="1"/>
  <c r="H283" i="5"/>
  <c r="L282" i="5"/>
  <c r="M282" i="5" s="1"/>
  <c r="H282" i="5"/>
  <c r="L232" i="5"/>
  <c r="M232" i="5" s="1"/>
  <c r="H232" i="5"/>
  <c r="H456" i="5" l="1"/>
  <c r="L456" i="5"/>
  <c r="M456" i="5" s="1"/>
  <c r="L405" i="5"/>
  <c r="M405" i="5" s="1"/>
  <c r="H405" i="5"/>
  <c r="H449" i="5"/>
  <c r="L449" i="5"/>
  <c r="M449" i="5" s="1"/>
  <c r="E35" i="11" l="1"/>
  <c r="E34" i="11"/>
  <c r="E33" i="11"/>
  <c r="E32" i="11"/>
  <c r="E31" i="11"/>
  <c r="E30" i="11"/>
  <c r="L123" i="5"/>
  <c r="M123" i="5" s="1"/>
  <c r="H123" i="5"/>
  <c r="H319" i="5"/>
  <c r="L319" i="5"/>
  <c r="M319" i="5" s="1"/>
  <c r="L190" i="5"/>
  <c r="L185" i="5"/>
  <c r="M185" i="5" s="1"/>
  <c r="L46" i="5"/>
  <c r="M46" i="5" s="1"/>
  <c r="L188" i="5" l="1"/>
  <c r="M188" i="5" s="1"/>
  <c r="H188" i="5"/>
  <c r="H190" i="5"/>
  <c r="H185" i="5"/>
  <c r="I126" i="6" l="1"/>
  <c r="K126" i="6" s="1"/>
  <c r="I122" i="6"/>
  <c r="K122" i="6" s="1"/>
  <c r="I121" i="6"/>
  <c r="K121" i="6" s="1"/>
  <c r="L347" i="5" l="1"/>
  <c r="M347" i="5" s="1"/>
  <c r="H347" i="5"/>
  <c r="L352" i="5"/>
  <c r="M352" i="5" s="1"/>
  <c r="H352" i="5"/>
  <c r="L383" i="5"/>
  <c r="M383" i="5" s="1"/>
  <c r="H383" i="5"/>
  <c r="L380" i="5"/>
  <c r="M380" i="5" s="1"/>
  <c r="H380" i="5"/>
  <c r="H362" i="5"/>
  <c r="L362" i="5"/>
  <c r="M362" i="5" s="1"/>
  <c r="L244" i="5" l="1"/>
  <c r="M244" i="5" s="1"/>
  <c r="H244" i="5"/>
  <c r="H349" i="5" l="1"/>
  <c r="L349" i="5"/>
  <c r="M349" i="5" s="1"/>
  <c r="L351" i="5"/>
  <c r="M351" i="5" s="1"/>
  <c r="H351" i="5"/>
  <c r="H350" i="5"/>
  <c r="L350" i="5"/>
  <c r="M350" i="5" s="1"/>
  <c r="I123" i="6" l="1"/>
  <c r="K123" i="6" s="1"/>
  <c r="I124" i="6"/>
  <c r="K124" i="6" s="1"/>
  <c r="L353" i="5"/>
  <c r="M353" i="5" s="1"/>
  <c r="H353" i="5"/>
  <c r="H348" i="5" l="1"/>
  <c r="L348" i="5"/>
  <c r="M348" i="5" s="1"/>
  <c r="L131" i="5" l="1"/>
  <c r="M131" i="5" s="1"/>
  <c r="H131" i="5"/>
  <c r="E29" i="11" l="1"/>
  <c r="E28" i="11"/>
  <c r="E27" i="11"/>
  <c r="E26" i="11"/>
  <c r="E25" i="11"/>
  <c r="E24" i="11"/>
  <c r="E23" i="11"/>
  <c r="E22" i="11"/>
  <c r="L57" i="5"/>
  <c r="M57" i="5" s="1"/>
  <c r="H57" i="5"/>
  <c r="L56" i="5"/>
  <c r="M56" i="5" s="1"/>
  <c r="H56" i="5"/>
  <c r="H346" i="5" l="1"/>
  <c r="L346" i="5"/>
  <c r="M346" i="5" s="1"/>
  <c r="H342" i="5" l="1"/>
  <c r="L342" i="5"/>
  <c r="M342" i="5" s="1"/>
  <c r="I125" i="6" l="1"/>
  <c r="K125" i="6" s="1"/>
  <c r="H343" i="5"/>
  <c r="L343" i="5"/>
  <c r="M343" i="5" s="1"/>
  <c r="L341" i="5" l="1"/>
  <c r="M341" i="5" s="1"/>
  <c r="H341" i="5"/>
  <c r="L332" i="5" l="1"/>
  <c r="M332" i="5" s="1"/>
  <c r="H332" i="5"/>
  <c r="L334" i="5"/>
  <c r="M334" i="5" s="1"/>
  <c r="H334" i="5"/>
  <c r="L331" i="5"/>
  <c r="M331" i="5" s="1"/>
  <c r="H331" i="5"/>
  <c r="H330" i="5" l="1"/>
  <c r="L330" i="5"/>
  <c r="M330" i="5" s="1"/>
  <c r="L290" i="5" l="1"/>
  <c r="M290" i="5" s="1"/>
  <c r="H290" i="5"/>
  <c r="L219" i="5"/>
  <c r="M219" i="5" s="1"/>
  <c r="H219" i="5"/>
  <c r="L118" i="5"/>
  <c r="M118" i="5" s="1"/>
  <c r="H118" i="5"/>
  <c r="L110" i="5"/>
  <c r="M110" i="5" s="1"/>
  <c r="H110" i="5"/>
  <c r="L112" i="5"/>
  <c r="M112" i="5" s="1"/>
  <c r="H112" i="5"/>
  <c r="L193" i="5"/>
  <c r="M193" i="5" s="1"/>
  <c r="H193" i="5"/>
  <c r="L211" i="5"/>
  <c r="M211" i="5" s="1"/>
  <c r="H211" i="5"/>
  <c r="L277" i="5"/>
  <c r="M277" i="5" s="1"/>
  <c r="H277" i="5"/>
  <c r="L199" i="5"/>
  <c r="M199" i="5" s="1"/>
  <c r="H199" i="5"/>
  <c r="L197" i="5"/>
  <c r="M197" i="5" s="1"/>
  <c r="H197" i="5"/>
  <c r="L54" i="5"/>
  <c r="M54" i="5" s="1"/>
  <c r="H54" i="5"/>
  <c r="L102" i="5"/>
  <c r="M102" i="5" s="1"/>
  <c r="H102" i="5"/>
  <c r="L202" i="5"/>
  <c r="M202" i="5" s="1"/>
  <c r="H202" i="5"/>
  <c r="L99" i="5"/>
  <c r="M99" i="5" s="1"/>
  <c r="H99" i="5"/>
  <c r="L239" i="5"/>
  <c r="M239" i="5" s="1"/>
  <c r="H239" i="5"/>
  <c r="L173" i="5"/>
  <c r="M173" i="5" s="1"/>
  <c r="H173" i="5"/>
  <c r="L162" i="5"/>
  <c r="M162" i="5" s="1"/>
  <c r="H162" i="5"/>
  <c r="L148" i="5"/>
  <c r="M148" i="5" s="1"/>
  <c r="H148" i="5"/>
  <c r="L47" i="5"/>
  <c r="M47" i="5" s="1"/>
  <c r="H47" i="5"/>
  <c r="L144" i="5"/>
  <c r="M144" i="5" s="1"/>
  <c r="H144" i="5"/>
  <c r="L104" i="5"/>
  <c r="M104" i="5" s="1"/>
  <c r="H104" i="5"/>
  <c r="L205" i="5" l="1"/>
  <c r="M205" i="5" s="1"/>
  <c r="H205" i="5"/>
  <c r="H320" i="5" l="1"/>
  <c r="L320" i="5"/>
  <c r="M320" i="5" s="1"/>
  <c r="L133" i="5" l="1"/>
  <c r="M133" i="5" s="1"/>
  <c r="H133" i="5"/>
  <c r="L260" i="5" l="1"/>
  <c r="M260" i="5" s="1"/>
  <c r="H260" i="5"/>
  <c r="L316" i="5"/>
  <c r="M316" i="5" s="1"/>
  <c r="H316" i="5"/>
  <c r="L317" i="5"/>
  <c r="M317" i="5" s="1"/>
  <c r="H317" i="5"/>
  <c r="L315" i="5"/>
  <c r="M315" i="5" s="1"/>
  <c r="H315" i="5"/>
  <c r="H314" i="5"/>
  <c r="L314" i="5"/>
  <c r="M314" i="5" s="1"/>
  <c r="H318" i="5"/>
  <c r="L318" i="5"/>
  <c r="M318" i="5" s="1"/>
  <c r="H312" i="5" l="1"/>
  <c r="L312" i="5"/>
  <c r="M312" i="5" s="1"/>
  <c r="L179" i="5"/>
  <c r="M179" i="5" s="1"/>
  <c r="H179" i="5"/>
  <c r="L94" i="5"/>
  <c r="M94" i="5" s="1"/>
  <c r="H94" i="5"/>
  <c r="L130" i="5"/>
  <c r="M130" i="5" s="1"/>
  <c r="H130" i="5"/>
  <c r="L122" i="5"/>
  <c r="M122" i="5" s="1"/>
  <c r="H122" i="5"/>
  <c r="H310" i="5"/>
  <c r="L310" i="5"/>
  <c r="M310" i="5" s="1"/>
  <c r="L281" i="5"/>
  <c r="M281" i="5" s="1"/>
  <c r="H281" i="5"/>
  <c r="H280" i="5"/>
  <c r="L280" i="5"/>
  <c r="M280" i="5" s="1"/>
  <c r="L96" i="5"/>
  <c r="M96" i="5" s="1"/>
  <c r="H96" i="5"/>
  <c r="L243" i="5"/>
  <c r="M243" i="5" s="1"/>
  <c r="H243" i="5"/>
  <c r="L247" i="5"/>
  <c r="M247" i="5" s="1"/>
  <c r="H247" i="5"/>
  <c r="L267" i="5"/>
  <c r="M267" i="5" s="1"/>
  <c r="H267" i="5"/>
  <c r="H257" i="5"/>
  <c r="L257" i="5"/>
  <c r="M257" i="5" s="1"/>
  <c r="H246" i="5"/>
  <c r="L246" i="5"/>
  <c r="M246" i="5" s="1"/>
  <c r="L269" i="5"/>
  <c r="M269" i="5" s="1"/>
  <c r="H269" i="5"/>
  <c r="H276" i="5"/>
  <c r="L276" i="5"/>
  <c r="M276" i="5" s="1"/>
  <c r="L240" i="5"/>
  <c r="M240" i="5" s="1"/>
  <c r="H240" i="5"/>
  <c r="H291" i="5"/>
  <c r="L291" i="5"/>
  <c r="M291" i="5" s="1"/>
  <c r="H242" i="5"/>
  <c r="L242" i="5"/>
  <c r="M242" i="5" s="1"/>
  <c r="L936" i="5"/>
  <c r="M936" i="5" s="1"/>
  <c r="H936" i="5"/>
  <c r="H215" i="5"/>
  <c r="L215" i="5"/>
  <c r="M215" i="5" s="1"/>
  <c r="L30" i="5"/>
  <c r="M30" i="5" s="1"/>
  <c r="H30" i="5"/>
  <c r="H231" i="5"/>
  <c r="L231" i="5"/>
  <c r="M231" i="5" s="1"/>
  <c r="L241" i="5"/>
  <c r="M241" i="5" s="1"/>
  <c r="H241" i="5"/>
  <c r="H230" i="5"/>
  <c r="L230" i="5"/>
  <c r="M230" i="5" s="1"/>
  <c r="H216" i="5"/>
  <c r="L216" i="5"/>
  <c r="M216" i="5" s="1"/>
  <c r="H213" i="5"/>
  <c r="L213" i="5"/>
  <c r="M213" i="5" s="1"/>
  <c r="L28" i="5"/>
  <c r="M28" i="5" s="1"/>
  <c r="H28" i="5"/>
  <c r="L42" i="5"/>
  <c r="M42" i="5" s="1"/>
  <c r="H42" i="5"/>
  <c r="L212" i="5"/>
  <c r="M212" i="5" s="1"/>
  <c r="H212" i="5"/>
  <c r="I127" i="6"/>
  <c r="K127" i="6" s="1"/>
  <c r="L209" i="5"/>
  <c r="M209" i="5" s="1"/>
  <c r="H209" i="5"/>
  <c r="H210" i="5"/>
  <c r="L210" i="5"/>
  <c r="M210" i="5" s="1"/>
  <c r="H204" i="5"/>
  <c r="L204" i="5"/>
  <c r="M204" i="5" s="1"/>
  <c r="H208" i="5"/>
  <c r="L208" i="5"/>
  <c r="M208" i="5" s="1"/>
  <c r="H203" i="5"/>
  <c r="L203" i="5"/>
  <c r="M203" i="5" s="1"/>
  <c r="L196" i="5"/>
  <c r="M196" i="5" s="1"/>
  <c r="H196" i="5"/>
  <c r="L195" i="5"/>
  <c r="M195" i="5" s="1"/>
  <c r="H195" i="5"/>
  <c r="L58" i="5"/>
  <c r="M58" i="5" s="1"/>
  <c r="H58" i="5"/>
  <c r="L70" i="5"/>
  <c r="M70" i="5" s="1"/>
  <c r="H70" i="5"/>
  <c r="L39" i="5"/>
  <c r="M39" i="5" s="1"/>
  <c r="H39" i="5"/>
  <c r="L107" i="5"/>
  <c r="M107" i="5" s="1"/>
  <c r="H107" i="5"/>
  <c r="L95" i="5"/>
  <c r="M95" i="5" s="1"/>
  <c r="H95" i="5"/>
  <c r="L194" i="5"/>
  <c r="M194" i="5" s="1"/>
  <c r="H194" i="5"/>
  <c r="L141" i="5"/>
  <c r="M141" i="5" s="1"/>
  <c r="H141" i="5"/>
  <c r="L175" i="5"/>
  <c r="M175" i="5" s="1"/>
  <c r="H175" i="5"/>
  <c r="L176" i="5"/>
  <c r="M176" i="5" s="1"/>
  <c r="H176" i="5"/>
  <c r="L165" i="5"/>
  <c r="M165" i="5" s="1"/>
  <c r="H165" i="5"/>
  <c r="L180" i="5"/>
  <c r="M180" i="5" s="1"/>
  <c r="H180" i="5"/>
  <c r="L177" i="5"/>
  <c r="M177" i="5" s="1"/>
  <c r="H177" i="5"/>
  <c r="H178" i="5"/>
  <c r="L178" i="5"/>
  <c r="M178" i="5" s="1"/>
  <c r="L38" i="5"/>
  <c r="M38" i="5" s="1"/>
  <c r="H38" i="5"/>
  <c r="L62" i="5"/>
  <c r="M62" i="5" s="1"/>
  <c r="H62" i="5"/>
  <c r="L184" i="5"/>
  <c r="M184" i="5" s="1"/>
  <c r="H184" i="5"/>
  <c r="H140" i="5"/>
  <c r="L140" i="5"/>
  <c r="M140" i="5" s="1"/>
  <c r="L129" i="5"/>
  <c r="M129" i="5" s="1"/>
  <c r="H129" i="5"/>
  <c r="L91" i="5"/>
  <c r="M91" i="5" s="1"/>
  <c r="H91" i="5"/>
  <c r="H135" i="5"/>
  <c r="L135" i="5"/>
  <c r="M135" i="5" s="1"/>
  <c r="H136" i="5"/>
  <c r="L136" i="5"/>
  <c r="M136" i="5" s="1"/>
  <c r="H117" i="5"/>
  <c r="L117" i="5"/>
  <c r="M117" i="5" s="1"/>
  <c r="H132" i="5"/>
  <c r="L132" i="5"/>
  <c r="M132" i="5" s="1"/>
  <c r="K32" i="11"/>
  <c r="V3" i="11"/>
  <c r="P3" i="11"/>
  <c r="V35" i="11"/>
  <c r="P35" i="11"/>
  <c r="V34" i="11"/>
  <c r="P34" i="11"/>
  <c r="V33" i="11"/>
  <c r="P33" i="11"/>
  <c r="V32" i="11"/>
  <c r="P32" i="11"/>
  <c r="V31" i="11"/>
  <c r="P31" i="11"/>
  <c r="V30" i="11"/>
  <c r="P30" i="11"/>
  <c r="V29" i="11"/>
  <c r="P29" i="11"/>
  <c r="V28" i="11"/>
  <c r="P28" i="11"/>
  <c r="V27" i="11"/>
  <c r="P27" i="11"/>
  <c r="V26" i="11"/>
  <c r="P26" i="11"/>
  <c r="V25" i="11"/>
  <c r="P25" i="11"/>
  <c r="V24" i="11"/>
  <c r="P24" i="11"/>
  <c r="V23" i="11"/>
  <c r="P23" i="11"/>
  <c r="V22" i="11"/>
  <c r="P22" i="11"/>
  <c r="V21" i="11"/>
  <c r="P21" i="11"/>
  <c r="V20" i="11"/>
  <c r="P20" i="11"/>
  <c r="V19" i="11"/>
  <c r="P19" i="11"/>
  <c r="V18" i="11"/>
  <c r="P18" i="11"/>
  <c r="V17" i="11"/>
  <c r="P17" i="11"/>
  <c r="V16" i="11"/>
  <c r="P16" i="11"/>
  <c r="V15" i="11"/>
  <c r="P15" i="11"/>
  <c r="V14" i="11"/>
  <c r="P14" i="11"/>
  <c r="V13" i="11"/>
  <c r="P13" i="11"/>
  <c r="V12" i="11"/>
  <c r="P12" i="11"/>
  <c r="V11" i="11"/>
  <c r="P11" i="11"/>
  <c r="V10" i="11"/>
  <c r="P10" i="11"/>
  <c r="V9" i="11"/>
  <c r="P9" i="11"/>
  <c r="V8" i="11"/>
  <c r="P8" i="11"/>
  <c r="V7" i="11"/>
  <c r="P7" i="11"/>
  <c r="V6" i="11"/>
  <c r="P6" i="11"/>
  <c r="V5" i="11"/>
  <c r="P5" i="11"/>
  <c r="V4" i="11"/>
  <c r="P4" i="11"/>
  <c r="K3" i="11"/>
  <c r="K35" i="11"/>
  <c r="K34" i="11"/>
  <c r="K33" i="11"/>
  <c r="K30" i="11"/>
  <c r="K31" i="11"/>
  <c r="K29" i="11"/>
  <c r="K28" i="11"/>
  <c r="K27" i="11"/>
  <c r="K26" i="11"/>
  <c r="K25" i="11"/>
  <c r="K24" i="11"/>
  <c r="K23" i="11"/>
  <c r="K22" i="11"/>
  <c r="K21" i="11"/>
  <c r="K20" i="11"/>
  <c r="K19" i="11"/>
  <c r="K18" i="11"/>
  <c r="K17" i="11"/>
  <c r="K16" i="11"/>
  <c r="K15" i="11"/>
  <c r="K14" i="11"/>
  <c r="K13" i="11"/>
  <c r="K12" i="11"/>
  <c r="K11" i="11"/>
  <c r="K10" i="11"/>
  <c r="K9" i="11"/>
  <c r="K8" i="11"/>
  <c r="K7" i="11"/>
  <c r="K6" i="11"/>
  <c r="K5" i="11"/>
  <c r="K4" i="11"/>
  <c r="E4" i="11"/>
  <c r="E5" i="11"/>
  <c r="E6" i="11"/>
  <c r="E7" i="11"/>
  <c r="E8" i="11"/>
  <c r="E9" i="11"/>
  <c r="E10" i="11"/>
  <c r="E11" i="11"/>
  <c r="E12" i="11"/>
  <c r="E15" i="11"/>
  <c r="E13" i="11"/>
  <c r="E14" i="11"/>
  <c r="E21" i="11"/>
  <c r="E19" i="11"/>
  <c r="E20" i="11"/>
  <c r="E16" i="11"/>
  <c r="E17" i="11"/>
  <c r="E18" i="11"/>
  <c r="E3" i="11"/>
  <c r="L127" i="5"/>
  <c r="M127" i="5" s="1"/>
  <c r="H127" i="5"/>
  <c r="L125" i="5"/>
  <c r="M125" i="5" s="1"/>
  <c r="H125" i="5"/>
  <c r="L124" i="5"/>
  <c r="M124" i="5" s="1"/>
  <c r="H124" i="5"/>
  <c r="P37" i="11"/>
  <c r="V37" i="11"/>
  <c r="L8" i="5"/>
  <c r="M8" i="5" s="1"/>
  <c r="H8" i="5"/>
  <c r="H119" i="5"/>
  <c r="L119" i="5"/>
  <c r="M119" i="5" s="1"/>
  <c r="H120" i="5"/>
  <c r="L120" i="5"/>
  <c r="M120" i="5" s="1"/>
  <c r="H121" i="5"/>
  <c r="L121" i="5"/>
  <c r="M121" i="5" s="1"/>
  <c r="L106" i="5"/>
  <c r="M106" i="5" s="1"/>
  <c r="H106" i="5"/>
  <c r="H113" i="5"/>
  <c r="L113" i="5"/>
  <c r="M113" i="5" s="1"/>
  <c r="L72" i="5"/>
  <c r="M72" i="5" s="1"/>
  <c r="H72" i="5"/>
  <c r="L48" i="5"/>
  <c r="M48" i="5" s="1"/>
  <c r="H48" i="5"/>
  <c r="L35" i="5"/>
  <c r="M35" i="5" s="1"/>
  <c r="H35" i="5"/>
  <c r="L77" i="5"/>
  <c r="M77" i="5" s="1"/>
  <c r="H77" i="5"/>
  <c r="L76" i="5"/>
  <c r="M76" i="5" s="1"/>
  <c r="H76" i="5"/>
  <c r="H116" i="5"/>
  <c r="L116" i="5"/>
  <c r="M116" i="5" s="1"/>
  <c r="L115" i="5"/>
  <c r="M115" i="5" s="1"/>
  <c r="H115" i="5"/>
  <c r="L65" i="5"/>
  <c r="M65" i="5" s="1"/>
  <c r="H65" i="5"/>
  <c r="L34" i="5"/>
  <c r="M34" i="5" s="1"/>
  <c r="H34" i="5"/>
  <c r="L75" i="5"/>
  <c r="M75" i="5" s="1"/>
  <c r="H75" i="5"/>
  <c r="L97" i="5"/>
  <c r="M97" i="5" s="1"/>
  <c r="H97" i="5"/>
  <c r="H103" i="5"/>
  <c r="L103" i="5"/>
  <c r="M103" i="5" s="1"/>
  <c r="L92" i="5"/>
  <c r="M92" i="5" s="1"/>
  <c r="H92" i="5"/>
  <c r="L93" i="5"/>
  <c r="M93" i="5" s="1"/>
  <c r="H93" i="5"/>
  <c r="H114" i="5"/>
  <c r="L114" i="5"/>
  <c r="M114" i="5" s="1"/>
  <c r="L90" i="5"/>
  <c r="M90" i="5" s="1"/>
  <c r="H90" i="5"/>
  <c r="L44" i="5"/>
  <c r="M44" i="5" s="1"/>
  <c r="H44" i="5"/>
  <c r="L59" i="5"/>
  <c r="M59" i="5" s="1"/>
  <c r="L61" i="5"/>
  <c r="M61" i="5" s="1"/>
  <c r="L64" i="5"/>
  <c r="M64" i="5" s="1"/>
  <c r="L66" i="5"/>
  <c r="M66" i="5" s="1"/>
  <c r="L80" i="5"/>
  <c r="M80" i="5" s="1"/>
  <c r="L79" i="5"/>
  <c r="M79" i="5" s="1"/>
  <c r="L88" i="5"/>
  <c r="M88" i="5" s="1"/>
  <c r="L89" i="5"/>
  <c r="M89" i="5" s="1"/>
  <c r="L4" i="5"/>
  <c r="M4" i="5" s="1"/>
  <c r="L5" i="5"/>
  <c r="M5" i="5" s="1"/>
  <c r="L7" i="5"/>
  <c r="M7" i="5" s="1"/>
  <c r="L12" i="5"/>
  <c r="M12" i="5" s="1"/>
  <c r="L13" i="5"/>
  <c r="M13" i="5" s="1"/>
  <c r="L14" i="5"/>
  <c r="M14" i="5" s="1"/>
  <c r="L17" i="5"/>
  <c r="M17" i="5" s="1"/>
  <c r="L18" i="5"/>
  <c r="M18" i="5" s="1"/>
  <c r="L19" i="5"/>
  <c r="M19" i="5" s="1"/>
  <c r="L20" i="5"/>
  <c r="M20" i="5" s="1"/>
  <c r="L21" i="5"/>
  <c r="M21" i="5" s="1"/>
  <c r="L22" i="5"/>
  <c r="M22" i="5" s="1"/>
  <c r="L49" i="5"/>
  <c r="M49" i="5" s="1"/>
  <c r="L51" i="5"/>
  <c r="M51" i="5" s="1"/>
  <c r="L52" i="5"/>
  <c r="M52" i="5" s="1"/>
  <c r="L53" i="5"/>
  <c r="M53" i="5" s="1"/>
  <c r="L31" i="5"/>
  <c r="M31" i="5" s="1"/>
  <c r="L32" i="5"/>
  <c r="M32" i="5" s="1"/>
  <c r="L33" i="5"/>
  <c r="M33" i="5" s="1"/>
  <c r="L36" i="5"/>
  <c r="M36" i="5" s="1"/>
  <c r="L37" i="5"/>
  <c r="M37" i="5" s="1"/>
  <c r="L40" i="5"/>
  <c r="M40" i="5" s="1"/>
  <c r="L41" i="5"/>
  <c r="M41" i="5" s="1"/>
  <c r="L43" i="5"/>
  <c r="M43" i="5" s="1"/>
  <c r="L45" i="5"/>
  <c r="M45" i="5" s="1"/>
  <c r="L23" i="5"/>
  <c r="M23" i="5" s="1"/>
  <c r="L24" i="5"/>
  <c r="M24" i="5" s="1"/>
  <c r="L25" i="5"/>
  <c r="M25" i="5" s="1"/>
  <c r="L26" i="5"/>
  <c r="M26" i="5" s="1"/>
  <c r="L27" i="5"/>
  <c r="M27" i="5" s="1"/>
  <c r="L9" i="5"/>
  <c r="M9" i="5" s="1"/>
  <c r="L10" i="5"/>
  <c r="M10" i="5" s="1"/>
  <c r="L15" i="5"/>
  <c r="M15" i="5" s="1"/>
  <c r="L50" i="5"/>
  <c r="M50" i="5" s="1"/>
  <c r="L16" i="5"/>
  <c r="M16" i="5" s="1"/>
  <c r="L11" i="5"/>
  <c r="M11" i="5" s="1"/>
  <c r="L60" i="5"/>
  <c r="M60" i="5" s="1"/>
  <c r="L63" i="5"/>
  <c r="M63" i="5" s="1"/>
  <c r="H59" i="5"/>
  <c r="H61" i="5"/>
  <c r="H64" i="5"/>
  <c r="H66" i="5"/>
  <c r="H80" i="5"/>
  <c r="H79" i="5"/>
  <c r="H88" i="5"/>
  <c r="H89" i="5"/>
  <c r="H4" i="5"/>
  <c r="H5" i="5"/>
  <c r="H7" i="5"/>
  <c r="H12" i="5"/>
  <c r="H13" i="5"/>
  <c r="H14" i="5"/>
  <c r="H17" i="5"/>
  <c r="H18" i="5"/>
  <c r="H19" i="5"/>
  <c r="H20" i="5"/>
  <c r="H21" i="5"/>
  <c r="H22" i="5"/>
  <c r="H49" i="5"/>
  <c r="H51" i="5"/>
  <c r="H52" i="5"/>
  <c r="H53" i="5"/>
  <c r="H31" i="5"/>
  <c r="H32" i="5"/>
  <c r="H33" i="5"/>
  <c r="H36" i="5"/>
  <c r="H37" i="5"/>
  <c r="H40" i="5"/>
  <c r="H41" i="5"/>
  <c r="H43" i="5"/>
  <c r="H45" i="5"/>
  <c r="H23" i="5"/>
  <c r="H24" i="5"/>
  <c r="H25" i="5"/>
  <c r="H26" i="5"/>
  <c r="H27" i="5"/>
  <c r="H9" i="5"/>
  <c r="H10" i="5"/>
  <c r="H15" i="5"/>
  <c r="H50" i="5"/>
  <c r="H16" i="5"/>
  <c r="H11" i="5"/>
  <c r="H60" i="5"/>
  <c r="H63" i="5"/>
  <c r="K1" i="5"/>
  <c r="F1" i="5"/>
  <c r="K37" i="11" l="1"/>
  <c r="E37" i="11"/>
  <c r="I1" i="6"/>
  <c r="J1" i="6"/>
  <c r="H1" i="5"/>
  <c r="M1" i="5"/>
  <c r="L1" i="5"/>
  <c r="C38" i="1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tc={FD713624-6F00-4F76-B19D-B8A578F50C70}</author>
    <author>tc={96968198-F6BD-4F73-A084-6A23E470149F}</author>
    <author>tc={374A2741-0AD7-41F0-AE16-397145A26F06}</author>
    <author>tc={6DB9A0A7-29E5-4913-8E63-0A52BE8E7929}</author>
    <author>tc={28DDE363-258E-4FC7-B094-365A86E85FDA}</author>
    <author>tc={807F2451-95B9-4F32-BD09-9C365CF087E8}</author>
    <author>tc={600F3E84-ADF6-4707-BE12-EBDD6F7C3980}</author>
    <author>tc={D12645DD-3FCF-4BCC-A8F9-85214A1401EB}</author>
    <author>tc={882B4428-C57D-4647-8EA5-3E8E3505DA31}</author>
    <author>tc={9622C7F3-436E-46A3-BBD4-CCA4ED86AE6B}</author>
    <author>tc={FF0E2040-EBA6-4111-9CF2-0A15903E1326}</author>
    <author>tc={62412D74-57F0-43FC-9517-97F1120AAB8A}</author>
    <author>tc={8802EEB8-2692-425A-BC1D-C306C43784CD}</author>
    <author>tc={4A635B5E-A7E8-48E6-B58E-808AD7AD81D8}</author>
    <author>tc={A8734E42-2F20-4EA5-9956-5BB2C78ADCA0}</author>
    <author>tc={9469284F-0418-4FA5-8DBF-207FA7D19722}</author>
    <author>tc={10CAFDCA-232F-430A-943A-05E620CCDF49}</author>
    <author>tc={687B1B3E-E60A-47B0-8178-AC8E938B87EE}</author>
    <author>tc={A90836F6-0FE6-4779-B9C2-340BE654EA52}</author>
    <author>tc={168FB81E-EF7C-4D97-8F3B-DF806028D77B}</author>
    <author>tc={EB05FCC0-6200-435A-B674-2E05F59E5558}</author>
    <author>tc={89A7AD1C-F9F0-48E1-A162-5EF44054ACF6}</author>
    <author>tc={DB886788-DE9C-46E5-8957-5509F1D5EECB}</author>
    <author>tc={3E5C6F0B-F851-4672-B854-3F82A0835B08}</author>
    <author>tc={F44B07D6-6E0B-493A-889A-97DA480314E9}</author>
    <author>tc={B3BE0299-6CB8-4B82-A643-F2642316B9A8}</author>
    <author>tc={7AE1F0CD-16FC-4B54-8D14-3C10D7197884}</author>
    <author>tc={4BAAAF2A-4E25-48E9-96FD-E9D36CB583A8}</author>
    <author>tc={45645C7D-E210-4251-BB6C-2CED2B961958}</author>
    <author>tc={C3E0D3CA-CB6B-4050-8434-DE18E4CD572F}</author>
    <author>tc={0FB38F10-793A-4D53-AEAD-0358BF99522B}</author>
    <author>tc={A12238F4-E743-4CE8-8B1F-DEFA3D87EAD8}</author>
    <author>tc={DE7CA4C1-1555-401B-BBA5-21B2B872B80D}</author>
    <author>tc={37ECDD53-1E74-4867-B3BF-86D263FBCFBC}</author>
    <author>tc={82DC197F-47F4-4090-9AA9-D69B94F78355}</author>
    <author>tc={4E5D24AF-6F25-4F4A-ABB2-4DF783C2CC25}</author>
    <author>tc={3D2210BD-D064-4D97-9A72-49E9D0879BB8}</author>
    <author>tc={CADE7A34-275B-4431-88A1-2CD10A51240B}</author>
    <author>tc={83D51A64-C373-40EA-B50A-3882A7B580FD}</author>
    <author>tc={82121EB5-F039-46B2-8A5A-FD714147EC2C}</author>
    <author>tc={EE7A51DA-8A80-40AE-BE98-CA54FE33436E}</author>
    <author>tc={E9DD857F-F6A7-4653-9830-B897B740706D}</author>
    <author>tc={F3A6D7D0-BF1B-4730-9152-6F638FBDBABE}</author>
    <author>tc={A0C7BF2C-240F-46C0-8BED-0FD5E0237A53}</author>
    <author>tc={9FBEECD8-0837-46C9-B778-FC4EF4DE8213}</author>
    <author>tc={8B1276F5-2F19-4967-A611-D19D7B1416A3}</author>
    <author>tc={CBEAAA0F-F4A3-411F-8165-1EB386C8B506}</author>
    <author>tc={3F62F327-D749-4E9C-B9C1-910C7342A9F8}</author>
    <author>tc={F4FDB954-8242-4115-95CF-18D9C3F56CA4}</author>
    <author>tc={74195289-6BA0-4316-AD0B-2A121D8CBADA}</author>
    <author>tc={86276877-C4B1-453F-9E84-B8435F580874}</author>
    <author>tc={41444550-6E39-468C-807D-A9B4E0B176F3}</author>
    <author>tc={7533B0EF-2162-48F1-B7F8-D75E0E5A8A86}</author>
    <author>tc={EDA9A097-69BE-4888-82D4-DD4355B04788}</author>
    <author>tc={A9D18C8A-D9F2-48E8-A8A1-5A0132B3FDA8}</author>
    <author>tc={5E408333-3790-4074-88D6-55D5B74B903A}</author>
    <author>tc={DBD25080-89A9-49FF-A0A1-C3741566BED9}</author>
    <author>Centre Auto AMG</author>
    <author>tc={0C10E7CF-6F39-4A09-AE89-9CD505BE37C8}</author>
    <author>tc={9CF4FF82-A70C-4297-8097-27DECBB33147}</author>
    <author>tc={461FE440-4745-4FE4-B862-A81AF1132C45}</author>
    <author>tc={74B14A5E-802A-43DC-B6E5-095C1AEDCCB3}</author>
    <author>tc={B829D2BD-8538-48CC-8308-8082D76E2B7B}</author>
    <author>tc={583A8932-4BFD-4EAE-9A38-48EF1657F374}</author>
    <author>tc={9B174246-FAED-4F38-8E50-B3C03D90AB7E}</author>
    <author>tc={77F253C3-BA0A-4CD7-B17F-A6B5A72DEA37}</author>
    <author>tc={C52246EE-CA2A-4FEE-893B-C7E101F837CF}</author>
    <author>tc={F3016220-257E-466B-99D7-8AD66A4FA5D0}</author>
    <author>tc={B93BE866-711E-4F9E-8068-5D747B87B43C}</author>
    <author>tc={E5E2B0D8-ED44-4C20-8EF4-5C044FFD8D9C}</author>
    <author>tc={555985C3-99B2-4CAF-A17E-67D158F5B8F6}</author>
    <author>tc={AA6ABA5A-0846-4871-9338-90A6BDFF16BF}</author>
    <author>tc={CA7787B4-25F2-418C-8C61-75FD8F51D2FF}</author>
    <author>tc={119F03FB-834F-4130-91F0-7C3EE4C9EC44}</author>
    <author>tc={C91BAA4C-A2EF-46B4-98E1-53233ACC3A81}</author>
    <author>tc={1EABD613-A126-46A2-8E92-14AE9AD46F83}</author>
    <author>tc={6178B6CD-948F-4465-8140-336BA5EF3F7A}</author>
    <author>tc={C2F5F3AC-08D9-41BD-96FA-8D4BAA74F8C7}</author>
    <author>tc={8B5AD4B0-DBDF-472F-9F37-46B90AF7B659}</author>
    <author>tc={3BD3A59A-A344-4D05-B369-DFDDB750C586}</author>
    <author>tc={FDC357AE-018F-4A94-B8E2-45D920928D23}</author>
    <author>tc={365F8CAF-DC01-4A62-8F97-1AEA18E2253A}</author>
    <author>tc={CDB9F4E2-4D76-4C63-80B2-439BC4D52C4D}</author>
    <author>tc={1930A727-332B-4EDE-8E7F-702398EC2F6F}</author>
    <author>tc={B2CA6C60-B625-414D-B5AE-43BCE098DDD8}</author>
    <author>tc={E4FB4506-A710-4BDC-A9F7-CBD5603D9599}</author>
    <author>tc={6C4161BA-23FE-4DE1-BF41-79EFCD2EB5C2}</author>
    <author>tc={44CC9381-CC1B-4BBE-8161-A01B78C6616D}</author>
    <author>tc={244F93D3-6F5B-4348-9EF3-8FA0325705FD}</author>
    <author>tc={DA54F236-89BF-40B7-830E-FFB613A88CC6}</author>
    <author>tc={5E9029A1-14C5-4E2B-B56C-AB96FD534E47}</author>
    <author>tc={53372E6B-4505-463F-84B3-C5C430E4FBE0}</author>
    <author>tc={8A4AE62D-8C4E-418C-B3EE-6AF40F80B145}</author>
    <author>tc={6F7630F9-E0B8-438A-8C69-8DA28DB721EE}</author>
    <author>tc={C347D096-E117-4FEA-8D1A-04EA014F6B22}</author>
    <author>tc={D3ED8FA0-DD60-4E29-9BB4-5E328D68E958}</author>
    <author>tc={407D8581-6044-44B6-8F00-58CB5E15D4DB}</author>
    <author>tc={279C321B-088B-4B42-9B71-1DE5208DB47F}</author>
    <author>tc={CDBC5B42-B4D6-44AC-A6DB-38B286C8DA12}</author>
    <author>tc={77B64353-F52C-4A42-91F2-5E14DD26CC3B}</author>
    <author>tc={56F672CC-FE51-4372-ACAE-5A3FCD71C238}</author>
    <author>tc={7EB895C0-0A6D-44C4-AE96-49B89870413B}</author>
    <author>tc={07C44DC1-CC1B-40B2-92B2-EC6FDBDCDDCB}</author>
    <author>tc={26F3A5A9-950A-49FF-A6BE-130681CF5766}</author>
    <author>tc={996C1715-9EE0-49A4-9586-07480F43037B}</author>
    <author>tc={3B43789F-F4D9-44E4-B69A-0817651B5EF0}</author>
    <author>tc={0ACE2F0A-6B67-46FD-90C3-71EF3A1706CA}</author>
    <author>tc={90527115-5865-44E7-A3F5-E86FB9DAD33F}</author>
    <author>tc={0429A929-E4AD-44FA-B1E5-540EF4F2368E}</author>
    <author>tc={CCD060F8-3B69-4861-9937-74DF8BECEC4E}</author>
    <author>tc={307F6179-1AC5-4422-810D-D0F548085C88}</author>
    <author>tc={736CB9C2-39E8-4430-91F3-E4B4C70F2298}</author>
    <author>tc={6EF83AD3-07EE-4F39-AB2C-792D6099DE15}</author>
    <author>tc={0F7384E1-AF9D-4F61-ACE8-EF776B30FC12}</author>
    <author>tc={CCA3E804-1C68-41B3-8657-429B27A2CBB2}</author>
    <author>tc={262BDA28-39E3-465B-9922-8B6721F56A75}</author>
    <author>tc={0F379C9A-E3F2-4DE4-9DE8-F9B0A3C3D844}</author>
    <author>tc={A28A78BD-600C-4A03-B8D2-CA63CAB63392}</author>
    <author>tc={29F1B7FD-D592-4BA1-A422-EA6818BF764A}</author>
    <author>tc={479EF218-C019-4C5A-B34F-EBA43322AC83}</author>
    <author>tc={43D6DC53-332B-44CE-A365-2F8A54C418C0}</author>
    <author>tc={92F659E9-4386-4FC2-82D1-721F1772CE45}</author>
    <author>tc={B180AB96-6842-495A-8CCD-11A84A5C0BE2}</author>
    <author>tc={A4484AFA-E409-45A8-8F1A-2FB56C106D70}</author>
    <author>tc={5E48FDBF-70B5-433B-AE7F-273485393A8C}</author>
    <author>tc={95B088F4-19C4-46E3-B87A-29E83681DD61}</author>
    <author>tc={849168A2-C3F6-4C96-9FFB-A47987AF4EBF}</author>
    <author>tc={6F1197D0-0970-42CE-B13B-1B8D473DB88E}</author>
    <author>tc={B4B1AF07-760F-4CBA-B84B-FB74AEEE20F9}</author>
    <author>tc={939EAC50-2A4E-4F54-9604-58FDE97CBDCC}</author>
    <author>tc={4F23E86A-1ECD-4F5F-B7CC-ACFF8795E95E}</author>
    <author>tc={321D33CD-319F-48D4-9970-8A7E91915042}</author>
    <author>tc={3D3AD005-A990-4C9D-91BD-48B7A4125E4E}</author>
    <author>tc={0CD1F2E2-A8A0-4F58-AB39-8C66EB4DD5F8}</author>
    <author>tc={3766B2CC-E53C-4E46-B15A-CD250065E3C3}</author>
    <author>tc={E112904D-ACF3-42D7-89FE-2BB70BC90869}</author>
    <author>tc={2A4AB597-7D0D-4D6E-B2DB-FD504B520D67}</author>
    <author>tc={B5EB44AC-F32F-49EB-9704-31CB524C2D4E}</author>
    <author>tc={1A6E7C5D-9A1F-4545-B0B6-13E7A506CAAE}</author>
    <author>tc={17DFA954-954F-4212-9253-9AB67A55820E}</author>
    <author>tc={D33F3739-19C3-46CD-9D29-C0DCF1A63308}</author>
    <author>tc={3EE36E53-CA58-4E0F-B54D-38DCFF546B40}</author>
    <author>tc={44C87F20-3DFF-41D8-9E15-84E047295F8D}</author>
    <author>tc={015E1BC4-6117-4EF5-8D2F-D58E9401D9D9}</author>
    <author>tc={39616219-097C-4260-AC8D-4EB088F9AABF}</author>
    <author>tc={934CD72E-44E9-4627-B1D1-7C1554BB4028}</author>
    <author>tc={2C39E456-384B-4DD6-B178-94727B5004AC}</author>
    <author>tc={D6555CFC-8C81-4B49-B331-3F3327515F5C}</author>
    <author>tc={9C414FB1-165D-45BE-BD5A-4805C0CA46F0}</author>
    <author>tc={C77393BF-D0FD-46E2-867F-A5F80049AA3A}</author>
    <author>tc={301AAC8E-6AAA-4931-A08A-77B898D41AFA}</author>
  </authors>
  <commentList>
    <comment ref="B4" authorId="0" shapeId="0" xr:uid="{FD713624-6F00-4F76-B19D-B8A578F50C7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  <comment ref="B5" authorId="1" shapeId="0" xr:uid="{96968198-F6BD-4F73-A084-6A23E470149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  <comment ref="B6" authorId="2" shapeId="0" xr:uid="{374A2741-0AD7-41F0-AE16-397145A26F0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  <comment ref="B7" authorId="3" shapeId="0" xr:uid="{6DB9A0A7-29E5-4913-8E63-0A52BE8E792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  <comment ref="B8" authorId="4" shapeId="0" xr:uid="{28DDE363-258E-4FC7-B094-365A86E85FD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  <comment ref="B9" authorId="5" shapeId="0" xr:uid="{807F2451-95B9-4F32-BD09-9C365CF087E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0" authorId="6" shapeId="0" xr:uid="{600F3E84-ADF6-4707-BE12-EBDD6F7C398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1" authorId="7" shapeId="0" xr:uid="{D12645DD-3FCF-4BCC-A8F9-85214A1401E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" authorId="8" shapeId="0" xr:uid="{882B4428-C57D-4647-8EA5-3E8E3505DA3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3" authorId="9" shapeId="0" xr:uid="{9622C7F3-436E-46A3-BBD4-CCA4ED86AE6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4" authorId="10" shapeId="0" xr:uid="{FF0E2040-EBA6-4111-9CF2-0A15903E132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5" authorId="11" shapeId="0" xr:uid="{62412D74-57F0-43FC-9517-97F1120AAB8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6" authorId="12" shapeId="0" xr:uid="{8802EEB8-2692-425A-BC1D-C306C43784C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7" authorId="13" shapeId="0" xr:uid="{4A635B5E-A7E8-48E6-B58E-808AD7AD81D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8" authorId="14" shapeId="0" xr:uid="{A8734E42-2F20-4EA5-9956-5BB2C78ADCA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9" authorId="15" shapeId="0" xr:uid="{9469284F-0418-4FA5-8DBF-207FA7D1972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20" authorId="16" shapeId="0" xr:uid="{10CAFDCA-232F-430A-943A-05E620CCDF4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21" authorId="17" shapeId="0" xr:uid="{687B1B3E-E60A-47B0-8178-AC8E938B87E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22" authorId="18" shapeId="0" xr:uid="{A90836F6-0FE6-4779-B9C2-340BE654EA5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23" authorId="19" shapeId="0" xr:uid="{168FB81E-EF7C-4D97-8F3B-DF806028D77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24" authorId="20" shapeId="0" xr:uid="{EB05FCC0-6200-435A-B674-2E05F59E555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25" authorId="21" shapeId="0" xr:uid="{89A7AD1C-F9F0-48E1-A162-5EF44054ACF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26" authorId="22" shapeId="0" xr:uid="{DB886788-DE9C-46E5-8957-5509F1D5EEC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27" authorId="23" shapeId="0" xr:uid="{3E5C6F0B-F851-4672-B854-3F82A0835B0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28" authorId="24" shapeId="0" xr:uid="{F44B07D6-6E0B-493A-889A-97DA480314E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29" authorId="25" shapeId="0" xr:uid="{B3BE0299-6CB8-4B82-A643-F2642316B9A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30" authorId="26" shapeId="0" xr:uid="{7AE1F0CD-16FC-4B54-8D14-3C10D719788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31" authorId="27" shapeId="0" xr:uid="{4BAAAF2A-4E25-48E9-96FD-E9D36CB583A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32" authorId="28" shapeId="0" xr:uid="{45645C7D-E210-4251-BB6C-2CED2B96195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33" authorId="29" shapeId="0" xr:uid="{C3E0D3CA-CB6B-4050-8434-DE18E4CD572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34" authorId="30" shapeId="0" xr:uid="{0FB38F10-793A-4D53-AEAD-0358BF99522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35" authorId="31" shapeId="0" xr:uid="{A12238F4-E743-4CE8-8B1F-DEFA3D87EAD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36" authorId="32" shapeId="0" xr:uid="{DE7CA4C1-1555-401B-BBA5-21B2B872B80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37" authorId="33" shapeId="0" xr:uid="{37ECDD53-1E74-4867-B3BF-86D263FBCFB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38" authorId="34" shapeId="0" xr:uid="{82DC197F-47F4-4090-9AA9-D69B94F7835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39" authorId="35" shapeId="0" xr:uid="{4E5D24AF-6F25-4F4A-ABB2-4DF783C2CC2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40" authorId="36" shapeId="0" xr:uid="{3D2210BD-D064-4D97-9A72-49E9D0879BB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41" authorId="37" shapeId="0" xr:uid="{CADE7A34-275B-4431-88A1-2CD10A51240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42" authorId="38" shapeId="0" xr:uid="{83D51A64-C373-40EA-B50A-3882A7B580F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43" authorId="39" shapeId="0" xr:uid="{82121EB5-F039-46B2-8A5A-FD714147EC2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44" authorId="40" shapeId="0" xr:uid="{EE7A51DA-8A80-40AE-BE98-CA54FE33436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45" authorId="41" shapeId="0" xr:uid="{E9DD857F-F6A7-4653-9830-B897B740706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46" authorId="42" shapeId="0" xr:uid="{F3A6D7D0-BF1B-4730-9152-6F638FBDBAB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47" authorId="43" shapeId="0" xr:uid="{A0C7BF2C-240F-46C0-8BED-0FD5E0237A5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48" authorId="44" shapeId="0" xr:uid="{9FBEECD8-0837-46C9-B778-FC4EF4DE821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49" authorId="45" shapeId="0" xr:uid="{8B1276F5-2F19-4967-A611-D19D7B1416A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50" authorId="46" shapeId="0" xr:uid="{CBEAAA0F-F4A3-411F-8165-1EB386C8B50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51" authorId="47" shapeId="0" xr:uid="{3F62F327-D749-4E9C-B9C1-910C7342A9F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52" authorId="48" shapeId="0" xr:uid="{F4FDB954-8242-4115-95CF-18D9C3F56CA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53" authorId="49" shapeId="0" xr:uid="{74195289-6BA0-4316-AD0B-2A121D8CBAD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54" authorId="50" shapeId="0" xr:uid="{86276877-C4B1-453F-9E84-B8435F58087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D55" authorId="51" shapeId="0" xr:uid="{41444550-6E39-468C-807D-A9B4E0B176F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PETIT</t>
      </text>
    </comment>
    <comment ref="D56" authorId="52" shapeId="0" xr:uid="{7533B0EF-2162-48F1-B7F8-D75E0E5A8A8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PETIT</t>
      </text>
    </comment>
    <comment ref="D57" authorId="53" shapeId="0" xr:uid="{EDA9A097-69BE-4888-82D4-DD4355B0478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PETIT</t>
      </text>
    </comment>
    <comment ref="D58" authorId="54" shapeId="0" xr:uid="{A9D18C8A-D9F2-48E8-A8A1-5A0132B3FDA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PETIT</t>
      </text>
    </comment>
    <comment ref="F106" authorId="55" shapeId="0" xr:uid="{5E408333-3790-4074-88D6-55D5B74B903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176L
INV 31.12.19
210L
Réponse :
    97L
INV 31.12.20 - 40cm</t>
      </text>
    </comment>
    <comment ref="C113" authorId="56" shapeId="0" xr:uid="{DBD25080-89A9-49FF-A0A1-C3741566BED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RECU PAR ERREUR MAXITYRE
MIS SUR FACTURE PNEUS PERTE</t>
      </text>
    </comment>
    <comment ref="F117" authorId="57" shapeId="0" xr:uid="{8FF7C65C-9232-4E45-898F-DD9D5308BC1F}">
      <text>
        <r>
          <rPr>
            <b/>
            <sz val="9"/>
            <color indexed="81"/>
            <rFont val="Tahoma"/>
            <family val="2"/>
          </rPr>
          <t>Centre Auto AMG:</t>
        </r>
        <r>
          <rPr>
            <sz val="9"/>
            <color indexed="81"/>
            <rFont val="Tahoma"/>
            <family val="2"/>
          </rPr>
          <t xml:space="preserve">
50u RENTREES STOCK</t>
        </r>
      </text>
    </comment>
    <comment ref="F122" authorId="58" shapeId="0" xr:uid="{0C10E7CF-6F39-4A09-AE89-9CD505BE37C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3 DOSES PAR UNITÉ</t>
      </text>
    </comment>
    <comment ref="D133" authorId="59" shapeId="0" xr:uid="{9CF4FF82-A70C-4297-8097-27DECBB3314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GRAND</t>
      </text>
    </comment>
    <comment ref="D134" authorId="60" shapeId="0" xr:uid="{461FE440-4745-4FE4-B862-A81AF1132C4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GRAND</t>
      </text>
    </comment>
    <comment ref="D135" authorId="61" shapeId="0" xr:uid="{74B14A5E-802A-43DC-B6E5-095C1AEDCCB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GRAND</t>
      </text>
    </comment>
    <comment ref="F194" authorId="62" shapeId="0" xr:uid="{B829D2BD-8538-48CC-8308-8082D76E2B7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3 DOSES PAR UNITÉ</t>
      </text>
    </comment>
    <comment ref="F208" authorId="63" shapeId="0" xr:uid="{583A8932-4BFD-4EAE-9A38-48EF1657F37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210L (86CM)
JAUNE
Réponse :
    8L
INV 31.12.20</t>
      </text>
    </comment>
    <comment ref="G209" authorId="64" shapeId="0" xr:uid="{9B174246-FAED-4F38-8E50-B3C03D90AB7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5.45€</t>
      </text>
    </comment>
    <comment ref="G212" authorId="65" shapeId="0" xr:uid="{77F253C3-BA0A-4CD7-B17F-A6B5A72DEA3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5.45€</t>
      </text>
    </comment>
    <comment ref="F215" authorId="66" shapeId="0" xr:uid="{C52246EE-CA2A-4FEE-893B-C7E101F837C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5 + 1 OFFERT - 150.15 HT</t>
      </text>
    </comment>
    <comment ref="F230" authorId="67" shapeId="0" xr:uid="{F3016220-257E-466B-99D7-8AD66A4FA5D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12L
Réponse :
    9.5L
INV 31.12.20</t>
      </text>
    </comment>
    <comment ref="D292" authorId="68" shapeId="0" xr:uid="{B93BE866-711E-4F9E-8068-5D747B87B43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293" authorId="69" shapeId="0" xr:uid="{E5E2B0D8-ED44-4C20-8EF4-5C044FFD8D9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294" authorId="70" shapeId="0" xr:uid="{555985C3-99B2-4CAF-A17E-67D158F5B8F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295" authorId="71" shapeId="0" xr:uid="{AA6ABA5A-0846-4871-9338-90A6BDFF16B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296" authorId="72" shapeId="0" xr:uid="{CA7787B4-25F2-418C-8C61-75FD8F51D2F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297" authorId="73" shapeId="0" xr:uid="{119F03FB-834F-4130-91F0-7C3EE4C9EC4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298" authorId="74" shapeId="0" xr:uid="{C91BAA4C-A2EF-46B4-98E1-53233ACC3A8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299" authorId="75" shapeId="0" xr:uid="{1EABD613-A126-46A2-8E92-14AE9AD46F8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300" authorId="76" shapeId="0" xr:uid="{6178B6CD-948F-4465-8140-336BA5EF3F7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301" authorId="77" shapeId="0" xr:uid="{C2F5F3AC-08D9-41BD-96FA-8D4BAA74F8C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302" authorId="78" shapeId="0" xr:uid="{8B5AD4B0-DBDF-472F-9F37-46B90AF7B65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303" authorId="79" shapeId="0" xr:uid="{3BD3A59A-A344-4D05-B369-DFDDB750C58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304" authorId="80" shapeId="0" xr:uid="{FDC357AE-018F-4A94-B8E2-45D920928D2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305" authorId="81" shapeId="0" xr:uid="{365F8CAF-DC01-4A62-8F97-1AEA18E2253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306" authorId="82" shapeId="0" xr:uid="{CDB9F4E2-4D76-4C63-80B2-439BC4D52C4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307" authorId="83" shapeId="0" xr:uid="{1930A727-332B-4EDE-8E7F-702398EC2F6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308" authorId="84" shapeId="0" xr:uid="{B2CA6C60-B625-414D-B5AE-43BCE098DDD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309" authorId="85" shapeId="0" xr:uid="{E4FB4506-A710-4BDC-A9F7-CBD5603D959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310" authorId="86" shapeId="0" xr:uid="{6C4161BA-23FE-4DE1-BF41-79EFCD2EB5C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F310" authorId="87" shapeId="0" xr:uid="{44CC9381-CC1B-4BBE-8161-A01B78C6616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205L
Réponse :
    128L
INV 31.12.20</t>
      </text>
    </comment>
    <comment ref="F315" authorId="88" shapeId="0" xr:uid="{244F93D3-6F5B-4348-9EF3-8FA0325705F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3 DOSES PAR UNITÉ</t>
      </text>
    </comment>
    <comment ref="F316" authorId="89" shapeId="0" xr:uid="{DA54F236-89BF-40B7-830E-FFB613A88CC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3 DOSES PAR UNITÉ</t>
      </text>
    </comment>
    <comment ref="F330" authorId="90" shapeId="0" xr:uid="{5E9029A1-14C5-4E2B-B56C-AB96FD534E4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60L
Réponse :
    58L
INV 31.12.20</t>
      </text>
    </comment>
    <comment ref="D354" authorId="91" shapeId="0" xr:uid="{53372E6B-4505-463F-84B3-C5C430E4FBE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CITROEN
FORD
PEUGEOT</t>
      </text>
    </comment>
    <comment ref="D355" authorId="92" shapeId="0" xr:uid="{8A4AE62D-8C4E-418C-B3EE-6AF40F80B14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CITROEN
FORD
PEUGEOT</t>
      </text>
    </comment>
    <comment ref="D356" authorId="93" shapeId="0" xr:uid="{6F7630F9-E0B8-438A-8C69-8DA28DB721E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CITROEN
FORD
PEUGEOT</t>
      </text>
    </comment>
    <comment ref="D357" authorId="94" shapeId="0" xr:uid="{C347D096-E117-4FEA-8D1A-04EA014F6B2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CITROEN
FORD
PEUGEOT</t>
      </text>
    </comment>
    <comment ref="D358" authorId="95" shapeId="0" xr:uid="{D3ED8FA0-DD60-4E29-9BB4-5E328D68E95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CITROEN
FORD
PEUGEOT</t>
      </text>
    </comment>
    <comment ref="D359" authorId="96" shapeId="0" xr:uid="{407D8581-6044-44B6-8F00-58CB5E15D4D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CITROEN
FORD
PEUGEOT</t>
      </text>
    </comment>
    <comment ref="D360" authorId="97" shapeId="0" xr:uid="{279C321B-088B-4B42-9B71-1DE5208DB47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CITROEN
FORD
PEUGEOT</t>
      </text>
    </comment>
    <comment ref="D361" authorId="98" shapeId="0" xr:uid="{CDBC5B42-B4D6-44AC-A6DB-38B286C8DA1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CITROEN
FORD
PEUGEOT</t>
      </text>
    </comment>
    <comment ref="D362" authorId="99" shapeId="0" xr:uid="{77B64353-F52C-4A42-91F2-5E14DD26CC3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CITROEN
FORD
PEUGEOT</t>
      </text>
    </comment>
    <comment ref="F362" authorId="100" shapeId="0" xr:uid="{56F672CC-FE51-4372-ACAE-5A3FCD71C23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205L</t>
      </text>
    </comment>
    <comment ref="F380" authorId="101" shapeId="0" xr:uid="{7EB895C0-0A6D-44C4-AE96-49B89870413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JAUNE
210L</t>
      </text>
    </comment>
    <comment ref="F383" authorId="102" shapeId="0" xr:uid="{07C44DC1-CC1B-40B2-92B2-EC6FDBDCDDC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ROSE
210L</t>
      </text>
    </comment>
    <comment ref="D392" authorId="103" shapeId="0" xr:uid="{26F3A5A9-950A-49FF-A6BE-130681CF576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393" authorId="104" shapeId="0" xr:uid="{996C1715-9EE0-49A4-9586-07480F43037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394" authorId="105" shapeId="0" xr:uid="{3B43789F-F4D9-44E4-B69A-0817651B5EF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395" authorId="106" shapeId="0" xr:uid="{0ACE2F0A-6B67-46FD-90C3-71EF3A1706C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396" authorId="107" shapeId="0" xr:uid="{90527115-5865-44E7-A3F5-E86FB9DAD33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397" authorId="108" shapeId="0" xr:uid="{0429A929-E4AD-44FA-B1E5-540EF4F2368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398" authorId="109" shapeId="0" xr:uid="{CCD060F8-3B69-4861-9937-74DF8BECEC4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399" authorId="110" shapeId="0" xr:uid="{307F6179-1AC5-4422-810D-D0F548085C8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400" authorId="111" shapeId="0" xr:uid="{736CB9C2-39E8-4430-91F3-E4B4C70F229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401" authorId="112" shapeId="0" xr:uid="{6EF83AD3-07EE-4F39-AB2C-792D6099DE1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402" authorId="113" shapeId="0" xr:uid="{0F7384E1-AF9D-4F61-ACE8-EF776B30FC1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403" authorId="114" shapeId="0" xr:uid="{CCA3E804-1C68-41B3-8657-429B27A2CBB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404" authorId="115" shapeId="0" xr:uid="{262BDA28-39E3-465B-9922-8B6721F56A7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405" authorId="116" shapeId="0" xr:uid="{0F379C9A-E3F2-4DE4-9DE8-F9B0A3C3D84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F405" authorId="117" shapeId="0" xr:uid="{A28A78BD-600C-4A03-B8D2-CA63CAB6339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205L</t>
      </text>
    </comment>
    <comment ref="F449" authorId="118" shapeId="0" xr:uid="{29F1B7FD-D592-4BA1-A422-EA6818BF764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205L</t>
      </text>
    </comment>
    <comment ref="G472" authorId="119" shapeId="0" xr:uid="{479EF218-C019-4C5A-B34F-EBA43322AC8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
19.95€</t>
      </text>
    </comment>
    <comment ref="G516" authorId="120" shapeId="0" xr:uid="{43D6DC53-332B-44CE-A365-2F8A54C418C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
3.50€</t>
      </text>
    </comment>
    <comment ref="G517" authorId="121" shapeId="0" xr:uid="{92F659E9-4386-4FC2-82D1-721F1772CE4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
3.50€</t>
      </text>
    </comment>
    <comment ref="G518" authorId="122" shapeId="0" xr:uid="{B180AB96-6842-495A-8CCD-11A84A5C0BE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
3.50€</t>
      </text>
    </comment>
    <comment ref="G562" authorId="123" shapeId="0" xr:uid="{A4484AFA-E409-45A8-8F1A-2FB56C106D7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4.44€</t>
      </text>
    </comment>
    <comment ref="G563" authorId="124" shapeId="0" xr:uid="{5E48FDBF-70B5-433B-AE7F-273485393A8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13.75€</t>
      </text>
    </comment>
    <comment ref="G564" authorId="125" shapeId="0" xr:uid="{95B088F4-19C4-46E3-B87A-29E83681DD6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53.53€</t>
      </text>
    </comment>
    <comment ref="G577" authorId="126" shapeId="0" xr:uid="{849168A2-C3F6-4C96-9FFB-A47987AF4EB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1.38€ ECOPART</t>
      </text>
    </comment>
    <comment ref="G586" authorId="127" shapeId="0" xr:uid="{6F1197D0-0970-42CE-B13B-1B8D473DB88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14.25€</t>
      </text>
    </comment>
    <comment ref="G625" authorId="128" shapeId="0" xr:uid="{B4B1AF07-760F-4CBA-B84B-FB74AEEE20F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19.95€</t>
      </text>
    </comment>
    <comment ref="G626" authorId="129" shapeId="0" xr:uid="{939EAC50-2A4E-4F54-9604-58FDE97CBDC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19.95€</t>
      </text>
    </comment>
    <comment ref="G630" authorId="130" shapeId="0" xr:uid="{4F23E86A-1ECD-4F5F-B7CC-ACFF8795E95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3.95€</t>
      </text>
    </comment>
    <comment ref="G636" authorId="131" shapeId="0" xr:uid="{321D33CD-319F-48D4-9970-8A7E9191504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7.95€</t>
      </text>
    </comment>
    <comment ref="G677" authorId="132" shapeId="0" xr:uid="{3D3AD005-A990-4C9D-91BD-48B7A4125E4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+1.5€ PAR PNEU ECOPART</t>
      </text>
    </comment>
    <comment ref="G731" authorId="133" shapeId="0" xr:uid="{0CD1F2E2-A8A0-4F58-AB39-8C66EB4DD5F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+1.5€ PAR PNEU ECOPART</t>
      </text>
    </comment>
    <comment ref="G771" authorId="134" shapeId="0" xr:uid="{3766B2CC-E53C-4E46-B15A-CD250065E3C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7.95€</t>
      </text>
    </comment>
    <comment ref="G846" authorId="135" shapeId="0" xr:uid="{E112904D-ACF3-42D7-89FE-2BB70BC9086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7.95€</t>
      </text>
    </comment>
    <comment ref="G902" authorId="136" shapeId="0" xr:uid="{2A4AB597-7D0D-4D6E-B2DB-FD504B520D6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7.95€</t>
      </text>
    </comment>
    <comment ref="G903" authorId="137" shapeId="0" xr:uid="{B5EB44AC-F32F-49EB-9704-31CB524C2D4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7.95€</t>
      </text>
    </comment>
    <comment ref="G940" authorId="138" shapeId="0" xr:uid="{1A6E7C5D-9A1F-4545-B0B6-13E7A506CAA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19.95€</t>
      </text>
    </comment>
    <comment ref="G941" authorId="139" shapeId="0" xr:uid="{17DFA954-954F-4212-9253-9AB67A55820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7.95€</t>
      </text>
    </comment>
    <comment ref="F1010" authorId="140" shapeId="0" xr:uid="{D33F3739-19C3-46CD-9D29-C0DCF1A6330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205L</t>
      </text>
    </comment>
    <comment ref="D1083" authorId="141" shapeId="0" xr:uid="{3EE36E53-CA58-4E0F-B54D-38DCFF546B4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PETIT</t>
      </text>
    </comment>
    <comment ref="D1084" authorId="142" shapeId="0" xr:uid="{44C87F20-3DFF-41D8-9E15-84E047295F8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PETIT</t>
      </text>
    </comment>
    <comment ref="G1090" authorId="143" shapeId="0" xr:uid="{015E1BC4-6117-4EF5-8D2F-D58E9401D9D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6.95€</t>
      </text>
    </comment>
    <comment ref="G1091" authorId="144" shapeId="0" xr:uid="{39616219-097C-4260-AC8D-4EB088F9AAB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7.95€</t>
      </text>
    </comment>
    <comment ref="G1167" authorId="145" shapeId="0" xr:uid="{934CD72E-44E9-4627-B1D1-7C1554BB402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6.95€</t>
      </text>
    </comment>
    <comment ref="D1173" authorId="146" shapeId="0" xr:uid="{2C39E456-384B-4DD6-B178-94727B5004A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GRAND</t>
      </text>
    </comment>
    <comment ref="D1174" authorId="147" shapeId="0" xr:uid="{D6555CFC-8C81-4B49-B331-3F3327515F5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GRAND</t>
      </text>
    </comment>
    <comment ref="D1186" authorId="148" shapeId="0" xr:uid="{9C414FB1-165D-45BE-BD5A-4805C0CA46F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PETIT</t>
      </text>
    </comment>
    <comment ref="G1283" authorId="149" shapeId="0" xr:uid="{C77393BF-D0FD-46E2-867F-A5F80049AA3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6.95€</t>
      </text>
    </comment>
    <comment ref="G1284" authorId="150" shapeId="0" xr:uid="{301AAC8E-6AAA-4931-A08A-77B898D41AF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6.95€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tc={E98386B5-1BE0-418B-83EE-066B20C40E52}</author>
    <author>tc={83CF8B74-C698-44EF-BF8A-3D292C4CBB8B}</author>
    <author>tc={BC655B72-0FF9-4BAB-8FDA-FA58A117CFFD}</author>
    <author>tc={99419523-D925-44CC-BC79-E3BD4BF41AE7}</author>
    <author>tc={1E8E5E38-5CE6-4DAB-9E2B-9AF853F237F0}</author>
    <author>tc={7F19F07D-5533-4813-A6DD-B1FFEDC5AB60}</author>
  </authors>
  <commentList>
    <comment ref="B2" authorId="0" shapeId="0" xr:uid="{E98386B5-1BE0-418B-83EE-066B20C40E5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  <comment ref="B3" authorId="1" shapeId="0" xr:uid="{83CF8B74-C698-44EF-BF8A-3D292C4CBB8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  <comment ref="B4" authorId="2" shapeId="0" xr:uid="{BC655B72-0FF9-4BAB-8FDA-FA58A117CFF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  <comment ref="B5" authorId="3" shapeId="0" xr:uid="{99419523-D925-44CC-BC79-E3BD4BF41AE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  <comment ref="B6" authorId="4" shapeId="0" xr:uid="{1E8E5E38-5CE6-4DAB-9E2B-9AF853F237F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  <comment ref="B7" authorId="5" shapeId="0" xr:uid="{7F19F07D-5533-4813-A6DD-B1FFEDC5AB6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</commentList>
</comments>
</file>

<file path=xl/sharedStrings.xml><?xml version="1.0" encoding="utf-8"?>
<sst xmlns="http://schemas.openxmlformats.org/spreadsheetml/2006/main" count="5653" uniqueCount="1040">
  <si>
    <t>PRIX UNIT HT</t>
  </si>
  <si>
    <t>PRIX TOTAL HT</t>
  </si>
  <si>
    <t>VNC</t>
  </si>
  <si>
    <t>TOTAL</t>
  </si>
  <si>
    <t>BEG BOSCH AV</t>
  </si>
  <si>
    <t>A1112</t>
  </si>
  <si>
    <t>A1135</t>
  </si>
  <si>
    <t>A1152</t>
  </si>
  <si>
    <t>A1231</t>
  </si>
  <si>
    <t>A1257</t>
  </si>
  <si>
    <t>A1565</t>
  </si>
  <si>
    <t>A1792</t>
  </si>
  <si>
    <t>FILTRE HABITACLE</t>
  </si>
  <si>
    <t>AHC185</t>
  </si>
  <si>
    <t>AHC258</t>
  </si>
  <si>
    <t>AH143</t>
  </si>
  <si>
    <t>AH150</t>
  </si>
  <si>
    <t>AH244</t>
  </si>
  <si>
    <t>PLAQ FREINS (*4)</t>
  </si>
  <si>
    <t>BATTERIE</t>
  </si>
  <si>
    <t>SOUFFLET CARDAN</t>
  </si>
  <si>
    <t>MONTE GLACE</t>
  </si>
  <si>
    <t>LAG 2 AVD</t>
  </si>
  <si>
    <t>L291</t>
  </si>
  <si>
    <t>L343C</t>
  </si>
  <si>
    <t>L373</t>
  </si>
  <si>
    <t>L398A</t>
  </si>
  <si>
    <t>L399</t>
  </si>
  <si>
    <t>L460</t>
  </si>
  <si>
    <t>LS743</t>
  </si>
  <si>
    <t>L1044</t>
  </si>
  <si>
    <t>LS908</t>
  </si>
  <si>
    <t>LS932</t>
  </si>
  <si>
    <t>LS933</t>
  </si>
  <si>
    <t>FILTRE GO</t>
  </si>
  <si>
    <t>CS439</t>
  </si>
  <si>
    <t>CS456</t>
  </si>
  <si>
    <t>C492</t>
  </si>
  <si>
    <t>C489</t>
  </si>
  <si>
    <t>C515</t>
  </si>
  <si>
    <t>C533A</t>
  </si>
  <si>
    <t>C832</t>
  </si>
  <si>
    <t>C526</t>
  </si>
  <si>
    <t>C527</t>
  </si>
  <si>
    <t>CS701</t>
  </si>
  <si>
    <t>FCS710</t>
  </si>
  <si>
    <t>CS726</t>
  </si>
  <si>
    <t>FCS748</t>
  </si>
  <si>
    <t>FCS750</t>
  </si>
  <si>
    <t>FCS813</t>
  </si>
  <si>
    <t>C482</t>
  </si>
  <si>
    <t>AP30U</t>
  </si>
  <si>
    <t>AP28U</t>
  </si>
  <si>
    <t>AP22U</t>
  </si>
  <si>
    <t>AP20U</t>
  </si>
  <si>
    <t>AP19U</t>
  </si>
  <si>
    <t>AP18U</t>
  </si>
  <si>
    <t>AP16U</t>
  </si>
  <si>
    <t>AR650U</t>
  </si>
  <si>
    <t>AR550U</t>
  </si>
  <si>
    <t>AR500U</t>
  </si>
  <si>
    <t>AR480U</t>
  </si>
  <si>
    <t>AR450U</t>
  </si>
  <si>
    <t>AR400U</t>
  </si>
  <si>
    <t>A117S (*2)</t>
  </si>
  <si>
    <t>HUILE</t>
  </si>
  <si>
    <t>BEG PIC CLEAN AV</t>
  </si>
  <si>
    <t>BEG ISOTECH AV</t>
  </si>
  <si>
    <t>H7</t>
  </si>
  <si>
    <t>H4</t>
  </si>
  <si>
    <t>H1</t>
  </si>
  <si>
    <t>155/70 R13</t>
  </si>
  <si>
    <t>185/55 R15</t>
  </si>
  <si>
    <t>195/50 R15</t>
  </si>
  <si>
    <t>195/50 R16</t>
  </si>
  <si>
    <t>215/45 R17</t>
  </si>
  <si>
    <t>215/70 R15</t>
  </si>
  <si>
    <t>225/45 R17</t>
  </si>
  <si>
    <t>225/50 R16</t>
  </si>
  <si>
    <t>225/55 R16</t>
  </si>
  <si>
    <t>5W30 C2 (L)</t>
  </si>
  <si>
    <t>5W30 C3 (L)</t>
  </si>
  <si>
    <t>L267D</t>
  </si>
  <si>
    <t>LS785A</t>
  </si>
  <si>
    <t>SOLDE</t>
  </si>
  <si>
    <t>FABRICE</t>
  </si>
  <si>
    <t>QTÉ</t>
  </si>
  <si>
    <t>PLAQUES IMMAT</t>
  </si>
  <si>
    <t>RETOUR EN COURS AMG</t>
  </si>
  <si>
    <t>CR2016</t>
  </si>
  <si>
    <t>Fournisseur</t>
  </si>
  <si>
    <t>PUHT</t>
  </si>
  <si>
    <t>Montant HT</t>
  </si>
  <si>
    <t>Observations</t>
  </si>
  <si>
    <t>Catégorie</t>
  </si>
  <si>
    <t>...</t>
  </si>
  <si>
    <t>0818-24224</t>
  </si>
  <si>
    <t>0518-32045</t>
  </si>
  <si>
    <t>530MM PIC</t>
  </si>
  <si>
    <t>550MM PIC</t>
  </si>
  <si>
    <t>660MM PIC</t>
  </si>
  <si>
    <t>Fichier des entrées de stock</t>
  </si>
  <si>
    <t>Référence Pièce</t>
  </si>
  <si>
    <t>AMPOULE</t>
  </si>
  <si>
    <t>COQUE CLÉ</t>
  </si>
  <si>
    <t>DISQUES FREINS (*2)</t>
  </si>
  <si>
    <t>Quantité Entrée</t>
  </si>
  <si>
    <t>Fac Sortie</t>
  </si>
  <si>
    <t>Quantité Sortie</t>
  </si>
  <si>
    <t>Stock Restant</t>
  </si>
  <si>
    <t>Date Retour</t>
  </si>
  <si>
    <t>TRAITÉ</t>
  </si>
  <si>
    <t>Date BL</t>
  </si>
  <si>
    <t>Référence BL</t>
  </si>
  <si>
    <t>TOTAL ENTRÉES</t>
  </si>
  <si>
    <t>TOTAL HT ENTRÉE</t>
  </si>
  <si>
    <t>TOTAL SORTIES</t>
  </si>
  <si>
    <t>TOTAL STOCK RESTANT</t>
  </si>
  <si>
    <t>TOTAL VNC</t>
  </si>
  <si>
    <t>Étiquettes de lignes</t>
  </si>
  <si>
    <t>(vide)</t>
  </si>
  <si>
    <t>Total général</t>
  </si>
  <si>
    <t>Somme de Stock Restant</t>
  </si>
  <si>
    <t>FILTRE AIR</t>
  </si>
  <si>
    <t>FILTRE HUILE</t>
  </si>
  <si>
    <t>PILES</t>
  </si>
  <si>
    <t>SI PAS DE DATE ALORS PAS RETOURNÉ</t>
  </si>
  <si>
    <t>50AH</t>
  </si>
  <si>
    <t>ADAPTATEUR ANTENNE</t>
  </si>
  <si>
    <t>0419-45126</t>
  </si>
  <si>
    <t>XENON D3S</t>
  </si>
  <si>
    <t>ELH4306 (L270)</t>
  </si>
  <si>
    <t>ELG5297 (FCS710)</t>
  </si>
  <si>
    <t>ELP9045 (A1339)</t>
  </si>
  <si>
    <t>AP21U</t>
  </si>
  <si>
    <t>AP17U</t>
  </si>
  <si>
    <t>70AH</t>
  </si>
  <si>
    <t>AD BLUE</t>
  </si>
  <si>
    <t>ADDITIF</t>
  </si>
  <si>
    <t>F00VC17504</t>
  </si>
  <si>
    <t>CARROSSERIE</t>
  </si>
  <si>
    <t>W21W (STOP)</t>
  </si>
  <si>
    <t>PNEU NEXEN</t>
  </si>
  <si>
    <t>EP2METAL</t>
  </si>
  <si>
    <t>PNEU KORMORAN</t>
  </si>
  <si>
    <t>L330</t>
  </si>
  <si>
    <t>LIQUIDE</t>
  </si>
  <si>
    <t>LIQUIDE FREIN (L)</t>
  </si>
  <si>
    <t>A1334</t>
  </si>
  <si>
    <t>PNEU LINGLONG</t>
  </si>
  <si>
    <t>PNEU LANDSAIL</t>
  </si>
  <si>
    <t>PNEU TOYO</t>
  </si>
  <si>
    <t>205/60 R15</t>
  </si>
  <si>
    <t>PNEU MAXXIS</t>
  </si>
  <si>
    <t xml:space="preserve">PIECES A SORTIR </t>
  </si>
  <si>
    <t>FACTURE</t>
  </si>
  <si>
    <t>PIECE</t>
  </si>
  <si>
    <t>CARG333115</t>
  </si>
  <si>
    <t>ROULEMENT BV PEUGEOT</t>
  </si>
  <si>
    <t>MECAHJDBT200</t>
  </si>
  <si>
    <t>MECAHJEBT200</t>
  </si>
  <si>
    <t>MECACYL HJE (MOTEUR ESSENCE) 200ML</t>
  </si>
  <si>
    <t>MECACYL HJD2 NETT INJECTEURS 200ML</t>
  </si>
  <si>
    <t>MECACYL CR MOTEUR 100ML</t>
  </si>
  <si>
    <t>MECA01</t>
  </si>
  <si>
    <t>MECACYL HJD (INJECTION DIESEL) 200ML</t>
  </si>
  <si>
    <t>PROMTEC239</t>
  </si>
  <si>
    <t>JOINT ETANCHEITE INJECTEUR</t>
  </si>
  <si>
    <t>PX TOTAL</t>
  </si>
  <si>
    <t>PX UNIT</t>
  </si>
  <si>
    <t>HT FACTURÉ</t>
  </si>
  <si>
    <t>TOTAL GÉNÉRAL</t>
  </si>
  <si>
    <t>1019-30909</t>
  </si>
  <si>
    <t>235/40 ZR19</t>
  </si>
  <si>
    <t>VALVE DE ROUE</t>
  </si>
  <si>
    <t>ANTIFUITE</t>
  </si>
  <si>
    <t>268V</t>
  </si>
  <si>
    <t>TRESSE VL MARRONS 100MM</t>
  </si>
  <si>
    <t>CR1620</t>
  </si>
  <si>
    <t>PNEU CONTINENTAL</t>
  </si>
  <si>
    <t>2019-41797</t>
  </si>
  <si>
    <t>CR1220</t>
  </si>
  <si>
    <t>AR575U</t>
  </si>
  <si>
    <t>75W80 BV (L)</t>
  </si>
  <si>
    <t>R10W</t>
  </si>
  <si>
    <t>SOUS TOTAL SELECTION</t>
  </si>
  <si>
    <t>WY5W</t>
  </si>
  <si>
    <t>W21/5W</t>
  </si>
  <si>
    <t>PNEU DELINTE</t>
  </si>
  <si>
    <t>PNEU OVATION</t>
  </si>
  <si>
    <t>CONSIGNE</t>
  </si>
  <si>
    <t>A1314</t>
  </si>
  <si>
    <t>COURROIE ACCESSOIRE</t>
  </si>
  <si>
    <t>KIT DISTRI + PAE</t>
  </si>
  <si>
    <t>COLLE PARE BRISE</t>
  </si>
  <si>
    <t>W16W</t>
  </si>
  <si>
    <t>RY10W</t>
  </si>
  <si>
    <t>PNEU KLEBER</t>
  </si>
  <si>
    <t>A1406</t>
  </si>
  <si>
    <t>ING PEINTURE</t>
  </si>
  <si>
    <t>H3</t>
  </si>
  <si>
    <t>GLACE + SUPPORT RETRO D SANDERO</t>
  </si>
  <si>
    <t>GLACE + SUPPORT RETRO G SANDERO</t>
  </si>
  <si>
    <t>AGRAFES</t>
  </si>
  <si>
    <t>195/75 R16</t>
  </si>
  <si>
    <t>A1160</t>
  </si>
  <si>
    <t>APPRET</t>
  </si>
  <si>
    <t>0220-41098</t>
  </si>
  <si>
    <t>215/60 R16</t>
  </si>
  <si>
    <t>PNEU NANKANG</t>
  </si>
  <si>
    <t>INJECTEUR</t>
  </si>
  <si>
    <t>CONSIGNE INJECTEUR</t>
  </si>
  <si>
    <t>VEIA10750</t>
  </si>
  <si>
    <t>JOINT INJECTEUR</t>
  </si>
  <si>
    <t>0520-54396</t>
  </si>
  <si>
    <t>C496</t>
  </si>
  <si>
    <t>MECAHYBT100</t>
  </si>
  <si>
    <t>C481</t>
  </si>
  <si>
    <t>6PK1203</t>
  </si>
  <si>
    <t>WARMWU-GF250</t>
  </si>
  <si>
    <t>WARMUP ANTIFRICTION MOTEUR</t>
  </si>
  <si>
    <t>NON REPRIS MAIS OFFERT 150 AMP W5W</t>
  </si>
  <si>
    <t>MECACYL HY BV MECA OU SEQ 100ML</t>
  </si>
  <si>
    <t>0620-25594</t>
  </si>
  <si>
    <t>H21W</t>
  </si>
  <si>
    <t>T4W</t>
  </si>
  <si>
    <t>TOTAL EN-COURS</t>
  </si>
  <si>
    <t>L991</t>
  </si>
  <si>
    <t>ENJOLIV PC</t>
  </si>
  <si>
    <t>MECAHJD2BT200</t>
  </si>
  <si>
    <t>2020-11135</t>
  </si>
  <si>
    <t>PIECE AUT'OCCASION</t>
  </si>
  <si>
    <t>PHARE AVD XENON</t>
  </si>
  <si>
    <t>P21/5W</t>
  </si>
  <si>
    <t>P21W</t>
  </si>
  <si>
    <t>C5W</t>
  </si>
  <si>
    <t>R5W</t>
  </si>
  <si>
    <t>W21W</t>
  </si>
  <si>
    <t>W5W</t>
  </si>
  <si>
    <t>WY21W</t>
  </si>
  <si>
    <t>BL00001904</t>
  </si>
  <si>
    <t>BEND510487</t>
  </si>
  <si>
    <t>DA (L)</t>
  </si>
  <si>
    <t>BL00002016</t>
  </si>
  <si>
    <t>Ø 95</t>
  </si>
  <si>
    <t>Ø 85</t>
  </si>
  <si>
    <t>KP25578XS</t>
  </si>
  <si>
    <t>ATDA28232251ERP</t>
  </si>
  <si>
    <t>7PK1148</t>
  </si>
  <si>
    <r>
      <rPr>
        <sz val="11"/>
        <rFont val="Calibri"/>
        <family val="2"/>
      </rPr>
      <t>Ø</t>
    </r>
    <r>
      <rPr>
        <sz val="11"/>
        <rFont val="Calibri"/>
        <family val="2"/>
        <scheme val="minor"/>
      </rPr>
      <t xml:space="preserve"> 85</t>
    </r>
  </si>
  <si>
    <t>RETOUR RECU LE 03/12/20</t>
  </si>
  <si>
    <t>5W40 (L)</t>
  </si>
  <si>
    <t>5W30 C4 (L)</t>
  </si>
  <si>
    <t>CARDAN</t>
  </si>
  <si>
    <t>0920-29364</t>
  </si>
  <si>
    <t>205/60 R16</t>
  </si>
  <si>
    <t>PNEU ANTARES</t>
  </si>
  <si>
    <t>KSMO7.00468.10.0</t>
  </si>
  <si>
    <t>MODULE ALIM CARBURANT</t>
  </si>
  <si>
    <t>KSMO7.02700.22.0</t>
  </si>
  <si>
    <t>RETOUR</t>
  </si>
  <si>
    <t>VADI506700</t>
  </si>
  <si>
    <t>POMPE A EAU</t>
  </si>
  <si>
    <t>VADI506790</t>
  </si>
  <si>
    <t>AH284</t>
  </si>
  <si>
    <t>ADE05869</t>
  </si>
  <si>
    <t>SUPPORT TRANSMISSION</t>
  </si>
  <si>
    <t>L509</t>
  </si>
  <si>
    <t>PNEU LEAO</t>
  </si>
  <si>
    <t>VADI509961</t>
  </si>
  <si>
    <t>ELECTRONIQUE DE CONTRÔLE</t>
  </si>
  <si>
    <t>ISWPIWP1263</t>
  </si>
  <si>
    <t>0121-29903</t>
  </si>
  <si>
    <t>195/65 R15</t>
  </si>
  <si>
    <t>PNEU HANKOOK</t>
  </si>
  <si>
    <t>AP26U</t>
  </si>
  <si>
    <t>AP24U</t>
  </si>
  <si>
    <t>AR530U</t>
  </si>
  <si>
    <t>AR600U</t>
  </si>
  <si>
    <t>PARE BRISE</t>
  </si>
  <si>
    <t>PLASWC3</t>
  </si>
  <si>
    <t>SWITCH BOUTON CLE</t>
  </si>
  <si>
    <t>SFP170</t>
  </si>
  <si>
    <t>SFP186</t>
  </si>
  <si>
    <t>SFP171</t>
  </si>
  <si>
    <t>PLACHE22</t>
  </si>
  <si>
    <t>PLASWC1</t>
  </si>
  <si>
    <t>CAG111805</t>
  </si>
  <si>
    <t>DEMARREUR</t>
  </si>
  <si>
    <t>A1785</t>
  </si>
  <si>
    <t>ELP9482 (A1785)</t>
  </si>
  <si>
    <t>CS762</t>
  </si>
  <si>
    <t>CS618</t>
  </si>
  <si>
    <t>LS946</t>
  </si>
  <si>
    <t>VADI698729</t>
  </si>
  <si>
    <t>PULSEUR</t>
  </si>
  <si>
    <t>AHC199</t>
  </si>
  <si>
    <t>ISBOIBP003</t>
  </si>
  <si>
    <t>BOUGIE PRECHAUFFAGE</t>
  </si>
  <si>
    <t>PLAPSA307CP</t>
  </si>
  <si>
    <t>FCS740</t>
  </si>
  <si>
    <t>60AH</t>
  </si>
  <si>
    <t>MOTEUR REGL</t>
  </si>
  <si>
    <t>BLUEADN12341</t>
  </si>
  <si>
    <t>LS924</t>
  </si>
  <si>
    <t>205/55 R16</t>
  </si>
  <si>
    <t>FCS751</t>
  </si>
  <si>
    <t>GATETH23389G1</t>
  </si>
  <si>
    <t>THERMOSTAT</t>
  </si>
  <si>
    <t>STHOT403119</t>
  </si>
  <si>
    <t>SUPPORT THERMOSTAT</t>
  </si>
  <si>
    <t>A1316</t>
  </si>
  <si>
    <t>AH340</t>
  </si>
  <si>
    <t>FCS759</t>
  </si>
  <si>
    <t>GACHE AVG</t>
  </si>
  <si>
    <t>KIT EMBRAYAGE</t>
  </si>
  <si>
    <t>PHARE GAUCHE</t>
  </si>
  <si>
    <t>PARE CHOC AV</t>
  </si>
  <si>
    <t>KIT GRILLE INF PARE CHOC AV</t>
  </si>
  <si>
    <t>0121-51458</t>
  </si>
  <si>
    <t>225/75 R16</t>
  </si>
  <si>
    <t>0121-51454</t>
  </si>
  <si>
    <t>JANTE</t>
  </si>
  <si>
    <t>C491</t>
  </si>
  <si>
    <t>A1232</t>
  </si>
  <si>
    <t>80W90 (L)</t>
  </si>
  <si>
    <t>KSMO7.22818.57.0</t>
  </si>
  <si>
    <t>VANNE EGR</t>
  </si>
  <si>
    <t>CALL5WK9620Z</t>
  </si>
  <si>
    <t>DEBITMETRE</t>
  </si>
  <si>
    <t>6PK1195</t>
  </si>
  <si>
    <t>KP15675XS</t>
  </si>
  <si>
    <t>0121-72635</t>
  </si>
  <si>
    <t>145 R10</t>
  </si>
  <si>
    <t>AILE AVG</t>
  </si>
  <si>
    <t>MONRMK050</t>
  </si>
  <si>
    <t>SEMELLE SUSPENSION</t>
  </si>
  <si>
    <t>MONR11194</t>
  </si>
  <si>
    <t>AMORTISSEUR AV</t>
  </si>
  <si>
    <t>L321</t>
  </si>
  <si>
    <t>ROULEMENT DE ROUE</t>
  </si>
  <si>
    <t>VO-EG-1506</t>
  </si>
  <si>
    <t>ROTULE DIRECTION</t>
  </si>
  <si>
    <t>ISAMISA1390</t>
  </si>
  <si>
    <t>L331</t>
  </si>
  <si>
    <t>ISBOIBP002</t>
  </si>
  <si>
    <t>T38477</t>
  </si>
  <si>
    <t>GALET ACCESSOIRE</t>
  </si>
  <si>
    <t>STHOT408571</t>
  </si>
  <si>
    <t>DURITE</t>
  </si>
  <si>
    <t>FCS770</t>
  </si>
  <si>
    <t>AHC281</t>
  </si>
  <si>
    <t>FLEXIBLE FREIN</t>
  </si>
  <si>
    <t>L470</t>
  </si>
  <si>
    <t>A1317</t>
  </si>
  <si>
    <t>VADI247072</t>
  </si>
  <si>
    <t>POMPE ESSENCE</t>
  </si>
  <si>
    <t>6PK1029SF</t>
  </si>
  <si>
    <t>VADI506893</t>
  </si>
  <si>
    <t>K015669XS</t>
  </si>
  <si>
    <t>KIT DISTRI</t>
  </si>
  <si>
    <t>AH207</t>
  </si>
  <si>
    <t>185/60 R15</t>
  </si>
  <si>
    <t>A1222</t>
  </si>
  <si>
    <t>KP15606XS</t>
  </si>
  <si>
    <t>A1179</t>
  </si>
  <si>
    <t>AHA272</t>
  </si>
  <si>
    <t>6PK1218</t>
  </si>
  <si>
    <t>215/55 R17</t>
  </si>
  <si>
    <t>185/65 R15</t>
  </si>
  <si>
    <t>KSMO7.07759.53.0</t>
  </si>
  <si>
    <t>WALK22046</t>
  </si>
  <si>
    <t>SILENCIEUX AR</t>
  </si>
  <si>
    <t>147308126R</t>
  </si>
  <si>
    <t>CAPTEUR TEMPERATURE AIR</t>
  </si>
  <si>
    <t>ADAPTATEUR PRISE CARAVANNE</t>
  </si>
  <si>
    <t>LEVE VITRE AVG</t>
  </si>
  <si>
    <t>GLACE + SUPPORT RETRO G</t>
  </si>
  <si>
    <t>PE-LS-3324</t>
  </si>
  <si>
    <t>BIELLETTE DE BARRE STAB</t>
  </si>
  <si>
    <t>FIRST12379</t>
  </si>
  <si>
    <t>ATTELAGE + FASCEAU TRAFIC</t>
  </si>
  <si>
    <t>TVD1041</t>
  </si>
  <si>
    <t>POULIE DAMPER</t>
  </si>
  <si>
    <t>6PK1778</t>
  </si>
  <si>
    <t>ME46085509B</t>
  </si>
  <si>
    <t>MONRG7330</t>
  </si>
  <si>
    <t>MONRG7329</t>
  </si>
  <si>
    <t>STHOT405902</t>
  </si>
  <si>
    <t>SUPPORT AMORTISSEUR</t>
  </si>
  <si>
    <t>AHC319</t>
  </si>
  <si>
    <t>175/65 R14</t>
  </si>
  <si>
    <t>JOINT SPI</t>
  </si>
  <si>
    <t>165/70 R13</t>
  </si>
  <si>
    <t>ISFLIOF4119</t>
  </si>
  <si>
    <t>ISFLIAF1105</t>
  </si>
  <si>
    <t>CI</t>
  </si>
  <si>
    <t>LAD352TK1S041</t>
  </si>
  <si>
    <t>GATET38428</t>
  </si>
  <si>
    <t>95AH</t>
  </si>
  <si>
    <t>LUCAGDB2166</t>
  </si>
  <si>
    <t>ALTERNATEUR</t>
  </si>
  <si>
    <t>CONSIGNE ALTERNATEUR</t>
  </si>
  <si>
    <t>STHOT405262</t>
  </si>
  <si>
    <t>GALET TENDEUR</t>
  </si>
  <si>
    <t>0221-15974</t>
  </si>
  <si>
    <t>165/65 R14</t>
  </si>
  <si>
    <t>6441S7</t>
  </si>
  <si>
    <t>MODULE</t>
  </si>
  <si>
    <t>FORF21</t>
  </si>
  <si>
    <t>NETTOYAGE FAP</t>
  </si>
  <si>
    <t>BL00002544</t>
  </si>
  <si>
    <t>NATICK9787</t>
  </si>
  <si>
    <t>ME20029154B</t>
  </si>
  <si>
    <t>DESCR BF</t>
  </si>
  <si>
    <t>ROULEMENT</t>
  </si>
  <si>
    <t>LUKA415028510</t>
  </si>
  <si>
    <t>VOLANT BIMASSE</t>
  </si>
  <si>
    <t>VADI804560</t>
  </si>
  <si>
    <t>ISSDIBS1001</t>
  </si>
  <si>
    <t>BARRE STAB</t>
  </si>
  <si>
    <t>7PK1078</t>
  </si>
  <si>
    <t>AEROSOL SOLVANT RENAULT</t>
  </si>
  <si>
    <t>DEFLECTEUR INF PC</t>
  </si>
  <si>
    <t>0221-20633</t>
  </si>
  <si>
    <t>PNEU LANVIGATOR</t>
  </si>
  <si>
    <t>FEU ARD</t>
  </si>
  <si>
    <t>AECUBV190</t>
  </si>
  <si>
    <t>JOINT DE CULASSE</t>
  </si>
  <si>
    <t>BOUGIE ALLUMAGE</t>
  </si>
  <si>
    <t>JOINT ECHAPPEMENT</t>
  </si>
  <si>
    <t>1618LS</t>
  </si>
  <si>
    <t>CAPTEUR</t>
  </si>
  <si>
    <t>6441CT</t>
  </si>
  <si>
    <t>PLASWC2</t>
  </si>
  <si>
    <t>0221-22925</t>
  </si>
  <si>
    <t>2021-8164</t>
  </si>
  <si>
    <t>CR2025</t>
  </si>
  <si>
    <t>215/50 R17</t>
  </si>
  <si>
    <t>KSMO7.00968.04.0</t>
  </si>
  <si>
    <t>6PK1750</t>
  </si>
  <si>
    <t>ISBKIBW2004</t>
  </si>
  <si>
    <t>LIQUIDE REFROIDISSEMENT (L) JAUNE</t>
  </si>
  <si>
    <t>LIQUIDE REFROIDISSEMENT (L) ROSE</t>
  </si>
  <si>
    <t>PLAPSA23</t>
  </si>
  <si>
    <t>PLAPSA21</t>
  </si>
  <si>
    <t>PLAPSA20</t>
  </si>
  <si>
    <t>PLAPSA24B</t>
  </si>
  <si>
    <t>PLAPSA3087</t>
  </si>
  <si>
    <t>PLAPSA2087</t>
  </si>
  <si>
    <t>PLAREN14</t>
  </si>
  <si>
    <t>TIP5101820</t>
  </si>
  <si>
    <t>TRESSE COURTE SEALFIX VL</t>
  </si>
  <si>
    <t>ISERISR1550</t>
  </si>
  <si>
    <t>RADIATEUR EAU</t>
  </si>
  <si>
    <t>STHOT405339</t>
  </si>
  <si>
    <t>GUIDE BUTEE EMBRAYAGE</t>
  </si>
  <si>
    <t>AECUNA5205</t>
  </si>
  <si>
    <t>JOINT</t>
  </si>
  <si>
    <t>AECUNAF825</t>
  </si>
  <si>
    <t>VADI837119</t>
  </si>
  <si>
    <t>FULLPACK</t>
  </si>
  <si>
    <t>MAIL49375288</t>
  </si>
  <si>
    <t>TUBE GUIDE</t>
  </si>
  <si>
    <t>STHOT404826</t>
  </si>
  <si>
    <t>CONSIGNE DEMARREUR</t>
  </si>
  <si>
    <t>A1336</t>
  </si>
  <si>
    <t>4PK922SF</t>
  </si>
  <si>
    <t>6PK1670</t>
  </si>
  <si>
    <t>L358A</t>
  </si>
  <si>
    <t>6PK873SF</t>
  </si>
  <si>
    <t>C507A</t>
  </si>
  <si>
    <t>A1276</t>
  </si>
  <si>
    <t>STHOT405724</t>
  </si>
  <si>
    <t>6PK1130</t>
  </si>
  <si>
    <t>ESDMIDE1012</t>
  </si>
  <si>
    <t>MOOGRE-ES-0852</t>
  </si>
  <si>
    <t>BUTEE EMBRAYAGE</t>
  </si>
  <si>
    <t>MODULE CHAUFFAGE</t>
  </si>
  <si>
    <t>LEVE VITRE AVD</t>
  </si>
  <si>
    <t>LEVE VITRE AR</t>
  </si>
  <si>
    <t>RAMPE GICLEUR LAVE GLACE</t>
  </si>
  <si>
    <t>EPEUROP</t>
  </si>
  <si>
    <t>0221-48106</t>
  </si>
  <si>
    <t>205/50 R17</t>
  </si>
  <si>
    <t>PNEU ROVELO</t>
  </si>
  <si>
    <t>0221-48278</t>
  </si>
  <si>
    <t>0221-48370</t>
  </si>
  <si>
    <t>PNEU SAILUN</t>
  </si>
  <si>
    <t>TRANSDUCTEUR ELECTRO</t>
  </si>
  <si>
    <t>6PK1025</t>
  </si>
  <si>
    <t>KP15678XS</t>
  </si>
  <si>
    <t>MAGN802001546904</t>
  </si>
  <si>
    <t>CORPS PAPILLON</t>
  </si>
  <si>
    <t>H300</t>
  </si>
  <si>
    <t>BEG BOSCH REAR</t>
  </si>
  <si>
    <t>AEROSOL SOLVANT</t>
  </si>
  <si>
    <t>AEROSOL VERNIS</t>
  </si>
  <si>
    <t>6PK1640</t>
  </si>
  <si>
    <t>MOOGRE-LS-10543</t>
  </si>
  <si>
    <t>KSMOR620016</t>
  </si>
  <si>
    <t>A1127</t>
  </si>
  <si>
    <t>KSMO7.03703.00.0</t>
  </si>
  <si>
    <t>0221-52612</t>
  </si>
  <si>
    <t>215/40 ZR17</t>
  </si>
  <si>
    <t>PNEU MICHELIN</t>
  </si>
  <si>
    <t>872090D020</t>
  </si>
  <si>
    <t>FLEXIBLE CHAUFFAGE</t>
  </si>
  <si>
    <t>872090D010</t>
  </si>
  <si>
    <t>MASTERVAC</t>
  </si>
  <si>
    <t>BOITIER PAPILLON</t>
  </si>
  <si>
    <t>A1280</t>
  </si>
  <si>
    <t>FCS727</t>
  </si>
  <si>
    <t>AHC264-2</t>
  </si>
  <si>
    <t>FCS752</t>
  </si>
  <si>
    <t>100AH</t>
  </si>
  <si>
    <t>A1282</t>
  </si>
  <si>
    <t>195/55 R15</t>
  </si>
  <si>
    <t>KP25578XS-2</t>
  </si>
  <si>
    <t>5PK1148</t>
  </si>
  <si>
    <t>LS910</t>
  </si>
  <si>
    <t>KP15544XS</t>
  </si>
  <si>
    <t>4PK668</t>
  </si>
  <si>
    <t>KP15626XS</t>
  </si>
  <si>
    <t>A1164</t>
  </si>
  <si>
    <t>VADI810029</t>
  </si>
  <si>
    <t>MOOGRE-BJ-7906</t>
  </si>
  <si>
    <t>ROTULE SUSPENSION</t>
  </si>
  <si>
    <t>VADI821394</t>
  </si>
  <si>
    <t>L332</t>
  </si>
  <si>
    <t>ELEC12040F</t>
  </si>
  <si>
    <t>MANOCONTACT PRESSION HUILE</t>
  </si>
  <si>
    <t>ELEC16111F</t>
  </si>
  <si>
    <t>CAPTEUR PRESSION FAP</t>
  </si>
  <si>
    <t>L418</t>
  </si>
  <si>
    <t>C518</t>
  </si>
  <si>
    <t>CAPTEUR ARBRE A CAME</t>
  </si>
  <si>
    <t>EP2CARREE</t>
  </si>
  <si>
    <t>FMGVCU</t>
  </si>
  <si>
    <t>RADIATEUR ALU</t>
  </si>
  <si>
    <t>1K0145832B</t>
  </si>
  <si>
    <t>TUYAU</t>
  </si>
  <si>
    <t>0221-73019</t>
  </si>
  <si>
    <t>225/70 R15</t>
  </si>
  <si>
    <t>LP002800</t>
  </si>
  <si>
    <t>COUSSINET DE BIELLE</t>
  </si>
  <si>
    <t>PM004700</t>
  </si>
  <si>
    <t>PISTON</t>
  </si>
  <si>
    <t>CH9604A</t>
  </si>
  <si>
    <t>JOINT ETANCHEITE CULASSE</t>
  </si>
  <si>
    <t>0321-16884</t>
  </si>
  <si>
    <t>225/50 ZR17</t>
  </si>
  <si>
    <t>0221-73446</t>
  </si>
  <si>
    <t>225/65 R16</t>
  </si>
  <si>
    <t>0321-33347</t>
  </si>
  <si>
    <t>ISERISR1685</t>
  </si>
  <si>
    <t>A1089</t>
  </si>
  <si>
    <t>C848</t>
  </si>
  <si>
    <t>LS965</t>
  </si>
  <si>
    <t>VADI1102534</t>
  </si>
  <si>
    <t>215/45 R16</t>
  </si>
  <si>
    <t>ISBPIBP0535</t>
  </si>
  <si>
    <t>6PK1708</t>
  </si>
  <si>
    <t>TIUMOPA7249302</t>
  </si>
  <si>
    <t>TURBO</t>
  </si>
  <si>
    <t>CONSIGNE TURBO</t>
  </si>
  <si>
    <t>ISWBIWB1471</t>
  </si>
  <si>
    <t>KIT ROULEMENT DE ROUE</t>
  </si>
  <si>
    <t>STHOT402924</t>
  </si>
  <si>
    <t>SUPPORT MOTEUR</t>
  </si>
  <si>
    <t>AR609S *2</t>
  </si>
  <si>
    <t>MEAT12021</t>
  </si>
  <si>
    <t>CAPTEUR TEMPERATURE GAZ</t>
  </si>
  <si>
    <t>195/65 R16</t>
  </si>
  <si>
    <t>CAPTEUR DE PRESSION</t>
  </si>
  <si>
    <t>ISBOIBP030</t>
  </si>
  <si>
    <t>MOOGPE-AX-1570</t>
  </si>
  <si>
    <t>ROTULE AXIALE</t>
  </si>
  <si>
    <t>ISBPIBP0577</t>
  </si>
  <si>
    <t>ELEC16113F</t>
  </si>
  <si>
    <t>ELEC12370F</t>
  </si>
  <si>
    <t>L387</t>
  </si>
  <si>
    <t>205/65 R16</t>
  </si>
  <si>
    <t>225/50 R17</t>
  </si>
  <si>
    <t>0321-35416</t>
  </si>
  <si>
    <t>PNEU KUMHO</t>
  </si>
  <si>
    <t>LS923</t>
  </si>
  <si>
    <t>0321-43174</t>
  </si>
  <si>
    <t>MONRML5277</t>
  </si>
  <si>
    <t>VERIN AR</t>
  </si>
  <si>
    <t>IS400MM</t>
  </si>
  <si>
    <t>IS650MM</t>
  </si>
  <si>
    <t>IS550MM</t>
  </si>
  <si>
    <t>IS600MM</t>
  </si>
  <si>
    <t>IS500MM</t>
  </si>
  <si>
    <t>IS450MM</t>
  </si>
  <si>
    <t>VADI834132</t>
  </si>
  <si>
    <t>FC500E</t>
  </si>
  <si>
    <t>C443</t>
  </si>
  <si>
    <t>KP25649XS-1</t>
  </si>
  <si>
    <t>6PK1070</t>
  </si>
  <si>
    <t>VADI810086</t>
  </si>
  <si>
    <t>VADI804816</t>
  </si>
  <si>
    <t>EMETEUR EMBRAYAGE</t>
  </si>
  <si>
    <t>VADI834094</t>
  </si>
  <si>
    <t>VADI837432</t>
  </si>
  <si>
    <t>T38427</t>
  </si>
  <si>
    <t>VADI850496</t>
  </si>
  <si>
    <t>VADI845153</t>
  </si>
  <si>
    <t>FEBI29510</t>
  </si>
  <si>
    <t>NGK3690</t>
  </si>
  <si>
    <t>7PK1770</t>
  </si>
  <si>
    <t>STHOT405465</t>
  </si>
  <si>
    <t>SUPPORT ECHAPPEMENT</t>
  </si>
  <si>
    <t>ELE12610F</t>
  </si>
  <si>
    <t>MOOGRE-SB-1694</t>
  </si>
  <si>
    <t>ISFLIAF1188</t>
  </si>
  <si>
    <t>SKF VKBA 6996</t>
  </si>
  <si>
    <t>MOOGRE-ES-7307</t>
  </si>
  <si>
    <t>215/60 R17</t>
  </si>
  <si>
    <t>5PK1200</t>
  </si>
  <si>
    <t>5578XS</t>
  </si>
  <si>
    <t>COURROIE DISTRIBUTION</t>
  </si>
  <si>
    <t>AECUNA5255</t>
  </si>
  <si>
    <t>BAGUE ETANCHEITE</t>
  </si>
  <si>
    <t>AECUNA5328</t>
  </si>
  <si>
    <t>0321-66166</t>
  </si>
  <si>
    <t>5W30 (L)</t>
  </si>
  <si>
    <t>COUVERCLE CULASSE</t>
  </si>
  <si>
    <t>ISWBIWB1400</t>
  </si>
  <si>
    <t>RIT ROULEMENT DE ROUE</t>
  </si>
  <si>
    <t>MOOGTO-SB-14551</t>
  </si>
  <si>
    <t>SILENTBLOC</t>
  </si>
  <si>
    <t>A1275</t>
  </si>
  <si>
    <t>6PK1453</t>
  </si>
  <si>
    <t>VADI850063</t>
  </si>
  <si>
    <t>AECUNA5204</t>
  </si>
  <si>
    <t>KP15575XS</t>
  </si>
  <si>
    <t>STHOT403641</t>
  </si>
  <si>
    <t>BRIDE EAU</t>
  </si>
  <si>
    <t>A1059</t>
  </si>
  <si>
    <t>FCS769</t>
  </si>
  <si>
    <t>6PK815</t>
  </si>
  <si>
    <t>KP35462XS</t>
  </si>
  <si>
    <t>MEIL80001811</t>
  </si>
  <si>
    <t>POULIE VILEBREQUIN</t>
  </si>
  <si>
    <t>L989</t>
  </si>
  <si>
    <t>MOOGRE-BJ-1040</t>
  </si>
  <si>
    <t>A1083</t>
  </si>
  <si>
    <t>C495E</t>
  </si>
  <si>
    <t>ISAMISA1920</t>
  </si>
  <si>
    <t>AMORTISSEUR AR</t>
  </si>
  <si>
    <t>ISFLIAF1131</t>
  </si>
  <si>
    <t>ISFLIGF3045</t>
  </si>
  <si>
    <t>ATDA28232248ERP</t>
  </si>
  <si>
    <t>L1068</t>
  </si>
  <si>
    <t>BLUEDADG022151</t>
  </si>
  <si>
    <t>AH397</t>
  </si>
  <si>
    <t>NIPSS133G07</t>
  </si>
  <si>
    <t>MAITRE CYLINDRE</t>
  </si>
  <si>
    <t>6PK893</t>
  </si>
  <si>
    <t>ISBKIBK1015</t>
  </si>
  <si>
    <t>6PK1400</t>
  </si>
  <si>
    <t>165/70 R14</t>
  </si>
  <si>
    <t>A1230</t>
  </si>
  <si>
    <t>A1128</t>
  </si>
  <si>
    <t>SEIM117060</t>
  </si>
  <si>
    <t>POMPE LAVE GLACE</t>
  </si>
  <si>
    <t>MOOGVO-SB-2337</t>
  </si>
  <si>
    <t>MOOGVO-SB-0430</t>
  </si>
  <si>
    <t>ISBKIBW2033</t>
  </si>
  <si>
    <t>BLUEADZ93626</t>
  </si>
  <si>
    <t>CYLINDRE RECEPTEUR EMBRAYAGE</t>
  </si>
  <si>
    <t>ISWBIWB1449</t>
  </si>
  <si>
    <t>ISFLIGF3010</t>
  </si>
  <si>
    <t>FCS704</t>
  </si>
  <si>
    <t>L364</t>
  </si>
  <si>
    <t>10W40 (L)</t>
  </si>
  <si>
    <t>FTE KG190046.0.3</t>
  </si>
  <si>
    <t>EMETTEUR EMBRAYAGE</t>
  </si>
  <si>
    <t>L307</t>
  </si>
  <si>
    <t>A957S *2</t>
  </si>
  <si>
    <t>MOOGRE-AX-2091</t>
  </si>
  <si>
    <t>MONRMK193</t>
  </si>
  <si>
    <t>MONRG7396</t>
  </si>
  <si>
    <t>MONRMK077</t>
  </si>
  <si>
    <t>MONR742043SP</t>
  </si>
  <si>
    <t>ABEXFSB685</t>
  </si>
  <si>
    <t>JEU MACHOIRE FREIN</t>
  </si>
  <si>
    <t>6PK1098</t>
  </si>
  <si>
    <t>ISBKIBK1038</t>
  </si>
  <si>
    <t>6PK1148</t>
  </si>
  <si>
    <t>75W90 (L)</t>
  </si>
  <si>
    <t>ISBKIBK1057</t>
  </si>
  <si>
    <t>ISBKIBW2058</t>
  </si>
  <si>
    <t>4PK903SF</t>
  </si>
  <si>
    <t>NGK4629</t>
  </si>
  <si>
    <t>ISKPIKP178</t>
  </si>
  <si>
    <t>KIT FREIN AR</t>
  </si>
  <si>
    <t>VADI506902</t>
  </si>
  <si>
    <t>7PK1705</t>
  </si>
  <si>
    <t>T36380</t>
  </si>
  <si>
    <t>T38311</t>
  </si>
  <si>
    <t>TVD1110</t>
  </si>
  <si>
    <t>CS264</t>
  </si>
  <si>
    <t>NGK5939</t>
  </si>
  <si>
    <t>ISSDIBS1013</t>
  </si>
  <si>
    <t>MOOGVO-SB-7171</t>
  </si>
  <si>
    <t>BLUEADV1880003</t>
  </si>
  <si>
    <t>FEBI40550</t>
  </si>
  <si>
    <t>PALPEUR ABS</t>
  </si>
  <si>
    <t>RACCORD SECURITE AIR COMP</t>
  </si>
  <si>
    <t>0421-70598</t>
  </si>
  <si>
    <t>0421-71581</t>
  </si>
  <si>
    <t>PNEU ROADHOG</t>
  </si>
  <si>
    <t>0421-71873</t>
  </si>
  <si>
    <t>RETRO AVG</t>
  </si>
  <si>
    <t>14463JD56A</t>
  </si>
  <si>
    <t>NGK 2120</t>
  </si>
  <si>
    <t>NGK 4122</t>
  </si>
  <si>
    <t>REC BAT 12V</t>
  </si>
  <si>
    <t>RVI7421236579</t>
  </si>
  <si>
    <t>CAPTEUR VITESSE</t>
  </si>
  <si>
    <t>ANTI DEM MASTER</t>
  </si>
  <si>
    <t>ANTI DEMARRAGE</t>
  </si>
  <si>
    <t>TUBE FLEX INJECT</t>
  </si>
  <si>
    <t>CABLE</t>
  </si>
  <si>
    <t>NIPSO250L00</t>
  </si>
  <si>
    <t>CYLINDRE EMETTEUR</t>
  </si>
  <si>
    <t>PLAPSA308CP</t>
  </si>
  <si>
    <t>COCT1035</t>
  </si>
  <si>
    <t>JONC ARMEMENT</t>
  </si>
  <si>
    <t>ARTICULATION SUPPORT BV</t>
  </si>
  <si>
    <t>15787D</t>
  </si>
  <si>
    <t>CATALYSEUR</t>
  </si>
  <si>
    <t>VASE EXPANSION</t>
  </si>
  <si>
    <t>BOUCHON REMPLISSAGE</t>
  </si>
  <si>
    <t>FIRST13564</t>
  </si>
  <si>
    <t>KP15552XS</t>
  </si>
  <si>
    <t>6PK1795</t>
  </si>
  <si>
    <t>DEPA6003</t>
  </si>
  <si>
    <t>KIT ETANCHEITE</t>
  </si>
  <si>
    <t>A1221</t>
  </si>
  <si>
    <t>DEPAPA180</t>
  </si>
  <si>
    <t>POMPE DA</t>
  </si>
  <si>
    <t>CONSIGNE POMPE DA</t>
  </si>
  <si>
    <t>GATET38458</t>
  </si>
  <si>
    <t>AP15U</t>
  </si>
  <si>
    <t>ATTELAGE + FAISCEAU 3008</t>
  </si>
  <si>
    <t>MEAD999706</t>
  </si>
  <si>
    <t>ESSIEU AR</t>
  </si>
  <si>
    <t>407004CB0B</t>
  </si>
  <si>
    <t>VALVE</t>
  </si>
  <si>
    <t>80AH</t>
  </si>
  <si>
    <t>BASE MAT</t>
  </si>
  <si>
    <t>APPRET + DURCISSEUR</t>
  </si>
  <si>
    <t>VERNIS</t>
  </si>
  <si>
    <t>DURCISSEUR</t>
  </si>
  <si>
    <t>DILUANT</t>
  </si>
  <si>
    <t>AUTCABO1143ES</t>
  </si>
  <si>
    <t>MOOGIV-LS-14872</t>
  </si>
  <si>
    <t>DEPA6065</t>
  </si>
  <si>
    <t>DEPA6056</t>
  </si>
  <si>
    <t>MOOGIV-LS-13636</t>
  </si>
  <si>
    <t>BLUEADN18391</t>
  </si>
  <si>
    <t>155/80 R13</t>
  </si>
  <si>
    <t>ELEC77469F</t>
  </si>
  <si>
    <t>SONDE LAMBDA</t>
  </si>
  <si>
    <t>FCS746</t>
  </si>
  <si>
    <t>ISFLIOF4139</t>
  </si>
  <si>
    <t>215/75 R16</t>
  </si>
  <si>
    <t>MOOGVO-LS-4916</t>
  </si>
  <si>
    <t>MOOGVO-SB-1369</t>
  </si>
  <si>
    <t>A1793</t>
  </si>
  <si>
    <t>TRAINAR IVECO</t>
  </si>
  <si>
    <t>TRAIN ARRIERE</t>
  </si>
  <si>
    <t>00006441S7</t>
  </si>
  <si>
    <t>FEU AVG</t>
  </si>
  <si>
    <t>CREMAILLERE DIRECTION</t>
  </si>
  <si>
    <t>CASSETTE LV ARG</t>
  </si>
  <si>
    <t>LS324</t>
  </si>
  <si>
    <t>DEPA6115</t>
  </si>
  <si>
    <t>FEU ARG</t>
  </si>
  <si>
    <t>65/2021</t>
  </si>
  <si>
    <t>0521-44665</t>
  </si>
  <si>
    <t>235/60 R17</t>
  </si>
  <si>
    <t>PNEU FORTUNA</t>
  </si>
  <si>
    <t>MOOGOP-SB-8780</t>
  </si>
  <si>
    <t>15/2021</t>
  </si>
  <si>
    <t>39/2021</t>
  </si>
  <si>
    <t>ANTIBROUILLARD ARG</t>
  </si>
  <si>
    <t>LOT ECROU ROUE</t>
  </si>
  <si>
    <t>MECANISME ESSUIE GLACE</t>
  </si>
  <si>
    <t>FAISCEAU PORTE AR</t>
  </si>
  <si>
    <t>75W140 (L)</t>
  </si>
  <si>
    <t>PARE CHOC AR</t>
  </si>
  <si>
    <t>MOTEUR ESSUIE GLACE</t>
  </si>
  <si>
    <t>RLT CONIQUE</t>
  </si>
  <si>
    <t>322236417R</t>
  </si>
  <si>
    <t>RLT LIGNE SECONDAIRE</t>
  </si>
  <si>
    <t>322637415R</t>
  </si>
  <si>
    <t>322756344R</t>
  </si>
  <si>
    <t>RLT ARBRE PRIMAIRE</t>
  </si>
  <si>
    <t>322032609R</t>
  </si>
  <si>
    <t>DEFLECTEUR HUILE</t>
  </si>
  <si>
    <t>JBM53698</t>
  </si>
  <si>
    <t>JBM53693</t>
  </si>
  <si>
    <t>DEPA110026</t>
  </si>
  <si>
    <t>TRANSMISSION MANCHON</t>
  </si>
  <si>
    <t>DELTD559W</t>
  </si>
  <si>
    <t>VADI832086</t>
  </si>
  <si>
    <t>L396</t>
  </si>
  <si>
    <t>STHOT404123</t>
  </si>
  <si>
    <t>A1302</t>
  </si>
  <si>
    <t>L409</t>
  </si>
  <si>
    <t>CS739</t>
  </si>
  <si>
    <t>CS767</t>
  </si>
  <si>
    <t>L320</t>
  </si>
  <si>
    <t>LS381A</t>
  </si>
  <si>
    <t>WALK80617</t>
  </si>
  <si>
    <t>FAP</t>
  </si>
  <si>
    <t>ISBKIBW2029</t>
  </si>
  <si>
    <t>NGK91210</t>
  </si>
  <si>
    <t>BLUEADV188502</t>
  </si>
  <si>
    <t>ISBKIBW2008</t>
  </si>
  <si>
    <t>ISFLIOF4079</t>
  </si>
  <si>
    <t>ISFLIAF1192</t>
  </si>
  <si>
    <t>PNEU SUMITOMO</t>
  </si>
  <si>
    <t>185/75 R16</t>
  </si>
  <si>
    <t>0621-31824</t>
  </si>
  <si>
    <t>ISBGIS300B</t>
  </si>
  <si>
    <t>BEG ISOTECH AR</t>
  </si>
  <si>
    <t>806064162R</t>
  </si>
  <si>
    <t>MODULE COMMANDE EXT D</t>
  </si>
  <si>
    <t>806078197R</t>
  </si>
  <si>
    <t>MODULE COMMANDE EXT G</t>
  </si>
  <si>
    <t>806069981R</t>
  </si>
  <si>
    <t>95AH FULMEN</t>
  </si>
  <si>
    <t>DOUILLE GUIDAGE</t>
  </si>
  <si>
    <t>BA587510</t>
  </si>
  <si>
    <t>JOINT ARBRE PRIMAIRE</t>
  </si>
  <si>
    <t>SN30205A</t>
  </si>
  <si>
    <t>RLT BOITE</t>
  </si>
  <si>
    <t>ISBKIBW2012</t>
  </si>
  <si>
    <t>ISWBIWB1423</t>
  </si>
  <si>
    <t>LS361</t>
  </si>
  <si>
    <t>LS386</t>
  </si>
  <si>
    <t>SSB1140.11</t>
  </si>
  <si>
    <t>ROTULE</t>
  </si>
  <si>
    <t>KSMO7.01152.02.0</t>
  </si>
  <si>
    <t>ELECTROVANNE TURBO</t>
  </si>
  <si>
    <t>ISCRISC0435</t>
  </si>
  <si>
    <t>CONDENSEUR CLIM</t>
  </si>
  <si>
    <t>5335XS</t>
  </si>
  <si>
    <t>CS702</t>
  </si>
  <si>
    <t>SEIM554745</t>
  </si>
  <si>
    <t>CABLE DE FREIN</t>
  </si>
  <si>
    <t>VADI851032</t>
  </si>
  <si>
    <t>ELEC79360F</t>
  </si>
  <si>
    <t>ELEC147225</t>
  </si>
  <si>
    <t>CAPTEUR DE REGIME</t>
  </si>
  <si>
    <t>ISSDITR1140</t>
  </si>
  <si>
    <t>TRIANGLE SUSPENSION</t>
  </si>
  <si>
    <t>ISSDITR1137</t>
  </si>
  <si>
    <t>MOOGNI-LS-7227</t>
  </si>
  <si>
    <t>FEBI31421</t>
  </si>
  <si>
    <t>5523XS</t>
  </si>
  <si>
    <t>FARE2344</t>
  </si>
  <si>
    <t>COLLECTEUR EAU</t>
  </si>
  <si>
    <t>KSMO7.02256.21.0</t>
  </si>
  <si>
    <t>175/70 R14</t>
  </si>
  <si>
    <t>H353</t>
  </si>
  <si>
    <t>80AH ROMBAT</t>
  </si>
  <si>
    <t>TWIN 609*2</t>
  </si>
  <si>
    <t>VADI874727</t>
  </si>
  <si>
    <t>MOOGPE-LS-0592</t>
  </si>
  <si>
    <t>1434C8</t>
  </si>
  <si>
    <t>MANCHON RACCORD</t>
  </si>
  <si>
    <t>RVI7485126074</t>
  </si>
  <si>
    <t>FOURCHE</t>
  </si>
  <si>
    <t>RVI5001870825</t>
  </si>
  <si>
    <t>LEVIER COMMANDE</t>
  </si>
  <si>
    <t>545041758R</t>
  </si>
  <si>
    <t>BRAS INF AVD</t>
  </si>
  <si>
    <t>0621-48544</t>
  </si>
  <si>
    <t>215/65 R16</t>
  </si>
  <si>
    <t>PNEU SUPERIA</t>
  </si>
  <si>
    <t>BOUCHON PPE EAU</t>
  </si>
  <si>
    <t>1336N8</t>
  </si>
  <si>
    <t>FEU AVD MODUS</t>
  </si>
  <si>
    <t>ISFLIGF3059</t>
  </si>
  <si>
    <t>SEIM108270</t>
  </si>
  <si>
    <t>POMPE</t>
  </si>
  <si>
    <t>KP15580XS</t>
  </si>
  <si>
    <t>5PK628-620SF</t>
  </si>
  <si>
    <t>5PK1123XS</t>
  </si>
  <si>
    <t>3PK628SF</t>
  </si>
  <si>
    <t>FCS738</t>
  </si>
  <si>
    <t>BRE62119</t>
  </si>
  <si>
    <t>BLOC POMPE IMMERGEE</t>
  </si>
  <si>
    <t>BRECABREN01</t>
  </si>
  <si>
    <t>CABLAGE BLOC IMMERGE</t>
  </si>
  <si>
    <t>L446</t>
  </si>
  <si>
    <t>P21/4W</t>
  </si>
  <si>
    <t>ELEC78027F</t>
  </si>
  <si>
    <t>STHOT404420</t>
  </si>
  <si>
    <t>BIELLETTE</t>
  </si>
  <si>
    <t>PHARE ANTI BROUILLARD G</t>
  </si>
  <si>
    <t>QHQWB474</t>
  </si>
  <si>
    <t>4PK755</t>
  </si>
  <si>
    <t>C513</t>
  </si>
  <si>
    <t>6PK1183</t>
  </si>
  <si>
    <t>6PK870</t>
  </si>
  <si>
    <t>KP15524XS</t>
  </si>
  <si>
    <t>KP15656XS</t>
  </si>
  <si>
    <t>6PK975</t>
  </si>
  <si>
    <t>6PK803</t>
  </si>
  <si>
    <t>6PK1020EST</t>
  </si>
  <si>
    <t>BRAVO</t>
  </si>
  <si>
    <t>ALPHA</t>
  </si>
  <si>
    <t>ALARME</t>
  </si>
  <si>
    <t>ALPHA 2</t>
  </si>
  <si>
    <t>ALPHA 3</t>
  </si>
  <si>
    <t>ALPHA 4</t>
  </si>
  <si>
    <t>BRAVO 2</t>
  </si>
  <si>
    <t>CHARLY</t>
  </si>
  <si>
    <t>CHARLY 2</t>
  </si>
  <si>
    <t>CHARLY 3</t>
  </si>
  <si>
    <t>DELTA</t>
  </si>
  <si>
    <t>DELTA 2</t>
  </si>
  <si>
    <t>GOLF</t>
  </si>
  <si>
    <t>GOLF 2</t>
  </si>
  <si>
    <t>KILO</t>
  </si>
  <si>
    <t>MIKE</t>
  </si>
  <si>
    <t>MIKE 2</t>
  </si>
  <si>
    <t>NOVEMBER</t>
  </si>
  <si>
    <t>OSCAR</t>
  </si>
  <si>
    <t>PAPA</t>
  </si>
  <si>
    <t>PAPA 2</t>
  </si>
  <si>
    <t>ROMEO</t>
  </si>
  <si>
    <t>ROMEO 2</t>
  </si>
  <si>
    <t>SIERRA</t>
  </si>
  <si>
    <t>SIERRA 2</t>
  </si>
  <si>
    <t>SIERRA 3</t>
  </si>
  <si>
    <t>TANGO</t>
  </si>
  <si>
    <t>TANGO 2</t>
  </si>
  <si>
    <t>VICTOR</t>
  </si>
  <si>
    <t>VICTOR 2</t>
  </si>
  <si>
    <t>ABC</t>
  </si>
  <si>
    <t>GARANTIE</t>
  </si>
  <si>
    <t>61/09/3930</t>
  </si>
  <si>
    <t>FAGNRQY</t>
  </si>
  <si>
    <t>463/94 O58</t>
  </si>
  <si>
    <t>UWIP LBTVEK</t>
  </si>
  <si>
    <t xml:space="preserve"> 22,48 ? </t>
  </si>
  <si>
    <t xml:space="preserve"> 08,80 ? </t>
  </si>
  <si>
    <t xml:space="preserve"> 17,79 ? </t>
  </si>
  <si>
    <t>35/79/2325</t>
  </si>
  <si>
    <t>DFUXGCX</t>
  </si>
  <si>
    <t>427/58 Z71</t>
  </si>
  <si>
    <t>PARJ</t>
  </si>
  <si>
    <t xml:space="preserve"> 676,27 ? </t>
  </si>
  <si>
    <t xml:space="preserve"> 738,73 ? </t>
  </si>
  <si>
    <t xml:space="preserve"> 460,03 ? </t>
  </si>
  <si>
    <t>47/22/7123</t>
  </si>
  <si>
    <t>QOBKMOL</t>
  </si>
  <si>
    <t>964/09 C08</t>
  </si>
  <si>
    <t>BABS</t>
  </si>
  <si>
    <t xml:space="preserve"> 04,91 ? </t>
  </si>
  <si>
    <t xml:space="preserve"> 61,90 ? </t>
  </si>
  <si>
    <t xml:space="preserve"> -   ? </t>
  </si>
  <si>
    <t>20/70/4428</t>
  </si>
  <si>
    <t>FOYIZYO</t>
  </si>
  <si>
    <t>242/05 I82</t>
  </si>
  <si>
    <t>ORVM</t>
  </si>
  <si>
    <t xml:space="preserve"> 39,64 ? </t>
  </si>
  <si>
    <t xml:space="preserve"> 96,64 ? </t>
  </si>
  <si>
    <t xml:space="preserve"> 92,31 ? </t>
  </si>
  <si>
    <t>76/69/1212</t>
  </si>
  <si>
    <t>QJKWMCB</t>
  </si>
  <si>
    <t>377/43 S06</t>
  </si>
  <si>
    <t>RKYC</t>
  </si>
  <si>
    <t xml:space="preserve"> 65,12 ? </t>
  </si>
  <si>
    <t xml:space="preserve"> 42,96 ? </t>
  </si>
  <si>
    <t xml:space="preserve"> 43,36 ? </t>
  </si>
  <si>
    <t>45/38/1381</t>
  </si>
  <si>
    <t>MGAEBIE</t>
  </si>
  <si>
    <t>351/36 G10</t>
  </si>
  <si>
    <t>VEOE</t>
  </si>
  <si>
    <t xml:space="preserve"> 62,46 ? </t>
  </si>
  <si>
    <t xml:space="preserve"> 95,85 ? </t>
  </si>
  <si>
    <t xml:space="preserve"> 56,20 ? </t>
  </si>
  <si>
    <t>KSJNOTW</t>
  </si>
  <si>
    <t>991/03 Q85</t>
  </si>
  <si>
    <t>CHHB XZUERU</t>
  </si>
  <si>
    <t>JPINM BKJX GNGBT</t>
  </si>
  <si>
    <t>PT</t>
  </si>
  <si>
    <t>MTAFL CARK FQAIL</t>
  </si>
  <si>
    <t>CKSXPHW TVTSCS PWW</t>
  </si>
  <si>
    <t>PZZJB NFGEUHXV</t>
  </si>
  <si>
    <t>DMXHSDHS AMQXWKBYZY</t>
  </si>
  <si>
    <t>DTKDVCV AZYIW G JRJN</t>
  </si>
  <si>
    <t>GKBDMS WCJJD KEG CUEBZCHI</t>
  </si>
  <si>
    <t>HCHDDCZ BW8</t>
  </si>
  <si>
    <t>CUUTV KPWY YUEBY</t>
  </si>
  <si>
    <t>NLJT U JUMQF</t>
  </si>
  <si>
    <t>GPDLCKYA EKIQ</t>
  </si>
  <si>
    <t>XRKCAL FHK</t>
  </si>
  <si>
    <t>RHUTO AMQDSQO NGGXBHGK</t>
  </si>
  <si>
    <t>GBROTLKD ELSNW LKX</t>
  </si>
  <si>
    <t>WVKSFLIS GJXLP KCU</t>
  </si>
  <si>
    <t>SCCHEBOM</t>
  </si>
  <si>
    <t>ENSILDDQ</t>
  </si>
  <si>
    <t>HKL JVZEG</t>
  </si>
  <si>
    <t>UDDCZWB KAUTGE</t>
  </si>
  <si>
    <t>NBKYD CAT</t>
  </si>
  <si>
    <t>9M76</t>
  </si>
  <si>
    <t>5F80</t>
  </si>
  <si>
    <t>PYUSECZ MEFAD PXZ</t>
  </si>
  <si>
    <t>PNYSJGL</t>
  </si>
  <si>
    <t>YKILZDA H3Q</t>
  </si>
  <si>
    <t>HBCEFEW W20X</t>
  </si>
  <si>
    <t>RMFBUH AKDMWBS VSDLZX</t>
  </si>
  <si>
    <t>PHBOO LICX YPBPQ</t>
  </si>
  <si>
    <t>KWEAXT TVSYG</t>
  </si>
  <si>
    <t>OCNXBIPWTY J/C</t>
  </si>
  <si>
    <t>FOXVBXUHWNOFE</t>
  </si>
  <si>
    <t>NIK NWW</t>
  </si>
  <si>
    <t>GUEFHRV</t>
  </si>
  <si>
    <t>CHHDNFWNWK LL YQAS AIC</t>
  </si>
  <si>
    <t>KHJJTI IIZJL UAC</t>
  </si>
  <si>
    <t>XOBRUD WIOXX</t>
  </si>
  <si>
    <t>NIKSVJ GBHDFKJJC WWU</t>
  </si>
  <si>
    <t>YEEBTXIPV PQAOIC</t>
  </si>
  <si>
    <t>HTTLX INX</t>
  </si>
  <si>
    <t>CWUFPKZ</t>
  </si>
  <si>
    <t>YQISVQDKRV KRBWDGRKZ</t>
  </si>
  <si>
    <t>LGOYTJPF VNCK</t>
  </si>
  <si>
    <t>DJQOO TNK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</si>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</sst>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\ &quot;€&quot;_-;\-* #,##0.00\ &quot;€&quot;_-;_-* &quot;-&quot;??\ &quot;€&quot;_-;_-@_-"/>
    <numFmt numFmtId="165" formatCode="#,##0.00\ _€"/>
    <numFmt numFmtId="166" formatCode="_-* #,##0.00\ [$€-40C]_-;\-* #,##0.00\ [$€-40C]_-;_-* &quot;-&quot;??\ [$€-40C]_-;_-@_-"/>
    <numFmt numFmtId="167" formatCode="dd/m/yyyy"/>
    <numFmt numFmtId="168" formatCode="[$-40C]d\-mmm;@"/>
    <numFmt numFmtId="169" formatCode="#,##0.00\ &quot;€&quot;"/>
    <numFmt numFmtId="170" formatCode="###,###"/>
  </numFmts>
  <fonts count="28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trike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trike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trike/>
      <sz val="11"/>
      <color theme="7" tint="-0.249977111117893"/>
      <name val="Calibri"/>
      <family val="2"/>
      <scheme val="minor"/>
    </font>
    <font>
      <sz val="11"/>
      <color theme="1"/>
      <name val="Pill Gothic 300mg Rg"/>
    </font>
    <font>
      <b/>
      <sz val="11"/>
      <color theme="1"/>
      <name val="Pill Gothic 300mg Rg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</font>
    <font>
      <strike/>
      <sz val="11"/>
      <color rgb="FF000000"/>
      <name val="Calibri"/>
      <family val="2"/>
    </font>
    <font>
      <sz val="11"/>
      <name val="Pill Gothic 300mg Rg"/>
    </font>
    <font>
      <b/>
      <sz val="11"/>
      <name val="Pill Gothic 300mg Rg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3" fillId="2" borderId="1" applyNumberFormat="0" applyAlignment="0" applyProtection="0"/>
    <xf numFmtId="0" fontId="4" fillId="3" borderId="2" applyNumberFormat="0" applyAlignment="0" applyProtection="0"/>
    <xf numFmtId="164" fontId="6" fillId="0" borderId="0" applyFont="0" applyFill="0" applyBorder="0" applyAlignment="0" applyProtection="0"/>
  </cellStyleXfs>
  <cellXfs count="15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65" fontId="0" fillId="0" borderId="0" xfId="0" applyNumberFormat="1" applyAlignment="1">
      <alignment vertical="center"/>
    </xf>
    <xf numFmtId="0" fontId="0" fillId="0" borderId="0" xfId="0" applyAlignment="1">
      <alignment horizontal="left"/>
    </xf>
    <xf numFmtId="2" fontId="3" fillId="2" borderId="1" xfId="1" applyNumberFormat="1" applyAlignment="1">
      <alignment horizontal="center" vertical="center"/>
    </xf>
    <xf numFmtId="0" fontId="4" fillId="3" borderId="2" xfId="2" applyAlignment="1">
      <alignment vertical="center"/>
    </xf>
    <xf numFmtId="0" fontId="8" fillId="4" borderId="0" xfId="0" applyFont="1" applyFill="1" applyBorder="1" applyAlignment="1">
      <alignment horizontal="left" vertical="top" wrapText="1"/>
    </xf>
    <xf numFmtId="2" fontId="8" fillId="4" borderId="0" xfId="0" applyNumberFormat="1" applyFont="1" applyFill="1" applyBorder="1" applyAlignment="1">
      <alignment horizontal="center" vertical="top" wrapText="1"/>
    </xf>
    <xf numFmtId="166" fontId="8" fillId="4" borderId="0" xfId="3" applyNumberFormat="1" applyFont="1" applyFill="1" applyBorder="1" applyAlignment="1">
      <alignment horizontal="center" vertical="top" wrapText="1"/>
    </xf>
    <xf numFmtId="0" fontId="8" fillId="4" borderId="0" xfId="0" applyFont="1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center"/>
    </xf>
    <xf numFmtId="2" fontId="0" fillId="0" borderId="0" xfId="0" applyNumberFormat="1" applyFill="1" applyBorder="1" applyAlignment="1">
      <alignment horizontal="center" vertical="center"/>
    </xf>
    <xf numFmtId="166" fontId="0" fillId="0" borderId="0" xfId="3" applyNumberFormat="1" applyFont="1" applyFill="1" applyBorder="1" applyAlignment="1">
      <alignment horizontal="right" vertical="center"/>
    </xf>
    <xf numFmtId="0" fontId="0" fillId="4" borderId="0" xfId="0" applyFill="1" applyBorder="1" applyAlignment="1">
      <alignment horizontal="left" vertical="center"/>
    </xf>
    <xf numFmtId="0" fontId="0" fillId="4" borderId="0" xfId="0" applyNumberFormat="1" applyFill="1" applyBorder="1" applyAlignment="1">
      <alignment horizontal="left" vertical="center"/>
    </xf>
    <xf numFmtId="2" fontId="0" fillId="4" borderId="0" xfId="0" applyNumberFormat="1" applyFill="1" applyBorder="1" applyAlignment="1">
      <alignment horizontal="center" vertical="center"/>
    </xf>
    <xf numFmtId="166" fontId="0" fillId="4" borderId="0" xfId="3" applyNumberFormat="1" applyFont="1" applyFill="1" applyBorder="1" applyAlignment="1">
      <alignment horizontal="right" vertical="center"/>
    </xf>
    <xf numFmtId="166" fontId="0" fillId="4" borderId="0" xfId="3" applyNumberFormat="1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9" fillId="6" borderId="0" xfId="0" applyFont="1" applyFill="1" applyBorder="1" applyAlignment="1">
      <alignment horizontal="left" vertical="center"/>
    </xf>
    <xf numFmtId="0" fontId="10" fillId="6" borderId="0" xfId="0" applyFont="1" applyFill="1" applyBorder="1" applyAlignment="1">
      <alignment horizontal="center" vertical="center"/>
    </xf>
    <xf numFmtId="2" fontId="11" fillId="5" borderId="0" xfId="0" applyNumberFormat="1" applyFont="1" applyFill="1" applyBorder="1" applyAlignment="1">
      <alignment horizontal="center" vertical="center"/>
    </xf>
    <xf numFmtId="166" fontId="11" fillId="5" borderId="0" xfId="3" applyNumberFormat="1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/>
    </xf>
    <xf numFmtId="0" fontId="7" fillId="6" borderId="0" xfId="0" applyNumberFormat="1" applyFont="1" applyFill="1" applyBorder="1" applyAlignment="1">
      <alignment horizontal="center" vertical="center"/>
    </xf>
    <xf numFmtId="2" fontId="7" fillId="6" borderId="0" xfId="0" applyNumberFormat="1" applyFont="1" applyFill="1" applyBorder="1" applyAlignment="1">
      <alignment horizontal="center" vertical="center"/>
    </xf>
    <xf numFmtId="166" fontId="7" fillId="6" borderId="0" xfId="3" applyNumberFormat="1" applyFont="1" applyFill="1" applyBorder="1" applyAlignment="1">
      <alignment horizontal="right" vertical="center"/>
    </xf>
    <xf numFmtId="166" fontId="7" fillId="6" borderId="0" xfId="3" applyNumberFormat="1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166" fontId="0" fillId="0" borderId="0" xfId="3" applyNumberFormat="1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9" fillId="6" borderId="0" xfId="0" applyNumberFormat="1" applyFont="1" applyFill="1" applyBorder="1" applyAlignment="1">
      <alignment horizontal="left" vertical="center"/>
    </xf>
    <xf numFmtId="0" fontId="8" fillId="4" borderId="0" xfId="0" applyNumberFormat="1" applyFont="1" applyFill="1" applyBorder="1" applyAlignment="1">
      <alignment horizontal="left" vertical="top" wrapText="1"/>
    </xf>
    <xf numFmtId="0" fontId="2" fillId="0" borderId="0" xfId="0" applyFont="1"/>
    <xf numFmtId="0" fontId="0" fillId="0" borderId="0" xfId="0" applyFont="1"/>
    <xf numFmtId="0" fontId="12" fillId="6" borderId="0" xfId="0" applyFont="1" applyFill="1" applyBorder="1" applyAlignment="1">
      <alignment horizontal="center" vertical="center"/>
    </xf>
    <xf numFmtId="0" fontId="12" fillId="6" borderId="0" xfId="0" applyNumberFormat="1" applyFont="1" applyFill="1" applyBorder="1" applyAlignment="1">
      <alignment horizontal="center" vertical="center"/>
    </xf>
    <xf numFmtId="0" fontId="12" fillId="6" borderId="0" xfId="0" applyFont="1" applyFill="1" applyBorder="1" applyAlignment="1">
      <alignment horizontal="left" vertical="center"/>
    </xf>
    <xf numFmtId="2" fontId="12" fillId="6" borderId="0" xfId="0" applyNumberFormat="1" applyFont="1" applyFill="1" applyBorder="1" applyAlignment="1">
      <alignment horizontal="center" vertical="center"/>
    </xf>
    <xf numFmtId="166" fontId="12" fillId="6" borderId="0" xfId="3" applyNumberFormat="1" applyFont="1" applyFill="1" applyBorder="1" applyAlignment="1">
      <alignment horizontal="right" vertical="center"/>
    </xf>
    <xf numFmtId="166" fontId="12" fillId="6" borderId="0" xfId="3" applyNumberFormat="1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right" vertical="center"/>
    </xf>
    <xf numFmtId="166" fontId="10" fillId="6" borderId="0" xfId="3" applyNumberFormat="1" applyFont="1" applyFill="1" applyBorder="1" applyAlignment="1">
      <alignment horizontal="right" vertical="center" wrapText="1"/>
    </xf>
    <xf numFmtId="0" fontId="10" fillId="6" borderId="0" xfId="0" applyFont="1" applyFill="1" applyBorder="1" applyAlignment="1">
      <alignment horizontal="right" vertical="center" wrapText="1"/>
    </xf>
    <xf numFmtId="2" fontId="7" fillId="6" borderId="0" xfId="0" applyNumberFormat="1" applyFont="1" applyFill="1" applyBorder="1" applyAlignment="1">
      <alignment horizontal="center" vertical="top" wrapText="1"/>
    </xf>
    <xf numFmtId="166" fontId="7" fillId="6" borderId="0" xfId="3" applyNumberFormat="1" applyFont="1" applyFill="1" applyBorder="1" applyAlignment="1">
      <alignment horizontal="center" vertical="top" wrapText="1"/>
    </xf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0" fontId="0" fillId="0" borderId="0" xfId="0" pivotButton="1" applyAlignment="1">
      <alignment horizontal="center" vertical="center" wrapText="1"/>
    </xf>
    <xf numFmtId="2" fontId="0" fillId="0" borderId="0" xfId="0" applyNumberFormat="1" applyAlignment="1">
      <alignment horizontal="center"/>
    </xf>
    <xf numFmtId="2" fontId="14" fillId="6" borderId="0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left" vertical="center"/>
    </xf>
    <xf numFmtId="2" fontId="1" fillId="0" borderId="0" xfId="0" applyNumberFormat="1" applyFont="1" applyFill="1" applyBorder="1" applyAlignment="1">
      <alignment horizontal="center" vertical="center"/>
    </xf>
    <xf numFmtId="166" fontId="1" fillId="5" borderId="0" xfId="3" applyNumberFormat="1" applyFont="1" applyFill="1" applyBorder="1" applyAlignment="1">
      <alignment horizontal="center" vertical="center"/>
    </xf>
    <xf numFmtId="0" fontId="4" fillId="3" borderId="3" xfId="2" applyBorder="1" applyAlignment="1">
      <alignment vertical="center"/>
    </xf>
    <xf numFmtId="0" fontId="0" fillId="0" borderId="0" xfId="0" applyBorder="1"/>
    <xf numFmtId="14" fontId="1" fillId="0" borderId="0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 applyProtection="1">
      <alignment horizontal="left" vertical="center"/>
      <protection locked="0"/>
    </xf>
    <xf numFmtId="167" fontId="1" fillId="0" borderId="0" xfId="0" applyNumberFormat="1" applyFont="1" applyFill="1" applyBorder="1" applyAlignment="1">
      <alignment horizontal="center" vertical="center"/>
    </xf>
    <xf numFmtId="166" fontId="1" fillId="0" borderId="0" xfId="3" applyNumberFormat="1" applyFont="1" applyFill="1" applyBorder="1" applyAlignment="1">
      <alignment horizontal="right" vertical="center"/>
    </xf>
    <xf numFmtId="14" fontId="13" fillId="0" borderId="0" xfId="0" applyNumberFormat="1" applyFont="1" applyFill="1" applyBorder="1" applyAlignment="1">
      <alignment horizontal="left" vertical="center"/>
    </xf>
    <xf numFmtId="0" fontId="13" fillId="0" borderId="0" xfId="0" applyNumberFormat="1" applyFont="1" applyFill="1" applyBorder="1" applyAlignment="1">
      <alignment horizontal="left" vertical="center"/>
    </xf>
    <xf numFmtId="0" fontId="13" fillId="0" borderId="0" xfId="0" applyFont="1" applyFill="1" applyBorder="1" applyAlignment="1">
      <alignment horizontal="left" vertical="center"/>
    </xf>
    <xf numFmtId="0" fontId="13" fillId="0" borderId="0" xfId="0" applyFont="1" applyFill="1" applyBorder="1" applyAlignment="1" applyProtection="1">
      <alignment horizontal="left" vertical="center"/>
      <protection locked="0"/>
    </xf>
    <xf numFmtId="2" fontId="13" fillId="0" borderId="0" xfId="0" applyNumberFormat="1" applyFont="1" applyFill="1" applyBorder="1" applyAlignment="1">
      <alignment horizontal="center" vertical="center"/>
    </xf>
    <xf numFmtId="166" fontId="13" fillId="0" borderId="0" xfId="3" applyNumberFormat="1" applyFont="1" applyFill="1" applyBorder="1" applyAlignment="1">
      <alignment horizontal="right" vertical="center"/>
    </xf>
    <xf numFmtId="166" fontId="13" fillId="5" borderId="0" xfId="3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/>
    <xf numFmtId="0" fontId="15" fillId="0" borderId="0" xfId="0" applyFont="1"/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/>
    <xf numFmtId="14" fontId="5" fillId="0" borderId="0" xfId="0" applyNumberFormat="1" applyFont="1" applyFill="1" applyBorder="1" applyAlignment="1">
      <alignment horizontal="left" vertical="center"/>
    </xf>
    <xf numFmtId="0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 applyProtection="1">
      <alignment horizontal="left" vertical="center"/>
      <protection locked="0"/>
    </xf>
    <xf numFmtId="2" fontId="5" fillId="0" borderId="0" xfId="0" applyNumberFormat="1" applyFont="1" applyFill="1" applyBorder="1" applyAlignment="1">
      <alignment horizontal="center" vertical="center"/>
    </xf>
    <xf numFmtId="166" fontId="5" fillId="0" borderId="0" xfId="3" applyNumberFormat="1" applyFont="1" applyFill="1" applyBorder="1" applyAlignment="1">
      <alignment horizontal="right" vertical="center"/>
    </xf>
    <xf numFmtId="0" fontId="5" fillId="0" borderId="0" xfId="0" applyFont="1" applyFill="1" applyBorder="1" applyAlignment="1" applyProtection="1">
      <alignment horizontal="center" vertical="center"/>
      <protection locked="0"/>
    </xf>
    <xf numFmtId="3" fontId="5" fillId="0" borderId="0" xfId="0" applyNumberFormat="1" applyFont="1" applyFill="1" applyBorder="1" applyAlignment="1">
      <alignment horizontal="left" vertical="center"/>
    </xf>
    <xf numFmtId="166" fontId="17" fillId="0" borderId="0" xfId="3" applyNumberFormat="1" applyFont="1" applyFill="1" applyBorder="1" applyAlignment="1">
      <alignment horizontal="right" vertical="center"/>
    </xf>
    <xf numFmtId="166" fontId="17" fillId="5" borderId="0" xfId="3" applyNumberFormat="1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horizontal="left" vertical="center"/>
    </xf>
    <xf numFmtId="168" fontId="8" fillId="4" borderId="0" xfId="0" applyNumberFormat="1" applyFont="1" applyFill="1" applyBorder="1" applyAlignment="1">
      <alignment horizontal="center" vertical="top" wrapText="1"/>
    </xf>
    <xf numFmtId="0" fontId="0" fillId="4" borderId="4" xfId="0" applyFill="1" applyBorder="1" applyAlignment="1">
      <alignment horizontal="center"/>
    </xf>
    <xf numFmtId="0" fontId="19" fillId="0" borderId="4" xfId="0" applyFont="1" applyBorder="1" applyAlignment="1">
      <alignment horizontal="center"/>
    </xf>
    <xf numFmtId="0" fontId="19" fillId="0" borderId="4" xfId="0" applyFont="1" applyBorder="1"/>
    <xf numFmtId="0" fontId="19" fillId="0" borderId="0" xfId="0" applyFont="1"/>
    <xf numFmtId="169" fontId="0" fillId="4" borderId="4" xfId="0" applyNumberFormat="1" applyFill="1" applyBorder="1" applyAlignment="1">
      <alignment horizontal="center"/>
    </xf>
    <xf numFmtId="169" fontId="0" fillId="0" borderId="0" xfId="0" applyNumberFormat="1"/>
    <xf numFmtId="0" fontId="0" fillId="7" borderId="0" xfId="0" applyFill="1" applyAlignment="1">
      <alignment horizontal="center"/>
    </xf>
    <xf numFmtId="0" fontId="0" fillId="7" borderId="0" xfId="0" applyFill="1"/>
    <xf numFmtId="169" fontId="0" fillId="7" borderId="0" xfId="0" applyNumberFormat="1" applyFill="1"/>
    <xf numFmtId="0" fontId="0" fillId="7" borderId="0" xfId="0" applyFill="1" applyAlignment="1">
      <alignment horizontal="right"/>
    </xf>
    <xf numFmtId="0" fontId="0" fillId="7" borderId="0" xfId="0" applyFill="1" applyAlignment="1">
      <alignment horizontal="left"/>
    </xf>
    <xf numFmtId="169" fontId="7" fillId="7" borderId="0" xfId="0" applyNumberFormat="1" applyFont="1" applyFill="1"/>
    <xf numFmtId="169" fontId="20" fillId="0" borderId="4" xfId="0" applyNumberFormat="1" applyFont="1" applyBorder="1"/>
    <xf numFmtId="0" fontId="0" fillId="0" borderId="0" xfId="0" pivotButton="1"/>
    <xf numFmtId="2" fontId="19" fillId="0" borderId="4" xfId="0" applyNumberFormat="1" applyFont="1" applyBorder="1"/>
    <xf numFmtId="0" fontId="3" fillId="2" borderId="1" xfId="1" applyAlignment="1">
      <alignment horizontal="center" vertical="center" wrapText="1"/>
    </xf>
    <xf numFmtId="16" fontId="1" fillId="0" borderId="0" xfId="0" applyNumberFormat="1" applyFont="1" applyFill="1" applyBorder="1" applyAlignment="1" applyProtection="1">
      <alignment horizontal="center" vertical="center"/>
      <protection locked="0"/>
    </xf>
    <xf numFmtId="166" fontId="5" fillId="5" borderId="0" xfId="3" applyNumberFormat="1" applyFont="1" applyFill="1" applyBorder="1" applyAlignment="1">
      <alignment horizontal="center" vertical="center"/>
    </xf>
    <xf numFmtId="0" fontId="4" fillId="3" borderId="2" xfId="2" applyAlignment="1">
      <alignment vertical="center" wrapText="1"/>
    </xf>
    <xf numFmtId="0" fontId="17" fillId="0" borderId="0" xfId="0" applyFont="1"/>
    <xf numFmtId="170" fontId="1" fillId="0" borderId="0" xfId="0" applyNumberFormat="1" applyFont="1" applyFill="1" applyBorder="1" applyAlignment="1">
      <alignment horizontal="left" vertical="center"/>
    </xf>
    <xf numFmtId="0" fontId="25" fillId="0" borderId="4" xfId="0" applyFont="1" applyBorder="1" applyAlignment="1">
      <alignment horizontal="center"/>
    </xf>
    <xf numFmtId="2" fontId="25" fillId="0" borderId="4" xfId="0" applyNumberFormat="1" applyFont="1" applyBorder="1"/>
    <xf numFmtId="169" fontId="26" fillId="0" borderId="4" xfId="0" applyNumberFormat="1" applyFont="1" applyBorder="1"/>
    <xf numFmtId="0" fontId="0" fillId="0" borderId="0" xfId="0" applyBorder="1" applyAlignment="1">
      <alignment horizontal="left" indent="1"/>
    </xf>
    <xf numFmtId="2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5" fillId="0" borderId="0" xfId="0" applyFont="1"/>
    <xf numFmtId="14" fontId="17" fillId="0" borderId="0" xfId="0" applyNumberFormat="1" applyFont="1" applyAlignment="1">
      <alignment horizontal="left" vertical="center"/>
    </xf>
    <xf numFmtId="3" fontId="17" fillId="0" borderId="0" xfId="0" applyNumberFormat="1" applyFont="1" applyAlignment="1">
      <alignment horizontal="left" vertical="center"/>
    </xf>
    <xf numFmtId="2" fontId="17" fillId="0" borderId="0" xfId="0" applyNumberFormat="1" applyFont="1" applyAlignment="1">
      <alignment horizontal="center" vertical="center"/>
    </xf>
    <xf numFmtId="0" fontId="17" fillId="0" borderId="0" xfId="0" applyFont="1" applyAlignment="1" applyProtection="1">
      <alignment horizontal="center" vertical="center"/>
      <protection locked="0"/>
    </xf>
    <xf numFmtId="14" fontId="1" fillId="0" borderId="0" xfId="0" applyNumberFormat="1" applyFont="1" applyAlignment="1">
      <alignment horizontal="left" vertical="center"/>
    </xf>
    <xf numFmtId="3" fontId="1" fillId="0" borderId="0" xfId="0" applyNumberFormat="1" applyFont="1" applyAlignment="1">
      <alignment horizontal="left" vertical="center"/>
    </xf>
    <xf numFmtId="2" fontId="1" fillId="0" borderId="0" xfId="0" applyNumberFormat="1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170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0" xfId="0" applyNumberFormat="1" applyFont="1" applyAlignment="1">
      <alignment horizontal="left" vertical="center"/>
    </xf>
    <xf numFmtId="170" fontId="5" fillId="0" borderId="0" xfId="0" applyNumberFormat="1" applyFont="1" applyAlignment="1">
      <alignment horizontal="left" vertical="center"/>
    </xf>
    <xf numFmtId="3" fontId="5" fillId="0" borderId="0" xfId="0" applyNumberFormat="1" applyFont="1" applyAlignment="1">
      <alignment horizontal="left" vertical="center"/>
    </xf>
    <xf numFmtId="2" fontId="5" fillId="0" borderId="0" xfId="0" applyNumberFormat="1" applyFont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170" fontId="1" fillId="0" borderId="0" xfId="0" applyNumberFormat="1" applyFont="1" applyAlignment="1">
      <alignment horizontal="left" vertical="center"/>
    </xf>
    <xf numFmtId="167" fontId="1" fillId="0" borderId="0" xfId="0" applyNumberFormat="1" applyFont="1" applyAlignment="1">
      <alignment horizontal="center" vertical="center"/>
    </xf>
    <xf numFmtId="16" fontId="1" fillId="0" borderId="0" xfId="0" applyNumberFormat="1" applyFont="1" applyAlignment="1" applyProtection="1">
      <alignment horizontal="center" vertical="center"/>
      <protection locked="0"/>
    </xf>
    <xf numFmtId="16" fontId="17" fillId="0" borderId="0" xfId="0" applyNumberFormat="1" applyFont="1" applyAlignment="1" applyProtection="1">
      <alignment horizontal="center" vertical="center"/>
      <protection locked="0"/>
    </xf>
    <xf numFmtId="167" fontId="17" fillId="0" borderId="0" xfId="0" applyNumberFormat="1" applyFont="1" applyAlignment="1">
      <alignment horizontal="center" vertical="center"/>
    </xf>
    <xf numFmtId="170" fontId="17" fillId="0" borderId="0" xfId="0" applyNumberFormat="1" applyFont="1" applyAlignment="1">
      <alignment horizontal="left" vertical="center"/>
    </xf>
    <xf numFmtId="0" fontId="18" fillId="0" borderId="0" xfId="0" applyFont="1"/>
    <xf numFmtId="2" fontId="1" fillId="0" borderId="0" xfId="0" applyNumberFormat="1" applyFont="1" applyFill="1" applyAlignment="1">
      <alignment horizontal="center" vertical="center"/>
    </xf>
    <xf numFmtId="2" fontId="5" fillId="0" borderId="0" xfId="0" applyNumberFormat="1" applyFont="1" applyFill="1" applyAlignment="1">
      <alignment horizontal="center" vertical="center"/>
    </xf>
    <xf numFmtId="0" fontId="19" fillId="0" borderId="4" xfId="0" applyFont="1" applyFill="1" applyBorder="1"/>
    <xf numFmtId="0" fontId="4" fillId="0" borderId="0" xfId="2" applyFill="1" applyBorder="1" applyAlignment="1">
      <alignment vertical="center"/>
    </xf>
    <xf numFmtId="0" fontId="9" fillId="6" borderId="0" xfId="0" applyFont="1" applyFill="1" applyAlignment="1">
      <alignment horizontal="left" vertical="center"/>
    </xf>
    <xf numFmtId="0" fontId="10" fillId="6" borderId="0" xfId="0" applyFont="1" applyFill="1" applyAlignment="1">
      <alignment horizontal="right" vertical="center"/>
    </xf>
    <xf numFmtId="2" fontId="11" fillId="5" borderId="0" xfId="0" applyNumberFormat="1" applyFont="1" applyFill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10" fillId="6" borderId="0" xfId="0" applyFont="1" applyFill="1" applyAlignment="1">
      <alignment horizontal="right" vertical="center" wrapText="1"/>
    </xf>
    <xf numFmtId="0" fontId="7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left" vertical="center"/>
    </xf>
    <xf numFmtId="2" fontId="7" fillId="6" borderId="0" xfId="0" applyNumberFormat="1" applyFont="1" applyFill="1" applyAlignment="1">
      <alignment horizontal="center" vertical="center"/>
    </xf>
    <xf numFmtId="2" fontId="7" fillId="6" borderId="0" xfId="0" applyNumberFormat="1" applyFont="1" applyFill="1" applyAlignment="1">
      <alignment horizontal="center" vertical="top" wrapText="1"/>
    </xf>
    <xf numFmtId="0" fontId="8" fillId="4" borderId="0" xfId="0" applyFont="1" applyFill="1" applyAlignment="1">
      <alignment horizontal="left" vertical="top" wrapText="1"/>
    </xf>
    <xf numFmtId="0" fontId="8" fillId="4" borderId="0" xfId="0" applyFont="1" applyFill="1" applyAlignment="1">
      <alignment horizontal="center" vertical="top" wrapText="1"/>
    </xf>
    <xf numFmtId="2" fontId="8" fillId="4" borderId="0" xfId="0" applyNumberFormat="1" applyFont="1" applyFill="1" applyAlignment="1">
      <alignment horizontal="center" vertical="top" wrapText="1"/>
    </xf>
    <xf numFmtId="0" fontId="0" fillId="4" borderId="0" xfId="0" applyFill="1" applyAlignment="1">
      <alignment horizontal="left" vertical="center"/>
    </xf>
    <xf numFmtId="2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5" xfId="0" applyBorder="1" applyAlignment="1">
      <alignment horizontal="center"/>
    </xf>
  </cellXfs>
  <cellStyles count="4">
    <cellStyle name="Calcul" xfId="1" builtinId="22"/>
    <cellStyle name="Monétaire" xfId="3" builtinId="4"/>
    <cellStyle name="Normal" xfId="0" builtinId="0"/>
    <cellStyle name="Vérification" xfId="2" builtinId="23"/>
  </cellStyles>
  <dxfs count="42">
    <dxf>
      <alignment horizontal="center"/>
    </dxf>
    <dxf>
      <alignment wrapText="1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numFmt numFmtId="2" formatCode="0.00"/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right/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right/>
        <bottom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numFmt numFmtId="2" formatCode="0.00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wrapText="1"/>
    </dxf>
    <dxf>
      <alignment horizontal="center"/>
    </dxf>
    <dxf>
      <border>
        <top style="thin">
          <color auto="1"/>
        </top>
        <bottom style="thin">
          <color auto="1"/>
        </bottom>
        <vertical/>
        <horizontal/>
      </border>
    </dxf>
    <dxf>
      <border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666750</xdr:colOff>
          <xdr:row>1</xdr:row>
          <xdr:rowOff>219075</xdr:rowOff>
        </xdr:from>
        <xdr:to>
          <xdr:col>2</xdr:col>
          <xdr:colOff>1323975</xdr:colOff>
          <xdr:row>1</xdr:row>
          <xdr:rowOff>752475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0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1</xdr:row>
          <xdr:rowOff>190500</xdr:rowOff>
        </xdr:from>
        <xdr:to>
          <xdr:col>0</xdr:col>
          <xdr:colOff>723900</xdr:colOff>
          <xdr:row>1</xdr:row>
          <xdr:rowOff>723900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0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190500</xdr:rowOff>
        </xdr:from>
        <xdr:to>
          <xdr:col>5</xdr:col>
          <xdr:colOff>666750</xdr:colOff>
          <xdr:row>1</xdr:row>
          <xdr:rowOff>723900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0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sngStrike" baseline="0">
                  <a:solidFill>
                    <a:srgbClr val="000000"/>
                  </a:solidFill>
                  <a:latin typeface="Calibri"/>
                  <a:cs typeface="Calibri"/>
                </a:rPr>
                <a:t>Barré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666750</xdr:colOff>
          <xdr:row>1</xdr:row>
          <xdr:rowOff>209550</xdr:rowOff>
        </xdr:from>
        <xdr:to>
          <xdr:col>4</xdr:col>
          <xdr:colOff>1323975</xdr:colOff>
          <xdr:row>1</xdr:row>
          <xdr:rowOff>742950</xdr:rowOff>
        </xdr:to>
        <xdr:sp macro="" textlink="">
          <xdr:nvSpPr>
            <xdr:cNvPr id="5131" name="Button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0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1400175</xdr:colOff>
          <xdr:row>1</xdr:row>
          <xdr:rowOff>219075</xdr:rowOff>
        </xdr:from>
        <xdr:to>
          <xdr:col>3</xdr:col>
          <xdr:colOff>2057400</xdr:colOff>
          <xdr:row>1</xdr:row>
          <xdr:rowOff>752475</xdr:rowOff>
        </xdr:to>
        <xdr:sp macro="" textlink="">
          <xdr:nvSpPr>
            <xdr:cNvPr id="5270" name="Button 150" hidden="1">
              <a:extLst>
                <a:ext uri="{63B3BB69-23CF-44E3-9099-C40C66FF867C}">
                  <a14:compatExt spid="_x0000_s5270"/>
                </a:ext>
                <a:ext uri="{FF2B5EF4-FFF2-40B4-BE49-F238E27FC236}">
                  <a16:creationId xmlns:a16="http://schemas.microsoft.com/office/drawing/2014/main" id="{00000000-0008-0000-0000-00009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2114550</xdr:colOff>
          <xdr:row>1</xdr:row>
          <xdr:rowOff>209550</xdr:rowOff>
        </xdr:from>
        <xdr:to>
          <xdr:col>3</xdr:col>
          <xdr:colOff>457200</xdr:colOff>
          <xdr:row>1</xdr:row>
          <xdr:rowOff>742950</xdr:rowOff>
        </xdr:to>
        <xdr:sp macro="" textlink="">
          <xdr:nvSpPr>
            <xdr:cNvPr id="5306" name="Button 186" hidden="1">
              <a:extLst>
                <a:ext uri="{63B3BB69-23CF-44E3-9099-C40C66FF867C}">
                  <a14:compatExt spid="_x0000_s5306"/>
                </a:ext>
                <a:ext uri="{FF2B5EF4-FFF2-40B4-BE49-F238E27FC236}">
                  <a16:creationId xmlns:a16="http://schemas.microsoft.com/office/drawing/2014/main" id="{00000000-0008-0000-0000-0000B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 BL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1</xdr:row>
          <xdr:rowOff>190500</xdr:rowOff>
        </xdr:from>
        <xdr:to>
          <xdr:col>4</xdr:col>
          <xdr:colOff>676275</xdr:colOff>
          <xdr:row>1</xdr:row>
          <xdr:rowOff>723900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sngStrike" baseline="0">
                  <a:solidFill>
                    <a:srgbClr val="000000"/>
                  </a:solidFill>
                  <a:latin typeface="Calibri"/>
                  <a:cs typeface="Calibri"/>
                </a:rPr>
                <a:t>Barré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1</xdr:row>
          <xdr:rowOff>200025</xdr:rowOff>
        </xdr:from>
        <xdr:to>
          <xdr:col>1</xdr:col>
          <xdr:colOff>781050</xdr:colOff>
          <xdr:row>1</xdr:row>
          <xdr:rowOff>733425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Ekéha TERCERO" id="{EE25C7B3-0558-4E8F-8542-061904424A8E}" userId="Ekéha TERCERO" providerId="None"/>
  <person displayName="Centre Auto AMG" id="{17445380-6DA8-4C39-A456-0C7D765CED32}" userId="996eaf5eeaa73641" providerId="Windows Live"/>
</personList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OnLoad="1" refreshedBy="ric" refreshedDate="44372.595346527778" createdVersion="6" refreshedVersion="7" minRefreshableVersion="3" recordCount="1321" xr:uid="{AABD054D-E42C-485F-A4D3-38104B353F87}">
  <cacheSource type="worksheet">
    <worksheetSource name="Stock"/>
  </cacheSource>
  <cacheFields count="13">
    <cacheField name="Date BL" numFmtId="0">
      <sharedItems containsNonDate="0" containsDate="1" containsString="0" containsBlank="1" minDate="2018-04-01T00:00:00" maxDate="2021-06-25T00:00:00"/>
    </cacheField>
    <cacheField name="Référence BL" numFmtId="0">
      <sharedItems containsBlank="1" containsMixedTypes="1" containsNumber="1" containsInteger="1" minValue="2234" maxValue="2021050025"/>
    </cacheField>
    <cacheField name="Fournisseur" numFmtId="0">
      <sharedItems containsBlank="1"/>
    </cacheField>
    <cacheField name="Référence Pièce" numFmtId="0">
      <sharedItems containsBlank="1" containsMixedTypes="1" containsNumber="1" containsInteger="1" minValue="1007" maxValue="183878075728" count="926">
        <s v="185/55 R15"/>
        <s v="195/50 R15"/>
        <s v="195/50 R16"/>
        <s v="215/45 R17"/>
        <n v="986424489"/>
        <n v="986424565"/>
        <n v="986424751"/>
        <n v="986478276"/>
        <n v="986478979"/>
        <n v="986479209"/>
        <n v="986494559"/>
        <s v="A1112"/>
        <s v="A1135"/>
        <s v="A1152"/>
        <s v="A1231"/>
        <s v="A1257"/>
        <s v="A1565"/>
        <s v="A1792"/>
        <s v="AH143"/>
        <s v="AH150"/>
        <s v="AH244"/>
        <s v="AHC185"/>
        <s v="AHC258"/>
        <s v="AP19U"/>
        <s v="AR480U"/>
        <s v="C481"/>
        <s v="C482"/>
        <s v="C489"/>
        <s v="C492"/>
        <s v="C515"/>
        <s v="C526"/>
        <s v="C527"/>
        <s v="C533A"/>
        <s v="C832"/>
        <s v="CS439"/>
        <s v="CS456"/>
        <s v="CS701"/>
        <s v="CS726"/>
        <s v="FCS750"/>
        <s v="FCS813"/>
        <s v="H1"/>
        <s v="L291"/>
        <s v="L373"/>
        <s v="L399"/>
        <s v="LS743"/>
        <s v="LS785A"/>
        <s v="LS908"/>
        <s v="WY5W"/>
        <n v="99901"/>
        <s v="Ø 85"/>
        <s v="Ø 95"/>
        <s v="AP20U"/>
        <s v="225/45 R17"/>
        <s v="A117S (*2)"/>
        <s v="AP28U"/>
        <s v="WY21W"/>
        <s v="L1044"/>
        <s v="L267D"/>
        <s v="L398A"/>
        <s v="530MM PIC"/>
        <s v="550MM PIC"/>
        <s v="660MM PIC"/>
        <s v="AP18U"/>
        <s v="PLAPSA20"/>
        <s v="PLAPSA2087"/>
        <s v="PLAPSA21"/>
        <s v="PLAPSA23"/>
        <s v="PLAPSA24B"/>
        <s v="PLAPSA3087"/>
        <s v="PLAREN14"/>
        <s v="LAG 2 AVD"/>
        <n v="986494422"/>
        <s v="CR2016"/>
        <s v="AP21U"/>
        <s v="C5W"/>
        <s v="R5W"/>
        <s v="W21/5W"/>
        <s v="ADAPTATEUR ANTENNE"/>
        <s v="AD BLUE"/>
        <s v="ELG5297 (FCS710)"/>
        <s v="ELH4306 (L270)"/>
        <s v="ELP9045 (A1339)"/>
        <s v="205/60 R15"/>
        <s v="XENON D3S"/>
        <s v="L330"/>
        <s v="A1334"/>
        <n v="5639050"/>
        <s v="F00VC17504"/>
        <s v="225/50 R16"/>
        <s v="CARG333115"/>
        <s v="MECA01"/>
        <s v="MECAHJEBT200"/>
        <s v="PROMTEC239"/>
        <s v="AP30U"/>
        <s v="AR650U"/>
        <s v="AP22U"/>
        <s v="235/40 ZR19"/>
        <n v="650000"/>
        <s v="CR1620"/>
        <s v="CR1220"/>
        <s v="H4"/>
        <s v="H7"/>
        <s v="P21/5W"/>
        <s v="P21W"/>
        <s v="R10W"/>
        <s v="AR400U"/>
        <s v="AR575U"/>
        <s v="IS400MM"/>
        <s v="IS500MM"/>
        <s v="IS550MM"/>
        <s v="IS600MM"/>
        <s v="IS650MM"/>
        <s v="MECAHJDBT200"/>
        <s v="RY10W"/>
        <s v="W16W"/>
        <s v="W21W"/>
        <s v="AR500U"/>
        <s v="LIQUIDE REFROIDISSEMENT (L) JAUNE"/>
        <s v="GLACE + SUPPORT RETRO D SANDERO"/>
        <s v="H3"/>
        <s v="268V"/>
        <s v="GLACE + SUPPORT RETRO G SANDERO"/>
        <s v="APPRET"/>
        <s v="WARMWU-GF250"/>
        <s v="215/60 R16"/>
        <s v="VEIA10750"/>
        <s v="LIQUIDE FREIN (L)"/>
        <s v="MECAHYBT100"/>
        <s v="W5W"/>
        <s v="195/75 R16"/>
        <s v="AP16U"/>
        <s v="A1160"/>
        <s v="A1314"/>
        <s v="FCS710"/>
        <s v="L343C"/>
        <s v="LS933"/>
        <s v="A1406"/>
        <s v="LS932"/>
        <s v="T4W"/>
        <s v="H21W"/>
        <s v="EP2METAL"/>
        <s v="5W30 C3 (L)"/>
        <s v="205/60 R16"/>
        <s v="L991"/>
        <s v="MECAHJD2BT200"/>
        <s v="ENJOLIV PC"/>
        <s v="L460"/>
        <s v="75W80 BV (L)"/>
        <s v="AP17U"/>
        <s v="AR450U"/>
        <s v="AR550U"/>
        <s v="DA (L)"/>
        <s v="50AH"/>
        <s v="AGRAFES"/>
        <s v="70AH"/>
        <s v="KP25578XS"/>
        <s v="ATDA28232251ERP"/>
        <s v="FCS748"/>
        <s v="COLLE PARE BRISE"/>
        <s v="6PK1203"/>
        <s v="5W30 C2 (L)"/>
        <s v="LIQUIDE REFROIDISSEMENT (L) ROSE"/>
        <s v="215/70 R15"/>
        <s v="ISWPIWP1263"/>
        <n v="986479358"/>
        <n v="986494090"/>
        <n v="986494244"/>
        <s v="L509"/>
        <s v="VADI509961"/>
        <s v="5W30 C4 (L)"/>
        <s v="5W40 (L)"/>
        <s v="60AH"/>
        <s v="ADE05869"/>
        <s v="AH284"/>
        <n v="1857447"/>
        <n v="986424795"/>
        <n v="986494331"/>
        <n v="986494332"/>
        <s v="195/65 R15"/>
        <s v="ISBOIBP003"/>
        <s v="KSMO7.00468.10.0"/>
        <s v="KSMO7.02700.22.0"/>
        <s v="LS946"/>
        <s v="VADI506700"/>
        <s v="VADI506790"/>
        <s v="AHC199"/>
        <s v="FCS740"/>
        <s v="VADI698729"/>
        <s v="PARE BRISE"/>
        <s v="PLAPSA307CP"/>
        <n v="986479103"/>
        <s v="A1316"/>
        <s v="A1785"/>
        <s v="AH340"/>
        <s v="AP24U"/>
        <s v="AR530U"/>
        <s v="AR600U"/>
        <s v="CS618"/>
        <s v="CS762"/>
        <s v="FCS759"/>
        <n v="64119286871"/>
        <s v="ELP9482 (A1785)"/>
        <s v="PLACHE22"/>
        <s v="PLASWC3"/>
        <s v="SFP170"/>
        <s v="SFP171"/>
        <s v="SFP186"/>
        <s v="AP26U"/>
        <s v="BLUEADN12341"/>
        <s v="CAG111805"/>
        <s v="PLASWC1"/>
        <s v="175/65 R14"/>
        <s v="STHOT408571"/>
        <s v="225/75 R16"/>
        <s v="JANTE"/>
        <s v="205/55 R16"/>
        <s v="FCS751"/>
        <s v="GATETH23389G1"/>
        <s v="LS924"/>
        <s v="STHOT403119"/>
        <n v="2290601011"/>
        <n v="250212009"/>
        <n v="986478590"/>
        <s v="185/60 R15"/>
        <s v="A1222"/>
        <s v="A1232"/>
        <s v="AH207"/>
        <s v="C491"/>
        <s v="C496"/>
        <s v="CALL5WK9620Z"/>
        <s v="6PK1195"/>
        <s v="KP15675XS"/>
        <s v="KSMO7.22818.57.0"/>
        <s v="185/65 R15"/>
        <s v="KIT GRILLE INF PARE CHOC AV"/>
        <s v="PARE CHOC AV"/>
        <s v="PHARE GAUCHE"/>
        <n v="986494097"/>
        <s v="215/55 R17"/>
        <s v="6PK1218"/>
        <s v="A1179"/>
        <s v="AHA272"/>
        <s v="K015669XS"/>
        <s v="KP15606XS"/>
        <s v="VADI247072"/>
        <s v="VADI506893"/>
        <s v="80W90 (L)"/>
        <s v="6PK1029SF"/>
        <s v="145 R10"/>
        <n v="1987481165"/>
        <s v="A1317"/>
        <s v="AHC281"/>
        <s v="FCS770"/>
        <s v="L470"/>
        <s v="AILE AVG"/>
        <n v="713610020"/>
        <s v="ISBOIBP002"/>
        <s v="T38477"/>
        <s v="VO-EG-1506"/>
        <s v="165/70 R13"/>
        <s v="ISFLIAF1105"/>
        <s v="ISFLIOF4119"/>
        <s v="L321"/>
        <s v="L331"/>
        <s v="MONR11194"/>
        <s v="MONRG7329"/>
        <s v="MONRG7330"/>
        <s v="MONRMK050"/>
        <s v="TVD1041"/>
        <s v="ME46085509B"/>
        <s v="6PK1778"/>
        <s v="ISAMISA1390"/>
        <s v="KSMO7.07759.53.0"/>
        <s v="PE-LS-3324"/>
        <s v="STHOT405902"/>
        <s v="WALK22046"/>
        <s v="ATTELAGE + FASCEAU TRAFIC"/>
        <s v="GLACE + SUPPORT RETRO G"/>
        <n v="1007"/>
        <s v="GACHE AVG"/>
        <s v="RETRO AVG"/>
        <s v="AHC319"/>
        <s v="LEVE VITRE AVG"/>
        <s v="147308126R"/>
        <s v="7PK1078"/>
        <s v="GATET38428"/>
        <s v="STHOT405262"/>
        <s v="95AH"/>
        <n v="986049950"/>
        <s v="CONSIGNE ALTERNATEUR"/>
        <s v="LUCAGDB2166"/>
        <s v="FORF21"/>
        <s v="LAD352TK1S041"/>
        <s v="ME20029154B"/>
        <s v="NATICK9787"/>
        <s v="FEU ARD"/>
        <s v="6441S7"/>
        <s v="165/65 R14"/>
        <s v="CR2025"/>
        <n v="986046210"/>
        <n v="986494027"/>
        <s v="ISSDIBS1001"/>
        <s v="AEROSOL SOLVANT RENAULT"/>
        <n v="626304209"/>
        <s v="LUKA415028510"/>
        <s v="MOOGRE-ES-0852"/>
        <s v="VADI804560"/>
        <s v="PLASWC2"/>
        <n v="986494031"/>
        <n v="986494604"/>
        <s v="4PK922SF"/>
        <s v="6PK1130"/>
        <s v="6PK1670"/>
        <s v="6PK873SF"/>
        <s v="A1276"/>
        <s v="A1336"/>
        <s v="C507A"/>
        <s v="ESDMIDE1012"/>
        <s v="L358A"/>
        <s v="STHOT405724"/>
        <n v="986021240"/>
        <s v="AECUNA5205"/>
        <s v="AECUNAF825"/>
        <s v="CONSIGNE DEMARREUR"/>
        <s v="STHOT404826"/>
        <s v="VADI837119"/>
        <s v="6441CT"/>
        <s v="215/50 R17"/>
        <s v="6PK1750"/>
        <s v="AECUBV190"/>
        <s v="ISBKIBW2004"/>
        <s v="KSMO7.00968.04.0"/>
        <s v="MAIL49375288"/>
        <s v="1618LS"/>
        <n v="29233"/>
        <n v="242135524"/>
        <s v="ISERISR1550"/>
        <s v="KSMOR620016"/>
        <s v="STHOT405339"/>
        <s v="TIP5101820"/>
        <s v="6PK1025"/>
        <s v="A1127"/>
        <s v="KP15678XS"/>
        <s v="KSMO7.03703.00.0"/>
        <s v="MOOGRE-LS-10543"/>
        <s v="205/50 R17"/>
        <n v="986494722"/>
        <s v="6PK1640"/>
        <s v="C518"/>
        <s v="L418"/>
        <s v="AEROSOL SOLVANT"/>
        <s v="AEROSOL VERNIS"/>
        <s v="EPEUROP"/>
        <s v="H300"/>
        <s v="MAGN802001546904"/>
        <s v="872090D010"/>
        <s v="872090D020"/>
        <s v="215/40 ZR17"/>
        <s v="4PK668"/>
        <s v="5PK1148"/>
        <s v="A1164"/>
        <s v="A1280"/>
        <s v="A1282"/>
        <s v="AHC264-2"/>
        <s v="FCS727"/>
        <s v="FCS752"/>
        <s v="KP15544XS"/>
        <s v="KP15626XS"/>
        <s v="KP25578XS-2"/>
        <s v="LS910"/>
        <n v="46326536"/>
        <s v="195/55 R15"/>
        <s v="L332"/>
        <s v="100AH"/>
        <n v="986018310"/>
        <s v="ELEC16111F"/>
        <s v="VADI810029"/>
        <s v="ELEC12040F"/>
        <s v="MOOGRE-BJ-7906"/>
        <s v="VADI821394"/>
        <s v="225/65 R16"/>
        <s v="225/70 R15"/>
        <n v="713630780"/>
        <n v="713644060"/>
        <s v="AR609S *2"/>
        <s v="1K0145832B"/>
        <s v="CH9604A"/>
        <s v="LP002800"/>
        <s v="PM004700"/>
        <s v="ANTIBROUILLARD ARG"/>
        <s v="DEFLECTEUR INF PC"/>
        <s v="FAISCEAU PORTE AR"/>
        <s v="ING PEINTURE"/>
        <s v="LEVE VITRE AR"/>
        <s v="LEVE VITRE AVD"/>
        <s v="LOT ECROU ROUE"/>
        <s v="MECANISME ESSUIE GLACE"/>
        <s v="RAMPE GICLEUR LAVE GLACE"/>
        <s v="RADIATEUR ALU"/>
        <n v="1987476078"/>
        <s v="205/65 R16"/>
        <s v="225/50 R17"/>
        <s v="5578XS"/>
        <s v="5PK1200"/>
        <s v="ELEC12370F"/>
        <s v="ELEC16113F"/>
        <s v="L387"/>
        <s v="LS923"/>
        <s v="MOOGPE-AX-1570"/>
        <n v="986467411"/>
        <n v="1897476463"/>
        <n v="1987476462"/>
        <n v="1987476463"/>
        <s v="195/65 R16"/>
        <s v="AECUNA5255"/>
        <s v="AECUNA5328"/>
        <s v="ISBOIBP030"/>
        <s v="ISBPIBP0577"/>
        <n v="281006207"/>
        <n v="986478200"/>
        <s v="MEAT12021"/>
        <s v="225/50 ZR17"/>
        <s v="STHOT402924"/>
        <n v="986469860"/>
        <s v="ISBPIBP0535"/>
        <s v="ISWBIWB1471"/>
        <s v="EP2CARREE"/>
        <n v="986424021"/>
        <s v="215/45 R16"/>
        <s v="6PK1708"/>
        <s v="A1089"/>
        <s v="C848"/>
        <s v="CONSIGNE TURBO"/>
        <s v="TIUMOPA7249302"/>
        <n v="415062810"/>
        <n v="627304009"/>
        <s v="ISERISR1685"/>
        <s v="LS965"/>
        <s v="VADI1102534"/>
        <s v="225/55 R16"/>
        <s v="FEBI29510"/>
        <s v="IS450MM"/>
        <s v="ELE12610F"/>
        <s v="VADI837432"/>
        <s v="6PK1070"/>
        <s v="KP25649XS-1"/>
        <s v="MONRML5277"/>
        <s v="T38427"/>
        <s v="VADI804816"/>
        <s v="VADI810086"/>
        <s v="VADI834094"/>
        <n v="620311934"/>
        <s v="VADI845153"/>
        <s v="VADI850496"/>
        <s v="VADI834132"/>
        <s v="C443"/>
        <s v="FC500E"/>
        <s v="NGK3690"/>
        <s v="7PK1770"/>
        <s v="MOOGRE-SB-1694"/>
        <s v="ISFLIAF1188"/>
        <s v="MOOGRE-ES-7307"/>
        <s v="SKF VKBA 6996"/>
        <s v="STHOT405465"/>
        <s v="215/60 R17"/>
        <s v="15787D"/>
        <s v="ISFLIAF1131"/>
        <s v="ISFLIGF3045"/>
        <n v="242236564"/>
        <s v="6PK1453"/>
        <s v="A1083"/>
        <s v="A1275"/>
        <s v="AECUNA5204"/>
        <s v="C495E"/>
        <s v="ISAMISA1920"/>
        <s v="KP15575XS"/>
        <s v="VADI850063"/>
        <s v="ISWBIWB1400"/>
        <s v="L989"/>
        <s v="MEIL80001811"/>
        <s v="MOOGRE-BJ-1040"/>
        <s v="MOOGTO-SB-14551"/>
        <s v="STHOT403641"/>
        <s v="6PK815"/>
        <s v="A1059"/>
        <s v="FCS769"/>
        <s v="KP35462XS"/>
        <s v="5W30 (L)"/>
        <n v="8200714033"/>
        <s v="4PK903SF"/>
        <s v="BLUEADV1880003"/>
        <s v="ISBKIBW2058"/>
        <s v="REC BAT 12V"/>
        <n v="250202096"/>
        <s v="CS264"/>
        <s v="ISSDIBS1013"/>
        <s v="L364"/>
        <s v="MOOGVO-SB-7171"/>
        <s v="NGK5939"/>
        <n v="26400233"/>
        <s v="7PK1705"/>
        <s v="ISBKIBK1057"/>
        <s v="NGK 2120"/>
        <s v="NGK 4122"/>
        <s v="T36380"/>
        <s v="T38311"/>
        <s v="TVD1110"/>
        <s v="VADI506902"/>
        <n v="986467720"/>
        <s v="ISKPIKP178"/>
        <s v="NGK4629"/>
        <n v="13130725"/>
        <s v="PLAPSA308CP"/>
        <n v="986479610"/>
        <s v="MONRG7396"/>
        <s v="MONRMK193"/>
        <s v="MOOGRE-AX-2091"/>
        <n v="986424833"/>
        <s v="ANTI DEM MASTER"/>
        <n v="986478887"/>
        <n v="986494039"/>
        <s v="6PK1148"/>
        <s v="A957S *2"/>
        <s v="ISBKIBK1038"/>
        <s v="MONRMK077"/>
        <n v="986021671"/>
        <s v="6PK1098"/>
        <s v="ABEXFSB685"/>
        <s v="BLUEADZ93626"/>
        <s v="FEBI40550"/>
        <s v="L307"/>
        <s v="MONR742043SP"/>
        <s v="75W90 (L)"/>
        <n v="5010537904"/>
        <n v="5010571374"/>
        <s v="RVI7421236579"/>
        <s v="FTE KG190046.0.3"/>
        <n v="7420929456"/>
        <n v="7701479003"/>
        <s v="ISBKIBW2033"/>
        <s v="ISFLIGF3010"/>
        <s v="ISWBIWB1449"/>
        <s v="155/70 R13"/>
        <s v="FCS704"/>
        <s v="NIPSO250L00"/>
        <s v="10W40 (L)"/>
        <n v="986019361"/>
        <s v="165/70 R14"/>
        <s v="A1128"/>
        <s v="A1230"/>
        <s v="MOOGVO-SB-0430"/>
        <s v="MOOGVO-SB-2337"/>
        <s v="SEIM117060"/>
        <s v="14463JD56A"/>
        <n v="8200763335"/>
        <s v="JBM53693"/>
        <s v="6PK1400"/>
        <s v="AH397"/>
        <s v="BLUEDADG022151"/>
        <s v="ISBKIBK1015"/>
        <s v="L1068"/>
        <s v="FEU AVD MODUS"/>
        <n v="204123667"/>
        <n v="600020900"/>
        <s v="6PK893"/>
        <s v="ATDA28232248ERP"/>
        <s v="CONSIGNE INJECTEUR"/>
        <s v="NIPSS133G07"/>
        <s v="COCT1035"/>
        <n v="61808"/>
        <s v="CONSIGNE POMPE DA"/>
        <s v="DEPAPA180"/>
        <s v="6PK1795"/>
        <s v="GATET38458"/>
        <s v="KP15552XS"/>
        <s v="A1221"/>
        <s v="DEPA6003"/>
        <s v="AP15U"/>
        <s v="ELEC77469F"/>
        <s v="CASSETTE LV ARG"/>
        <s v="CREMAILLERE DIRECTION"/>
        <n v="986494019"/>
        <s v="215/75 R16"/>
        <s v="A1793"/>
        <s v="MOOGVO-LS-4916"/>
        <s v="MOOGVO-SB-1369"/>
        <s v="00006441S7"/>
        <s v="TRAINAR IVECO"/>
        <n v="48818203880"/>
        <s v="ISFLIOF4139"/>
        <s v="MEAD999706"/>
        <s v="FCS746"/>
        <s v="ATTELAGE + FAISCEAU 3008"/>
        <s v="APPRET + DURCISSEUR"/>
        <s v="BASE MAT"/>
        <s v="DILUANT"/>
        <s v="DURCISSEUR"/>
        <s v="VERNIS"/>
        <n v="510022510"/>
        <n v="1987476493"/>
        <s v="155/80 R13"/>
        <s v="80AH"/>
        <s v="BLUEADN18391"/>
        <s v="407004CB0B"/>
        <s v="MOOGIV-LS-13636"/>
        <s v="DEPA6056"/>
        <s v="WALK80617"/>
        <s v="AUTCABO1143ES"/>
        <s v="DEPA6065"/>
        <s v="DEPA6115"/>
        <s v="LS324"/>
        <s v="MOOGIV-LS-14872"/>
        <s v="FEU AVG"/>
        <s v="STHOT404123"/>
        <s v="VADI832086"/>
        <s v="235/60 R17"/>
        <s v="MOOGOP-SB-8780"/>
        <n v="7121234020"/>
        <s v="JBM53698"/>
        <n v="986424811"/>
        <s v="A1302"/>
        <s v="CS739"/>
        <s v="CS767"/>
        <s v="L396"/>
        <s v="L409"/>
        <s v="LS381A"/>
        <s v="DEPA110026"/>
        <n v="986494304"/>
        <n v="986494596"/>
        <s v="75W140 (L)"/>
        <n v="986494038"/>
        <s v="ISFLIAF1192"/>
        <s v="ISFLIOF4079"/>
        <s v="BLUEADV188502"/>
        <s v="L320"/>
        <n v="986424285"/>
        <n v="986494660"/>
        <n v="986494721"/>
        <s v="MOOGPE-LS-0592"/>
        <n v="986424582"/>
        <s v="ISBKIBW2012"/>
        <s v="NGK91210"/>
        <s v="1434C8"/>
        <s v="95AH FULMEN"/>
        <s v="DELTD559W"/>
        <s v="MOTEUR ESSUIE GLACE"/>
        <s v="806069981R"/>
        <s v="ISBKIBW2008"/>
        <s v="PARE CHOC AR"/>
        <s v="ISBKIBW2029"/>
        <s v="RVI5001870825"/>
        <s v="RVI7485126074"/>
        <s v="806064162R"/>
        <s v="ISCRISC0435"/>
        <s v="806078197R"/>
        <s v="SN30205A"/>
        <n v="986494040"/>
        <s v="5335XS"/>
        <s v="CS702"/>
        <s v="BA587510"/>
        <n v="7703090344"/>
        <n v="8200544206"/>
        <s v="SEIM554745"/>
        <n v="7703090450"/>
        <n v="8200024411"/>
        <n v="8200135215"/>
        <n v="8200200188"/>
        <s v="ISSDITR1140"/>
        <s v="VADI851032"/>
        <s v="ELEC147225"/>
        <s v="ELEC79360F"/>
        <s v="ISSDITR1137"/>
        <s v="KSMO7.01152.02.0"/>
        <s v="MOOGNI-LS-7227"/>
        <n v="7701474806"/>
        <n v="8200368373"/>
        <s v="322032609R"/>
        <s v="322236417R"/>
        <s v="322637415R"/>
        <s v="322756344R"/>
        <s v="185/75 R16"/>
        <s v="175/70 R14"/>
        <s v="FEBI31421"/>
        <s v="H353"/>
        <s v="ISBGIS300B"/>
        <s v="ISWBIWB1423"/>
        <s v="LS361"/>
        <s v="LS386"/>
        <s v="TWIN 609*2"/>
        <s v="VADI874727"/>
        <s v="5523XS"/>
        <s v="KSMO7.02256.21.0"/>
        <s v="SSB1140.11"/>
        <s v="80AH ROMBAT"/>
        <s v="545041758R"/>
        <s v="FARE2344"/>
        <n v="121004"/>
        <s v="1336N8"/>
        <s v="215/65 R16"/>
        <s v="FCS738"/>
        <s v="FEU ARG"/>
        <s v="QHQWB474"/>
        <s v="6PK1020EST"/>
        <s v="6PK1183"/>
        <s v="6PK803"/>
        <s v="6PK870"/>
        <s v="6PK975"/>
        <s v="KP15524XS"/>
        <s v="KP15656XS"/>
        <s v="BRE62119"/>
        <s v="BRECABREN01"/>
        <s v="PHARE ANTI BROUILLARD G"/>
        <n v="986020250"/>
        <s v="C513"/>
        <s v="L446"/>
        <s v="4PK755"/>
        <n v="986424364"/>
        <s v="ELEC78027F"/>
        <s v="KP15580XS"/>
        <s v="P21/4W"/>
        <s v="STHOT404420"/>
        <n v="242235666"/>
        <s v="3PK628SF"/>
        <s v="5PK1123XS"/>
        <s v="5PK628-620SF"/>
        <s v="SEIM108270"/>
        <s v="ISFLIGF3059"/>
        <m/>
        <n v="986494606" u="1"/>
        <n v="532024010" u="1"/>
        <n v="986494115" u="1"/>
        <n v="986478606" u="1"/>
        <n v="530046230" u="1"/>
        <n v="504100297" u="1"/>
        <n v="250202020" u="1"/>
        <n v="5801564276" u="1"/>
        <n v="3339912011" u="1"/>
        <n v="574140" u="1"/>
        <n v="18088791" u="1"/>
        <n v="986494199" u="1"/>
        <n v="623332500" u="1"/>
        <n v="986424011" u="1"/>
        <n v="624131300" u="1"/>
        <n v="986494305" u="1"/>
        <n v="986494371" u="1"/>
        <n v="9036428023" u="1"/>
        <n v="530009610" u="1"/>
        <n v="504116893" u="1"/>
        <n v="73501955" u="1"/>
        <n v="9033200005" u="1"/>
        <n v="530019732" u="1"/>
        <n v="713606300" u="1"/>
        <n v="618309100" u="1"/>
        <n v="986494113" u="1"/>
        <n v="986494816" u="1"/>
        <n v="18088493" u="1"/>
        <n v="986486048" u="1"/>
        <n v="1987473019" u="1"/>
        <n v="5532531" u="1"/>
        <n v="212822" u="1"/>
        <n v="9013220019" u="1"/>
        <n v="3339812010" u="1"/>
        <n v="986460938" u="1"/>
        <n v="242235663" u="1"/>
        <n v="9013221119" u="1"/>
        <n v="986494582" u="1"/>
        <n v="713630300" u="1"/>
        <n v="1637134880" u="1"/>
        <n v="237285" u="1"/>
        <n v="415039010" u="1"/>
        <n v="986494730" u="1"/>
        <n v="30941" u="1"/>
        <n v="623307600" u="1"/>
        <n v="530019731" u="1"/>
        <n v="986424223" u="1"/>
        <n v="500359887" u="1"/>
        <n v="713631110" u="1"/>
        <n v="1987473036" u="1"/>
        <n v="986424798" u="1"/>
        <n v="3339212010" u="1"/>
        <n v="986424583" u="1"/>
        <n v="250201032" u="1"/>
        <n v="8200274068" u="1"/>
        <n v="986424455" u="1"/>
        <n v="242240665" u="1"/>
        <n v="101750" u="1"/>
        <n v="553206" u="1"/>
        <n v="625314509" u="1"/>
        <n v="500359886" u="1"/>
        <n v="986494130" u="1"/>
        <n v="242229630" u="1"/>
        <n v="183878075728" u="1"/>
        <n v="3339628010" u="1"/>
        <n v="986494387" u="1"/>
        <n v="1987476427" u="1"/>
        <n v="526010" u="1"/>
        <n v="90584502" u="1"/>
        <n v="8200610146" u="1"/>
        <n v="530025810" u="1"/>
        <n v="504161873" u="1"/>
        <n v="470702" u="1"/>
        <n v="510008810" u="1"/>
        <n v="986494235" u="1"/>
        <n v="1987481524" u="1"/>
        <n v="5801526271" u="1"/>
        <n v="713649430" u="1"/>
        <n v="620326800" u="1"/>
        <n v="512005010" u="1"/>
        <n v="986494043" u="1"/>
        <n v="620326821" u="1"/>
        <n v="986494661" u="1"/>
        <n v="986424794" u="1"/>
        <n v="986479088" u="1"/>
        <n v="1987476868" u="1"/>
        <n v="986479109" u="1"/>
        <n v="620308600" u="1"/>
        <n v="7701479155" u="1"/>
        <n v="986494384" u="1"/>
        <n v="8200274074" u="1"/>
        <n v="986478639" u="1"/>
        <n v="530054310" u="1"/>
        <n v="250204002" u="1"/>
        <n v="713620010" u="1"/>
        <n v="3339728010" u="1"/>
        <n v="986424514" u="1"/>
        <n v="500149010" u="1"/>
        <n v="986479641" u="1"/>
        <n v="500024911" u="1"/>
        <n v="7701209078" u="1"/>
        <n v="986494295" u="1"/>
        <n v="13268622" u="1"/>
        <n v="36387" u="1"/>
        <n v="28369" u="1"/>
        <n v="30947967" u="1"/>
        <n v="530049210" u="1"/>
        <n v="504108685" u="1"/>
        <n v="7701479154" u="1"/>
        <n v="735592024" u="1"/>
        <n v="2993927" u="1"/>
        <n v="986494381" u="1"/>
        <n v="986424554" u="1"/>
        <n v="71747344" u="1"/>
        <n v="510025010" u="1"/>
        <n v="3339212020" u="1"/>
        <n v="623315934" u="1"/>
        <n v="530037530" u="1"/>
        <n v="281002593" u="1"/>
        <n v="986494656" u="1"/>
        <n v="8200770644" u="1"/>
        <n v="986494401" u="1"/>
        <n v="550553" u="1"/>
        <n v="250204001" u="1"/>
        <n v="1613564880" u="1"/>
        <n v="624347634" u="1"/>
        <n v="618309600" u="1"/>
        <n v="986494101" u="1"/>
        <n v="986494528" u="1"/>
        <n v="7701475806" u="1"/>
        <n v="986424531" u="1"/>
        <n v="986466346" u="1"/>
        <n v="8200590198" u="1"/>
        <n v="1987473037" u="1"/>
        <n v="8200804000" u="1"/>
        <n v="3339542012" u="1"/>
        <n v="510020710" u="1"/>
        <n v="93231" u="1"/>
        <n v="986494591" u="1"/>
        <n v="600001700" u="1"/>
        <n v="986461119" u="1"/>
        <n v="8200197478" u="1"/>
        <n v="510729" u="1"/>
        <n v="698870" u="1"/>
        <n v="31777992" u="1"/>
        <n v="530018510" u="1"/>
        <n v="8200658187" u="1"/>
        <n v="624331609" u="1"/>
        <n v="986494163" u="1"/>
        <n v="63212755115" u="1"/>
        <n v="250202048" u="1"/>
        <n v="8200928760" u="1"/>
        <n v="986494441" u="1"/>
        <n v="530003810" u="1"/>
        <n v="250403012" u="1"/>
        <n v="3333642020" u="1"/>
        <n v="11658509323" u="1"/>
        <n v="242145535" u="1"/>
        <n v="1611981780" u="1"/>
        <n v="986466683" u="1"/>
        <n v="116441" u="1"/>
        <n v="534044810" u="1"/>
        <n v="625303809" u="1"/>
        <n v="986424785" u="1"/>
        <n v="986494055" u="1"/>
        <n v="623324100" u="1"/>
        <n v="532046710" u="1"/>
        <n v="530020610" u="1"/>
        <n v="530019810" u="1"/>
        <n v="986494288" u="1"/>
        <n v="626307500" u="1"/>
        <n v="986494439" u="1"/>
        <n v="986494715" u="1"/>
        <n v="986494033" u="1"/>
        <n v="3339342010" u="1"/>
        <n v="1987481523" u="1"/>
        <n v="530018230" u="1"/>
        <n v="8200019087" u="1"/>
        <n v="530025910" u="1"/>
        <n v="622323800" u="1"/>
        <n v="622309400" u="1"/>
        <n v="250201055" u="1"/>
        <n v="101830" u="1"/>
        <n v="986494032" u="1"/>
        <n v="250201039" u="1"/>
        <n v="986494735" u="1"/>
        <n v="7701209136" u="1"/>
        <n v="622309633" u="1"/>
        <n v="30830333" u="1"/>
        <n v="9013220419" u="1"/>
        <n v="986424825" u="1"/>
        <n v="986494095" u="1"/>
        <n v="986424098" u="1"/>
        <n v="986494819" u="1"/>
        <n v="7701474122" u="1"/>
        <n v="71747343" u="1"/>
        <n v="986424652" u="1"/>
        <n v="13598775" u="1"/>
      </sharedItems>
    </cacheField>
    <cacheField name="Catégorie" numFmtId="0">
      <sharedItems containsBlank="1" count="545">
        <s v="PNEU LINGLONG"/>
        <s v="PNEU NEXEN"/>
        <s v="PNEU LANDSAIL"/>
        <s v="PNEU DELINTE"/>
        <s v="PLAQ FREINS (*4)"/>
        <s v="DISQUES FREINS (*2)"/>
        <s v="FILTRE AIR"/>
        <s v="FILTRE HABITACLE"/>
        <s v="BEG BOSCH AV"/>
        <s v="FILTRE GO"/>
        <s v="AMPOULE"/>
        <s v="FILTRE HUILE"/>
        <s v="SOUFFLET CARDAN"/>
        <s v="PNEU TOYO"/>
        <s v="BEG PIC CLEAN AV"/>
        <s v="COQUE CLÉ"/>
        <s v="MONTE GLACE"/>
        <s v="PILES"/>
        <s v="ADAPTATEUR ANTENNE"/>
        <s v="ADDITIF"/>
        <s v="PNEU MAXXIS"/>
        <s v="VALVE DE ROUE"/>
        <s v="JOINT ETANCHEITE INJECTEUR"/>
        <s v="PNEU OVATION"/>
        <s v="ROULEMENT BV PEUGEOT"/>
        <s v="MECACYL CR MOTEUR 100ML"/>
        <s v="MECACYL HJE (MOTEUR ESSENCE) 200ML"/>
        <s v="TRESSE VL MARRONS 100MM"/>
        <s v="PNEU KORMORAN"/>
        <s v="BEG ISOTECH AV"/>
        <s v="MECACYL HJD (INJECTION DIESEL) 200ML"/>
        <s v="LIQUIDE"/>
        <s v="CARROSSERIE"/>
        <s v="ANTIFUITE"/>
        <s v="ING PEINTURE"/>
        <s v="WARMUP ANTIFRICTION MOTEUR"/>
        <s v="PNEU NANKANG"/>
        <s v="JOINT INJECTEUR"/>
        <s v="MECACYL HY BV MECA OU SEQ 100ML"/>
        <s v="PNEU CONTINENTAL"/>
        <s v="PLAQUES IMMAT"/>
        <s v="HUILE"/>
        <s v="PNEU ANTARES"/>
        <s v="MECACYL HJD2 NETT INJECTEURS 200ML"/>
        <s v="BATTERIE"/>
        <s v="KIT DISTRI + PAE"/>
        <s v="INJECTEUR"/>
        <s v="COURROIE ACCESSOIRE"/>
        <s v="PNEU KLEBER"/>
        <s v="PNEU LEAO"/>
        <s v="POMPE A EAU"/>
        <s v="ELECTRONIQUE DE CONTRÔLE"/>
        <s v="SUPPORT TRANSMISSION"/>
        <s v="CARDAN"/>
        <s v="BOUGIE PRECHAUFFAGE"/>
        <s v="MODULE ALIM CARBURANT"/>
        <s v="PNEU HANKOOK"/>
        <s v="PULSEUR"/>
        <s v="MOTEUR REGL"/>
        <s v="SWITCH BOUTON CLE"/>
        <s v="DEMARREUR"/>
        <s v="DURITE"/>
        <s v="THERMOSTAT"/>
        <s v="SUPPORT THERMOSTAT"/>
        <s v="KIT EMBRAYAGE"/>
        <s v="DEBITMETRE"/>
        <s v="VANNE EGR"/>
        <s v="KIT DISTRI"/>
        <s v="POMPE ESSENCE"/>
        <s v="FLEXIBLE FREIN"/>
        <s v="ROULEMENT DE ROUE"/>
        <s v="GALET ACCESSOIRE"/>
        <s v="ROTULE DIRECTION"/>
        <s v="AMORTISSEUR AV"/>
        <s v="SEMELLE SUSPENSION"/>
        <s v="POULIE DAMPER"/>
        <s v="JOINT SPI"/>
        <s v="BIELLETTE DE BARRE STAB"/>
        <s v="SUPPORT AMORTISSEUR"/>
        <s v="SILENCIEUX AR"/>
        <s v="ADAPTATEUR PRISE CARAVANNE"/>
        <s v="CAPTEUR TEMPERATURE AIR"/>
        <s v="GALET TENDEUR"/>
        <s v="ALTERNATEUR"/>
        <s v="CONSIGNE"/>
        <s v="NETTOYAGE FAP"/>
        <s v="ROULEMENT"/>
        <s v="DESCR BF"/>
        <s v="MODULE CHAUFFAGE"/>
        <s v="BARRE STAB"/>
        <s v="PNEU LANVIGATOR"/>
        <s v="VOLANT BIMASSE"/>
        <s v="BUTEE EMBRAYAGE"/>
        <s v="JOINT"/>
        <s v="FULLPACK"/>
        <s v="MODULE"/>
        <s v="JOINT DE CULASSE"/>
        <s v="TRANSDUCTEUR ELECTRO"/>
        <s v="TUBE GUIDE"/>
        <s v="CAPTEUR"/>
        <s v="JOINT ECHAPPEMENT"/>
        <s v="BOUGIE ALLUMAGE"/>
        <s v="RADIATEUR EAU"/>
        <s v="GUIDE BUTEE EMBRAYAGE"/>
        <s v="TRESSE COURTE SEALFIX VL"/>
        <s v="CORPS PAPILLON"/>
        <s v="PNEU SAILUN"/>
        <s v="PNEU ROVELO"/>
        <s v="BEG BOSCH REAR"/>
        <s v="BOITIER PAPILLON"/>
        <s v="FLEXIBLE CHAUFFAGE"/>
        <s v="PNEU MICHELIN"/>
        <s v="MASTERVAC"/>
        <s v="CAPTEUR PRESSION FAP"/>
        <s v="MANOCONTACT PRESSION HUILE"/>
        <s v="ROTULE SUSPENSION"/>
        <s v="KIT ROULEMENT DE ROUE"/>
        <s v="TUYAU"/>
        <s v="JOINT ETANCHEITE CULASSE"/>
        <s v="COUSSINET DE BIELLE"/>
        <s v="PISTON"/>
        <s v="COURROIE DISTRIBUTION"/>
        <s v="ROTULE AXIALE"/>
        <s v="BAGUE ETANCHEITE"/>
        <s v="CAPTEUR DE PRESSION"/>
        <s v="CAPTEUR TEMPERATURE GAZ"/>
        <s v="SUPPORT MOTEUR"/>
        <s v="TURBO"/>
        <s v="PNEU KUMHO"/>
        <s v="VERIN AR"/>
        <s v="EMETEUR EMBRAYAGE"/>
        <s v="LEVE VITRE AVG"/>
        <s v="SILENTBLOC"/>
        <s v="SUPPORT ECHAPPEMENT"/>
        <s v="CATALYSEUR"/>
        <s v="AMORTISSEUR AR"/>
        <s v="RIT ROULEMENT DE ROUE"/>
        <s v="POULIE VILEBREQUIN"/>
        <s v="BRIDE EAU"/>
        <s v="COUVERCLE CULASSE"/>
        <s v="KIT FREIN AR"/>
        <s v="ARTICULATION SUPPORT BV"/>
        <s v="ANTI DEMARRAGE"/>
        <s v="JEU MACHOIRE FREIN"/>
        <s v="CYLINDRE RECEPTEUR EMBRAYAGE"/>
        <s v="PALPEUR ABS"/>
        <s v="VASE EXPANSION"/>
        <s v="BOUCHON REMPLISSAGE"/>
        <s v="CAPTEUR VITESSE"/>
        <s v="EMETTEUR EMBRAYAGE"/>
        <s v="CABLE"/>
        <s v="TUBE FLEX INJECT"/>
        <s v="CYLINDRE EMETTEUR"/>
        <s v="POMPE LAVE GLACE"/>
        <s v="JONC ARMEMENT"/>
        <s v="PNEU ROADHOG"/>
        <s v="MAITRE CYLINDRE"/>
        <s v="RACCORD SECURITE AIR COMP"/>
        <s v="POMPE DA"/>
        <s v="KIT ETANCHEITE"/>
        <s v="SONDE LAMBDA"/>
        <s v="TRAIN ARRIERE"/>
        <s v="ESSIEU AR"/>
        <s v="VALVE"/>
        <s v="FAP"/>
        <s v="PNEU FORTUNA"/>
        <s v="TRANSMISSION MANCHON"/>
        <s v="MANCHON RACCORD"/>
        <s v="MODULE COMMANDE EXT D"/>
        <s v="LEVIER COMMANDE"/>
        <s v="FOURCHE"/>
        <s v="CONDENSEUR CLIM"/>
        <s v="MODULE COMMANDE EXT G"/>
        <s v="RLT BOITE"/>
        <s v="RLT CONIQUE"/>
        <s v="JOINT ARBRE PRIMAIRE"/>
        <s v="CABLE DE FREIN"/>
        <s v="DOUILLE GUIDAGE"/>
        <s v="TRIANGLE SUSPENSION"/>
        <s v="CAPTEUR DE REGIME"/>
        <s v="CAPTEUR ARBRE A CAME"/>
        <s v="ELECTROVANNE TURBO"/>
        <s v="DEFLECTEUR HUILE"/>
        <s v="RLT ARBRE PRIMAIRE"/>
        <s v="RLT LIGNE SECONDAIRE"/>
        <s v="PNEU SUMITOMO"/>
        <s v="BEG ISOTECH AR"/>
        <s v="ROTULE"/>
        <s v="BRAS INF AVD"/>
        <s v="COLLECTEUR EAU"/>
        <s v="BOUCHON PPE EAU"/>
        <s v="PNEU SUPERIA"/>
        <s v="BLOC POMPE IMMERGEE"/>
        <s v="CABLAGE BLOC IMMERGE"/>
        <s v="BIELLETTE"/>
        <s v="POMPE"/>
        <m/>
        <s v="TETE CARDAN" u="1"/>
        <s v="KIT SUP PRO KS156" u="1"/>
        <s v="CARTE BADGE" u="1"/>
        <s v="DURITE TURBO" u="1"/>
        <s v="BIELLETTE BARRE STAB" u="1"/>
        <s v="DOUILLE 1/2 21MM" u="1"/>
        <s v="SILENT BLOC BERCEAU" u="1"/>
        <s v="UNITE DE MESURE" u="1"/>
        <s v="POMPE CARBURANT" u="1"/>
        <s v="ROUE A DECOUPER 8MM" u="1"/>
        <s v="ROULEMENT CONIQUE" u="1"/>
        <s v="JOINT CUIVRE" u="1"/>
        <s v="CYLINDRE RECEPTEUR" u="1"/>
        <s v="PNEU DURATURN" u="1"/>
        <s v="PARE BRISE" u="1"/>
        <s v="RESISTANCE CHAUFFAGE" u="1"/>
        <s v="CEINTURE ARD" u="1"/>
        <s v="PIGNON 2E" u="1"/>
        <s v="PNEU " u="1"/>
        <s v="PLAQUE INT SUPPORT BOITIER G" u="1"/>
        <s v="PLANCHE TARE" u="1"/>
        <s v="RIE ROD END" u="1"/>
        <s v="PNEU PRIMACY" u="1"/>
        <s v="PALIER RESSORT" u="1"/>
        <s v="POMPE LAVE GLAGE" u="1"/>
        <s v="FILTRE ESS" u="1"/>
        <s v="PNEU WANLI" u="1"/>
        <s v="ANTI VIBRATION" u="1"/>
        <s v="BOBINE ALLUMAGE" u="1"/>
        <s v="POIGNEE PORTE" u="1"/>
        <s v="CAPTEUR POSITION VILEBREQUIN" u="1"/>
        <s v="BOUTONS CLÉ" u="1"/>
        <s v="SACHET 8 PLAQUES" u="1"/>
        <s v="TIE ROD END" u="1"/>
        <s v="KIT SECONDAIRE" u="1"/>
        <s v="ANTI-DEMARRAGE" u="1"/>
        <s v="REPROGR CALCULATEUR AIR BAG" u="1"/>
        <s v="AMORTISSEUR AVD" u="1"/>
        <s v="INJECTEUR DELPHI" u="1"/>
        <s v="SOUPAPE DE PURGE" u="1"/>
        <s v="CABLE EMBRAYAGE PICASSO" u="1"/>
        <s v="CONTRÔLE TECHNIQUE" u="1"/>
        <s v="COQUE CLE" u="1"/>
        <s v="LEVE-VITRE AVG C3" u="1"/>
        <s v="ENJOLIVEUR (*4)" u="1"/>
        <s v="BRAS DE SUSPENSION" u="1"/>
        <s v="PNEU TORQUE" u="1"/>
        <s v="PNEU FORTUNE" u="1"/>
        <s v="AMORTISSEUR AVG" u="1"/>
        <s v="COMMANDE FREIN ELECTRIQUE" u="1"/>
        <s v="JOINT DISTRI" u="1"/>
        <s v="PIGNON DE 5EME" u="1"/>
        <s v="JEU COMPLET REP RLT BRAS" u="1"/>
        <s v="TURBO PEUGEOT" u="1"/>
        <s v="CARTER" u="1"/>
        <s v="DURITE INFERIEUR RADIATEUR" u="1"/>
        <s v="MECACYL" u="1"/>
        <s v="DURITE AIR" u="1"/>
        <s v="ENJOLIVEUR PC AV" u="1"/>
        <s v="FLEXIBLE ECHAPPEMENT" u="1"/>
        <s v="JOINT CACHE CULBUTEUR" u="1"/>
        <s v="GARNITURE FREIN" u="1"/>
        <s v="CAPTEUR TEMPERATURE EAU" u="1"/>
        <s v="CAPTEUR TEMPÉRATURE EAU" u="1"/>
        <s v="RESISTANCE CHAUFFAGE MASTER II" u="1"/>
        <s v="BADGLE 3B AVEC CLE" u="1"/>
        <s v="SUPPORT BRAS SUSPENSION" u="1"/>
        <s v="MODULE EMETTEUR" u="1"/>
        <s v="PNEU ROTALLA" u="1"/>
        <s v="MANCHON TURBO" u="1"/>
        <s v="BAGUE 23X35X7 FPM" u="1"/>
        <s v="RESSORTS CITROEN PICASSO" u="1"/>
        <s v="PNEU LAUFENN" u="1"/>
        <s v="COMMANDE OVRT EXT G" u="1"/>
        <s v="POULIE ALTERNATEUR" u="1"/>
        <s v="CABLE DE COMPTEUR FIAT" u="1"/>
        <s v="FLEXIBLE" u="1"/>
        <s v="TRANSDUCTEUR ELECTROPNEUMATIQUE" u="1"/>
        <s v="PNEU NOKIT" u="1"/>
        <s v="COMPRESSEUR CLIM" u="1"/>
        <s v="SILENCIEUX" u="1"/>
        <s v="CROISILLONS" u="1"/>
        <s v="CABLE FREINAGE" u="1"/>
        <s v="CONDUIT AIR" u="1"/>
        <s v="REPROGRAMMATION CLE" u="1"/>
        <s v="CAPTEUR REGIME" u="1"/>
        <s v="PORTE INJECTEUR BOSCH" u="1"/>
        <s v="RLMT ARBRE PRIMAIRE" u="1"/>
        <s v="PNEU DEBICA" u="1"/>
        <s v="PNEU ALLIANCE" u="1"/>
        <s v="FILTRE A AIR" u="1"/>
        <s v="CRANKSHAFT TIMING END" u="1"/>
        <s v="TUYAU DEGAZ (DURITE EAU)" u="1"/>
        <s v="SYNCHRONISEUR 1E 2E" u="1"/>
        <s v="TOURNEVIS" u="1"/>
        <s v="PNEU HAIDA" u="1"/>
        <s v="CONDENSATEUR CLIM" u="1"/>
        <s v="COUPELLE AMORTISSEUR" u="1"/>
        <s v="CAPTEUR DE VITESSE" u="1"/>
        <s v="PNEU APLUS" u="1"/>
        <s v="RETROVISEUR" u="1"/>
        <s v="SYNCHRONISEUR 3E 4E" u="1"/>
        <s v="FOURREAU DE MOYEU BV" u="1"/>
        <s v="PNEU AGILIS" u="1"/>
        <s v="ROTULE DE DIRECTION" u="1"/>
        <s v="BOITE DE VITESSE" u="1"/>
        <s v="VANNE PAS A PAS DE RALENTI" u="1"/>
        <s v="REP POMPE INJECTION" u="1"/>
        <s v="CLAPET ANTI-RETOUR GO" u="1"/>
        <s v="CONTACTEUR PHARE RECUL" u="1"/>
        <s v="THERMOCONTACT VENTILATEUR" u="1"/>
        <s v="AMORTISSEUR" u="1"/>
        <s v="ALTERNATEUR OPEL-RENAULT" u="1"/>
        <s v="OIL SEAL" u="1"/>
        <s v="CLIP" u="1"/>
        <s v="G PLATE RENAULT EXPRESS" u="1"/>
        <s v="BIELLETTE BV" u="1"/>
        <s v="REGULATEUR" u="1"/>
        <s v="PRERESISTANCE" u="1"/>
        <s v="JEU COUSSINET BIELLE" u="1"/>
        <s v="SUPPORT BOITE" u="1"/>
        <s v="PNEU DOUBLESTAR" u="1"/>
        <s v="CABLE EMBRAYAGE XSARA" u="1"/>
        <s v="FLEXIBLE SANS TUBE" u="1"/>
        <s v="CLAPLET ANTI-RETOUR GO" u="1"/>
        <s v="BOUGIE PRÉCHAUFFAGE" u="1"/>
        <s v="BOITIER THERMOSTAT" u="1"/>
        <s v="PROGRAMM INJECTEUR" u="1"/>
        <s v="AILE AVG" u="1"/>
        <s v="JANTE" u="1"/>
        <s v="INJECTEUR (ALIM GO)" u="1"/>
        <s v="SUPPORT MOTEUR " u="1"/>
        <s v="KIT DISTRI + POMPE A EAU" u="1"/>
        <s v="DURITE VASE INFERIEUR" u="1"/>
        <s v="CROCHET PARE SOLEIL" u="1"/>
        <s v="BIELLETTE DIRECTION" u="1"/>
        <s v="FAISCEAUX ALLUMAGE" u="1"/>
        <s v="CREMAILLERE DIRECTION" u="1"/>
        <s v="VERRIN HAYON KANGOO" u="1"/>
        <s v="TEMOIN USURE" u="1"/>
        <s v="SUPPORT SUSPENSION" u="1"/>
        <s v="RESSORT LAME" u="1"/>
        <s v="CDE FREIN" u="1"/>
        <s v="MANCHON" u="1"/>
        <s v="KIT ROULEMENT DE ROUE NISSAN" u="1"/>
        <s v="OUTILLAGE COUPLEUR" u="1"/>
        <s v="BAGUE 24.0X039.5X57.5N" u="1"/>
        <s v="JT ARBRE PRIMAIRE CARTER" u="1"/>
        <s v="JOINT PIPE ECHAPPEMENT" u="1"/>
        <s v="KIT MEMBRANE + COUPELLE" u="1"/>
        <s v="CABLE EMBRAYAGE 206" u="1"/>
        <s v="CAPTEUR TEMPÉRATURE CHAUFFAGE" u="1"/>
        <s v="BIELETTE SUSPENSION" u="1"/>
        <s v="FOURN POMPE INJECTION" u="1"/>
        <s v="BAGUE SYNCHRONISEUR INTER" u="1"/>
        <s v="MOTEUR" u="1"/>
        <s v="CEINTURE ARG" u="1"/>
        <s v="1 TRESSE VL MARRONS 100MM" u="1"/>
        <s v="SILENT BLOC" u="1"/>
        <s v="KIT ROULEMENT" u="1"/>
        <s v="WARMUP DEBLOQUANT INJECTEUR" u="1"/>
        <s v="FILTRE A HUILE" u="1"/>
        <s v="CEINTURE AVG" u="1"/>
        <s v="TUYAU CARB" u="1"/>
        <s v="RECEPTEUR" u="1"/>
        <s v="CRANKSHAFT PULLEY KIT" u="1"/>
        <s v="BAGUE SYNCHRONISEUR EXTER" u="1"/>
        <s v="PNEU T-TYRE" u="1"/>
        <s v="SOUFFLET DIRECTION" u="1"/>
        <s v="DEMARREUR MEGANE" u="1"/>
        <s v="RLT CONIQUE EPAULE" u="1"/>
        <s v="PNEU WINDFORCE" u="1"/>
        <s v="ETRIER" u="1"/>
        <s v="PNEU BARKLEY" u="1"/>
        <s v="TRANSMISSION" u="1"/>
        <s v="JOINT CULASSE" u="1"/>
        <s v="COLLECTION GRILLE INF BOUCLIER" u="1"/>
        <s v="RACCORD" u="1"/>
        <s v="MECACYL CR POUSSOIR MOTEUR" u="1"/>
        <s v="RACCORD COUDE" u="1"/>
        <s v="PNEU GT-RADIAL" u="1"/>
        <s v="CABLE CDE BV" u="1"/>
        <s v="ANTIFUITE ALUMASEAL" u="1"/>
        <s v="CAPTEUR TEMP GAZ ECHAPPEMENT" u="1"/>
        <s v="RECEPTEUR EMBRAYAGE" u="1"/>
        <s v="DEMARREUR ISOTEC" u="1"/>
        <s v="MOYEU EMBRAYAGE BV" u="1"/>
        <s v="SERRURE PORTE AV" u="1"/>
        <s v="DEMARREUR BOSCH" u="1"/>
        <s v="COURROIE DISTRI" u="1"/>
        <s v="BAGUE VILEBREQUIN" u="1"/>
        <s v="CYLINDRE DE ROUE" u="1"/>
        <s v="ROULEMENT ARBRE PRIMAIRE" u="1"/>
        <s v="FAP CITROEN" u="1"/>
        <s v="SUPPORT MOTEUR RENAULT" u="1"/>
        <s v="NETTOYANT JANTES" u="1"/>
        <s v="MANCHON ENTREE EAU" u="1"/>
        <s v="PNEU TAURING" u="1"/>
        <s v="DEMARREUR FIAT" u="1"/>
        <s v="TRIANGLE DE SUSPENSION" u="1"/>
        <s v="CONDUIT ADMI" u="1"/>
        <s v="COMMUTATEUR SIGNAL DE DETRESSE" u="1"/>
        <s v="POULIE DE RENVOI DE COURROIE" u="1"/>
        <s v="POMPE A CARBURANT" u="1"/>
        <s v="CONTACTEUR PHARE DE RECUL" u="1"/>
        <s v="TUBE ECHAPPEMENT" u="1"/>
        <s v="ROTULE DE SUSPENSION" u="1"/>
        <s v="PNEU" u="1"/>
        <s v="RESSORT A LAME" u="1"/>
        <s v="AMORTISSEUR AV PEUGEOT" u="1"/>
        <s v="ALTERNATEUR ISO" u="1"/>
        <s v="ETRIER FREIN" u="1"/>
        <s v="DEMARREUR CLIO" u="1"/>
        <s v="TUBULURE DE REMPL" u="1"/>
        <s v="KIT VALVES TOYOTA" u="1"/>
        <s v="VERIN AR OPEL ZAFIRA" u="1"/>
        <s v="ACP PEUGEOT" u="1"/>
        <s v="PNEU APTANY" u="1"/>
        <s v="FLEXIBLE DE FREIN" u="1"/>
        <s v="BAGUE SYNCHRONISEUR MOYEN" u="1"/>
        <s v="RLT ROULEAU CONIQUE" u="1"/>
        <s v="JOINT ETANCHEITE SORTIE TRANS" u="1"/>
        <s v="KIT PRIMAIRE" u="1"/>
        <s v="AM HYD AV SCENIC" u="1"/>
        <s v="INSERT CLE" u="1"/>
        <s v="FREEWAY GEAR GL5 LS 75W90 2L" u="1"/>
        <s v="TUBE AIR" u="1"/>
        <s v="ARAIGNEE TUYAUX GO" u="1"/>
        <s v="VALVE COVER GASKETS" u="1"/>
        <s v="GRAND KIT VALVES AUTO" u="1"/>
        <s v="CONTACTEUR FEU STOP" u="1"/>
        <s v="RLMT CONIQUE" u="1"/>
        <s v="PROJECTEUR BROUILLARD" u="1"/>
        <s v="CLAPET DE RECIRCULATION" u="1"/>
        <s v="REGULATEUR PRESSION CARBURANT" u="1"/>
        <s v="TRESSE ECHAPPEMENT PUNTO" u="1"/>
        <s v="REFROIDISSEUR AIR" u="1"/>
        <s v="FLECTOR TRANSMISSION" u="1"/>
        <s v="BNA 12 SB2" u="1"/>
        <s v="LEVE VITRE ACG" u="1"/>
        <s v="BIELLETTE SUSPENSION" u="1"/>
        <s v="JOINT CARTER" u="1"/>
        <s v="DIAPHRAGME CDE PAPILLON" u="1"/>
        <s v="ROULEMENT LIGNE SECONDAIRE" u="1"/>
        <s v="REGULATEUR FREINAGE" u="1"/>
        <s v="PL INT SUPPORT BOITIER D" u="1"/>
        <s v="SOUPAPE" u="1"/>
        <s v="PNEU MAXTREK" u="1"/>
        <s v="PNEU GT RADIAL" u="1"/>
        <s v="INTERCOOLER ECHANGEUR" u="1"/>
        <s v="TUYAU CLIM" u="1"/>
        <s v="CROCHET FIXE" u="1"/>
        <s v="CLE FIESTA" u="1"/>
        <s v="ECRAN PASSAGE ROUE AV D" u="1"/>
        <s v="VIS" u="1"/>
        <s v="RLMT LIGNE SECONDAIRE" u="1"/>
        <s v="CALCULATEUR SAC GONFLABLE" u="1"/>
        <s v="KIT SOUFFLET" u="1"/>
        <s v="PL INT SUPPORT BOITIER G" u="1"/>
        <s v="SONDE INJECTION THERMIQUE" u="1"/>
        <s v="ADDITIF BV TEFLON" u="1"/>
        <s v="COLLIER ECHAPPEMENT" u="1"/>
        <s v="PNEU RAPID" u="1"/>
        <s v="ALTERNATEUR JEEP CHEROKEE" u="1"/>
        <s v="BAGUE SYNCHRONISEUR" u="1"/>
        <s v="ROBINET" u="1"/>
        <s v="FILTRE A GO" u="1"/>
        <s v="BOBINE ALLUMAGE FIAT" u="1"/>
        <s v="PRISE 7 BROCHES" u="1"/>
        <s v="SAC GONFLABLE CON" u="1"/>
        <s v="INJECTEUR ERP RENAULT" u="1"/>
        <s v="CABLE EMBRAYAGE" u="1"/>
        <s v="GLACE RETRO KANGOO 2" u="1"/>
        <s v="PLAQUE EXT SUPPORT BOITIER D A" u="1"/>
        <s v="SONDE TEMPERATURE" u="1"/>
        <s v="COURROIE" u="1"/>
        <s v="COMMODO" u="1"/>
        <s v="POICHE SEIM B58 2,4L" u="1"/>
        <s v="KIT BUTÉE SUSPENSION AMORTISSEUR" u="1"/>
        <s v="AGRAFES" u="1"/>
        <s v="CHAMBRE A AIR" u="1"/>
        <s v="PNEU ZETA" u="1"/>
        <s v="BOUTON CLE" u="1"/>
        <s v="RADIATEUR A EAU RENAULT" u="1"/>
        <s v="TUBE" u="1"/>
        <s v="BEG VALEO" u="1"/>
        <s v="KIT FREIN AR " u="1"/>
        <s v="COLLECTION SUPPORT CAPTEUR BOU" u="1"/>
        <s v="BRAS SUSPENSION" u="1"/>
        <s v="B ALL BTE " u="1"/>
        <s v="SOUFFLET CREMAILLERE" u="1"/>
        <s v="MANCHON CARDAN" u="1"/>
        <s v="JOINT COLLECTEUR" u="1"/>
        <s v="DIVERS" u="1"/>
        <s v="DESCR BASLRDX7" u="1"/>
        <s v="CABLE DE COMPTEUR" u="1"/>
        <s v="CAPTEUR PRESSION" u="1"/>
        <s v="MECACYL BVA 100ML" u="1"/>
        <s v="BOUCHON DE RESERVOIR" u="1"/>
        <s v="DURITE RADIATEUR" u="1"/>
        <s v="PLAQUE EXT SUPPORT BOITIER G A" u="1"/>
        <s v="PNEU DYNAXER" u="1"/>
        <s v="SILENCIEUX ARRIERE" u="1"/>
        <s v="DESHUILEUR" u="1"/>
        <s v="PORTE INJECTEUR" u="1"/>
        <s v="RESSORT CLAVETTE SELECTION" u="1"/>
        <s v="KIT TETE + ROTOR" u="1"/>
        <s v="MECACYL HY (BOITE VITESSE) 100ml" u="1"/>
        <s v="CLUTCH" u="1"/>
        <s v="SAC GONFLABLE PASSAGER AV" u="1"/>
        <s v="ANTIVOL DE" u="1"/>
        <s v="CONTACTEUR PRESSION HUILE" u="1"/>
        <s v="BARILLET" u="1"/>
        <s v="CAPTEUR DE NIVEAU" u="1"/>
        <s v="RACCORD EAU" u="1"/>
        <s v="JOINT 30X52-8" u="1"/>
        <s v="POCHE SEIM B58 2,4L" u="1"/>
        <s v="PNEU FALKEN" u="1"/>
        <s v="PNEU TOMKET" u="1"/>
        <s v="CAPTEUR PRESSION GO" u="1"/>
        <s v="ROULEMENT CO" u="1"/>
        <s v="PNEU OELINTE" u="1"/>
        <s v="FEU AR" u="1"/>
        <s v="MANCHON RACCORD UNIV" u="1"/>
        <s v="FAISCEAUX TUYAUX GO" u="1"/>
        <s v="ELECTROVANNE" u="1"/>
        <s v="PL EXT SUPPORT BOITIER D A" u="1"/>
        <s v="ROTULE DIRECTION ISO" u="1"/>
        <s v="MACHOIRE FREIN" u="1"/>
        <s v="CONVERTISSEUR DE PRESSION" u="1"/>
        <s v="JOINT SPI VILLEBREQUIN" u="1"/>
        <s v="PNEU HEADWAY" u="1"/>
        <s v="JAUGE" u="1"/>
        <s v="KIT EMBRAYAGE PEUGEOT / CITROEN" u="1"/>
        <s v="GARNITURE DE FREIN" u="1"/>
        <s v="CORRECTEUR FREIN" u="1"/>
        <s v="ENJOLIVEUR PROJECTEUR BR (GRILLE PC)" u="1"/>
        <s v="PLAQUE INT SUPPORT BOITIER D" u="1"/>
        <s v="TIRANT AR" u="1"/>
        <s v="SEMELLE DE PROTECTION (*5)" u="1"/>
        <s v="ROULEMENT A AIGUILLES" u="1"/>
        <s v="DEMARREUR ISOTECH" u="1"/>
        <s v="CAPTEUR NIVEAU HUILE" u="1"/>
        <s v="PNEU DUNLOP" u="1"/>
        <s v="TUYAU GRAISSAGE" u="1"/>
        <s v="PL EXT SUPPORT BOITIER G A" u="1"/>
        <s v="CEINTURE SCR AV" u="1"/>
        <s v="COND TRAFIC" u="1"/>
      </sharedItems>
    </cacheField>
    <cacheField name="Quantité Entrée" numFmtId="2">
      <sharedItems containsString="0" containsBlank="1" containsNumber="1" minValue="0.33" maxValue="193.5"/>
    </cacheField>
    <cacheField name="PUHT" numFmtId="166">
      <sharedItems containsString="0" containsBlank="1" containsNumber="1" containsInteger="1" minValue="1" maxValue="1"/>
    </cacheField>
    <cacheField name="Montant HT" numFmtId="166">
      <sharedItems containsString="0" containsBlank="1" containsNumber="1" minValue="0.33" maxValue="193.5"/>
    </cacheField>
    <cacheField name="Observations" numFmtId="0">
      <sharedItems containsBlank="1"/>
    </cacheField>
    <cacheField name="Fac Sortie" numFmtId="0">
      <sharedItems containsBlank="1" containsMixedTypes="1" containsNumber="1" containsInteger="1" minValue="2273" maxValue="2668"/>
    </cacheField>
    <cacheField name="Quantité Sortie" numFmtId="2">
      <sharedItems containsString="0" containsBlank="1" containsNumber="1" minValue="0.5" maxValue="13"/>
    </cacheField>
    <cacheField name="Stock Restant" numFmtId="2">
      <sharedItems containsString="0" containsBlank="1" containsNumber="1" minValue="0" maxValue="210" count="319">
        <n v="2"/>
        <n v="4"/>
        <n v="0"/>
        <n v="6"/>
        <n v="1"/>
        <n v="3"/>
        <n v="10"/>
        <n v="7"/>
        <n v="9"/>
        <n v="5"/>
        <n v="92"/>
        <n v="46"/>
        <n v="0.33"/>
        <n v="12"/>
        <n v="33"/>
        <n v="16"/>
        <n v="1.5"/>
        <n v="11"/>
        <n v="8"/>
        <n v="1.6"/>
        <n v="6.2"/>
        <n v="27.8"/>
        <n v="39.299999999999997"/>
        <n v="161.19999999999999"/>
        <n v="132"/>
        <n v="193.5"/>
        <n v="128.6"/>
        <n v="20"/>
        <n v="18"/>
        <n v="19"/>
        <n v="50"/>
        <n v="91"/>
        <n v="148.80000000000001"/>
        <n v="60"/>
        <n v="30"/>
        <n v="100"/>
        <m/>
        <n v="108.8" u="1"/>
        <n v="25" u="1"/>
        <n v="79.2" u="1"/>
        <n v="46.5" u="1"/>
        <n v="174" u="1"/>
        <n v="160.65" u="1"/>
        <n v="118.5" u="1"/>
        <n v="23" u="1"/>
        <n v="5.2" u="1"/>
        <n v="71.2" u="1"/>
        <n v="125.3" u="1"/>
        <n v="21" u="1"/>
        <n v="4.7" u="1"/>
        <n v="38.5" u="1"/>
        <n v="81.900000000000006" u="1"/>
        <n v="87.7" u="1"/>
        <n v="49.3" u="1"/>
        <n v="4.2" u="1"/>
        <n v="59.6" u="1"/>
        <n v="191" u="1"/>
        <n v="17" u="1"/>
        <n v="6.9" u="1"/>
        <n v="142.5" u="1"/>
        <n v="59" u="1"/>
        <n v="41.3" u="1"/>
        <n v="3.6" u="1"/>
        <n v="111" u="1"/>
        <n v="75.599999999999994" u="1"/>
        <n v="114.9" u="1"/>
        <n v="140.1" u="1"/>
        <n v="143" u="1"/>
        <n v="88.2" u="1"/>
        <n v="58.4" u="1"/>
        <n v="134.55000000000001" u="1"/>
        <n v="127.5" u="1"/>
        <n v="16.399999999999999" u="1"/>
        <n v="80.2" u="1"/>
        <n v="170.2" u="1"/>
        <n v="156.85" u="1"/>
        <n v="176" u="1"/>
        <n v="119.5" u="1"/>
        <n v="50.4" u="1"/>
        <n v="154.19999999999999" u="1"/>
        <n v="192.5" u="1"/>
        <n v="43" u="1"/>
        <n v="126.3" u="1"/>
        <n v="108.6" u="1"/>
        <n v="4.4000000000000004" u="1"/>
        <n v="96.7" u="1"/>
        <n v="10.5" u="1"/>
        <n v="39" u="1"/>
        <n v="193" u="1"/>
        <n v="9.5" u="1"/>
        <n v="35" u="1"/>
        <n v="128" u="1"/>
        <n v="74.900000000000006" u="1"/>
        <n v="14.05" u="1"/>
        <n v="63.5" u="1"/>
        <n v="138.69999999999999" u="1"/>
        <n v="144.5" u="1"/>
        <n v="105.2" u="1"/>
        <n v="163.9" u="1"/>
        <n v="110.55" u="1"/>
        <n v="168.8" u="1"/>
        <n v="210" u="1"/>
        <n v="177.5" u="1"/>
        <n v="48.1" u="1"/>
        <n v="145" u="1"/>
        <n v="0.5" u="1"/>
        <n v="27.5" u="1"/>
        <n v="104" u="1"/>
        <n v="18.649999999999999" u="1"/>
        <n v="86.3" u="1"/>
        <n v="129" u="1"/>
        <n v="131.9" u="1"/>
        <n v="113.7" u="1"/>
        <n v="25.5" u="1"/>
        <n v="96" u="1"/>
        <n v="2.7" u="1"/>
        <n v="30.9" u="1"/>
        <n v="99.9" u="1"/>
        <n v="54.3" u="1"/>
        <n v="137.30000000000001" u="1"/>
        <n v="2.2000000000000002" u="1"/>
        <n v="148.9" u="1"/>
        <n v="186.3" u="1"/>
        <n v="162.5" u="1"/>
        <n v="14.9" u="1"/>
        <n v="179" u="1"/>
        <n v="121" u="1"/>
        <n v="70.8" u="1"/>
        <n v="42.3" u="1"/>
        <n v="63.4" u="1"/>
        <n v="0.9" u="1"/>
        <n v="144.1" u="1"/>
        <n v="5.0999999999999996" u="1"/>
        <n v="105" u="1"/>
        <n v="59.4" u="1"/>
        <n v="157.69999999999999" u="1"/>
        <n v="196" u="1"/>
        <n v="108.9" u="1"/>
        <n v="128.1" u="1"/>
        <n v="97" u="1"/>
        <n v="82.2" u="1"/>
        <n v="48" u="1"/>
        <n v="144.6" u="1"/>
        <n v="121.5" u="1"/>
        <n v="196.5" u="1"/>
        <n v="44" u="1"/>
        <n v="164" u="1"/>
        <n v="131.5" u="1"/>
        <n v="3.8" u="1"/>
        <n v="54.8" u="1"/>
        <n v="207.2" u="1"/>
        <n v="47.4" u="1"/>
        <n v="180.5" u="1"/>
        <n v="183.4" u="1"/>
        <n v="40" u="1"/>
        <n v="155.80000000000001" u="1"/>
        <n v="61.1" u="1"/>
        <n v="109.4" u="1"/>
        <n v="36" u="1"/>
        <n v="65" u="1"/>
        <n v="101.4" u="1"/>
        <n v="120.55" u="1"/>
        <n v="32" u="1"/>
        <n v="86.6" u="1"/>
        <n v="107.2" u="1"/>
        <n v="191.7" u="1"/>
        <n v="197.5" u="1"/>
        <n v="53.1" u="1"/>
        <n v="129.6" u="1"/>
        <n v="93.4" u="1"/>
        <n v="2.8" u="1"/>
        <n v="8.6" u="1"/>
        <n v="28" u="1"/>
        <n v="106" u="1"/>
        <n v="0.8" u="1"/>
        <n v="192.2" u="1"/>
        <n v="168.4" u="1"/>
        <n v="26" u="1"/>
        <n v="173.3" u="1"/>
        <n v="182" u="1"/>
        <n v="41.1" u="1"/>
        <n v="24" u="1"/>
        <n v="75.2" u="1"/>
        <n v="166" u="1"/>
        <n v="37.1" u="1"/>
        <n v="6.8" u="1"/>
        <n v="114.5" u="1"/>
        <n v="22" u="1"/>
        <n v="141.30000000000001" u="1"/>
        <n v="150" u="1"/>
        <n v="85.9" u="1"/>
        <n v="6.3" u="1"/>
        <n v="91.7" u="1"/>
        <n v="43.9" u="1"/>
        <n v="199" u="1"/>
        <n v="98.5" u="1"/>
        <n v="80.8" u="1"/>
        <n v="177.2" u="1"/>
        <n v="0.66999999999999993" u="1"/>
        <n v="183" u="1"/>
        <n v="153.4" u="1"/>
        <n v="167" u="1"/>
        <n v="6.65" u="1"/>
        <n v="100.2" u="1"/>
        <n v="4.8" u="1"/>
        <n v="15" u="1"/>
        <n v="177.7" u="1"/>
        <n v="118.9" u="1"/>
        <n v="1.4" u="1"/>
        <n v="71.599999999999994" u="1"/>
        <n v="191.3" u="1"/>
        <n v="42.7" u="1"/>
        <n v="14" u="1"/>
        <n v="200" u="1"/>
        <n v="132.1" u="1"/>
        <n v="170.4" u="1"/>
        <n v="113.8" u="1"/>
        <n v="5.65" u="1"/>
        <n v="78.400000000000006" u="1"/>
        <n v="13" u="1"/>
        <n v="49" u="1"/>
        <n v="184" u="1"/>
        <n v="52.4" u="1"/>
        <n v="159.30000000000001" u="1"/>
        <n v="200.5" u="1"/>
        <n v="45" u="1"/>
        <n v="168" u="1"/>
        <n v="80.099999999999994" u="1"/>
        <n v="3.4" u="1"/>
        <n v="178.7" u="1"/>
        <n v="187.4" u="1"/>
        <n v="41" u="1"/>
        <n v="72.099999999999994" u="1"/>
        <n v="44.4" u="1"/>
        <n v="201" u="1"/>
        <n v="171.4" u="1"/>
        <n v="37" u="1"/>
        <n v="14.55" u="1"/>
        <n v="84.7" u="1"/>
        <n v="149.6" u="1"/>
        <n v="28.8" u="1"/>
        <n v="169" u="1"/>
        <n v="133.6" u="1"/>
        <n v="2.4" u="1"/>
        <n v="7.5" u="1"/>
        <n v="60.9" u="1"/>
        <n v="53.5" u="1"/>
        <n v="137" u="1"/>
        <n v="186" u="1"/>
        <n v="153.5" u="1"/>
        <n v="42.1" u="1"/>
        <n v="6.5" u="1"/>
        <n v="38.1" u="1"/>
        <n v="1.7" u="1"/>
        <n v="5.5" u="1"/>
        <n v="197.2" u="1"/>
        <n v="203" u="1"/>
        <n v="135.1" u="1"/>
        <n v="25.9" u="1"/>
        <n v="48.3" u="1"/>
        <n v="20.2" u="1"/>
        <n v="4.5" u="1"/>
        <n v="44.3" u="1"/>
        <n v="165.2" u="1"/>
        <n v="138.5" u="1"/>
        <n v="141.4" u="1"/>
        <n v="81.599999999999994" u="1"/>
        <n v="18.2" u="1"/>
        <n v="58" u="1"/>
        <n v="146.30000000000001" u="1"/>
        <n v="126.7" u="1"/>
        <n v="19.899999999999999" u="1"/>
        <n v="54" u="1"/>
        <n v="204" u="1"/>
        <n v="36.299999999999997" u="1"/>
        <n v="171.5" u="1"/>
        <n v="139" u="1"/>
        <n v="101" u="1"/>
        <n v="57.4" u="1"/>
        <n v="179.3" u="1"/>
        <n v="182.2" u="1"/>
        <n v="146.80000000000001" u="1"/>
        <n v="3.5" u="1"/>
        <n v="188" u="1"/>
        <n v="110.7" u="1"/>
        <n v="93" u="1"/>
        <n v="166.2" u="1"/>
        <n v="136.6" u="1"/>
        <n v="10.4" u="1"/>
        <n v="38.6" u="1"/>
        <n v="56.8" u="1"/>
        <n v="42" u="1"/>
        <n v="156" u="1"/>
        <n v="131.30000000000001" u="1"/>
        <n v="205" u="1"/>
        <n v="8.4" u="1"/>
        <n v="2.5" u="1"/>
        <n v="34" u="1"/>
        <n v="173" u="1"/>
        <n v="175.9" u="1"/>
        <n v="97.4" u="1"/>
        <n v="31" u="1"/>
        <n v="7.2" u="1"/>
        <n v="103.2" u="1"/>
        <n v="70.7" u="1"/>
        <n v="58.5" u="1"/>
        <n v="51.1" u="1"/>
        <n v="29" u="1"/>
        <n v="110" u="1"/>
        <n v="6.7" u="1"/>
        <n v="95.2" u="1"/>
        <n v="132.30000000000001" u="1"/>
        <n v="206" u="1"/>
        <n v="173.5" u="1"/>
        <n v="141" u="1"/>
        <n v="27" u="1"/>
        <n v="102" u="1"/>
        <n v="184.2" u="1"/>
        <n v="192.9" u="1"/>
      </sharedItems>
    </cacheField>
    <cacheField name="VNC" numFmtId="166">
      <sharedItems containsString="0" containsBlank="1" containsNumber="1" minValue="0" maxValue="193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CEB498-6173-4D46-9314-E5C35A92F394}" name="Tableau croisé dynamique1" cacheId="5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>
  <location ref="A3:B955" firstHeaderRow="1" firstDataRow="1" firstDataCol="1" rowPageCount="1" colPageCount="1"/>
  <pivotFields count="13">
    <pivotField showAll="0"/>
    <pivotField showAll="0"/>
    <pivotField showAll="0"/>
    <pivotField axis="axisRow" showAll="0" sortType="ascending">
      <items count="927">
        <item x="278"/>
        <item m="1" x="832"/>
        <item x="334"/>
        <item m="1" x="771"/>
        <item m="1" x="831"/>
        <item x="569"/>
        <item m="1" x="865"/>
        <item x="48"/>
        <item m="1" x="785"/>
        <item m="1" x="910"/>
        <item m="1" x="888"/>
        <item x="696"/>
        <item m="1" x="759"/>
        <item m="1" x="768"/>
        <item m="1" x="800"/>
        <item m="1" x="870"/>
        <item m="1" x="795"/>
        <item m="1" x="850"/>
        <item m="1" x="786"/>
        <item m="1" x="737"/>
        <item x="97"/>
        <item m="1" x="871"/>
        <item x="174"/>
        <item m="1" x="838"/>
        <item m="1" x="758"/>
        <item x="86"/>
        <item x="511"/>
        <item m="1" x="830"/>
        <item m="1" x="925"/>
        <item m="1" x="755"/>
        <item m="1" x="738"/>
        <item x="499"/>
        <item m="1" x="916"/>
        <item m="1" x="833"/>
        <item m="1" x="872"/>
        <item x="370"/>
        <item m="1" x="923"/>
        <item m="1" x="841"/>
        <item m="1" x="748"/>
        <item m="1" x="796"/>
        <item x="562"/>
        <item x="335"/>
        <item m="1" x="885"/>
        <item m="1" x="790"/>
        <item m="1" x="763"/>
        <item x="721"/>
        <item x="468"/>
        <item m="1" x="784"/>
        <item m="1" x="781"/>
        <item m="1" x="912"/>
        <item m="1" x="909"/>
        <item m="1" x="734"/>
        <item m="1" x="878"/>
        <item x="493"/>
        <item m="1" x="851"/>
        <item m="1" x="821"/>
        <item x="221"/>
        <item m="1" x="882"/>
        <item m="1" x="846"/>
        <item x="418"/>
        <item m="1" x="769"/>
        <item x="434"/>
        <item m="1" x="827"/>
        <item m="1" x="825"/>
        <item m="1" x="788"/>
        <item m="1" x="775"/>
        <item m="1" x="733"/>
        <item m="1" x="835"/>
        <item m="1" x="747"/>
        <item m="1" x="799"/>
        <item m="1" x="801"/>
        <item m="1" x="864"/>
        <item x="598"/>
        <item m="1" x="842"/>
        <item m="1" x="807"/>
        <item m="1" x="881"/>
        <item m="1" x="746"/>
        <item m="1" x="904"/>
        <item m="1" x="873"/>
        <item m="1" x="773"/>
        <item m="1" x="750"/>
        <item m="1" x="896"/>
        <item m="1" x="895"/>
        <item m="1" x="798"/>
        <item m="1" x="906"/>
        <item m="1" x="845"/>
        <item m="1" x="732"/>
        <item m="1" x="834"/>
        <item m="1" x="820"/>
        <item m="1" x="729"/>
        <item m="1" x="894"/>
        <item m="1" x="889"/>
        <item m="1" x="867"/>
        <item x="563"/>
        <item m="1" x="752"/>
        <item m="1" x="854"/>
        <item m="1" x="815"/>
        <item x="451"/>
        <item m="1" x="806"/>
        <item m="1" x="809"/>
        <item m="1" x="908"/>
        <item m="1" x="915"/>
        <item m="1" x="907"/>
        <item m="1" x="772"/>
        <item m="1" x="844"/>
        <item m="1" x="893"/>
        <item m="1" x="740"/>
        <item m="1" x="742"/>
        <item m="1" x="875"/>
        <item m="1" x="853"/>
        <item m="1" x="890"/>
        <item m="1" x="787"/>
        <item x="303"/>
        <item m="1" x="898"/>
        <item x="435"/>
        <item m="1" x="751"/>
        <item x="255"/>
        <item m="1" x="822"/>
        <item m="1" x="766"/>
        <item x="382"/>
        <item m="1" x="776"/>
        <item x="383"/>
        <item m="1" x="805"/>
        <item m="1" x="837"/>
        <item x="374"/>
        <item x="546"/>
        <item x="712"/>
        <item x="320"/>
        <item x="525"/>
        <item x="299"/>
        <item x="288"/>
        <item m="1" x="741"/>
        <item x="427"/>
        <item m="1" x="920"/>
        <item m="1" x="774"/>
        <item x="635"/>
        <item x="716"/>
        <item m="1" x="783"/>
        <item x="4"/>
        <item m="1" x="824"/>
        <item m="1" x="858"/>
        <item m="1" x="840"/>
        <item x="5"/>
        <item x="639"/>
        <item m="1" x="780"/>
        <item m="1" x="924"/>
        <item x="6"/>
        <item m="1" x="891"/>
        <item m="1" x="811"/>
        <item x="175"/>
        <item m="1" x="778"/>
        <item x="619"/>
        <item m="1" x="918"/>
        <item x="517"/>
        <item m="1" x="762"/>
        <item m="1" x="868"/>
        <item m="1" x="859"/>
        <item m="1" x="887"/>
        <item x="409"/>
        <item x="508"/>
        <item x="423"/>
        <item x="419"/>
        <item x="7"/>
        <item x="222"/>
        <item m="1" x="731"/>
        <item m="1" x="819"/>
        <item x="519"/>
        <item x="8"/>
        <item m="1" x="812"/>
        <item x="190"/>
        <item m="1" x="814"/>
        <item x="9"/>
        <item x="164"/>
        <item x="513"/>
        <item m="1" x="826"/>
        <item m="1" x="756"/>
        <item x="581"/>
        <item x="300"/>
        <item x="308"/>
        <item m="1" x="911"/>
        <item m="1" x="901"/>
        <item x="630"/>
        <item x="520"/>
        <item x="656"/>
        <item m="1" x="808"/>
        <item m="1" x="892"/>
        <item x="165"/>
        <item m="1" x="919"/>
        <item x="237"/>
        <item m="1" x="855"/>
        <item m="1" x="753"/>
        <item m="1" x="730"/>
        <item m="1" x="789"/>
        <item m="1" x="876"/>
        <item m="1" x="739"/>
        <item m="1" x="802"/>
        <item x="166"/>
        <item m="1" x="897"/>
        <item m="1" x="829"/>
        <item x="627"/>
        <item m="1" x="743"/>
        <item x="176"/>
        <item x="177"/>
        <item m="1" x="744"/>
        <item m="1" x="839"/>
        <item m="1" x="817"/>
        <item m="1" x="793"/>
        <item m="1" x="849"/>
        <item x="71"/>
        <item m="1" x="899"/>
        <item m="1" x="880"/>
        <item m="1" x="856"/>
        <item x="10"/>
        <item m="1" x="765"/>
        <item m="1" x="866"/>
        <item x="628"/>
        <item x="309"/>
        <item m="1" x="728"/>
        <item m="1" x="847"/>
        <item x="636"/>
        <item m="1" x="810"/>
        <item m="1" x="900"/>
        <item x="637"/>
        <item x="346"/>
        <item m="1" x="770"/>
        <item m="1" x="913"/>
        <item m="1" x="754"/>
        <item m="1" x="921"/>
        <item m="1" x="886"/>
        <item m="1" x="852"/>
        <item m="1" x="767"/>
        <item x="410"/>
        <item m="1" x="757"/>
        <item m="1" x="777"/>
        <item m="1" x="861"/>
        <item x="399"/>
        <item m="1" x="794"/>
        <item x="411"/>
        <item x="412"/>
        <item x="599"/>
        <item m="1" x="813"/>
        <item x="249"/>
        <item m="1" x="903"/>
        <item m="1" x="803"/>
        <item x="220"/>
        <item m="1" x="883"/>
        <item m="1" x="779"/>
        <item m="1" x="843"/>
        <item m="1" x="902"/>
        <item m="1" x="863"/>
        <item m="1" x="792"/>
        <item m="1" x="823"/>
        <item m="1" x="761"/>
        <item m="1" x="736"/>
        <item x="533"/>
        <item x="534"/>
        <item m="1" x="804"/>
        <item m="1" x="735"/>
        <item x="617"/>
        <item x="537"/>
        <item m="1" x="828"/>
        <item m="1" x="914"/>
        <item m="1" x="922"/>
        <item x="674"/>
        <item m="1" x="857"/>
        <item x="538"/>
        <item m="1" x="836"/>
        <item m="1" x="816"/>
        <item x="660"/>
        <item x="663"/>
        <item m="1" x="905"/>
        <item x="664"/>
        <item x="665"/>
        <item m="1" x="869"/>
        <item x="666"/>
        <item m="1" x="782"/>
        <item m="1" x="818"/>
        <item x="675"/>
        <item x="661"/>
        <item m="1" x="860"/>
        <item m="1" x="797"/>
        <item m="1" x="874"/>
        <item x="488"/>
        <item x="554"/>
        <item m="1" x="848"/>
        <item m="1" x="862"/>
        <item m="1" x="879"/>
        <item m="1" x="760"/>
        <item m="1" x="917"/>
        <item m="1" x="764"/>
        <item m="1" x="749"/>
        <item m="1" x="745"/>
        <item m="1" x="884"/>
        <item x="588"/>
        <item m="1" x="877"/>
        <item x="200"/>
        <item m="1" x="791"/>
        <item x="586"/>
        <item x="373"/>
        <item x="545"/>
        <item x="697"/>
        <item x="642"/>
        <item x="553"/>
        <item x="248"/>
        <item x="283"/>
        <item x="542"/>
        <item x="600"/>
        <item x="465"/>
        <item x="333"/>
        <item x="297"/>
        <item x="259"/>
        <item x="547"/>
        <item x="211"/>
        <item x="681"/>
        <item x="0"/>
        <item x="223"/>
        <item x="233"/>
        <item x="680"/>
        <item x="1"/>
        <item x="2"/>
        <item x="371"/>
        <item x="178"/>
        <item x="413"/>
        <item x="129"/>
        <item x="385"/>
        <item x="345"/>
        <item x="215"/>
        <item x="82"/>
        <item x="142"/>
        <item x="400"/>
        <item x="357"/>
        <item x="428"/>
        <item x="3"/>
        <item x="327"/>
        <item x="238"/>
        <item x="124"/>
        <item x="464"/>
        <item x="698"/>
        <item x="162"/>
        <item x="582"/>
        <item x="52"/>
        <item x="88"/>
        <item x="401"/>
        <item x="421"/>
        <item x="439"/>
        <item x="380"/>
        <item x="381"/>
        <item x="213"/>
        <item x="96"/>
        <item x="615"/>
        <item x="120"/>
        <item x="676"/>
        <item x="677"/>
        <item x="678"/>
        <item x="679"/>
        <item x="722"/>
        <item x="603"/>
        <item x="358"/>
        <item x="715"/>
        <item x="489"/>
        <item x="310"/>
        <item x="152"/>
        <item x="59"/>
        <item x="657"/>
        <item x="694"/>
        <item x="60"/>
        <item x="690"/>
        <item x="402"/>
        <item x="723"/>
        <item x="359"/>
        <item x="403"/>
        <item x="724"/>
        <item x="487"/>
        <item x="160"/>
        <item x="141"/>
        <item x="169"/>
        <item x="170"/>
        <item x="171"/>
        <item x="326"/>
        <item x="296"/>
        <item x="61"/>
        <item x="702"/>
        <item x="340"/>
        <item x="247"/>
        <item x="444"/>
        <item x="526"/>
        <item x="311"/>
        <item x="521"/>
        <item x="703"/>
        <item x="230"/>
        <item x="159"/>
        <item x="239"/>
        <item x="556"/>
        <item x="469"/>
        <item x="347"/>
        <item x="312"/>
        <item x="429"/>
        <item x="328"/>
        <item x="270"/>
        <item x="572"/>
        <item x="704"/>
        <item x="483"/>
        <item x="705"/>
        <item x="313"/>
        <item x="564"/>
        <item x="706"/>
        <item x="154"/>
        <item x="629"/>
        <item x="147"/>
        <item x="532"/>
        <item x="284"/>
        <item x="500"/>
        <item x="458"/>
        <item x="652"/>
        <item x="646"/>
        <item x="654"/>
        <item x="601"/>
        <item x="693"/>
        <item x="246"/>
        <item x="355"/>
        <item x="356"/>
        <item x="287"/>
        <item x="643"/>
        <item x="484"/>
        <item x="470"/>
        <item x="430"/>
        <item x="11"/>
        <item x="341"/>
        <item x="548"/>
        <item x="12"/>
        <item x="13"/>
        <item x="131"/>
        <item x="360"/>
        <item x="240"/>
        <item x="53"/>
        <item x="575"/>
        <item x="224"/>
        <item x="549"/>
        <item x="14"/>
        <item x="225"/>
        <item x="15"/>
        <item x="471"/>
        <item x="314"/>
        <item x="361"/>
        <item x="362"/>
        <item x="620"/>
        <item x="132"/>
        <item x="191"/>
        <item x="250"/>
        <item x="85"/>
        <item x="315"/>
        <item x="136"/>
        <item x="16"/>
        <item x="192"/>
        <item x="17"/>
        <item x="583"/>
        <item x="522"/>
        <item x="527"/>
        <item x="78"/>
        <item x="77"/>
        <item x="172"/>
        <item x="329"/>
        <item x="472"/>
        <item x="321"/>
        <item x="414"/>
        <item x="415"/>
        <item x="322"/>
        <item x="350"/>
        <item x="302"/>
        <item x="351"/>
        <item x="153"/>
        <item x="18"/>
        <item x="19"/>
        <item x="226"/>
        <item x="20"/>
        <item x="173"/>
        <item x="193"/>
        <item x="557"/>
        <item x="241"/>
        <item x="21"/>
        <item x="185"/>
        <item x="22"/>
        <item x="363"/>
        <item x="251"/>
        <item x="281"/>
        <item x="254"/>
        <item x="518"/>
        <item x="389"/>
        <item x="577"/>
        <item x="130"/>
        <item x="148"/>
        <item x="62"/>
        <item x="23"/>
        <item x="51"/>
        <item x="73"/>
        <item x="95"/>
        <item x="194"/>
        <item x="207"/>
        <item x="54"/>
        <item x="93"/>
        <item x="122"/>
        <item x="593"/>
        <item x="105"/>
        <item x="149"/>
        <item x="24"/>
        <item x="116"/>
        <item x="195"/>
        <item x="150"/>
        <item x="106"/>
        <item x="196"/>
        <item x="384"/>
        <item x="94"/>
        <item x="565"/>
        <item x="156"/>
        <item x="592"/>
        <item x="276"/>
        <item x="607"/>
        <item x="659"/>
        <item x="594"/>
        <item x="208"/>
        <item x="602"/>
        <item x="490"/>
        <item x="633"/>
        <item x="528"/>
        <item x="558"/>
        <item x="709"/>
        <item x="710"/>
        <item x="455"/>
        <item x="25"/>
        <item x="26"/>
        <item x="27"/>
        <item x="227"/>
        <item x="28"/>
        <item x="473"/>
        <item x="228"/>
        <item x="316"/>
        <item x="713"/>
        <item x="29"/>
        <item x="348"/>
        <item x="30"/>
        <item x="31"/>
        <item x="32"/>
        <item x="74"/>
        <item x="33"/>
        <item x="431"/>
        <item x="209"/>
        <item x="229"/>
        <item x="89"/>
        <item x="579"/>
        <item x="386"/>
        <item x="568"/>
        <item x="158"/>
        <item x="289"/>
        <item x="323"/>
        <item x="566"/>
        <item x="570"/>
        <item x="432"/>
        <item x="99"/>
        <item x="98"/>
        <item x="72"/>
        <item x="298"/>
        <item x="580"/>
        <item x="494"/>
        <item x="34"/>
        <item x="35"/>
        <item x="197"/>
        <item x="36"/>
        <item x="658"/>
        <item x="37"/>
        <item x="621"/>
        <item x="198"/>
        <item x="622"/>
        <item x="151"/>
        <item x="390"/>
        <item x="644"/>
        <item x="626"/>
        <item x="576"/>
        <item x="605"/>
        <item x="608"/>
        <item x="609"/>
        <item x="571"/>
        <item x="595"/>
        <item x="596"/>
        <item x="442"/>
        <item x="377"/>
        <item x="404"/>
        <item x="669"/>
        <item x="375"/>
        <item x="405"/>
        <item x="578"/>
        <item x="717"/>
        <item x="670"/>
        <item x="79"/>
        <item x="80"/>
        <item x="81"/>
        <item x="201"/>
        <item x="145"/>
        <item x="426"/>
        <item x="140"/>
        <item x="352"/>
        <item x="317"/>
        <item x="87"/>
        <item x="391"/>
        <item x="695"/>
        <item x="456"/>
        <item x="543"/>
        <item x="133"/>
        <item x="364"/>
        <item x="699"/>
        <item x="186"/>
        <item x="591"/>
        <item x="157"/>
        <item x="38"/>
        <item x="216"/>
        <item x="365"/>
        <item x="199"/>
        <item x="485"/>
        <item x="252"/>
        <item x="39"/>
        <item x="440"/>
        <item x="682"/>
        <item x="529"/>
        <item x="295"/>
        <item x="700"/>
        <item x="561"/>
        <item x="612"/>
        <item x="291"/>
        <item x="536"/>
        <item x="279"/>
        <item x="285"/>
        <item x="573"/>
        <item x="217"/>
        <item x="118"/>
        <item x="277"/>
        <item x="121"/>
        <item x="40"/>
        <item x="139"/>
        <item x="119"/>
        <item x="353"/>
        <item x="683"/>
        <item x="100"/>
        <item x="101"/>
        <item x="392"/>
        <item x="107"/>
        <item x="441"/>
        <item x="108"/>
        <item x="109"/>
        <item x="110"/>
        <item x="111"/>
        <item x="271"/>
        <item x="474"/>
        <item x="684"/>
        <item x="559"/>
        <item x="523"/>
        <item x="501"/>
        <item x="330"/>
        <item x="647"/>
        <item x="640"/>
        <item x="649"/>
        <item x="539"/>
        <item x="491"/>
        <item x="256"/>
        <item x="179"/>
        <item x="416"/>
        <item x="424"/>
        <item x="417"/>
        <item x="653"/>
        <item x="336"/>
        <item x="436"/>
        <item x="260"/>
        <item x="466"/>
        <item x="460"/>
        <item x="631"/>
        <item x="540"/>
        <item x="467"/>
        <item x="726"/>
        <item x="632"/>
        <item x="261"/>
        <item x="589"/>
        <item x="509"/>
        <item x="301"/>
        <item x="495"/>
        <item x="671"/>
        <item x="667"/>
        <item x="477"/>
        <item x="685"/>
        <item x="541"/>
        <item x="425"/>
        <item x="163"/>
        <item x="214"/>
        <item x="555"/>
        <item x="618"/>
        <item x="242"/>
        <item x="234"/>
        <item x="707"/>
        <item x="366"/>
        <item x="574"/>
        <item x="475"/>
        <item x="718"/>
        <item x="243"/>
        <item x="367"/>
        <item x="708"/>
        <item x="231"/>
        <item x="342"/>
        <item x="155"/>
        <item x="368"/>
        <item x="445"/>
        <item x="486"/>
        <item x="180"/>
        <item x="331"/>
        <item x="672"/>
        <item x="691"/>
        <item x="181"/>
        <item x="343"/>
        <item x="272"/>
        <item x="232"/>
        <item x="337"/>
        <item x="56"/>
        <item x="560"/>
        <item x="57"/>
        <item x="41"/>
        <item x="530"/>
        <item x="634"/>
        <item x="262"/>
        <item x="84"/>
        <item x="263"/>
        <item x="372"/>
        <item x="134"/>
        <item x="318"/>
        <item x="496"/>
        <item x="42"/>
        <item x="406"/>
        <item x="623"/>
        <item x="58"/>
        <item x="43"/>
        <item x="624"/>
        <item x="349"/>
        <item x="714"/>
        <item x="146"/>
        <item x="253"/>
        <item x="167"/>
        <item x="478"/>
        <item x="143"/>
        <item x="292"/>
        <item x="70"/>
        <item x="393"/>
        <item x="394"/>
        <item x="282"/>
        <item x="126"/>
        <item x="117"/>
        <item x="161"/>
        <item x="395"/>
        <item x="387"/>
        <item x="610"/>
        <item x="686"/>
        <item x="625"/>
        <item x="687"/>
        <item x="44"/>
        <item x="45"/>
        <item x="46"/>
        <item x="369"/>
        <item x="407"/>
        <item x="218"/>
        <item x="137"/>
        <item x="135"/>
        <item x="182"/>
        <item x="437"/>
        <item x="290"/>
        <item x="304"/>
        <item x="354"/>
        <item x="332"/>
        <item x="293"/>
        <item x="269"/>
        <item x="590"/>
        <item x="420"/>
        <item x="90"/>
        <item x="144"/>
        <item x="112"/>
        <item x="91"/>
        <item x="127"/>
        <item x="396"/>
        <item x="479"/>
        <item x="264"/>
        <item x="531"/>
        <item x="265"/>
        <item x="266"/>
        <item x="514"/>
        <item x="267"/>
        <item x="524"/>
        <item x="515"/>
        <item x="446"/>
        <item x="604"/>
        <item x="611"/>
        <item x="673"/>
        <item x="616"/>
        <item x="408"/>
        <item x="638"/>
        <item x="516"/>
        <item x="480"/>
        <item x="378"/>
        <item x="305"/>
        <item x="461"/>
        <item x="344"/>
        <item x="459"/>
        <item x="481"/>
        <item x="584"/>
        <item x="550"/>
        <item x="585"/>
        <item x="551"/>
        <item x="497"/>
        <item x="645"/>
        <item x="294"/>
        <item x="502"/>
        <item x="503"/>
        <item x="457"/>
        <item x="510"/>
        <item x="498"/>
        <item x="641"/>
        <item x="544"/>
        <item x="567"/>
        <item x="49"/>
        <item x="50"/>
        <item x="719"/>
        <item x="102"/>
        <item x="103"/>
        <item x="188"/>
        <item x="648"/>
        <item x="235"/>
        <item x="273"/>
        <item x="711"/>
        <item x="236"/>
        <item x="202"/>
        <item x="63"/>
        <item x="64"/>
        <item x="65"/>
        <item x="66"/>
        <item x="67"/>
        <item x="189"/>
        <item x="68"/>
        <item x="512"/>
        <item x="69"/>
        <item x="210"/>
        <item x="307"/>
        <item x="203"/>
        <item x="388"/>
        <item x="92"/>
        <item x="701"/>
        <item x="104"/>
        <item x="75"/>
        <item x="398"/>
        <item x="397"/>
        <item x="492"/>
        <item x="280"/>
        <item x="650"/>
        <item x="535"/>
        <item x="651"/>
        <item x="113"/>
        <item x="725"/>
        <item x="552"/>
        <item x="662"/>
        <item x="204"/>
        <item x="205"/>
        <item x="206"/>
        <item x="462"/>
        <item x="655"/>
        <item x="692"/>
        <item x="422"/>
        <item x="219"/>
        <item x="482"/>
        <item x="613"/>
        <item x="720"/>
        <item x="324"/>
        <item x="286"/>
        <item x="338"/>
        <item x="463"/>
        <item x="319"/>
        <item x="274"/>
        <item x="212"/>
        <item x="504"/>
        <item x="505"/>
        <item x="447"/>
        <item x="257"/>
        <item x="138"/>
        <item x="339"/>
        <item x="433"/>
        <item x="587"/>
        <item x="268"/>
        <item x="506"/>
        <item x="688"/>
        <item x="438"/>
        <item x="244"/>
        <item x="183"/>
        <item x="184"/>
        <item x="245"/>
        <item x="507"/>
        <item x="168"/>
        <item x="187"/>
        <item x="306"/>
        <item x="448"/>
        <item x="376"/>
        <item x="449"/>
        <item x="379"/>
        <item x="614"/>
        <item x="450"/>
        <item x="454"/>
        <item x="325"/>
        <item x="443"/>
        <item x="452"/>
        <item x="476"/>
        <item x="453"/>
        <item x="668"/>
        <item x="689"/>
        <item x="125"/>
        <item x="597"/>
        <item x="258"/>
        <item x="114"/>
        <item x="76"/>
        <item x="115"/>
        <item x="128"/>
        <item x="275"/>
        <item x="606"/>
        <item x="123"/>
        <item x="55"/>
        <item x="47"/>
        <item x="83"/>
        <item x="727"/>
        <item t="default"/>
      </items>
    </pivotField>
    <pivotField axis="axisRow" showAll="0" sortType="ascending">
      <items count="546">
        <item m="1" x="354"/>
        <item m="1" x="413"/>
        <item x="18"/>
        <item x="80"/>
        <item x="19"/>
        <item m="1" x="457"/>
        <item m="1" x="476"/>
        <item m="1" x="325"/>
        <item x="83"/>
        <item m="1" x="407"/>
        <item m="1" x="460"/>
        <item m="1" x="309"/>
        <item m="1" x="420"/>
        <item m="1" x="308"/>
        <item x="135"/>
        <item x="73"/>
        <item m="1" x="406"/>
        <item m="1" x="234"/>
        <item m="1" x="245"/>
        <item x="10"/>
        <item x="142"/>
        <item m="1" x="224"/>
        <item m="1" x="232"/>
        <item x="33"/>
        <item m="1" x="379"/>
        <item m="1" x="507"/>
        <item m="1" x="424"/>
        <item x="141"/>
        <item m="1" x="486"/>
        <item m="1" x="262"/>
        <item m="1" x="267"/>
        <item m="1" x="343"/>
        <item x="123"/>
        <item m="1" x="461"/>
        <item m="1" x="363"/>
        <item m="1" x="351"/>
        <item m="1" x="416"/>
        <item m="1" x="387"/>
        <item m="1" x="509"/>
        <item x="89"/>
        <item x="44"/>
        <item x="8"/>
        <item x="108"/>
        <item x="186"/>
        <item x="29"/>
        <item x="14"/>
        <item m="1" x="482"/>
        <item m="1" x="349"/>
        <item x="194"/>
        <item m="1" x="201"/>
        <item m="1" x="313"/>
        <item x="77"/>
        <item m="1" x="332"/>
        <item m="1" x="437"/>
        <item x="192"/>
        <item m="1" x="435"/>
        <item m="1" x="225"/>
        <item m="1" x="464"/>
        <item m="1" x="302"/>
        <item x="109"/>
        <item m="1" x="323"/>
        <item m="1" x="495"/>
        <item x="190"/>
        <item x="147"/>
        <item x="101"/>
        <item x="54"/>
        <item m="1" x="322"/>
        <item m="1" x="479"/>
        <item m="1" x="228"/>
        <item m="1" x="242"/>
        <item x="188"/>
        <item m="1" x="485"/>
        <item x="138"/>
        <item x="92"/>
        <item x="193"/>
        <item x="150"/>
        <item m="1" x="378"/>
        <item m="1" x="492"/>
        <item m="1" x="272"/>
        <item x="176"/>
        <item m="1" x="468"/>
        <item m="1" x="347"/>
        <item m="1" x="237"/>
        <item m="1" x="319"/>
        <item m="1" x="279"/>
        <item m="1" x="453"/>
        <item x="99"/>
        <item x="180"/>
        <item m="1" x="510"/>
        <item x="124"/>
        <item x="179"/>
        <item m="1" x="295"/>
        <item m="1" x="539"/>
        <item m="1" x="227"/>
        <item m="1" x="493"/>
        <item x="113"/>
        <item m="1" x="516"/>
        <item m="1" x="282"/>
        <item m="1" x="380"/>
        <item x="81"/>
        <item m="1" x="348"/>
        <item m="1" x="259"/>
        <item m="1" x="260"/>
        <item x="125"/>
        <item x="148"/>
        <item x="53"/>
        <item x="32"/>
        <item m="1" x="199"/>
        <item m="1" x="251"/>
        <item x="134"/>
        <item m="1" x="339"/>
        <item m="1" x="213"/>
        <item m="1" x="353"/>
        <item m="1" x="359"/>
        <item m="1" x="543"/>
        <item m="1" x="477"/>
        <item m="1" x="305"/>
        <item m="1" x="430"/>
        <item m="1" x="321"/>
        <item m="1" x="449"/>
        <item m="1" x="311"/>
        <item m="1" x="505"/>
        <item x="189"/>
        <item m="1" x="373"/>
        <item m="1" x="484"/>
        <item m="1" x="458"/>
        <item m="1" x="246"/>
        <item m="1" x="270"/>
        <item m="1" x="473"/>
        <item m="1" x="398"/>
        <item m="1" x="276"/>
        <item m="1" x="544"/>
        <item m="1" x="293"/>
        <item x="171"/>
        <item m="1" x="397"/>
        <item m="1" x="280"/>
        <item x="84"/>
        <item m="1" x="427"/>
        <item m="1" x="401"/>
        <item m="1" x="306"/>
        <item m="1" x="508"/>
        <item m="1" x="238"/>
        <item m="1" x="526"/>
        <item m="1" x="239"/>
        <item x="15"/>
        <item x="105"/>
        <item m="1" x="532"/>
        <item m="1" x="294"/>
        <item m="1" x="472"/>
        <item x="47"/>
        <item m="1" x="386"/>
        <item x="121"/>
        <item x="119"/>
        <item x="139"/>
        <item m="1" x="362"/>
        <item m="1" x="288"/>
        <item m="1" x="334"/>
        <item m="1" x="448"/>
        <item m="1" x="331"/>
        <item m="1" x="278"/>
        <item m="1" x="388"/>
        <item x="152"/>
        <item m="1" x="209"/>
        <item x="144"/>
        <item x="65"/>
        <item x="182"/>
        <item x="60"/>
        <item m="1" x="385"/>
        <item m="1" x="409"/>
        <item m="1" x="395"/>
        <item m="1" x="382"/>
        <item m="1" x="538"/>
        <item m="1" x="366"/>
        <item m="1" x="491"/>
        <item x="87"/>
        <item m="1" x="500"/>
        <item m="1" x="439"/>
        <item x="5"/>
        <item m="1" x="490"/>
        <item m="1" x="202"/>
        <item x="177"/>
        <item x="61"/>
        <item m="1" x="254"/>
        <item m="1" x="252"/>
        <item m="1" x="496"/>
        <item m="1" x="200"/>
        <item m="1" x="330"/>
        <item m="1" x="450"/>
        <item x="51"/>
        <item m="1" x="522"/>
        <item x="181"/>
        <item x="130"/>
        <item x="149"/>
        <item m="1" x="241"/>
        <item m="1" x="255"/>
        <item m="1" x="533"/>
        <item x="162"/>
        <item m="1" x="369"/>
        <item m="1" x="408"/>
        <item m="1" x="333"/>
        <item m="1" x="521"/>
        <item x="164"/>
        <item m="1" x="390"/>
        <item m="1" x="519"/>
        <item m="1" x="287"/>
        <item m="1" x="463"/>
        <item m="1" x="358"/>
        <item x="6"/>
        <item m="1" x="222"/>
        <item x="9"/>
        <item x="7"/>
        <item x="11"/>
        <item m="1" x="434"/>
        <item m="1" x="273"/>
        <item x="110"/>
        <item m="1" x="415"/>
        <item m="1" x="256"/>
        <item x="69"/>
        <item m="1" x="320"/>
        <item x="170"/>
        <item m="1" x="350"/>
        <item m="1" x="299"/>
        <item m="1" x="422"/>
        <item x="94"/>
        <item m="1" x="312"/>
        <item x="71"/>
        <item x="82"/>
        <item m="1" x="531"/>
        <item m="1" x="258"/>
        <item m="1" x="469"/>
        <item m="1" x="426"/>
        <item x="103"/>
        <item x="41"/>
        <item x="34"/>
        <item x="46"/>
        <item m="1" x="327"/>
        <item m="1" x="235"/>
        <item m="1" x="467"/>
        <item m="1" x="421"/>
        <item m="1" x="446"/>
        <item m="1" x="326"/>
        <item m="1" x="529"/>
        <item m="1" x="249"/>
        <item m="1" x="316"/>
        <item x="143"/>
        <item x="93"/>
        <item m="1" x="512"/>
        <item x="175"/>
        <item m="1" x="257"/>
        <item m="1" x="438"/>
        <item m="1" x="489"/>
        <item m="1" x="208"/>
        <item m="1" x="372"/>
        <item x="96"/>
        <item m="1" x="247"/>
        <item x="100"/>
        <item x="118"/>
        <item x="22"/>
        <item m="1" x="418"/>
        <item x="37"/>
        <item m="1" x="345"/>
        <item x="76"/>
        <item m="1" x="527"/>
        <item x="154"/>
        <item m="1" x="344"/>
        <item m="1" x="475"/>
        <item x="67"/>
        <item x="45"/>
        <item m="1" x="329"/>
        <item x="64"/>
        <item m="1" x="530"/>
        <item x="159"/>
        <item x="140"/>
        <item m="1" x="483"/>
        <item m="1" x="346"/>
        <item m="1" x="419"/>
        <item m="1" x="356"/>
        <item x="116"/>
        <item m="1" x="341"/>
        <item m="1" x="231"/>
        <item m="1" x="454"/>
        <item m="1" x="198"/>
        <item m="1" x="503"/>
        <item m="1" x="411"/>
        <item m="1" x="436"/>
        <item x="131"/>
        <item m="1" x="240"/>
        <item x="169"/>
        <item x="31"/>
        <item m="1" x="525"/>
        <item x="156"/>
        <item m="1" x="340"/>
        <item m="1" x="488"/>
        <item m="1" x="393"/>
        <item x="167"/>
        <item m="1" x="520"/>
        <item m="1" x="266"/>
        <item x="114"/>
        <item x="112"/>
        <item m="1" x="253"/>
        <item m="1" x="494"/>
        <item x="25"/>
        <item m="1" x="375"/>
        <item x="30"/>
        <item x="43"/>
        <item x="26"/>
        <item m="1" x="504"/>
        <item x="38"/>
        <item x="95"/>
        <item x="55"/>
        <item x="88"/>
        <item x="168"/>
        <item x="172"/>
        <item m="1" x="264"/>
        <item x="16"/>
        <item m="1" x="352"/>
        <item x="58"/>
        <item m="1" x="383"/>
        <item x="85"/>
        <item m="1" x="392"/>
        <item m="1" x="310"/>
        <item m="1" x="342"/>
        <item m="1" x="220"/>
        <item x="145"/>
        <item m="1" x="211"/>
        <item m="1" x="214"/>
        <item m="1" x="248"/>
        <item x="17"/>
        <item x="120"/>
        <item m="1" x="523"/>
        <item m="1" x="542"/>
        <item m="1" x="442"/>
        <item m="1" x="455"/>
        <item m="1" x="217"/>
        <item x="4"/>
        <item m="1" x="470"/>
        <item m="1" x="497"/>
        <item m="1" x="534"/>
        <item m="1" x="216"/>
        <item x="40"/>
        <item m="1" x="404"/>
        <item m="1" x="215"/>
        <item m="1" x="300"/>
        <item m="1" x="286"/>
        <item x="42"/>
        <item m="1" x="296"/>
        <item m="1" x="414"/>
        <item m="1" x="370"/>
        <item x="39"/>
        <item m="1" x="285"/>
        <item x="3"/>
        <item m="1" x="318"/>
        <item m="1" x="540"/>
        <item m="1" x="210"/>
        <item m="1" x="498"/>
        <item m="1" x="514"/>
        <item x="165"/>
        <item m="1" x="244"/>
        <item m="1" x="445"/>
        <item m="1" x="377"/>
        <item m="1" x="292"/>
        <item x="56"/>
        <item m="1" x="528"/>
        <item x="48"/>
        <item x="28"/>
        <item x="128"/>
        <item x="2"/>
        <item x="90"/>
        <item m="1" x="269"/>
        <item x="49"/>
        <item x="0"/>
        <item m="1" x="444"/>
        <item x="20"/>
        <item x="111"/>
        <item x="36"/>
        <item x="1"/>
        <item m="1" x="275"/>
        <item m="1" x="518"/>
        <item x="23"/>
        <item m="1" x="219"/>
        <item m="1" x="459"/>
        <item x="155"/>
        <item m="1" x="265"/>
        <item x="107"/>
        <item x="106"/>
        <item x="185"/>
        <item x="191"/>
        <item m="1" x="394"/>
        <item m="1" x="515"/>
        <item m="1" x="243"/>
        <item x="13"/>
        <item m="1" x="364"/>
        <item m="1" x="223"/>
        <item m="1" x="368"/>
        <item m="1" x="478"/>
        <item m="1" x="513"/>
        <item m="1" x="474"/>
        <item m="1" x="226"/>
        <item x="195"/>
        <item m="1" x="400"/>
        <item x="50"/>
        <item m="1" x="205"/>
        <item x="158"/>
        <item x="68"/>
        <item x="153"/>
        <item m="1" x="221"/>
        <item m="1" x="501"/>
        <item m="1" x="283"/>
        <item m="1" x="271"/>
        <item x="75"/>
        <item m="1" x="399"/>
        <item x="137"/>
        <item m="1" x="315"/>
        <item m="1" x="465"/>
        <item m="1" x="324"/>
        <item m="1" x="429"/>
        <item x="57"/>
        <item m="1" x="374"/>
        <item m="1" x="376"/>
        <item m="1" x="511"/>
        <item x="157"/>
        <item m="1" x="480"/>
        <item x="102"/>
        <item m="1" x="361"/>
        <item m="1" x="381"/>
        <item m="1" x="433"/>
        <item m="1" x="314"/>
        <item m="1" x="441"/>
        <item m="1" x="431"/>
        <item m="1" x="304"/>
        <item m="1" x="233"/>
        <item m="1" x="281"/>
        <item m="1" x="212"/>
        <item m="1" x="261"/>
        <item m="1" x="405"/>
        <item m="1" x="502"/>
        <item m="1" x="338"/>
        <item m="1" x="268"/>
        <item m="1" x="297"/>
        <item m="1" x="218"/>
        <item x="136"/>
        <item m="1" x="284"/>
        <item m="1" x="428"/>
        <item m="1" x="452"/>
        <item x="183"/>
        <item x="173"/>
        <item x="174"/>
        <item m="1" x="367"/>
        <item x="184"/>
        <item m="1" x="417"/>
        <item m="1" x="462"/>
        <item x="187"/>
        <item x="122"/>
        <item m="1" x="301"/>
        <item m="1" x="403"/>
        <item x="72"/>
        <item m="1" x="524"/>
        <item x="115"/>
        <item m="1" x="206"/>
        <item x="86"/>
        <item m="1" x="537"/>
        <item m="1" x="389"/>
        <item x="24"/>
        <item m="1" x="517"/>
        <item m="1" x="207"/>
        <item x="70"/>
        <item m="1" x="440"/>
        <item m="1" x="466"/>
        <item m="1" x="506"/>
        <item m="1" x="229"/>
        <item m="1" x="536"/>
        <item x="74"/>
        <item m="1" x="384"/>
        <item m="1" x="277"/>
        <item x="79"/>
        <item m="1" x="499"/>
        <item m="1" x="355"/>
        <item m="1" x="203"/>
        <item x="132"/>
        <item m="1" x="456"/>
        <item x="160"/>
        <item m="1" x="471"/>
        <item x="12"/>
        <item m="1" x="487"/>
        <item m="1" x="365"/>
        <item m="1" x="443"/>
        <item m="1" x="236"/>
        <item x="78"/>
        <item m="1" x="317"/>
        <item m="1" x="263"/>
        <item x="133"/>
        <item x="126"/>
        <item m="1" x="328"/>
        <item m="1" x="391"/>
        <item m="1" x="337"/>
        <item x="63"/>
        <item x="52"/>
        <item x="59"/>
        <item m="1" x="290"/>
        <item m="1" x="298"/>
        <item m="1" x="336"/>
        <item m="1" x="197"/>
        <item m="1" x="307"/>
        <item x="62"/>
        <item m="1" x="230"/>
        <item m="1" x="535"/>
        <item m="1" x="291"/>
        <item x="161"/>
        <item x="97"/>
        <item m="1" x="274"/>
        <item m="1" x="371"/>
        <item x="166"/>
        <item x="104"/>
        <item m="1" x="432"/>
        <item x="27"/>
        <item m="1" x="396"/>
        <item x="178"/>
        <item m="1" x="481"/>
        <item m="1" x="423"/>
        <item m="1" x="402"/>
        <item x="151"/>
        <item x="98"/>
        <item m="1" x="410"/>
        <item x="127"/>
        <item m="1" x="250"/>
        <item x="117"/>
        <item m="1" x="360"/>
        <item m="1" x="447"/>
        <item m="1" x="289"/>
        <item m="1" x="541"/>
        <item m="1" x="204"/>
        <item x="163"/>
        <item m="1" x="425"/>
        <item x="21"/>
        <item x="66"/>
        <item m="1" x="303"/>
        <item x="146"/>
        <item x="129"/>
        <item m="1" x="412"/>
        <item m="1" x="335"/>
        <item m="1" x="451"/>
        <item x="91"/>
        <item x="35"/>
        <item m="1" x="357"/>
        <item x="196"/>
        <item t="default"/>
      </items>
    </pivotField>
    <pivotField showAll="0"/>
    <pivotField showAll="0"/>
    <pivotField showAll="0"/>
    <pivotField showAll="0"/>
    <pivotField showAll="0"/>
    <pivotField showAll="0"/>
    <pivotField axis="axisPage" dataField="1" multipleItemSelectionAllowed="1" showAll="0">
      <items count="320">
        <item x="2"/>
        <item x="4"/>
        <item x="0"/>
        <item x="5"/>
        <item x="1"/>
        <item m="1" x="54"/>
        <item x="9"/>
        <item m="1" x="45"/>
        <item x="3"/>
        <item x="7"/>
        <item x="18"/>
        <item x="8"/>
        <item x="6"/>
        <item x="17"/>
        <item x="13"/>
        <item x="28"/>
        <item x="29"/>
        <item x="27"/>
        <item m="1" x="187"/>
        <item m="1" x="38"/>
        <item m="1" x="162"/>
        <item x="14"/>
        <item m="1" x="297"/>
        <item m="1" x="225"/>
        <item x="11"/>
        <item x="33"/>
        <item m="1" x="129"/>
        <item m="1" x="264"/>
        <item m="1" x="276"/>
        <item m="1" x="42"/>
        <item m="1" x="88"/>
        <item m="1" x="136"/>
        <item x="36"/>
        <item m="1" x="283"/>
        <item m="1" x="147"/>
        <item m="1" x="301"/>
        <item m="1" x="134"/>
        <item m="1" x="110"/>
        <item m="1" x="181"/>
        <item m="1" x="212"/>
        <item m="1" x="219"/>
        <item x="34"/>
        <item m="1" x="180"/>
        <item m="1" x="270"/>
        <item m="1" x="57"/>
        <item m="1" x="294"/>
        <item m="1" x="148"/>
        <item m="1" x="317"/>
        <item m="1" x="307"/>
        <item m="1" x="207"/>
        <item m="1" x="315"/>
        <item m="1" x="75"/>
        <item m="1" x="105"/>
        <item m="1" x="76"/>
        <item h="1" m="1" x="216"/>
        <item m="1" x="44"/>
        <item m="1" x="103"/>
        <item m="1" x="122"/>
        <item m="1" x="102"/>
        <item m="1" x="137"/>
        <item m="1" x="126"/>
        <item m="1" x="117"/>
        <item h="1" m="1" x="171"/>
        <item m="1" x="206"/>
        <item m="1" x="178"/>
        <item x="30"/>
        <item m="1" x="191"/>
        <item m="1" x="235"/>
        <item m="1" x="261"/>
        <item m="1" x="100"/>
        <item x="15"/>
        <item m="1" x="226"/>
        <item m="1" x="221"/>
        <item m="1" x="220"/>
        <item m="1" x="59"/>
        <item m="1" x="173"/>
        <item m="1" x="101"/>
        <item h="1" m="1" x="154"/>
        <item m="1" x="133"/>
        <item m="1" x="205"/>
        <item m="1" x="208"/>
        <item h="1" m="1" x="128"/>
        <item h="1" m="1" x="95"/>
        <item h="1" m="1" x="183"/>
        <item h="1" m="1" x="48"/>
        <item h="1" m="1" x="111"/>
        <item h="1" m="1" x="195"/>
        <item h="1" m="1" x="228"/>
        <item h="1" m="1" x="302"/>
        <item m="1" x="292"/>
        <item h="1" m="1" x="58"/>
        <item h="1" m="1" x="204"/>
        <item h="1" m="1" x="43"/>
        <item h="1" m="1" x="309"/>
        <item h="1" m="1" x="223"/>
        <item m="1" x="198"/>
        <item h="1" m="1" x="138"/>
        <item m="1" x="185"/>
        <item h="1" m="1" x="192"/>
        <item h="1" m="1" x="63"/>
        <item h="1" m="1" x="169"/>
        <item h="1" m="1" x="145"/>
        <item h="1" m="1" x="79"/>
        <item h="1" m="1" x="170"/>
        <item h="1" m="1" x="52"/>
        <item h="1" m="1" x="120"/>
        <item h="1" m="1" x="150"/>
        <item h="1" m="1" x="252"/>
        <item h="1" m="1" x="39"/>
        <item h="1" m="1" x="90"/>
        <item h="1" m="1" x="71"/>
        <item h="1" m="1" x="243"/>
        <item h="1" m="1" x="112"/>
        <item h="1" m="1" x="84"/>
        <item h="1" m="1" x="159"/>
        <item h="1" m="1" x="46"/>
        <item h="1" m="1" x="157"/>
        <item h="1" m="1" x="97"/>
        <item h="1" m="1" x="248"/>
        <item m="1" x="118"/>
        <item x="16"/>
        <item m="1" x="254"/>
        <item h="1" m="1" x="152"/>
        <item h="1" m="1" x="255"/>
        <item h="1" m="1" x="106"/>
        <item m="1" x="81"/>
        <item m="1" x="130"/>
        <item h="1" m="1" x="160"/>
        <item h="1" m="1" x="300"/>
        <item m="1" x="239"/>
        <item m="1" x="260"/>
        <item m="1" x="83"/>
        <item m="1" x="140"/>
        <item m="1" x="60"/>
        <item m="1" x="175"/>
        <item h="1" m="1" x="291"/>
        <item h="1" m="1" x="242"/>
        <item h="1" m="1" x="272"/>
        <item h="1" m="1" x="231"/>
        <item x="26"/>
        <item m="1" x="244"/>
        <item h="1" m="1" x="40"/>
        <item h="1" m="1" x="37"/>
        <item h="1" m="1" x="280"/>
        <item h="1" m="1" x="316"/>
        <item x="12"/>
        <item h="1" m="1" x="211"/>
        <item h="1" m="1" x="218"/>
        <item h="1" m="1" x="197"/>
        <item h="1" m="1" x="267"/>
        <item h="1" m="1" x="87"/>
        <item h="1" m="1" x="127"/>
        <item h="1" m="1" x="245"/>
        <item h="1" m="1" x="108"/>
        <item m="1" x="91"/>
        <item h="1" m="1" x="179"/>
        <item h="1" m="1" x="80"/>
        <item m="1" x="306"/>
        <item h="1" m="1" x="155"/>
        <item m="1" x="237"/>
        <item m="1" x="236"/>
        <item m="1" x="227"/>
        <item h="1" m="1" x="278"/>
        <item m="1" x="202"/>
        <item h="1" m="1" x="313"/>
        <item h="1" m="1" x="275"/>
        <item m="1" x="281"/>
        <item m="1" x="222"/>
        <item m="1" x="201"/>
        <item m="1" x="123"/>
        <item h="1" m="1" x="188"/>
        <item h="1" m="1" x="64"/>
        <item h="1" m="1" x="269"/>
        <item h="1" m="1" x="249"/>
        <item m="1" x="141"/>
        <item h="1" m="1" x="70"/>
        <item h="1" m="1" x="158"/>
        <item h="1" m="1" x="94"/>
        <item h="1" m="1" x="151"/>
        <item m="1" x="217"/>
        <item m="1" x="53"/>
        <item h="1" m="1" x="119"/>
        <item h="1" m="1" x="96"/>
        <item h="1" m="1" x="161"/>
        <item h="1" m="1" x="93"/>
        <item h="1" m="1" x="193"/>
        <item m="1" x="311"/>
        <item h="1" m="1" x="305"/>
        <item h="1" m="1" x="314"/>
        <item x="24"/>
        <item h="1" m="1" x="99"/>
        <item h="1" m="1" x="246"/>
        <item m="1" x="50"/>
        <item m="1" x="274"/>
        <item h="1" m="1" x="293"/>
        <item h="1" m="1" x="107"/>
        <item h="1" m="1" x="282"/>
        <item h="1" m="1" x="251"/>
        <item h="1" m="1" x="113"/>
        <item h="1" m="1" x="240"/>
        <item h="1" m="1" x="203"/>
        <item h="1" m="1" x="310"/>
        <item h="1" m="1" x="68"/>
        <item h="1" m="1" x="238"/>
        <item h="1" m="1" x="73"/>
        <item m="1" x="77"/>
        <item x="35"/>
        <item h="1" m="1" x="132"/>
        <item m="1" x="47"/>
        <item h="1" m="1" x="182"/>
        <item h="1" m="1" x="304"/>
        <item m="1" x="62"/>
        <item h="1" m="1" x="72"/>
        <item m="1" x="156"/>
        <item m="1" x="295"/>
        <item m="1" x="285"/>
        <item h="1" m="1" x="167"/>
        <item h="1" m="1" x="86"/>
        <item m="1" x="174"/>
        <item h="1" m="1" x="271"/>
        <item m="1" x="116"/>
        <item m="1" x="89"/>
        <item m="1" x="163"/>
        <item m="1" x="124"/>
        <item m="1" x="288"/>
        <item m="1" x="266"/>
        <item m="1" x="213"/>
        <item m="1" x="268"/>
        <item m="1" x="82"/>
        <item m="1" x="258"/>
        <item m="1" x="209"/>
        <item h="1" m="1" x="224"/>
        <item m="1" x="296"/>
        <item h="1" m="1" x="139"/>
        <item h="1" m="1" x="166"/>
        <item h="1" m="1" x="143"/>
        <item h="1" m="1" x="56"/>
        <item h="1" m="1" x="299"/>
        <item h="1" m="1" x="318"/>
        <item h="1" m="1" x="265"/>
        <item h="1" m="1" x="210"/>
        <item h="1" m="1" x="312"/>
        <item h="1" m="1" x="279"/>
        <item h="1" m="1" x="214"/>
        <item h="1" m="1" x="256"/>
        <item h="1" m="1" x="200"/>
        <item h="1" m="1" x="186"/>
        <item h="1" m="1" x="142"/>
        <item h="1" m="1" x="66"/>
        <item h="1" m="1" x="194"/>
        <item h="1" m="1" x="257"/>
        <item h="1" m="1" x="168"/>
        <item h="1" m="1" x="230"/>
        <item h="1" m="1" x="65"/>
        <item h="1" m="1" x="284"/>
        <item h="1" m="1" x="273"/>
        <item h="1" m="1" x="164"/>
        <item h="1" m="1" x="303"/>
        <item h="1" m="1" x="199"/>
        <item h="1" m="1" x="298"/>
        <item h="1" m="1" x="109"/>
        <item h="1" m="1" x="176"/>
        <item h="1" m="1" x="125"/>
        <item h="1" m="1" x="308"/>
        <item h="1" m="1" x="196"/>
        <item h="1" m="1" x="232"/>
        <item h="1" m="1" x="153"/>
        <item h="1" m="1" x="259"/>
        <item h="1" m="1" x="277"/>
        <item h="1" m="1" x="98"/>
        <item h="1" m="1" x="55"/>
        <item h="1" m="1" x="262"/>
        <item h="1" m="1" x="85"/>
        <item h="1" m="1" x="149"/>
        <item x="25"/>
        <item h="1" m="1" x="41"/>
        <item h="1" m="1" x="215"/>
        <item h="1" m="1" x="190"/>
        <item h="1" m="1" x="49"/>
        <item h="1" m="1" x="250"/>
        <item h="1" m="1" x="241"/>
        <item h="1" m="1" x="184"/>
        <item h="1" m="1" x="172"/>
        <item h="1" m="1" x="177"/>
        <item h="1" m="1" x="146"/>
        <item x="10"/>
        <item h="1" m="1" x="121"/>
        <item h="1" m="1" x="253"/>
        <item h="1" m="1" x="189"/>
        <item m="1" x="263"/>
        <item h="1" m="1" x="234"/>
        <item h="1" m="1" x="51"/>
        <item h="1" m="1" x="144"/>
        <item h="1" m="1" x="104"/>
        <item h="1" m="1" x="165"/>
        <item h="1" m="1" x="131"/>
        <item h="1" m="1" x="115"/>
        <item h="1" m="1" x="67"/>
        <item h="1" m="1" x="229"/>
        <item h="1" m="1" x="287"/>
        <item h="1" m="1" x="92"/>
        <item m="1" x="247"/>
        <item m="1" x="74"/>
        <item m="1" x="114"/>
        <item h="1" m="1" x="69"/>
        <item m="1" x="61"/>
        <item x="19"/>
        <item h="1" m="1" x="290"/>
        <item x="20"/>
        <item m="1" x="78"/>
        <item h="1" m="1" x="286"/>
        <item h="1" m="1" x="135"/>
        <item h="1" m="1" x="233"/>
        <item h="1" m="1" x="289"/>
        <item x="32"/>
        <item x="31"/>
        <item x="23"/>
        <item x="22"/>
        <item x="21"/>
        <item t="default"/>
      </items>
    </pivotField>
    <pivotField showAll="0"/>
  </pivotFields>
  <rowFields count="2">
    <field x="4"/>
    <field x="3"/>
  </rowFields>
  <rowItems count="952">
    <i>
      <x v="2"/>
    </i>
    <i r="1">
      <x v="459"/>
    </i>
    <i>
      <x v="3"/>
    </i>
    <i r="1">
      <x/>
    </i>
    <i>
      <x v="4"/>
    </i>
    <i r="1">
      <x v="458"/>
    </i>
    <i>
      <x v="8"/>
    </i>
    <i r="1">
      <x v="129"/>
    </i>
    <i r="1">
      <x v="130"/>
    </i>
    <i r="1">
      <x v="516"/>
    </i>
    <i>
      <x v="14"/>
    </i>
    <i r="1">
      <x v="650"/>
    </i>
    <i>
      <x v="15"/>
    </i>
    <i r="1">
      <x v="649"/>
    </i>
    <i r="1">
      <x v="782"/>
    </i>
    <i r="1">
      <x v="783"/>
    </i>
    <i r="1">
      <x v="784"/>
    </i>
    <i r="1">
      <x v="785"/>
    </i>
    <i r="1">
      <x v="786"/>
    </i>
    <i>
      <x v="19"/>
    </i>
    <i r="1">
      <x v="542"/>
    </i>
    <i r="1">
      <x v="635"/>
    </i>
    <i r="1">
      <x v="636"/>
    </i>
    <i r="1">
      <x v="637"/>
    </i>
    <i r="1">
      <x v="640"/>
    </i>
    <i r="1">
      <x v="641"/>
    </i>
    <i r="1">
      <x v="822"/>
    </i>
    <i r="1">
      <x v="823"/>
    </i>
    <i r="1">
      <x v="824"/>
    </i>
    <i r="1">
      <x v="847"/>
    </i>
    <i r="1">
      <x v="848"/>
    </i>
    <i r="1">
      <x v="856"/>
    </i>
    <i r="1">
      <x v="882"/>
    </i>
    <i r="1">
      <x v="915"/>
    </i>
    <i r="1">
      <x v="916"/>
    </i>
    <i r="1">
      <x v="917"/>
    </i>
    <i r="1">
      <x v="918"/>
    </i>
    <i r="1">
      <x v="922"/>
    </i>
    <i r="1">
      <x v="923"/>
    </i>
    <i r="1">
      <x v="924"/>
    </i>
    <i>
      <x v="20"/>
    </i>
    <i r="1">
      <x v="486"/>
    </i>
    <i>
      <x v="23"/>
    </i>
    <i r="1">
      <x v="350"/>
    </i>
    <i>
      <x v="27"/>
    </i>
    <i r="1">
      <x v="26"/>
    </i>
    <i>
      <x v="32"/>
    </i>
    <i r="1">
      <x v="462"/>
    </i>
    <i r="1">
      <x v="463"/>
    </i>
    <i r="1">
      <x v="464"/>
    </i>
    <i r="1">
      <x v="465"/>
    </i>
    <i>
      <x v="39"/>
    </i>
    <i r="1">
      <x v="680"/>
    </i>
    <i r="1">
      <x v="681"/>
    </i>
    <i>
      <x v="40"/>
    </i>
    <i r="1">
      <x v="298"/>
    </i>
    <i r="1">
      <x v="361"/>
    </i>
    <i r="1">
      <x v="377"/>
    </i>
    <i r="1">
      <x v="406"/>
    </i>
    <i r="1">
      <x v="416"/>
    </i>
    <i r="1">
      <x v="417"/>
    </i>
    <i r="1">
      <x v="421"/>
    </i>
    <i r="1">
      <x v="422"/>
    </i>
    <i r="1">
      <x v="851"/>
    </i>
    <i>
      <x v="41"/>
    </i>
    <i r="1">
      <x v="434"/>
    </i>
    <i r="1">
      <x v="456"/>
    </i>
    <i r="1">
      <x v="488"/>
    </i>
    <i r="1">
      <x v="489"/>
    </i>
    <i r="1">
      <x v="490"/>
    </i>
    <i r="1">
      <x v="491"/>
    </i>
    <i r="1">
      <x v="492"/>
    </i>
    <i r="1">
      <x v="493"/>
    </i>
    <i r="1">
      <x v="494"/>
    </i>
    <i r="1">
      <x v="495"/>
    </i>
    <i r="1">
      <x v="496"/>
    </i>
    <i r="1">
      <x v="497"/>
    </i>
    <i r="1">
      <x v="498"/>
    </i>
    <i r="1">
      <x v="499"/>
    </i>
    <i r="1">
      <x v="502"/>
    </i>
    <i r="1">
      <x v="503"/>
    </i>
    <i r="1">
      <x v="504"/>
    </i>
    <i r="1">
      <x v="505"/>
    </i>
    <i r="1">
      <x v="506"/>
    </i>
    <i r="1">
      <x v="507"/>
    </i>
    <i r="1">
      <x v="508"/>
    </i>
    <i r="1">
      <x v="509"/>
    </i>
    <i r="1">
      <x v="510"/>
    </i>
    <i r="1">
      <x v="511"/>
    </i>
    <i r="1">
      <x v="888"/>
    </i>
    <i>
      <x v="42"/>
    </i>
    <i r="1">
      <x v="638"/>
    </i>
    <i r="1">
      <x v="639"/>
    </i>
    <i>
      <x v="43"/>
    </i>
    <i r="1">
      <x v="651"/>
    </i>
    <i>
      <x v="44"/>
    </i>
    <i r="1">
      <x v="643"/>
    </i>
    <i r="1">
      <x v="644"/>
    </i>
    <i r="1">
      <x v="645"/>
    </i>
    <i r="1">
      <x v="646"/>
    </i>
    <i r="1">
      <x v="647"/>
    </i>
    <i r="1">
      <x v="648"/>
    </i>
    <i>
      <x v="45"/>
    </i>
    <i r="1">
      <x v="362"/>
    </i>
    <i r="1">
      <x v="365"/>
    </i>
    <i r="1">
      <x v="380"/>
    </i>
    <i>
      <x v="48"/>
    </i>
    <i r="1">
      <x v="870"/>
    </i>
    <i>
      <x v="51"/>
    </i>
    <i r="1">
      <x v="522"/>
    </i>
    <i r="1">
      <x v="791"/>
    </i>
    <i r="1">
      <x v="792"/>
    </i>
    <i r="1">
      <x v="793"/>
    </i>
    <i r="1">
      <x v="796"/>
    </i>
    <i r="1">
      <x v="802"/>
    </i>
    <i r="1">
      <x v="805"/>
    </i>
    <i r="1">
      <x v="828"/>
    </i>
    <i>
      <x v="54"/>
    </i>
    <i r="1">
      <x v="525"/>
    </i>
    <i>
      <x v="59"/>
    </i>
    <i r="1">
      <x v="769"/>
    </i>
    <i>
      <x v="62"/>
    </i>
    <i r="1">
      <x v="11"/>
    </i>
    <i>
      <x v="63"/>
    </i>
    <i r="1">
      <x v="255"/>
    </i>
    <i>
      <x v="64"/>
    </i>
    <i r="1">
      <x v="41"/>
    </i>
    <i r="1">
      <x v="45"/>
    </i>
    <i r="1">
      <x v="46"/>
    </i>
    <i r="1">
      <x v="812"/>
    </i>
    <i r="1">
      <x v="813"/>
    </i>
    <i r="1">
      <x v="814"/>
    </i>
    <i r="1">
      <x v="815"/>
    </i>
    <i>
      <x v="65"/>
    </i>
    <i r="1">
      <x v="53"/>
    </i>
    <i r="1">
      <x v="56"/>
    </i>
    <i r="1">
      <x v="661"/>
    </i>
    <i r="1">
      <x v="662"/>
    </i>
    <i r="1">
      <x v="663"/>
    </i>
    <i r="1">
      <x v="816"/>
    </i>
    <i r="1">
      <x v="817"/>
    </i>
    <i>
      <x v="70"/>
    </i>
    <i r="1">
      <x v="364"/>
    </i>
    <i>
      <x v="72"/>
    </i>
    <i r="1">
      <x v="868"/>
    </i>
    <i>
      <x v="73"/>
    </i>
    <i r="1">
      <x v="72"/>
    </i>
    <i r="1">
      <x v="889"/>
    </i>
    <i r="1">
      <x v="897"/>
    </i>
    <i r="1">
      <x v="899"/>
    </i>
    <i r="1">
      <x v="900"/>
    </i>
    <i>
      <x v="74"/>
    </i>
    <i r="1">
      <x v="526"/>
    </i>
    <i>
      <x v="75"/>
    </i>
    <i r="1">
      <x v="258"/>
    </i>
    <i r="1">
      <x v="259"/>
    </i>
    <i>
      <x v="79"/>
    </i>
    <i r="1">
      <x v="859"/>
    </i>
    <i>
      <x v="86"/>
    </i>
    <i r="1">
      <x v="308"/>
    </i>
    <i>
      <x v="87"/>
    </i>
    <i r="1">
      <x v="591"/>
    </i>
    <i>
      <x v="89"/>
    </i>
    <i r="1">
      <x v="59"/>
    </i>
    <i>
      <x v="90"/>
    </i>
    <i r="1">
      <x v="586"/>
    </i>
    <i>
      <x v="95"/>
    </i>
    <i r="1">
      <x v="587"/>
    </i>
    <i r="1">
      <x v="588"/>
    </i>
    <i>
      <x v="99"/>
    </i>
    <i r="1">
      <x v="304"/>
    </i>
    <i>
      <x v="103"/>
    </i>
    <i r="1">
      <x v="774"/>
    </i>
    <i>
      <x v="104"/>
    </i>
    <i r="1">
      <x v="590"/>
    </i>
    <i r="1">
      <x v="854"/>
    </i>
    <i>
      <x v="105"/>
    </i>
    <i r="1">
      <x v="22"/>
    </i>
    <i>
      <x v="106"/>
    </i>
    <i r="1">
      <x v="470"/>
    </i>
    <i r="1">
      <x v="485"/>
    </i>
    <i r="1">
      <x v="487"/>
    </i>
    <i r="1">
      <x v="514"/>
    </i>
    <i r="1">
      <x v="515"/>
    </i>
    <i r="1">
      <x v="548"/>
    </i>
    <i r="1">
      <x v="551"/>
    </i>
    <i r="1">
      <x v="561"/>
    </i>
    <i r="1">
      <x v="573"/>
    </i>
    <i r="1">
      <x v="596"/>
    </i>
    <i r="1">
      <x v="602"/>
    </i>
    <i r="1">
      <x v="622"/>
    </i>
    <i r="1">
      <x v="623"/>
    </i>
    <i r="1">
      <x v="624"/>
    </i>
    <i r="1">
      <x v="625"/>
    </i>
    <i r="1">
      <x v="628"/>
    </i>
    <i r="1">
      <x v="632"/>
    </i>
    <i r="1">
      <x v="633"/>
    </i>
    <i r="1">
      <x v="634"/>
    </i>
    <i r="1">
      <x v="689"/>
    </i>
    <i r="1">
      <x v="693"/>
    </i>
    <i r="1">
      <x v="745"/>
    </i>
    <i r="1">
      <x v="746"/>
    </i>
    <i r="1">
      <x v="747"/>
    </i>
    <i r="1">
      <x v="751"/>
    </i>
    <i r="1">
      <x v="780"/>
    </i>
    <i r="1">
      <x v="810"/>
    </i>
    <i r="1">
      <x v="825"/>
    </i>
    <i r="1">
      <x v="826"/>
    </i>
    <i r="1">
      <x v="827"/>
    </i>
    <i r="1">
      <x v="829"/>
    </i>
    <i r="1">
      <x v="830"/>
    </i>
    <i r="1">
      <x v="849"/>
    </i>
    <i r="1">
      <x v="850"/>
    </i>
    <i r="1">
      <x v="852"/>
    </i>
    <i>
      <x v="109"/>
    </i>
    <i r="1">
      <x v="307"/>
    </i>
    <i>
      <x v="122"/>
    </i>
    <i r="1">
      <x v="300"/>
    </i>
    <i r="1">
      <x v="603"/>
    </i>
    <i>
      <x v="133"/>
    </i>
    <i r="1">
      <x v="666"/>
    </i>
    <i>
      <x v="136"/>
    </i>
    <i r="1">
      <x v="552"/>
    </i>
    <i r="1">
      <x v="553"/>
    </i>
    <i r="1">
      <x v="554"/>
    </i>
    <i r="1">
      <x v="555"/>
    </i>
    <i r="1">
      <x v="556"/>
    </i>
    <i>
      <x v="144"/>
    </i>
    <i r="1">
      <x v="831"/>
    </i>
    <i r="1">
      <x v="832"/>
    </i>
    <i r="1">
      <x v="833"/>
    </i>
    <i r="1">
      <x v="834"/>
    </i>
    <i r="1">
      <x v="835"/>
    </i>
    <i r="1">
      <x v="836"/>
    </i>
    <i r="1">
      <x v="837"/>
    </i>
    <i r="1">
      <x v="838"/>
    </i>
    <i r="1">
      <x v="839"/>
    </i>
    <i r="1">
      <x v="840"/>
    </i>
    <i>
      <x v="145"/>
    </i>
    <i r="1">
      <x v="713"/>
    </i>
    <i>
      <x v="149"/>
    </i>
    <i r="1">
      <x v="355"/>
    </i>
    <i r="1">
      <x v="357"/>
    </i>
    <i r="1">
      <x v="358"/>
    </i>
    <i r="1">
      <x v="359"/>
    </i>
    <i r="1">
      <x v="360"/>
    </i>
    <i r="1">
      <x v="368"/>
    </i>
    <i r="1">
      <x v="369"/>
    </i>
    <i r="1">
      <x v="370"/>
    </i>
    <i r="1">
      <x v="371"/>
    </i>
    <i r="1">
      <x v="381"/>
    </i>
    <i r="1">
      <x v="382"/>
    </i>
    <i r="1">
      <x v="383"/>
    </i>
    <i r="1">
      <x v="384"/>
    </i>
    <i r="1">
      <x v="385"/>
    </i>
    <i r="1">
      <x v="386"/>
    </i>
    <i r="1">
      <x v="387"/>
    </i>
    <i r="1">
      <x v="388"/>
    </i>
    <i r="1">
      <x v="389"/>
    </i>
    <i r="1">
      <x v="390"/>
    </i>
    <i r="1">
      <x v="391"/>
    </i>
    <i r="1">
      <x v="392"/>
    </i>
    <i r="1">
      <x v="393"/>
    </i>
    <i r="1">
      <x v="394"/>
    </i>
    <i r="1">
      <x v="395"/>
    </i>
    <i r="1">
      <x v="396"/>
    </i>
    <i r="1">
      <x v="397"/>
    </i>
    <i r="1">
      <x v="398"/>
    </i>
    <i r="1">
      <x v="399"/>
    </i>
    <i r="1">
      <x v="400"/>
    </i>
    <i r="1">
      <x v="401"/>
    </i>
    <i r="1">
      <x v="402"/>
    </i>
    <i r="1">
      <x v="403"/>
    </i>
    <i r="1">
      <x v="404"/>
    </i>
    <i r="1">
      <x v="405"/>
    </i>
    <i r="1">
      <x v="410"/>
    </i>
    <i r="1">
      <x v="411"/>
    </i>
    <i r="1">
      <x v="412"/>
    </i>
    <i>
      <x v="151"/>
    </i>
    <i r="1">
      <x v="363"/>
    </i>
    <i r="1">
      <x v="366"/>
    </i>
    <i r="1">
      <x v="367"/>
    </i>
    <i r="1">
      <x v="550"/>
    </i>
    <i>
      <x v="152"/>
    </i>
    <i r="1">
      <x v="752"/>
    </i>
    <i>
      <x v="153"/>
    </i>
    <i r="1">
      <x v="282"/>
    </i>
    <i>
      <x v="161"/>
    </i>
    <i r="1">
      <x v="818"/>
    </i>
    <i>
      <x v="163"/>
    </i>
    <i r="1">
      <x v="523"/>
    </i>
    <i r="1">
      <x v="911"/>
    </i>
    <i>
      <x v="164"/>
    </i>
    <i r="1">
      <x v="546"/>
    </i>
    <i r="1">
      <x v="600"/>
    </i>
    <i r="1">
      <x v="714"/>
    </i>
    <i>
      <x v="165"/>
    </i>
    <i r="1">
      <x v="277"/>
    </i>
    <i>
      <x v="166"/>
    </i>
    <i r="1">
      <x v="124"/>
    </i>
    <i r="1">
      <x v="125"/>
    </i>
    <i r="1">
      <x v="126"/>
    </i>
    <i r="1">
      <x v="127"/>
    </i>
    <i r="1">
      <x v="128"/>
    </i>
    <i r="1">
      <x v="545"/>
    </i>
    <i>
      <x v="174"/>
    </i>
    <i r="1">
      <x v="771"/>
    </i>
    <i>
      <x v="177"/>
    </i>
    <i r="1">
      <x v="161"/>
    </i>
    <i r="1">
      <x v="162"/>
    </i>
    <i r="1">
      <x v="163"/>
    </i>
    <i r="1">
      <x v="166"/>
    </i>
    <i r="1">
      <x v="167"/>
    </i>
    <i r="1">
      <x v="169"/>
    </i>
    <i r="1">
      <x v="171"/>
    </i>
    <i r="1">
      <x v="172"/>
    </i>
    <i r="1">
      <x v="173"/>
    </i>
    <i>
      <x v="180"/>
    </i>
    <i r="1">
      <x v="272"/>
    </i>
    <i>
      <x v="181"/>
    </i>
    <i r="1">
      <x v="302"/>
    </i>
    <i r="1">
      <x v="877"/>
    </i>
    <i>
      <x v="188"/>
    </i>
    <i r="1">
      <x v="895"/>
    </i>
    <i>
      <x v="190"/>
    </i>
    <i r="1">
      <x v="710"/>
    </i>
    <i r="1">
      <x v="711"/>
    </i>
    <i>
      <x v="191"/>
    </i>
    <i r="1">
      <x v="898"/>
    </i>
    <i>
      <x v="192"/>
    </i>
    <i r="1">
      <x v="627"/>
    </i>
    <i>
      <x v="196"/>
    </i>
    <i r="1">
      <x v="773"/>
    </i>
    <i>
      <x v="201"/>
    </i>
    <i r="1">
      <x v="920"/>
    </i>
    <i>
      <x v="207"/>
    </i>
    <i r="1">
      <x v="31"/>
    </i>
    <i r="1">
      <x v="423"/>
    </i>
    <i r="1">
      <x v="424"/>
    </i>
    <i r="1">
      <x v="425"/>
    </i>
    <i r="1">
      <x v="426"/>
    </i>
    <i r="1">
      <x v="427"/>
    </i>
    <i r="1">
      <x v="428"/>
    </i>
    <i r="1">
      <x v="429"/>
    </i>
    <i r="1">
      <x v="430"/>
    </i>
    <i r="1">
      <x v="431"/>
    </i>
    <i r="1">
      <x v="432"/>
    </i>
    <i r="1">
      <x v="433"/>
    </i>
    <i r="1">
      <x v="435"/>
    </i>
    <i r="1">
      <x v="436"/>
    </i>
    <i r="1">
      <x v="437"/>
    </i>
    <i r="1">
      <x v="438"/>
    </i>
    <i r="1">
      <x v="439"/>
    </i>
    <i r="1">
      <x v="440"/>
    </i>
    <i r="1">
      <x v="441"/>
    </i>
    <i r="1">
      <x v="442"/>
    </i>
    <i r="1">
      <x v="443"/>
    </i>
    <i r="1">
      <x v="444"/>
    </i>
    <i r="1">
      <x v="445"/>
    </i>
    <i r="1">
      <x v="446"/>
    </i>
    <i r="1">
      <x v="447"/>
    </i>
    <i r="1">
      <x v="448"/>
    </i>
    <i r="1">
      <x v="449"/>
    </i>
    <i r="1">
      <x v="450"/>
    </i>
    <i r="1">
      <x v="451"/>
    </i>
    <i r="1">
      <x v="452"/>
    </i>
    <i r="1">
      <x v="453"/>
    </i>
    <i r="1">
      <x v="454"/>
    </i>
    <i r="1">
      <x v="455"/>
    </i>
    <i r="1">
      <x v="524"/>
    </i>
    <i r="1">
      <x v="594"/>
    </i>
    <i r="1">
      <x v="595"/>
    </i>
    <i r="1">
      <x v="669"/>
    </i>
    <i r="1">
      <x v="670"/>
    </i>
    <i r="1">
      <x v="671"/>
    </i>
    <i r="1">
      <x v="672"/>
    </i>
    <i r="1">
      <x v="862"/>
    </i>
    <i>
      <x v="209"/>
    </i>
    <i r="1">
      <x v="519"/>
    </i>
    <i r="1">
      <x v="527"/>
    </i>
    <i r="1">
      <x v="528"/>
    </i>
    <i r="1">
      <x v="529"/>
    </i>
    <i r="1">
      <x v="530"/>
    </i>
    <i r="1">
      <x v="531"/>
    </i>
    <i r="1">
      <x v="532"/>
    </i>
    <i r="1">
      <x v="533"/>
    </i>
    <i r="1">
      <x v="534"/>
    </i>
    <i r="1">
      <x v="535"/>
    </i>
    <i r="1">
      <x v="536"/>
    </i>
    <i r="1">
      <x v="537"/>
    </i>
    <i r="1">
      <x v="538"/>
    </i>
    <i r="1">
      <x v="539"/>
    </i>
    <i r="1">
      <x v="540"/>
    </i>
    <i r="1">
      <x v="541"/>
    </i>
    <i r="1">
      <x v="543"/>
    </i>
    <i r="1">
      <x v="544"/>
    </i>
    <i r="1">
      <x v="562"/>
    </i>
    <i r="1">
      <x v="563"/>
    </i>
    <i r="1">
      <x v="564"/>
    </i>
    <i r="1">
      <x v="565"/>
    </i>
    <i r="1">
      <x v="566"/>
    </i>
    <i r="1">
      <x v="567"/>
    </i>
    <i r="1">
      <x v="568"/>
    </i>
    <i r="1">
      <x v="569"/>
    </i>
    <i r="1">
      <x v="570"/>
    </i>
    <i r="1">
      <x v="571"/>
    </i>
    <i r="1">
      <x v="592"/>
    </i>
    <i r="1">
      <x v="604"/>
    </i>
    <i r="1">
      <x v="605"/>
    </i>
    <i r="1">
      <x v="606"/>
    </i>
    <i r="1">
      <x v="607"/>
    </i>
    <i r="1">
      <x v="608"/>
    </i>
    <i r="1">
      <x v="609"/>
    </i>
    <i r="1">
      <x v="610"/>
    </i>
    <i r="1">
      <x v="611"/>
    </i>
    <i r="1">
      <x v="612"/>
    </i>
    <i r="1">
      <x v="613"/>
    </i>
    <i r="1">
      <x v="614"/>
    </i>
    <i r="1">
      <x v="615"/>
    </i>
    <i r="1">
      <x v="616"/>
    </i>
    <i r="1">
      <x v="617"/>
    </i>
    <i r="1">
      <x v="618"/>
    </i>
    <i r="1">
      <x v="673"/>
    </i>
    <i r="1">
      <x v="674"/>
    </i>
    <i r="1">
      <x v="675"/>
    </i>
    <i r="1">
      <x v="819"/>
    </i>
    <i r="1">
      <x v="861"/>
    </i>
    <i>
      <x v="210"/>
    </i>
    <i r="1">
      <x v="471"/>
    </i>
    <i r="1">
      <x v="472"/>
    </i>
    <i r="1">
      <x v="473"/>
    </i>
    <i r="1">
      <x v="474"/>
    </i>
    <i r="1">
      <x v="475"/>
    </i>
    <i r="1">
      <x v="476"/>
    </i>
    <i r="1">
      <x v="477"/>
    </i>
    <i r="1">
      <x v="478"/>
    </i>
    <i r="1">
      <x v="479"/>
    </i>
    <i r="1">
      <x v="480"/>
    </i>
    <i r="1">
      <x v="481"/>
    </i>
    <i r="1">
      <x v="482"/>
    </i>
    <i r="1">
      <x v="483"/>
    </i>
    <i r="1">
      <x v="484"/>
    </i>
    <i>
      <x v="211"/>
    </i>
    <i r="1">
      <x v="593"/>
    </i>
    <i r="1">
      <x v="676"/>
    </i>
    <i r="1">
      <x v="677"/>
    </i>
    <i r="1">
      <x v="678"/>
    </i>
    <i r="1">
      <x v="717"/>
    </i>
    <i r="1">
      <x v="718"/>
    </i>
    <i r="1">
      <x v="719"/>
    </i>
    <i r="1">
      <x v="720"/>
    </i>
    <i r="1">
      <x v="721"/>
    </i>
    <i r="1">
      <x v="722"/>
    </i>
    <i r="1">
      <x v="723"/>
    </i>
    <i r="1">
      <x v="724"/>
    </i>
    <i r="1">
      <x v="725"/>
    </i>
    <i r="1">
      <x v="726"/>
    </i>
    <i r="1">
      <x v="727"/>
    </i>
    <i r="1">
      <x v="728"/>
    </i>
    <i r="1">
      <x v="729"/>
    </i>
    <i r="1">
      <x v="730"/>
    </i>
    <i r="1">
      <x v="731"/>
    </i>
    <i r="1">
      <x v="732"/>
    </i>
    <i r="1">
      <x v="733"/>
    </i>
    <i r="1">
      <x v="734"/>
    </i>
    <i r="1">
      <x v="735"/>
    </i>
    <i r="1">
      <x v="736"/>
    </i>
    <i r="1">
      <x v="737"/>
    </i>
    <i r="1">
      <x v="738"/>
    </i>
    <i r="1">
      <x v="739"/>
    </i>
    <i r="1">
      <x v="740"/>
    </i>
    <i r="1">
      <x v="741"/>
    </i>
    <i r="1">
      <x v="742"/>
    </i>
    <i r="1">
      <x v="753"/>
    </i>
    <i r="1">
      <x v="754"/>
    </i>
    <i r="1">
      <x v="755"/>
    </i>
    <i r="1">
      <x v="756"/>
    </i>
    <i r="1">
      <x v="757"/>
    </i>
    <i r="1">
      <x v="758"/>
    </i>
    <i r="1">
      <x v="759"/>
    </i>
    <i r="1">
      <x v="760"/>
    </i>
    <i r="1">
      <x v="761"/>
    </i>
    <i r="1">
      <x v="762"/>
    </i>
    <i r="1">
      <x v="763"/>
    </i>
    <i r="1">
      <x v="764"/>
    </i>
    <i r="1">
      <x v="765"/>
    </i>
    <i r="1">
      <x v="766"/>
    </i>
    <i r="1">
      <x v="860"/>
    </i>
    <i>
      <x v="214"/>
    </i>
    <i r="1">
      <x v="419"/>
    </i>
    <i r="1">
      <x v="420"/>
    </i>
    <i>
      <x v="217"/>
    </i>
    <i r="1">
      <x v="231"/>
    </i>
    <i r="1">
      <x v="235"/>
    </i>
    <i r="1">
      <x v="237"/>
    </i>
    <i r="1">
      <x v="238"/>
    </i>
    <i r="1">
      <x v="239"/>
    </i>
    <i r="1">
      <x v="241"/>
    </i>
    <i>
      <x v="219"/>
    </i>
    <i r="1">
      <x v="855"/>
    </i>
    <i>
      <x v="223"/>
    </i>
    <i r="1">
      <x v="905"/>
    </i>
    <i>
      <x v="225"/>
    </i>
    <i r="1">
      <x v="629"/>
    </i>
    <i r="1">
      <x v="630"/>
    </i>
    <i r="1">
      <x v="878"/>
    </i>
    <i r="1">
      <x v="879"/>
    </i>
    <i r="1">
      <x v="880"/>
    </i>
    <i r="1">
      <x v="881"/>
    </i>
    <i>
      <x v="226"/>
    </i>
    <i r="1">
      <x v="871"/>
    </i>
    <i r="1">
      <x v="872"/>
    </i>
    <i>
      <x v="231"/>
    </i>
    <i r="1">
      <x v="873"/>
    </i>
    <i>
      <x v="232"/>
    </i>
    <i r="1">
      <x v="299"/>
    </i>
    <i r="1">
      <x v="372"/>
    </i>
    <i r="1">
      <x v="373"/>
    </i>
    <i r="1">
      <x v="374"/>
    </i>
    <i r="1">
      <x v="375"/>
    </i>
    <i r="1">
      <x v="376"/>
    </i>
    <i r="1">
      <x v="407"/>
    </i>
    <i r="1">
      <x v="408"/>
    </i>
    <i r="1">
      <x v="409"/>
    </i>
    <i r="1">
      <x v="418"/>
    </i>
    <i r="1">
      <x v="572"/>
    </i>
    <i>
      <x v="233"/>
    </i>
    <i r="1">
      <x v="467"/>
    </i>
    <i r="1">
      <x v="468"/>
    </i>
    <i r="1">
      <x v="469"/>
    </i>
    <i r="1">
      <x v="500"/>
    </i>
    <i r="1">
      <x v="501"/>
    </i>
    <i r="1">
      <x v="518"/>
    </i>
    <i r="1">
      <x v="581"/>
    </i>
    <i r="1">
      <x v="582"/>
    </i>
    <i r="1">
      <x v="642"/>
    </i>
    <i r="1">
      <x v="913"/>
    </i>
    <i>
      <x v="234"/>
    </i>
    <i r="1">
      <x v="512"/>
    </i>
    <i r="1">
      <x v="513"/>
    </i>
    <i>
      <x v="244"/>
    </i>
    <i r="1">
      <x v="457"/>
    </i>
    <i>
      <x v="245"/>
    </i>
    <i r="1">
      <x v="463"/>
    </i>
    <i r="1">
      <x v="466"/>
    </i>
    <i r="1">
      <x v="517"/>
    </i>
    <i>
      <x v="247"/>
    </i>
    <i r="1">
      <x v="278"/>
    </i>
    <i>
      <x v="253"/>
    </i>
    <i r="1">
      <x v="461"/>
    </i>
    <i>
      <x v="255"/>
    </i>
    <i r="1">
      <x v="2"/>
    </i>
    <i>
      <x v="256"/>
    </i>
    <i r="1">
      <x v="549"/>
    </i>
    <i>
      <x v="257"/>
    </i>
    <i r="1">
      <x v="601"/>
    </i>
    <i>
      <x v="259"/>
    </i>
    <i r="1">
      <x v="912"/>
    </i>
    <i>
      <x v="261"/>
    </i>
    <i r="1">
      <x v="772"/>
    </i>
    <i>
      <x v="263"/>
    </i>
    <i r="1">
      <x v="283"/>
    </i>
    <i>
      <x v="266"/>
    </i>
    <i r="1">
      <x v="652"/>
    </i>
    <i r="1">
      <x v="653"/>
    </i>
    <i r="1">
      <x v="654"/>
    </i>
    <i r="1">
      <x v="692"/>
    </i>
    <i>
      <x v="267"/>
    </i>
    <i r="1">
      <x v="655"/>
    </i>
    <i r="1">
      <x v="656"/>
    </i>
    <i r="1">
      <x v="657"/>
    </i>
    <i r="1">
      <x v="658"/>
    </i>
    <i r="1">
      <x v="659"/>
    </i>
    <i r="1">
      <x v="660"/>
    </i>
    <i r="1">
      <x v="694"/>
    </i>
    <i r="1">
      <x v="695"/>
    </i>
    <i r="1">
      <x v="696"/>
    </i>
    <i r="1">
      <x v="697"/>
    </i>
    <i r="1">
      <x v="698"/>
    </i>
    <i r="1">
      <x v="699"/>
    </i>
    <i r="1">
      <x v="700"/>
    </i>
    <i r="1">
      <x v="701"/>
    </i>
    <i r="1">
      <x v="702"/>
    </i>
    <i r="1">
      <x v="703"/>
    </i>
    <i r="1">
      <x v="704"/>
    </i>
    <i r="1">
      <x v="705"/>
    </i>
    <i r="1">
      <x v="706"/>
    </i>
    <i r="1">
      <x v="707"/>
    </i>
    <i>
      <x v="269"/>
    </i>
    <i r="1">
      <x v="93"/>
    </i>
    <i r="1">
      <x v="97"/>
    </i>
    <i r="1">
      <x v="112"/>
    </i>
    <i r="1">
      <x v="114"/>
    </i>
    <i r="1">
      <x v="244"/>
    </i>
    <i r="1">
      <x v="811"/>
    </i>
    <i r="1">
      <x v="901"/>
    </i>
    <i r="1">
      <x v="902"/>
    </i>
    <i r="1">
      <x v="903"/>
    </i>
    <i r="1">
      <x v="904"/>
    </i>
    <i r="1">
      <x v="906"/>
    </i>
    <i r="1">
      <x v="907"/>
    </i>
    <i>
      <x v="271"/>
    </i>
    <i r="1">
      <x v="576"/>
    </i>
    <i r="1">
      <x v="577"/>
    </i>
    <i r="1">
      <x v="578"/>
    </i>
    <i r="1">
      <x v="579"/>
    </i>
    <i>
      <x v="272"/>
    </i>
    <i r="1">
      <x v="679"/>
    </i>
    <i>
      <x v="277"/>
    </i>
    <i r="1">
      <x v="119"/>
    </i>
    <i r="1">
      <x v="520"/>
    </i>
    <i r="1">
      <x v="684"/>
    </i>
    <i r="1">
      <x v="685"/>
    </i>
    <i r="1">
      <x v="686"/>
    </i>
    <i r="1">
      <x v="687"/>
    </i>
    <i r="1">
      <x v="863"/>
    </i>
    <i>
      <x v="285"/>
    </i>
    <i r="1">
      <x v="908"/>
    </i>
    <i r="1">
      <x v="909"/>
    </i>
    <i r="1">
      <x v="910"/>
    </i>
    <i>
      <x v="287"/>
    </i>
    <i r="1">
      <x v="853"/>
    </i>
    <i>
      <x v="288"/>
    </i>
    <i r="1">
      <x v="748"/>
    </i>
    <i r="1">
      <x v="749"/>
    </i>
    <i r="1">
      <x v="750"/>
    </i>
    <i>
      <x v="290"/>
    </i>
    <i r="1">
      <x v="40"/>
    </i>
    <i>
      <x v="294"/>
    </i>
    <i r="1">
      <x v="301"/>
    </i>
    <i>
      <x v="297"/>
    </i>
    <i r="1">
      <x v="583"/>
    </i>
    <i r="1">
      <x v="584"/>
    </i>
    <i r="1">
      <x v="585"/>
    </i>
    <i>
      <x v="298"/>
    </i>
    <i r="1">
      <x v="35"/>
    </i>
    <i>
      <x v="301"/>
    </i>
    <i r="1">
      <x v="775"/>
    </i>
    <i>
      <x v="303"/>
    </i>
    <i r="1">
      <x v="777"/>
    </i>
    <i>
      <x v="304"/>
    </i>
    <i r="1">
      <x v="776"/>
    </i>
    <i>
      <x v="305"/>
    </i>
    <i r="1">
      <x v="778"/>
    </i>
    <i>
      <x v="307"/>
    </i>
    <i r="1">
      <x v="779"/>
    </i>
    <i>
      <x v="308"/>
    </i>
    <i r="1">
      <x v="378"/>
    </i>
    <i>
      <x v="309"/>
    </i>
    <i r="1">
      <x v="708"/>
    </i>
    <i r="1">
      <x v="712"/>
    </i>
    <i>
      <x v="310"/>
    </i>
    <i r="1">
      <x v="297"/>
    </i>
    <i r="1">
      <x v="379"/>
    </i>
    <i>
      <x v="311"/>
    </i>
    <i r="1">
      <x v="413"/>
    </i>
    <i r="1">
      <x v="414"/>
    </i>
    <i>
      <x v="312"/>
    </i>
    <i r="1">
      <x v="415"/>
    </i>
    <i>
      <x v="314"/>
    </i>
    <i r="1">
      <x v="744"/>
    </i>
    <i>
      <x v="316"/>
    </i>
    <i r="1">
      <x v="295"/>
    </i>
    <i>
      <x v="318"/>
    </i>
    <i r="1">
      <x v="626"/>
    </i>
    <i>
      <x v="323"/>
    </i>
    <i r="1">
      <x v="621"/>
    </i>
    <i>
      <x v="327"/>
    </i>
    <i r="1">
      <x v="557"/>
    </i>
    <i r="1">
      <x v="558"/>
    </i>
    <i r="1">
      <x v="559"/>
    </i>
    <i r="1">
      <x v="560"/>
    </i>
    <i>
      <x v="328"/>
    </i>
    <i r="1">
      <x v="844"/>
    </i>
    <i>
      <x v="334"/>
    </i>
    <i r="1">
      <x v="132"/>
    </i>
    <i r="1">
      <x v="135"/>
    </i>
    <i r="1">
      <x v="136"/>
    </i>
    <i r="1">
      <x v="138"/>
    </i>
    <i r="1">
      <x v="142"/>
    </i>
    <i r="1">
      <x v="143"/>
    </i>
    <i r="1">
      <x v="146"/>
    </i>
    <i r="1">
      <x v="149"/>
    </i>
    <i r="1">
      <x v="151"/>
    </i>
    <i r="1">
      <x v="153"/>
    </i>
    <i r="1">
      <x v="158"/>
    </i>
    <i r="1">
      <x v="159"/>
    </i>
    <i r="1">
      <x v="160"/>
    </i>
    <i r="1">
      <x v="176"/>
    </i>
    <i r="1">
      <x v="177"/>
    </i>
    <i r="1">
      <x v="178"/>
    </i>
    <i r="1">
      <x v="181"/>
    </i>
    <i r="1">
      <x v="182"/>
    </i>
    <i r="1">
      <x v="183"/>
    </i>
    <i r="1">
      <x v="186"/>
    </i>
    <i r="1">
      <x v="188"/>
    </i>
    <i r="1">
      <x v="196"/>
    </i>
    <i r="1">
      <x v="199"/>
    </i>
    <i r="1">
      <x v="201"/>
    </i>
    <i r="1">
      <x v="202"/>
    </i>
    <i r="1">
      <x v="208"/>
    </i>
    <i r="1">
      <x v="212"/>
    </i>
    <i r="1">
      <x v="215"/>
    </i>
    <i r="1">
      <x v="216"/>
    </i>
    <i r="1">
      <x v="219"/>
    </i>
    <i r="1">
      <x v="222"/>
    </i>
    <i r="1">
      <x v="223"/>
    </i>
    <i r="1">
      <x v="664"/>
    </i>
    <i r="1">
      <x v="665"/>
    </i>
    <i r="1">
      <x v="767"/>
    </i>
    <i>
      <x v="339"/>
    </i>
    <i r="1">
      <x v="597"/>
    </i>
    <i r="1">
      <x v="598"/>
    </i>
    <i r="1">
      <x v="599"/>
    </i>
    <i>
      <x v="344"/>
    </i>
    <i r="1">
      <x v="328"/>
    </i>
    <i r="1">
      <x v="344"/>
    </i>
    <i>
      <x v="348"/>
    </i>
    <i r="1">
      <x v="309"/>
    </i>
    <i r="1">
      <x v="323"/>
    </i>
    <i r="1">
      <x v="347"/>
    </i>
    <i>
      <x v="350"/>
    </i>
    <i r="1">
      <x v="332"/>
    </i>
    <i>
      <x v="356"/>
    </i>
    <i r="1">
      <x v="349"/>
    </i>
    <i>
      <x v="361"/>
    </i>
    <i r="1">
      <x v="321"/>
    </i>
    <i>
      <x v="363"/>
    </i>
    <i r="1">
      <x v="312"/>
    </i>
    <i r="1">
      <x v="315"/>
    </i>
    <i r="1">
      <x v="316"/>
    </i>
    <i r="1">
      <x v="321"/>
    </i>
    <i r="1">
      <x v="322"/>
    </i>
    <i r="1">
      <x v="326"/>
    </i>
    <i r="1">
      <x v="328"/>
    </i>
    <i r="1">
      <x v="329"/>
    </i>
    <i r="1">
      <x v="333"/>
    </i>
    <i r="1">
      <x v="336"/>
    </i>
    <i r="1">
      <x v="339"/>
    </i>
    <i r="1">
      <x v="345"/>
    </i>
    <i>
      <x v="364"/>
    </i>
    <i r="1">
      <x v="306"/>
    </i>
    <i r="1">
      <x v="311"/>
    </i>
    <i r="1">
      <x v="315"/>
    </i>
    <i r="1">
      <x v="320"/>
    </i>
    <i r="1">
      <x v="321"/>
    </i>
    <i r="1">
      <x v="326"/>
    </i>
    <i r="1">
      <x v="348"/>
    </i>
    <i>
      <x v="365"/>
    </i>
    <i r="1">
      <x v="320"/>
    </i>
    <i>
      <x v="366"/>
    </i>
    <i r="1">
      <x v="319"/>
    </i>
    <i>
      <x v="367"/>
    </i>
    <i r="1">
      <x v="310"/>
    </i>
    <i r="1">
      <x v="321"/>
    </i>
    <i>
      <x v="369"/>
    </i>
    <i r="1">
      <x v="305"/>
    </i>
    <i r="1">
      <x v="310"/>
    </i>
    <i r="1">
      <x v="312"/>
    </i>
    <i r="1">
      <x v="313"/>
    </i>
    <i r="1">
      <x v="315"/>
    </i>
    <i r="1">
      <x v="316"/>
    </i>
    <i r="1">
      <x v="320"/>
    </i>
    <i r="1">
      <x v="321"/>
    </i>
    <i r="1">
      <x v="322"/>
    </i>
    <i r="1">
      <x v="326"/>
    </i>
    <i r="1">
      <x v="331"/>
    </i>
    <i r="1">
      <x v="333"/>
    </i>
    <i r="1">
      <x v="334"/>
    </i>
    <i r="1">
      <x v="336"/>
    </i>
    <i r="1">
      <x v="338"/>
    </i>
    <i r="1">
      <x v="342"/>
    </i>
    <i>
      <x v="370"/>
    </i>
    <i r="1">
      <x v="314"/>
    </i>
    <i>
      <x v="372"/>
    </i>
    <i r="1">
      <x v="327"/>
    </i>
    <i>
      <x v="373"/>
    </i>
    <i r="1">
      <x v="312"/>
    </i>
    <i r="1">
      <x v="326"/>
    </i>
    <i r="1">
      <x v="329"/>
    </i>
    <i r="1">
      <x v="330"/>
    </i>
    <i r="1">
      <x v="346"/>
    </i>
    <i>
      <x v="374"/>
    </i>
    <i r="1">
      <x v="335"/>
    </i>
    <i>
      <x v="375"/>
    </i>
    <i r="1">
      <x v="318"/>
    </i>
    <i>
      <x v="378"/>
    </i>
    <i r="1">
      <x v="303"/>
    </i>
    <i r="1">
      <x v="341"/>
    </i>
    <i>
      <x v="381"/>
    </i>
    <i r="1">
      <x v="340"/>
    </i>
    <i>
      <x v="383"/>
    </i>
    <i r="1">
      <x v="325"/>
    </i>
    <i>
      <x v="384"/>
    </i>
    <i r="1">
      <x v="312"/>
    </i>
    <i r="1">
      <x v="316"/>
    </i>
    <i>
      <x v="385"/>
    </i>
    <i r="1">
      <x v="317"/>
    </i>
    <i>
      <x v="386"/>
    </i>
    <i r="1">
      <x v="337"/>
    </i>
    <i>
      <x v="390"/>
    </i>
    <i r="1">
      <x v="340"/>
    </i>
    <i r="1">
      <x v="343"/>
    </i>
    <i>
      <x v="398"/>
    </i>
    <i r="1">
      <x v="857"/>
    </i>
    <i>
      <x v="400"/>
    </i>
    <i r="1">
      <x v="688"/>
    </i>
    <i r="1">
      <x v="891"/>
    </i>
    <i r="1">
      <x v="892"/>
    </i>
    <i r="1">
      <x v="893"/>
    </i>
    <i r="1">
      <x v="894"/>
    </i>
    <i>
      <x v="402"/>
    </i>
    <i r="1">
      <x v="580"/>
    </i>
    <i>
      <x v="403"/>
    </i>
    <i r="1">
      <x v="890"/>
    </i>
    <i>
      <x v="404"/>
    </i>
    <i r="1">
      <x v="858"/>
    </i>
    <i>
      <x v="409"/>
    </i>
    <i r="1">
      <x v="743"/>
    </i>
    <i r="1">
      <x v="886"/>
    </i>
    <i r="1">
      <x v="887"/>
    </i>
    <i>
      <x v="411"/>
    </i>
    <i r="1">
      <x v="781"/>
    </i>
    <i>
      <x v="416"/>
    </i>
    <i r="1">
      <x v="896"/>
    </i>
    <i>
      <x v="420"/>
    </i>
    <i r="1">
      <x v="5"/>
    </i>
    <i>
      <x v="422"/>
    </i>
    <i r="1">
      <x v="667"/>
    </i>
    <i r="1">
      <x v="668"/>
    </i>
    <i>
      <x v="440"/>
    </i>
    <i r="1">
      <x v="684"/>
    </i>
    <i>
      <x v="444"/>
    </i>
    <i r="1">
      <x v="351"/>
    </i>
    <i r="1">
      <x v="354"/>
    </i>
    <i>
      <x v="445"/>
    </i>
    <i r="1">
      <x v="864"/>
    </i>
    <i>
      <x v="446"/>
    </i>
    <i r="1">
      <x v="263"/>
    </i>
    <i r="1">
      <x v="268"/>
    </i>
    <i r="1">
      <x v="269"/>
    </i>
    <i r="1">
      <x v="271"/>
    </i>
    <i r="1">
      <x v="274"/>
    </i>
    <i>
      <x v="448"/>
    </i>
    <i r="1">
      <x v="352"/>
    </i>
    <i r="1">
      <x v="353"/>
    </i>
    <i>
      <x v="451"/>
    </i>
    <i r="1">
      <x v="865"/>
    </i>
    <i>
      <x v="452"/>
    </i>
    <i r="1">
      <x v="795"/>
    </i>
    <i r="1">
      <x v="797"/>
    </i>
    <i>
      <x v="455"/>
    </i>
    <i r="1">
      <x v="800"/>
    </i>
    <i r="1">
      <x v="801"/>
    </i>
    <i r="1">
      <x v="914"/>
    </i>
    <i>
      <x v="457"/>
    </i>
    <i r="1">
      <x v="798"/>
    </i>
    <i r="1">
      <x v="799"/>
    </i>
    <i>
      <x v="459"/>
    </i>
    <i r="1">
      <x v="547"/>
    </i>
    <i r="1">
      <x v="846"/>
    </i>
    <i>
      <x v="462"/>
    </i>
    <i r="1">
      <x v="547"/>
    </i>
    <i>
      <x v="465"/>
    </i>
    <i r="1">
      <x v="116"/>
    </i>
    <i r="1">
      <x v="121"/>
    </i>
    <i>
      <x v="471"/>
    </i>
    <i r="1">
      <x v="787"/>
    </i>
    <i r="1">
      <x v="788"/>
    </i>
    <i r="1">
      <x v="789"/>
    </i>
    <i>
      <x v="474"/>
    </i>
    <i r="1">
      <x v="919"/>
    </i>
    <i>
      <x v="478"/>
    </i>
    <i r="1">
      <x v="293"/>
    </i>
    <i r="1">
      <x v="521"/>
    </i>
    <i r="1">
      <x v="574"/>
    </i>
    <i r="1">
      <x v="794"/>
    </i>
    <i r="1">
      <x v="803"/>
    </i>
    <i r="1">
      <x v="804"/>
    </i>
    <i r="1">
      <x v="806"/>
    </i>
    <i r="1">
      <x v="807"/>
    </i>
    <i r="1">
      <x v="808"/>
    </i>
    <i r="1">
      <x v="809"/>
    </i>
    <i r="1">
      <x v="869"/>
    </i>
    <i>
      <x v="480"/>
    </i>
    <i r="1">
      <x v="589"/>
    </i>
    <i>
      <x v="482"/>
    </i>
    <i r="1">
      <x v="7"/>
    </i>
    <i r="1">
      <x v="20"/>
    </i>
    <i r="1">
      <x v="690"/>
    </i>
    <i r="1">
      <x v="691"/>
    </i>
    <i r="1">
      <x v="820"/>
    </i>
    <i r="1">
      <x v="821"/>
    </i>
    <i>
      <x v="487"/>
    </i>
    <i r="1">
      <x v="875"/>
    </i>
    <i r="1">
      <x v="876"/>
    </i>
    <i>
      <x v="490"/>
    </i>
    <i r="1">
      <x v="874"/>
    </i>
    <i>
      <x v="491"/>
    </i>
    <i r="1">
      <x v="619"/>
    </i>
    <i r="1">
      <x v="620"/>
    </i>
    <i r="1">
      <x v="866"/>
    </i>
    <i>
      <x v="495"/>
    </i>
    <i r="1">
      <x v="867"/>
    </i>
    <i>
      <x v="496"/>
    </i>
    <i r="1">
      <x v="460"/>
    </i>
    <i>
      <x v="497"/>
    </i>
    <i r="1">
      <x v="841"/>
    </i>
    <i r="1">
      <x v="842"/>
    </i>
    <i r="1">
      <x v="843"/>
    </i>
    <i>
      <x v="503"/>
    </i>
    <i r="1">
      <x v="631"/>
    </i>
    <i>
      <x v="507"/>
    </i>
    <i r="1">
      <x v="885"/>
    </i>
    <i>
      <x v="508"/>
    </i>
    <i r="1">
      <x v="709"/>
    </i>
    <i>
      <x v="511"/>
    </i>
    <i r="1">
      <x v="575"/>
    </i>
    <i>
      <x v="512"/>
    </i>
    <i r="1">
      <x v="883"/>
    </i>
    <i>
      <x v="514"/>
    </i>
    <i r="1">
      <x v="845"/>
    </i>
    <i>
      <x v="516"/>
    </i>
    <i r="1">
      <x v="682"/>
    </i>
    <i r="1">
      <x v="683"/>
    </i>
    <i>
      <x v="520"/>
    </i>
    <i r="1">
      <x v="265"/>
    </i>
    <i>
      <x v="521"/>
    </i>
    <i r="1">
      <x v="770"/>
    </i>
    <i>
      <x v="523"/>
    </i>
    <i r="1">
      <x v="884"/>
    </i>
    <i>
      <x v="525"/>
    </i>
    <i r="1">
      <x v="324"/>
    </i>
    <i>
      <x v="531"/>
    </i>
    <i r="1">
      <x v="356"/>
    </i>
    <i>
      <x v="533"/>
    </i>
    <i r="1">
      <x v="25"/>
    </i>
    <i>
      <x v="534"/>
    </i>
    <i r="1">
      <x v="715"/>
    </i>
    <i r="1">
      <x v="716"/>
    </i>
    <i>
      <x v="536"/>
    </i>
    <i r="1">
      <x v="254"/>
    </i>
    <i>
      <x v="537"/>
    </i>
    <i r="1">
      <x v="790"/>
    </i>
    <i>
      <x v="541"/>
    </i>
    <i r="1">
      <x v="61"/>
    </i>
    <i r="1">
      <x v="768"/>
    </i>
    <i>
      <x v="542"/>
    </i>
    <i r="1">
      <x v="921"/>
    </i>
    <i>
      <x v="544"/>
    </i>
    <i r="1">
      <x v="925"/>
    </i>
    <i t="grand">
      <x/>
    </i>
  </rowItems>
  <colItems count="1">
    <i/>
  </colItems>
  <pageFields count="1">
    <pageField fld="11" hier="-1"/>
  </pageFields>
  <dataFields count="1">
    <dataField name="Somme de Stock Restant" fld="11" baseField="0" baseItem="0"/>
  </dataFields>
  <formats count="20">
    <format dxfId="39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38">
      <pivotArea field="4" type="button" dataOnly="0" labelOnly="1" outline="0" axis="axisRow" fieldPosition="0"/>
    </format>
    <format dxfId="3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6">
      <pivotArea field="4" type="button" dataOnly="0" labelOnly="1" outline="0" axis="axisRow" fieldPosition="0"/>
    </format>
    <format dxfId="3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4">
      <pivotArea field="4" type="button" dataOnly="0" labelOnly="1" outline="0" axis="axisRow" fieldPosition="0"/>
    </format>
    <format dxfId="3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2">
      <pivotArea outline="0" collapsedLevelsAreSubtotals="1" fieldPosition="0"/>
    </format>
    <format dxfId="31">
      <pivotArea collapsedLevelsAreSubtotals="1" fieldPosition="0">
        <references count="2">
          <reference field="3" count="15">
            <x v="637"/>
            <x v="640"/>
            <x v="823"/>
            <x v="824"/>
            <x v="847"/>
            <x v="848"/>
            <x v="856"/>
            <x v="882"/>
            <x v="915"/>
            <x v="916"/>
            <x v="917"/>
            <x v="918"/>
            <x v="922"/>
            <x v="923"/>
            <x v="924"/>
          </reference>
          <reference field="4" count="1" selected="0">
            <x v="19"/>
          </reference>
        </references>
      </pivotArea>
    </format>
    <format dxfId="30">
      <pivotArea collapsedLevelsAreSubtotals="1" fieldPosition="0">
        <references count="1">
          <reference field="4" count="1">
            <x v="23"/>
          </reference>
        </references>
      </pivotArea>
    </format>
    <format dxfId="29">
      <pivotArea collapsedLevelsAreSubtotals="1" fieldPosition="0">
        <references count="2">
          <reference field="3" count="1">
            <x v="350"/>
          </reference>
          <reference field="4" count="1" selected="0">
            <x v="23"/>
          </reference>
        </references>
      </pivotArea>
    </format>
    <format dxfId="28">
      <pivotArea collapsedLevelsAreSubtotals="1" fieldPosition="0">
        <references count="1">
          <reference field="4" count="1">
            <x v="40"/>
          </reference>
        </references>
      </pivotArea>
    </format>
    <format dxfId="27">
      <pivotArea collapsedLevelsAreSubtotals="1" fieldPosition="0">
        <references count="2">
          <reference field="3" count="1">
            <x v="361"/>
          </reference>
          <reference field="4" count="1" selected="0">
            <x v="40"/>
          </reference>
        </references>
      </pivotArea>
    </format>
    <format dxfId="26">
      <pivotArea dataOnly="0" labelOnly="1" fieldPosition="0">
        <references count="1">
          <reference field="4" count="2">
            <x v="23"/>
            <x v="40"/>
          </reference>
        </references>
      </pivotArea>
    </format>
    <format dxfId="25">
      <pivotArea dataOnly="0" labelOnly="1" fieldPosition="0">
        <references count="2">
          <reference field="3" count="15">
            <x v="637"/>
            <x v="640"/>
            <x v="823"/>
            <x v="824"/>
            <x v="847"/>
            <x v="848"/>
            <x v="856"/>
            <x v="882"/>
            <x v="915"/>
            <x v="916"/>
            <x v="917"/>
            <x v="918"/>
            <x v="922"/>
            <x v="923"/>
            <x v="924"/>
          </reference>
          <reference field="4" count="1" selected="0">
            <x v="19"/>
          </reference>
        </references>
      </pivotArea>
    </format>
    <format dxfId="24">
      <pivotArea dataOnly="0" labelOnly="1" fieldPosition="0">
        <references count="2">
          <reference field="3" count="1">
            <x v="350"/>
          </reference>
          <reference field="4" count="1" selected="0">
            <x v="23"/>
          </reference>
        </references>
      </pivotArea>
    </format>
    <format dxfId="23">
      <pivotArea dataOnly="0" labelOnly="1" fieldPosition="0">
        <references count="2">
          <reference field="3" count="1">
            <x v="361"/>
          </reference>
          <reference field="4" count="1" selected="0">
            <x v="40"/>
          </reference>
        </references>
      </pivotArea>
    </format>
    <format dxfId="22">
      <pivotArea dataOnly="0" fieldPosition="0">
        <references count="1">
          <reference field="3" count="1">
            <x v="635"/>
          </reference>
        </references>
      </pivotArea>
    </format>
    <format dxfId="21">
      <pivotArea dataOnly="0" fieldPosition="0">
        <references count="1">
          <reference field="3" count="1">
            <x v="636"/>
          </reference>
        </references>
      </pivotArea>
    </format>
    <format dxfId="20">
      <pivotArea dataOnly="0" fieldPosition="0">
        <references count="1">
          <reference field="3" count="1">
            <x v="64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4" dT="2019-04-26T17:19:16.79" personId="{17445380-6DA8-4C39-A456-0C7D765CED32}" id="{FD713624-6F00-4F76-B19D-B8A578F50C70}">
    <text>TARID AD TYRES</text>
  </threadedComment>
  <threadedComment ref="B5" dT="2019-04-26T17:19:16.79" personId="{17445380-6DA8-4C39-A456-0C7D765CED32}" id="{96968198-F6BD-4F73-A084-6A23E470149F}">
    <text>TARID AD TYRES</text>
  </threadedComment>
  <threadedComment ref="B6" dT="2019-04-26T17:19:16.79" personId="{17445380-6DA8-4C39-A456-0C7D765CED32}" id="{374A2741-0AD7-41F0-AE16-397145A26F06}">
    <text>TARID AD TYRES</text>
  </threadedComment>
  <threadedComment ref="B7" dT="2019-04-26T17:19:16.79" personId="{17445380-6DA8-4C39-A456-0C7D765CED32}" id="{6DB9A0A7-29E5-4913-8E63-0A52BE8E7929}">
    <text>TARID AD TYRES</text>
  </threadedComment>
  <threadedComment ref="B8" dT="2019-04-26T17:19:16.79" personId="{17445380-6DA8-4C39-A456-0C7D765CED32}" id="{28DDE363-258E-4FC7-B094-365A86E85FDA}">
    <text>TARID AD TYRES</text>
  </threadedComment>
  <threadedComment ref="B9" dT="2019-04-26T17:19:38.80" personId="{17445380-6DA8-4C39-A456-0C7D765CED32}" id="{807F2451-95B9-4F32-BD09-9C365CF087E8}">
    <text>TARIF AUTOSSIMO</text>
  </threadedComment>
  <threadedComment ref="B10" dT="2019-04-26T17:19:38.80" personId="{17445380-6DA8-4C39-A456-0C7D765CED32}" id="{600F3E84-ADF6-4707-BE12-EBDD6F7C3980}">
    <text>TARIF AUTOSSIMO</text>
  </threadedComment>
  <threadedComment ref="B11" dT="2019-04-26T17:19:38.80" personId="{17445380-6DA8-4C39-A456-0C7D765CED32}" id="{D12645DD-3FCF-4BCC-A8F9-85214A1401EB}">
    <text>TARIF AUTOSSIMO</text>
  </threadedComment>
  <threadedComment ref="B12" dT="2019-04-26T17:19:38.80" personId="{17445380-6DA8-4C39-A456-0C7D765CED32}" id="{882B4428-C57D-4647-8EA5-3E8E3505DA31}">
    <text>TARIF AUTOSSIMO</text>
  </threadedComment>
  <threadedComment ref="B13" dT="2019-04-26T17:19:38.80" personId="{17445380-6DA8-4C39-A456-0C7D765CED32}" id="{9622C7F3-436E-46A3-BBD4-CCA4ED86AE6B}">
    <text>TARIF AUTOSSIMO</text>
  </threadedComment>
  <threadedComment ref="B14" dT="2019-04-26T17:19:38.80" personId="{17445380-6DA8-4C39-A456-0C7D765CED32}" id="{FF0E2040-EBA6-4111-9CF2-0A15903E1326}">
    <text>TARIF AUTOSSIMO</text>
  </threadedComment>
  <threadedComment ref="B15" dT="2019-04-26T17:19:38.80" personId="{17445380-6DA8-4C39-A456-0C7D765CED32}" id="{62412D74-57F0-43FC-9517-97F1120AAB8A}">
    <text>TARIF AUTOSSIMO</text>
  </threadedComment>
  <threadedComment ref="B16" dT="2019-04-26T17:19:38.80" personId="{17445380-6DA8-4C39-A456-0C7D765CED32}" id="{8802EEB8-2692-425A-BC1D-C306C43784CD}">
    <text>TARIF AUTOSSIMO</text>
  </threadedComment>
  <threadedComment ref="B17" dT="2019-04-26T17:19:38.80" personId="{17445380-6DA8-4C39-A456-0C7D765CED32}" id="{4A635B5E-A7E8-48E6-B58E-808AD7AD81D8}">
    <text>TARIF AUTOSSIMO</text>
  </threadedComment>
  <threadedComment ref="B18" dT="2019-04-26T17:19:38.80" personId="{17445380-6DA8-4C39-A456-0C7D765CED32}" id="{A8734E42-2F20-4EA5-9956-5BB2C78ADCA0}">
    <text>TARIF AUTOSSIMO</text>
  </threadedComment>
  <threadedComment ref="B19" dT="2019-04-26T17:19:38.80" personId="{17445380-6DA8-4C39-A456-0C7D765CED32}" id="{9469284F-0418-4FA5-8DBF-207FA7D19722}">
    <text>TARIF AUTOSSIMO</text>
  </threadedComment>
  <threadedComment ref="B20" dT="2019-04-26T17:19:38.80" personId="{17445380-6DA8-4C39-A456-0C7D765CED32}" id="{10CAFDCA-232F-430A-943A-05E620CCDF49}">
    <text>TARIF AUTOSSIMO</text>
  </threadedComment>
  <threadedComment ref="B21" dT="2019-04-26T17:19:38.80" personId="{17445380-6DA8-4C39-A456-0C7D765CED32}" id="{687B1B3E-E60A-47B0-8178-AC8E938B87EE}">
    <text>TARIF AUTOSSIMO</text>
  </threadedComment>
  <threadedComment ref="B22" dT="2019-04-26T17:19:38.80" personId="{17445380-6DA8-4C39-A456-0C7D765CED32}" id="{A90836F6-0FE6-4779-B9C2-340BE654EA52}">
    <text>TARIF AUTOSSIMO</text>
  </threadedComment>
  <threadedComment ref="B23" dT="2019-04-26T17:19:38.80" personId="{17445380-6DA8-4C39-A456-0C7D765CED32}" id="{168FB81E-EF7C-4D97-8F3B-DF806028D77B}">
    <text>TARIF AUTOSSIMO</text>
  </threadedComment>
  <threadedComment ref="B24" dT="2019-04-26T17:19:38.80" personId="{17445380-6DA8-4C39-A456-0C7D765CED32}" id="{EB05FCC0-6200-435A-B674-2E05F59E5558}">
    <text>TARIF AUTOSSIMO</text>
  </threadedComment>
  <threadedComment ref="B25" dT="2019-04-26T17:19:38.80" personId="{17445380-6DA8-4C39-A456-0C7D765CED32}" id="{89A7AD1C-F9F0-48E1-A162-5EF44054ACF6}">
    <text>TARIF AUTOSSIMO</text>
  </threadedComment>
  <threadedComment ref="B26" dT="2019-04-26T17:19:38.80" personId="{17445380-6DA8-4C39-A456-0C7D765CED32}" id="{DB886788-DE9C-46E5-8957-5509F1D5EECB}">
    <text>TARIF AUTOSSIMO</text>
  </threadedComment>
  <threadedComment ref="B27" dT="2019-04-26T17:19:38.80" personId="{17445380-6DA8-4C39-A456-0C7D765CED32}" id="{3E5C6F0B-F851-4672-B854-3F82A0835B08}">
    <text>TARIF AUTOSSIMO</text>
  </threadedComment>
  <threadedComment ref="B28" dT="2019-04-26T17:19:38.80" personId="{17445380-6DA8-4C39-A456-0C7D765CED32}" id="{F44B07D6-6E0B-493A-889A-97DA480314E9}">
    <text>TARIF AUTOSSIMO</text>
  </threadedComment>
  <threadedComment ref="B29" dT="2019-04-26T17:19:38.80" personId="{17445380-6DA8-4C39-A456-0C7D765CED32}" id="{B3BE0299-6CB8-4B82-A643-F2642316B9A8}">
    <text>TARIF AUTOSSIMO</text>
  </threadedComment>
  <threadedComment ref="B30" dT="2019-04-26T17:19:38.80" personId="{17445380-6DA8-4C39-A456-0C7D765CED32}" id="{7AE1F0CD-16FC-4B54-8D14-3C10D7197884}">
    <text>TARIF AUTOSSIMO</text>
  </threadedComment>
  <threadedComment ref="B31" dT="2019-04-26T17:19:38.80" personId="{17445380-6DA8-4C39-A456-0C7D765CED32}" id="{4BAAAF2A-4E25-48E9-96FD-E9D36CB583A8}">
    <text>TARIF AUTOSSIMO</text>
  </threadedComment>
  <threadedComment ref="B32" dT="2019-04-26T17:19:38.80" personId="{17445380-6DA8-4C39-A456-0C7D765CED32}" id="{45645C7D-E210-4251-BB6C-2CED2B961958}">
    <text>TARIF AUTOSSIMO</text>
  </threadedComment>
  <threadedComment ref="B33" dT="2019-04-26T17:19:38.80" personId="{17445380-6DA8-4C39-A456-0C7D765CED32}" id="{C3E0D3CA-CB6B-4050-8434-DE18E4CD572F}">
    <text>TARIF AUTOSSIMO</text>
  </threadedComment>
  <threadedComment ref="B34" dT="2019-04-26T17:19:38.80" personId="{17445380-6DA8-4C39-A456-0C7D765CED32}" id="{0FB38F10-793A-4D53-AEAD-0358BF99522B}">
    <text>TARIF AUTOSSIMO</text>
  </threadedComment>
  <threadedComment ref="B35" dT="2019-04-26T17:19:38.80" personId="{17445380-6DA8-4C39-A456-0C7D765CED32}" id="{A12238F4-E743-4CE8-8B1F-DEFA3D87EAD8}">
    <text>TARIF AUTOSSIMO</text>
  </threadedComment>
  <threadedComment ref="B36" dT="2019-04-26T17:19:38.80" personId="{17445380-6DA8-4C39-A456-0C7D765CED32}" id="{DE7CA4C1-1555-401B-BBA5-21B2B872B80D}">
    <text>TARIF AUTOSSIMO</text>
  </threadedComment>
  <threadedComment ref="B37" dT="2019-04-26T17:19:38.80" personId="{17445380-6DA8-4C39-A456-0C7D765CED32}" id="{37ECDD53-1E74-4867-B3BF-86D263FBCFBC}">
    <text>TARIF AUTOSSIMO</text>
  </threadedComment>
  <threadedComment ref="B38" dT="2019-04-26T17:19:38.80" personId="{17445380-6DA8-4C39-A456-0C7D765CED32}" id="{82DC197F-47F4-4090-9AA9-D69B94F78355}">
    <text>TARIF AUTOSSIMO</text>
  </threadedComment>
  <threadedComment ref="B39" dT="2019-04-26T17:19:38.80" personId="{17445380-6DA8-4C39-A456-0C7D765CED32}" id="{4E5D24AF-6F25-4F4A-ABB2-4DF783C2CC25}">
    <text>TARIF AUTOSSIMO</text>
  </threadedComment>
  <threadedComment ref="B40" dT="2019-04-26T17:19:38.80" personId="{17445380-6DA8-4C39-A456-0C7D765CED32}" id="{3D2210BD-D064-4D97-9A72-49E9D0879BB8}">
    <text>TARIF AUTOSSIMO</text>
  </threadedComment>
  <threadedComment ref="B41" dT="2019-04-26T17:19:38.80" personId="{17445380-6DA8-4C39-A456-0C7D765CED32}" id="{CADE7A34-275B-4431-88A1-2CD10A51240B}">
    <text>TARIF AUTOSSIMO</text>
  </threadedComment>
  <threadedComment ref="B42" dT="2019-04-26T17:19:38.80" personId="{17445380-6DA8-4C39-A456-0C7D765CED32}" id="{83D51A64-C373-40EA-B50A-3882A7B580FD}">
    <text>TARIF AUTOSSIMO</text>
  </threadedComment>
  <threadedComment ref="B43" dT="2019-04-26T17:19:38.80" personId="{17445380-6DA8-4C39-A456-0C7D765CED32}" id="{82121EB5-F039-46B2-8A5A-FD714147EC2C}">
    <text>TARIF AUTOSSIMO</text>
  </threadedComment>
  <threadedComment ref="B44" dT="2019-04-26T17:19:38.80" personId="{17445380-6DA8-4C39-A456-0C7D765CED32}" id="{EE7A51DA-8A80-40AE-BE98-CA54FE33436E}">
    <text>TARIF AUTOSSIMO</text>
  </threadedComment>
  <threadedComment ref="B45" dT="2019-04-26T17:19:38.80" personId="{17445380-6DA8-4C39-A456-0C7D765CED32}" id="{E9DD857F-F6A7-4653-9830-B897B740706D}">
    <text>TARIF AUTOSSIMO</text>
  </threadedComment>
  <threadedComment ref="B46" dT="2019-04-26T17:19:38.80" personId="{17445380-6DA8-4C39-A456-0C7D765CED32}" id="{F3A6D7D0-BF1B-4730-9152-6F638FBDBABE}">
    <text>TARIF AUTOSSIMO</text>
  </threadedComment>
  <threadedComment ref="B47" dT="2019-04-26T17:19:38.80" personId="{17445380-6DA8-4C39-A456-0C7D765CED32}" id="{A0C7BF2C-240F-46C0-8BED-0FD5E0237A53}">
    <text>TARIF AUTOSSIMO</text>
  </threadedComment>
  <threadedComment ref="B48" dT="2019-04-26T17:19:38.80" personId="{17445380-6DA8-4C39-A456-0C7D765CED32}" id="{9FBEECD8-0837-46C9-B778-FC4EF4DE8213}">
    <text>TARIF AUTOSSIMO</text>
  </threadedComment>
  <threadedComment ref="B49" dT="2019-04-26T17:19:38.80" personId="{17445380-6DA8-4C39-A456-0C7D765CED32}" id="{8B1276F5-2F19-4967-A611-D19D7B1416A3}">
    <text>TARIF AUTOSSIMO</text>
  </threadedComment>
  <threadedComment ref="B50" dT="2019-04-26T17:19:38.80" personId="{17445380-6DA8-4C39-A456-0C7D765CED32}" id="{CBEAAA0F-F4A3-411F-8165-1EB386C8B506}">
    <text>TARIF AUTOSSIMO</text>
  </threadedComment>
  <threadedComment ref="B51" dT="2019-04-26T17:19:38.80" personId="{17445380-6DA8-4C39-A456-0C7D765CED32}" id="{3F62F327-D749-4E9C-B9C1-910C7342A9F8}">
    <text>TARIF AUTOSSIMO</text>
  </threadedComment>
  <threadedComment ref="B52" dT="2019-04-26T17:19:38.80" personId="{17445380-6DA8-4C39-A456-0C7D765CED32}" id="{F4FDB954-8242-4115-95CF-18D9C3F56CA4}">
    <text>TARIF AUTOSSIMO</text>
  </threadedComment>
  <threadedComment ref="B53" dT="2019-04-26T17:19:38.80" personId="{17445380-6DA8-4C39-A456-0C7D765CED32}" id="{74195289-6BA0-4316-AD0B-2A121D8CBADA}">
    <text>TARIF AUTOSSIMO</text>
  </threadedComment>
  <threadedComment ref="B54" dT="2019-04-26T17:19:38.80" personId="{17445380-6DA8-4C39-A456-0C7D765CED32}" id="{86276877-C4B1-453F-9E84-B8435F580874}">
    <text>TARIF AUTOSSIMO</text>
  </threadedComment>
  <threadedComment ref="D55" dT="2019-09-30T09:45:29.86" personId="{17445380-6DA8-4C39-A456-0C7D765CED32}" id="{41444550-6E39-468C-807D-A9B4E0B176F3}">
    <text>PETIT</text>
  </threadedComment>
  <threadedComment ref="D56" dT="2019-09-30T09:45:29.86" personId="{17445380-6DA8-4C39-A456-0C7D765CED32}" id="{7533B0EF-2162-48F1-B7F8-D75E0E5A8A86}">
    <text>PETIT</text>
  </threadedComment>
  <threadedComment ref="D57" dT="2019-09-30T09:45:29.86" personId="{17445380-6DA8-4C39-A456-0C7D765CED32}" id="{EDA9A097-69BE-4888-82D4-DD4355B04788}">
    <text>PETIT</text>
  </threadedComment>
  <threadedComment ref="D58" dT="2019-09-30T09:45:29.86" personId="{17445380-6DA8-4C39-A456-0C7D765CED32}" id="{A9D18C8A-D9F2-48E8-A8A1-5A0132B3FDA8}">
    <text>PETIT</text>
  </threadedComment>
  <threadedComment ref="F106" dT="2019-09-30T14:17:24.13" personId="{17445380-6DA8-4C39-A456-0C7D765CED32}" id="{5E408333-3790-4074-88D6-55D5B74B903A}">
    <text>176L
INV 31.12.19
210L</text>
  </threadedComment>
  <threadedComment ref="F106" dT="2021-01-07T13:26:48.82" personId="{EE25C7B3-0558-4E8F-8542-061904424A8E}" id="{8CC369B5-3B09-4D10-8E63-C42AE1723966}" parentId="{5E408333-3790-4074-88D6-55D5B74B903A}">
    <text>97L
INV 31.12.20 - 40cm</text>
  </threadedComment>
  <threadedComment ref="C113" dT="2019-09-30T08:19:00.12" personId="{17445380-6DA8-4C39-A456-0C7D765CED32}" id="{DBD25080-89A9-49FF-A0A1-C3741566BED9}">
    <text>RECU PAR ERREUR MAXITYRE
MIS SUR FACTURE PNEUS PERTE</text>
  </threadedComment>
  <threadedComment ref="F122" dT="2020-02-27T10:11:12.75" personId="{17445380-6DA8-4C39-A456-0C7D765CED32}" id="{0C10E7CF-6F39-4A09-AE89-9CD505BE37C8}">
    <text>3 DOSES PAR UNITÉ</text>
  </threadedComment>
  <threadedComment ref="D133" dT="2019-09-30T09:45:23.13" personId="{17445380-6DA8-4C39-A456-0C7D765CED32}" id="{9CF4FF82-A70C-4297-8097-27DECBB33147}">
    <text>GRAND</text>
  </threadedComment>
  <threadedComment ref="D134" dT="2019-09-30T09:45:23.13" personId="{17445380-6DA8-4C39-A456-0C7D765CED32}" id="{461FE440-4745-4FE4-B862-A81AF1132C45}">
    <text>GRAND</text>
  </threadedComment>
  <threadedComment ref="D135" dT="2019-09-30T09:45:23.13" personId="{17445380-6DA8-4C39-A456-0C7D765CED32}" id="{74B14A5E-802A-43DC-B6E5-095C1AEDCCB3}">
    <text>GRAND</text>
  </threadedComment>
  <threadedComment ref="F194" dT="2020-02-27T10:11:12.75" personId="{17445380-6DA8-4C39-A456-0C7D765CED32}" id="{B829D2BD-8538-48CC-8308-8082D76E2B7B}">
    <text>3 DOSES PAR UNITÉ</text>
  </threadedComment>
  <threadedComment ref="F208" dT="2019-09-27T18:13:35.01" personId="{17445380-6DA8-4C39-A456-0C7D765CED32}" id="{583A8932-4BFD-4EAE-9A38-48EF1657F374}">
    <text>210L (86CM)
JAUNE</text>
  </threadedComment>
  <threadedComment ref="F208" dT="2021-01-07T16:13:48.01" personId="{EE25C7B3-0558-4E8F-8542-061904424A8E}" id="{E9147362-F18B-4B84-8144-7FA0A7A18289}" parentId="{583A8932-4BFD-4EAE-9A38-48EF1657F374}">
    <text>8L
INV 31.12.20</text>
  </threadedComment>
  <threadedComment ref="G209" dT="2020-08-27T15:36:19.76" personId="{17445380-6DA8-4C39-A456-0C7D765CED32}" id="{9B174246-FAED-4F38-8E50-B3C03D90AB7E}">
    <text>PORT INCLUS 5.45€</text>
  </threadedComment>
  <threadedComment ref="G212" dT="2020-08-27T15:36:19.76" personId="{17445380-6DA8-4C39-A456-0C7D765CED32}" id="{77F253C3-BA0A-4CD7-B17F-A6B5A72DEA37}">
    <text>PORT INCLUS 5.45€</text>
  </threadedComment>
  <threadedComment ref="F215" dT="2020-05-27T17:55:12.58" personId="{17445380-6DA8-4C39-A456-0C7D765CED32}" id="{C52246EE-CA2A-4FEE-893B-C7E101F837CF}">
    <text>5 + 1 OFFERT - 150.15 HT</text>
  </threadedComment>
  <threadedComment ref="F230" dT="2020-03-06T17:20:11.99" personId="{17445380-6DA8-4C39-A456-0C7D765CED32}" id="{F3016220-257E-466B-99D7-8AD66A4FA5D0}">
    <text>12L</text>
  </threadedComment>
  <threadedComment ref="F230" dT="2021-01-07T16:13:36.54" personId="{EE25C7B3-0558-4E8F-8542-061904424A8E}" id="{AF845AD2-3F87-409E-BACA-20FD45FD2118}" parentId="{F3016220-257E-466B-99D7-8AD66A4FA5D0}">
    <text>9.5L
INV 31.12.20</text>
  </threadedComment>
  <threadedComment ref="D292" dT="2019-05-04T13:13:12.34" personId="{17445380-6DA8-4C39-A456-0C7D765CED32}" id="{B93BE866-711E-4F9E-8068-5D747B87B43C}">
    <text>AUDI
BMW
FIAT
HYUNDAI
IVECO
KIA
LAND ROVER
MERCEDES
MINI
OPEL
RANGE ROVER
SKODA
TOYOTA
VOLKSWAGEN</text>
  </threadedComment>
  <threadedComment ref="D293" dT="2019-05-04T13:13:12.34" personId="{17445380-6DA8-4C39-A456-0C7D765CED32}" id="{E5E2B0D8-ED44-4C20-8EF4-5C044FFD8D9C}">
    <text>AUDI
BMW
FIAT
HYUNDAI
IVECO
KIA
LAND ROVER
MERCEDES
MINI
OPEL
RANGE ROVER
SKODA
TOYOTA
VOLKSWAGEN</text>
  </threadedComment>
  <threadedComment ref="D294" dT="2019-05-04T13:13:12.34" personId="{17445380-6DA8-4C39-A456-0C7D765CED32}" id="{555985C3-99B2-4CAF-A17E-67D158F5B8F6}">
    <text>AUDI
BMW
FIAT
HYUNDAI
IVECO
KIA
LAND ROVER
MERCEDES
MINI
OPEL
RANGE ROVER
SKODA
TOYOTA
VOLKSWAGEN</text>
  </threadedComment>
  <threadedComment ref="D295" dT="2019-05-04T13:13:12.34" personId="{17445380-6DA8-4C39-A456-0C7D765CED32}" id="{AA6ABA5A-0846-4871-9338-90A6BDFF16BF}">
    <text>AUDI
BMW
FIAT
HYUNDAI
IVECO
KIA
LAND ROVER
MERCEDES
MINI
OPEL
RANGE ROVER
SKODA
TOYOTA
VOLKSWAGEN</text>
  </threadedComment>
  <threadedComment ref="D296" dT="2019-05-04T13:13:12.34" personId="{17445380-6DA8-4C39-A456-0C7D765CED32}" id="{CA7787B4-25F2-418C-8C61-75FD8F51D2FF}">
    <text>AUDI
BMW
FIAT
HYUNDAI
IVECO
KIA
LAND ROVER
MERCEDES
MINI
OPEL
RANGE ROVER
SKODA
TOYOTA
VOLKSWAGEN</text>
  </threadedComment>
  <threadedComment ref="D297" dT="2019-05-04T13:13:12.34" personId="{17445380-6DA8-4C39-A456-0C7D765CED32}" id="{119F03FB-834F-4130-91F0-7C3EE4C9EC44}">
    <text>AUDI
BMW
FIAT
HYUNDAI
IVECO
KIA
LAND ROVER
MERCEDES
MINI
OPEL
RANGE ROVER
SKODA
TOYOTA
VOLKSWAGEN</text>
  </threadedComment>
  <threadedComment ref="D298" dT="2019-05-04T13:13:12.34" personId="{17445380-6DA8-4C39-A456-0C7D765CED32}" id="{C91BAA4C-A2EF-46B4-98E1-53233ACC3A81}">
    <text>AUDI
BMW
FIAT
HYUNDAI
IVECO
KIA
LAND ROVER
MERCEDES
MINI
OPEL
RANGE ROVER
SKODA
TOYOTA
VOLKSWAGEN</text>
  </threadedComment>
  <threadedComment ref="D299" dT="2019-05-04T13:13:12.34" personId="{17445380-6DA8-4C39-A456-0C7D765CED32}" id="{1EABD613-A126-46A2-8E92-14AE9AD46F83}">
    <text>AUDI
BMW
FIAT
HYUNDAI
IVECO
KIA
LAND ROVER
MERCEDES
MINI
OPEL
RANGE ROVER
SKODA
TOYOTA
VOLKSWAGEN</text>
  </threadedComment>
  <threadedComment ref="D300" dT="2019-05-04T13:13:12.34" personId="{17445380-6DA8-4C39-A456-0C7D765CED32}" id="{6178B6CD-948F-4465-8140-336BA5EF3F7A}">
    <text>AUDI
BMW
FIAT
HYUNDAI
IVECO
KIA
LAND ROVER
MERCEDES
MINI
OPEL
RANGE ROVER
SKODA
TOYOTA
VOLKSWAGEN</text>
  </threadedComment>
  <threadedComment ref="D301" dT="2019-05-04T13:13:12.34" personId="{17445380-6DA8-4C39-A456-0C7D765CED32}" id="{C2F5F3AC-08D9-41BD-96FA-8D4BAA74F8C7}">
    <text>AUDI
BMW
FIAT
HYUNDAI
IVECO
KIA
LAND ROVER
MERCEDES
MINI
OPEL
RANGE ROVER
SKODA
TOYOTA
VOLKSWAGEN</text>
  </threadedComment>
  <threadedComment ref="D302" dT="2019-05-04T13:13:12.34" personId="{17445380-6DA8-4C39-A456-0C7D765CED32}" id="{8B5AD4B0-DBDF-472F-9F37-46B90AF7B659}">
    <text>AUDI
BMW
FIAT
HYUNDAI
IVECO
KIA
LAND ROVER
MERCEDES
MINI
OPEL
RANGE ROVER
SKODA
TOYOTA
VOLKSWAGEN</text>
  </threadedComment>
  <threadedComment ref="D303" dT="2019-05-04T13:13:12.34" personId="{17445380-6DA8-4C39-A456-0C7D765CED32}" id="{3BD3A59A-A344-4D05-B369-DFDDB750C586}">
    <text>AUDI
BMW
FIAT
HYUNDAI
IVECO
KIA
LAND ROVER
MERCEDES
MINI
OPEL
RANGE ROVER
SKODA
TOYOTA
VOLKSWAGEN</text>
  </threadedComment>
  <threadedComment ref="D304" dT="2019-05-04T13:13:12.34" personId="{17445380-6DA8-4C39-A456-0C7D765CED32}" id="{FDC357AE-018F-4A94-B8E2-45D920928D23}">
    <text>AUDI
BMW
FIAT
HYUNDAI
IVECO
KIA
LAND ROVER
MERCEDES
MINI
OPEL
RANGE ROVER
SKODA
TOYOTA
VOLKSWAGEN</text>
  </threadedComment>
  <threadedComment ref="D305" dT="2019-05-04T13:13:12.34" personId="{17445380-6DA8-4C39-A456-0C7D765CED32}" id="{365F8CAF-DC01-4A62-8F97-1AEA18E2253A}">
    <text>AUDI
BMW
FIAT
HYUNDAI
IVECO
KIA
LAND ROVER
MERCEDES
MINI
OPEL
RANGE ROVER
SKODA
TOYOTA
VOLKSWAGEN</text>
  </threadedComment>
  <threadedComment ref="D306" dT="2019-05-04T13:13:12.34" personId="{17445380-6DA8-4C39-A456-0C7D765CED32}" id="{CDB9F4E2-4D76-4C63-80B2-439BC4D52C4D}">
    <text>AUDI
BMW
FIAT
HYUNDAI
IVECO
KIA
LAND ROVER
MERCEDES
MINI
OPEL
RANGE ROVER
SKODA
TOYOTA
VOLKSWAGEN</text>
  </threadedComment>
  <threadedComment ref="D307" dT="2019-05-04T13:13:12.34" personId="{17445380-6DA8-4C39-A456-0C7D765CED32}" id="{1930A727-332B-4EDE-8E7F-702398EC2F6F}">
    <text>AUDI
BMW
FIAT
HYUNDAI
IVECO
KIA
LAND ROVER
MERCEDES
MINI
OPEL
RANGE ROVER
SKODA
TOYOTA
VOLKSWAGEN</text>
  </threadedComment>
  <threadedComment ref="D308" dT="2019-05-04T13:13:12.34" personId="{17445380-6DA8-4C39-A456-0C7D765CED32}" id="{B2CA6C60-B625-414D-B5AE-43BCE098DDD8}">
    <text>AUDI
BMW
FIAT
HYUNDAI
IVECO
KIA
LAND ROVER
MERCEDES
MINI
OPEL
RANGE ROVER
SKODA
TOYOTA
VOLKSWAGEN</text>
  </threadedComment>
  <threadedComment ref="D309" dT="2019-05-04T13:13:12.34" personId="{17445380-6DA8-4C39-A456-0C7D765CED32}" id="{E4FB4506-A710-4BDC-A9F7-CBD5603D9599}">
    <text>AUDI
BMW
FIAT
HYUNDAI
IVECO
KIA
LAND ROVER
MERCEDES
MINI
OPEL
RANGE ROVER
SKODA
TOYOTA
VOLKSWAGEN</text>
  </threadedComment>
  <threadedComment ref="D310" dT="2019-05-04T13:13:12.34" personId="{17445380-6DA8-4C39-A456-0C7D765CED32}" id="{6C4161BA-23FE-4DE1-BF41-79EFCD2EB5C2}">
    <text>AUDI
BMW
FIAT
HYUNDAI
IVECO
KIA
LAND ROVER
MERCEDES
MINI
OPEL
RANGE ROVER
SKODA
TOYOTA
VOLKSWAGEN</text>
  </threadedComment>
  <threadedComment ref="F310" dT="2020-09-21T08:23:35.63" personId="{17445380-6DA8-4C39-A456-0C7D765CED32}" id="{44CC9381-CC1B-4BBE-8161-A01B78C6616D}">
    <text>205L</text>
  </threadedComment>
  <threadedComment ref="F310" dT="2021-01-07T16:11:49.45" personId="{EE25C7B3-0558-4E8F-8542-061904424A8E}" id="{734F07DF-0DA8-4424-9BAD-03EAB1D888FF}" parentId="{44CC9381-CC1B-4BBE-8161-A01B78C6616D}">
    <text>128L
INV 31.12.20</text>
  </threadedComment>
  <threadedComment ref="F315" dT="2020-02-27T10:11:12.75" personId="{17445380-6DA8-4C39-A456-0C7D765CED32}" id="{244F93D3-6F5B-4348-9EF3-8FA0325705FD}">
    <text>3 DOSES PAR UNITÉ</text>
  </threadedComment>
  <threadedComment ref="F316" dT="2020-02-27T10:11:12.75" personId="{17445380-6DA8-4C39-A456-0C7D765CED32}" id="{DA54F236-89BF-40B7-830E-FFB613A88CC6}">
    <text>3 DOSES PAR UNITÉ</text>
  </threadedComment>
  <threadedComment ref="F330" dT="2020-11-17T13:27:35.35" personId="{EE25C7B3-0558-4E8F-8542-061904424A8E}" id="{5E9029A1-14C5-4E2B-B56C-AB96FD534E47}">
    <text>60L</text>
  </threadedComment>
  <threadedComment ref="F330" dT="2021-01-07T16:12:03.07" personId="{EE25C7B3-0558-4E8F-8542-061904424A8E}" id="{D81250E9-D0E4-4652-81C7-4E6CE8778294}" parentId="{5E9029A1-14C5-4E2B-B56C-AB96FD534E47}">
    <text>58L
INV 31.12.20</text>
  </threadedComment>
  <threadedComment ref="D354" dT="2019-05-04T13:12:43.39" personId="{17445380-6DA8-4C39-A456-0C7D765CED32}" id="{53372E6B-4505-463F-84B3-C5C430E4FBE0}">
    <text>CITROEN
FORD
PEUGEOT</text>
  </threadedComment>
  <threadedComment ref="D355" dT="2019-05-04T13:12:43.39" personId="{17445380-6DA8-4C39-A456-0C7D765CED32}" id="{8A4AE62D-8C4E-418C-B3EE-6AF40F80B145}">
    <text>CITROEN
FORD
PEUGEOT</text>
  </threadedComment>
  <threadedComment ref="D356" dT="2019-05-04T13:12:43.39" personId="{17445380-6DA8-4C39-A456-0C7D765CED32}" id="{6F7630F9-E0B8-438A-8C69-8DA28DB721EE}">
    <text>CITROEN
FORD
PEUGEOT</text>
  </threadedComment>
  <threadedComment ref="D357" dT="2019-05-04T13:12:43.39" personId="{17445380-6DA8-4C39-A456-0C7D765CED32}" id="{C347D096-E117-4FEA-8D1A-04EA014F6B22}">
    <text>CITROEN
FORD
PEUGEOT</text>
  </threadedComment>
  <threadedComment ref="D358" dT="2019-05-04T13:12:43.39" personId="{17445380-6DA8-4C39-A456-0C7D765CED32}" id="{D3ED8FA0-DD60-4E29-9BB4-5E328D68E958}">
    <text>CITROEN
FORD
PEUGEOT</text>
  </threadedComment>
  <threadedComment ref="D359" dT="2019-05-04T13:12:43.39" personId="{17445380-6DA8-4C39-A456-0C7D765CED32}" id="{407D8581-6044-44B6-8F00-58CB5E15D4DB}">
    <text>CITROEN
FORD
PEUGEOT</text>
  </threadedComment>
  <threadedComment ref="D360" dT="2019-05-04T13:12:43.39" personId="{17445380-6DA8-4C39-A456-0C7D765CED32}" id="{279C321B-088B-4B42-9B71-1DE5208DB47F}">
    <text>CITROEN
FORD
PEUGEOT</text>
  </threadedComment>
  <threadedComment ref="D361" dT="2019-05-04T13:12:43.39" personId="{17445380-6DA8-4C39-A456-0C7D765CED32}" id="{CDBC5B42-B4D6-44AC-A6DB-38B286C8DA12}">
    <text>CITROEN
FORD
PEUGEOT</text>
  </threadedComment>
  <threadedComment ref="D362" dT="2019-05-04T13:12:43.39" personId="{17445380-6DA8-4C39-A456-0C7D765CED32}" id="{77B64353-F52C-4A42-91F2-5E14DD26CC3B}">
    <text>CITROEN
FORD
PEUGEOT</text>
  </threadedComment>
  <threadedComment ref="F362" dT="2020-09-21T08:23:35.63" personId="{17445380-6DA8-4C39-A456-0C7D765CED32}" id="{56F672CC-FE51-4372-ACAE-5A3FCD71C238}">
    <text>205L</text>
  </threadedComment>
  <threadedComment ref="F380" dT="2020-12-21T14:25:42.85" personId="{EE25C7B3-0558-4E8F-8542-061904424A8E}" id="{7EB895C0-0A6D-44C4-AE96-49B89870413B}">
    <text>JAUNE
210L</text>
  </threadedComment>
  <threadedComment ref="F383" dT="2020-12-21T14:26:10.42" personId="{EE25C7B3-0558-4E8F-8542-061904424A8E}" id="{07C44DC1-CC1B-40B2-92B2-EC6FDBDCDDCB}">
    <text>ROSE
210L</text>
  </threadedComment>
  <threadedComment ref="D392" dT="2019-05-04T13:13:35.52" personId="{17445380-6DA8-4C39-A456-0C7D765CED32}" id="{26F3A5A9-950A-49FF-A6BE-130681CF5766}">
    <text>NISSAN
RENAULT
VOLVO</text>
  </threadedComment>
  <threadedComment ref="D393" dT="2019-05-04T13:13:35.52" personId="{17445380-6DA8-4C39-A456-0C7D765CED32}" id="{996C1715-9EE0-49A4-9586-07480F43037B}">
    <text>NISSAN
RENAULT
VOLVO</text>
  </threadedComment>
  <threadedComment ref="D394" dT="2019-05-04T13:13:35.52" personId="{17445380-6DA8-4C39-A456-0C7D765CED32}" id="{3B43789F-F4D9-44E4-B69A-0817651B5EF0}">
    <text>NISSAN
RENAULT
VOLVO</text>
  </threadedComment>
  <threadedComment ref="D395" dT="2019-05-04T13:13:35.52" personId="{17445380-6DA8-4C39-A456-0C7D765CED32}" id="{0ACE2F0A-6B67-46FD-90C3-71EF3A1706CA}">
    <text>NISSAN
RENAULT
VOLVO</text>
  </threadedComment>
  <threadedComment ref="D396" dT="2019-05-04T13:13:35.52" personId="{17445380-6DA8-4C39-A456-0C7D765CED32}" id="{90527115-5865-44E7-A3F5-E86FB9DAD33F}">
    <text>NISSAN
RENAULT
VOLVO</text>
  </threadedComment>
  <threadedComment ref="D397" dT="2019-05-04T13:13:35.52" personId="{17445380-6DA8-4C39-A456-0C7D765CED32}" id="{0429A929-E4AD-44FA-B1E5-540EF4F2368E}">
    <text>NISSAN
RENAULT
VOLVO</text>
  </threadedComment>
  <threadedComment ref="D398" dT="2019-05-04T13:13:35.52" personId="{17445380-6DA8-4C39-A456-0C7D765CED32}" id="{CCD060F8-3B69-4861-9937-74DF8BECEC4E}">
    <text>NISSAN
RENAULT
VOLVO</text>
  </threadedComment>
  <threadedComment ref="D399" dT="2019-05-04T13:13:35.52" personId="{17445380-6DA8-4C39-A456-0C7D765CED32}" id="{307F6179-1AC5-4422-810D-D0F548085C88}">
    <text>NISSAN
RENAULT
VOLVO</text>
  </threadedComment>
  <threadedComment ref="D400" dT="2019-05-04T13:13:35.52" personId="{17445380-6DA8-4C39-A456-0C7D765CED32}" id="{736CB9C2-39E8-4430-91F3-E4B4C70F2298}">
    <text>NISSAN
RENAULT
VOLVO</text>
  </threadedComment>
  <threadedComment ref="D401" dT="2019-05-04T13:13:35.52" personId="{17445380-6DA8-4C39-A456-0C7D765CED32}" id="{6EF83AD3-07EE-4F39-AB2C-792D6099DE15}">
    <text>NISSAN
RENAULT
VOLVO</text>
  </threadedComment>
  <threadedComment ref="D402" dT="2019-05-04T13:13:35.52" personId="{17445380-6DA8-4C39-A456-0C7D765CED32}" id="{0F7384E1-AF9D-4F61-ACE8-EF776B30FC12}">
    <text>NISSAN
RENAULT
VOLVO</text>
  </threadedComment>
  <threadedComment ref="D403" dT="2019-05-04T13:13:35.52" personId="{17445380-6DA8-4C39-A456-0C7D765CED32}" id="{CCA3E804-1C68-41B3-8657-429B27A2CBB2}">
    <text>NISSAN
RENAULT
VOLVO</text>
  </threadedComment>
  <threadedComment ref="D404" dT="2019-05-04T13:13:35.52" personId="{17445380-6DA8-4C39-A456-0C7D765CED32}" id="{262BDA28-39E3-465B-9922-8B6721F56A75}">
    <text>NISSAN
RENAULT
VOLVO</text>
  </threadedComment>
  <threadedComment ref="D405" dT="2019-05-04T13:13:35.52" personId="{17445380-6DA8-4C39-A456-0C7D765CED32}" id="{0F379C9A-E3F2-4DE4-9DE8-F9B0A3C3D844}">
    <text>NISSAN
RENAULT
VOLVO</text>
  </threadedComment>
  <threadedComment ref="F405" dT="2021-01-08T09:12:39.77" personId="{EE25C7B3-0558-4E8F-8542-061904424A8E}" id="{A28A78BD-600C-4A03-B8D2-CA63CAB63392}">
    <text>205L</text>
  </threadedComment>
  <threadedComment ref="F449" dT="2021-01-08T09:11:49.97" personId="{EE25C7B3-0558-4E8F-8542-061904424A8E}" id="{29F1B7FD-D592-4BA1-A422-EA6818BF764A}">
    <text>205L</text>
  </threadedComment>
  <threadedComment ref="G472" dT="2021-01-18T10:46:51.70" personId="{EE25C7B3-0558-4E8F-8542-061904424A8E}" id="{479EF218-C019-4C5A-B34F-EBA43322AC83}">
    <text>PORT INCLUS
19.95€</text>
  </threadedComment>
  <threadedComment ref="G516" dT="2021-01-18T10:51:28.16" personId="{EE25C7B3-0558-4E8F-8542-061904424A8E}" id="{43D6DC53-332B-44CE-A365-2F8A54C418C0}">
    <text>PORT INCLUS
3.50€</text>
  </threadedComment>
  <threadedComment ref="G517" dT="2021-01-18T10:51:28.16" personId="{EE25C7B3-0558-4E8F-8542-061904424A8E}" id="{92F659E9-4386-4FC2-82D1-721F1772CE45}">
    <text>PORT INCLUS
3.50€</text>
  </threadedComment>
  <threadedComment ref="G518" dT="2021-01-18T10:51:28.16" personId="{EE25C7B3-0558-4E8F-8542-061904424A8E}" id="{B180AB96-6842-495A-8CCD-11A84A5C0BE2}">
    <text>PORT INCLUS
3.50€</text>
  </threadedComment>
  <threadedComment ref="G562" dT="2021-01-22T09:41:36.85" personId="{EE25C7B3-0558-4E8F-8542-061904424A8E}" id="{A4484AFA-E409-45A8-8F1A-2FB56C106D70}">
    <text>PORT INCLUS 4.44€</text>
  </threadedComment>
  <threadedComment ref="G563" dT="2021-01-22T09:41:55.72" personId="{EE25C7B3-0558-4E8F-8542-061904424A8E}" id="{5E48FDBF-70B5-433B-AE7F-273485393A8C}">
    <text>PORT INCLUS 13.75€</text>
  </threadedComment>
  <threadedComment ref="G564" dT="2021-01-22T09:42:10.04" personId="{EE25C7B3-0558-4E8F-8542-061904424A8E}" id="{95B088F4-19C4-46E3-B87A-29E83681DD61}">
    <text>PORT INCLUS 53.53€</text>
  </threadedComment>
  <threadedComment ref="G577" dT="2021-02-26T14:28:12.29" personId="{EE25C7B3-0558-4E8F-8542-061904424A8E}" id="{849168A2-C3F6-4C96-9FFB-A47987AF4EBF}">
    <text>1.38€ ECOPART</text>
  </threadedComment>
  <threadedComment ref="G586" dT="2021-01-22T09:41:36.85" personId="{EE25C7B3-0558-4E8F-8542-061904424A8E}" id="{6F1197D0-0970-42CE-B13B-1B8D473DB88E}">
    <text>PORT INCLUS 14.25€</text>
  </threadedComment>
  <threadedComment ref="G625" dT="2021-01-22T09:41:36.85" personId="{EE25C7B3-0558-4E8F-8542-061904424A8E}" id="{B4B1AF07-760F-4CBA-B84B-FB74AEEE20F9}">
    <text>PORT INCLUS 19.95€</text>
  </threadedComment>
  <threadedComment ref="G626" dT="2021-01-22T09:41:36.85" personId="{EE25C7B3-0558-4E8F-8542-061904424A8E}" id="{939EAC50-2A4E-4F54-9604-58FDE97CBDCC}">
    <text>PORT INCLUS 19.95€</text>
  </threadedComment>
  <threadedComment ref="G630" dT="2021-01-22T09:41:36.85" personId="{EE25C7B3-0558-4E8F-8542-061904424A8E}" id="{4F23E86A-1ECD-4F5F-B7CC-ACFF8795E95E}">
    <text>PORT INCLUS 3.95€</text>
  </threadedComment>
  <threadedComment ref="G636" dT="2021-01-22T09:41:36.85" personId="{EE25C7B3-0558-4E8F-8542-061904424A8E}" id="{321D33CD-319F-48D4-9970-8A7E91915042}">
    <text>PORT INCLUS 7.95€</text>
  </threadedComment>
  <threadedComment ref="G677" dT="2021-02-26T14:25:06.84" personId="{EE25C7B3-0558-4E8F-8542-061904424A8E}" id="{3D3AD005-A990-4C9D-91BD-48B7A4125E4E}">
    <text>+1.5€ PAR PNEU ECOPART</text>
  </threadedComment>
  <threadedComment ref="G731" dT="2021-02-26T14:25:06.84" personId="{EE25C7B3-0558-4E8F-8542-061904424A8E}" id="{0CD1F2E2-A8A0-4F58-AB39-8C66EB4DD5F8}">
    <text>+1.5€ PAR PNEU ECOPART</text>
  </threadedComment>
  <threadedComment ref="G771" dT="2021-01-22T09:41:36.85" personId="{EE25C7B3-0558-4E8F-8542-061904424A8E}" id="{3766B2CC-E53C-4E46-B15A-CD250065E3C3}">
    <text>PORT INCLUS 7.95€</text>
  </threadedComment>
  <threadedComment ref="G846" dT="2021-01-22T09:41:36.85" personId="{EE25C7B3-0558-4E8F-8542-061904424A8E}" id="{E112904D-ACF3-42D7-89FE-2BB70BC90869}">
    <text>PORT INCLUS 7.95€</text>
  </threadedComment>
  <threadedComment ref="G902" dT="2021-01-22T09:41:36.85" personId="{EE25C7B3-0558-4E8F-8542-061904424A8E}" id="{2A4AB597-7D0D-4D6E-B2DB-FD504B520D67}">
    <text>PORT INCLUS 7.95€</text>
  </threadedComment>
  <threadedComment ref="G903" dT="2021-01-22T09:41:36.85" personId="{EE25C7B3-0558-4E8F-8542-061904424A8E}" id="{B5EB44AC-F32F-49EB-9704-31CB524C2D4E}">
    <text>PORT INCLUS 7.95€</text>
  </threadedComment>
  <threadedComment ref="G940" dT="2021-01-22T09:41:36.85" personId="{EE25C7B3-0558-4E8F-8542-061904424A8E}" id="{1A6E7C5D-9A1F-4545-B0B6-13E7A506CAAE}">
    <text>PORT INCLUS 19.95€</text>
  </threadedComment>
  <threadedComment ref="G941" dT="2021-01-22T09:41:36.85" personId="{EE25C7B3-0558-4E8F-8542-061904424A8E}" id="{17DFA954-954F-4212-9253-9AB67A55820E}">
    <text>PORT INCLUS 7.95€</text>
  </threadedComment>
  <threadedComment ref="F1010" dT="2021-01-08T09:11:49.97" personId="{EE25C7B3-0558-4E8F-8542-061904424A8E}" id="{D33F3739-19C3-46CD-9D29-C0DCF1A63308}">
    <text>205L</text>
  </threadedComment>
  <threadedComment ref="D1083" dT="2019-09-30T09:45:29.86" personId="{17445380-6DA8-4C39-A456-0C7D765CED32}" id="{3EE36E53-CA58-4E0F-B54D-38DCFF546B40}">
    <text>PETIT</text>
  </threadedComment>
  <threadedComment ref="D1084" dT="2019-09-30T09:45:29.86" personId="{17445380-6DA8-4C39-A456-0C7D765CED32}" id="{44C87F20-3DFF-41D8-9E15-84E047295F8D}">
    <text>PETIT</text>
  </threadedComment>
  <threadedComment ref="G1090" dT="2021-01-22T09:41:36.85" personId="{EE25C7B3-0558-4E8F-8542-061904424A8E}" id="{015E1BC4-6117-4EF5-8D2F-D58E9401D9D9}">
    <text>PORT INCLUS 6.95€</text>
  </threadedComment>
  <threadedComment ref="G1091" dT="2021-01-22T09:41:36.85" personId="{EE25C7B3-0558-4E8F-8542-061904424A8E}" id="{39616219-097C-4260-AC8D-4EB088F9AABF}">
    <text>PORT INCLUS 7.95€</text>
  </threadedComment>
  <threadedComment ref="G1167" dT="2021-01-22T09:41:36.85" personId="{EE25C7B3-0558-4E8F-8542-061904424A8E}" id="{934CD72E-44E9-4627-B1D1-7C1554BB4028}">
    <text>PORT INCLUS 6.95€</text>
  </threadedComment>
  <threadedComment ref="D1173" dT="2019-09-30T09:45:23.13" personId="{17445380-6DA8-4C39-A456-0C7D765CED32}" id="{2C39E456-384B-4DD6-B178-94727B5004AC}">
    <text>GRAND</text>
  </threadedComment>
  <threadedComment ref="D1174" dT="2019-09-30T09:45:23.13" personId="{17445380-6DA8-4C39-A456-0C7D765CED32}" id="{D6555CFC-8C81-4B49-B331-3F3327515F5C}">
    <text>GRAND</text>
  </threadedComment>
  <threadedComment ref="D1186" dT="2019-09-30T09:45:29.86" personId="{17445380-6DA8-4C39-A456-0C7D765CED32}" id="{9C414FB1-165D-45BE-BD5A-4805C0CA46F0}">
    <text>PETIT</text>
  </threadedComment>
  <threadedComment ref="G1283" dT="2021-01-22T09:41:36.85" personId="{EE25C7B3-0558-4E8F-8542-061904424A8E}" id="{C77393BF-D0FD-46E2-867F-A5F80049AA3A}">
    <text>PORT INCLUS 6.95€</text>
  </threadedComment>
  <threadedComment ref="G1284" dT="2021-01-22T09:41:36.85" personId="{EE25C7B3-0558-4E8F-8542-061904424A8E}" id="{301AAC8E-6AAA-4931-A08A-77B898D41AFA}">
    <text>PORT INCLUS 6.95€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B2" dT="2019-04-26T17:19:16.79" personId="{17445380-6DA8-4C39-A456-0C7D765CED32}" id="{E98386B5-1BE0-418B-83EE-066B20C40E52}">
    <text>TARID AD TYRES</text>
  </threadedComment>
  <threadedComment ref="B3" dT="2019-04-26T17:19:16.79" personId="{17445380-6DA8-4C39-A456-0C7D765CED32}" id="{83CF8B74-C698-44EF-BF8A-3D292C4CBB8B}">
    <text>TARID AD TYRES</text>
  </threadedComment>
  <threadedComment ref="B4" dT="2019-04-26T17:19:16.79" personId="{17445380-6DA8-4C39-A456-0C7D765CED32}" id="{BC655B72-0FF9-4BAB-8FDA-FA58A117CFFD}">
    <text>TARID AD TYRES</text>
  </threadedComment>
  <threadedComment ref="B5" dT="2019-04-26T17:19:16.79" personId="{17445380-6DA8-4C39-A456-0C7D765CED32}" id="{99419523-D925-44CC-BC79-E3BD4BF41AE7}">
    <text>TARID AD TYRES</text>
  </threadedComment>
  <threadedComment ref="B6" dT="2019-04-26T17:19:16.79" personId="{17445380-6DA8-4C39-A456-0C7D765CED32}" id="{1E8E5E38-5CE6-4DAB-9E2B-9AF853F237F0}">
    <text>TARID AD TYRES</text>
  </threadedComment>
  <threadedComment ref="B7" dT="2019-04-26T17:19:16.79" personId="{17445380-6DA8-4C39-A456-0C7D765CED32}" id="{7F19F07D-5533-4813-A6DD-B1FFEDC5AB60}">
    <text>TARID AD TYRES</text>
  </threadedComment>
</ThreadedComments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microsoft.com/office/2017/10/relationships/threadedComment" Target="../threadedComments/threadedComment1.xml"/><Relationship Id="rId5" Type="http://schemas.openxmlformats.org/officeDocument/2006/relationships/ctrlProp" Target="../ctrlProps/ctrlProp2.xml"/><Relationship Id="rId10" Type="http://schemas.openxmlformats.org/officeDocument/2006/relationships/comments" Target="../comments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Relationship Id="rId4" Type="http://schemas.microsoft.com/office/2017/10/relationships/threadedComment" Target="../threadedComments/threadedComment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51CEAC-D770-4CDB-92E0-3A3353F7BB46}">
  <sheetPr codeName="Feuil3">
    <pageSetUpPr fitToPage="1"/>
  </sheetPr>
  <dimension ref="A1:M1324"/>
  <sheetViews>
    <sheetView tabSelected="1" workbookViewId="0">
      <pane ySplit="3" topLeftCell="A1250" activePane="bottomLeft" state="frozen"/>
      <selection pane="bottomLeft" activeCell="D1253" sqref="D1253"/>
    </sheetView>
  </sheetViews>
  <sheetFormatPr baseColWidth="10" defaultRowHeight="15"/>
  <cols>
    <col min="1" max="1" width="11.85546875" style="30" bestFit="1" customWidth="1"/>
    <col min="2" max="2" width="14.140625" style="32" customWidth="1"/>
    <col min="3" max="3" width="34.7109375" style="30" customWidth="1"/>
    <col min="4" max="4" width="34.7109375" style="32" customWidth="1"/>
    <col min="5" max="5" width="39.85546875" style="11" bestFit="1" customWidth="1"/>
    <col min="6" max="6" width="10.7109375" style="12" customWidth="1"/>
    <col min="7" max="7" width="13.28515625" style="13" customWidth="1"/>
    <col min="8" max="8" width="13.28515625" style="31" customWidth="1"/>
    <col min="9" max="9" width="44.85546875" style="30" customWidth="1"/>
    <col min="10" max="10" width="12.7109375" style="30" customWidth="1"/>
    <col min="11" max="12" width="10.7109375" style="12" customWidth="1"/>
    <col min="13" max="13" width="13.28515625" style="31" customWidth="1"/>
  </cols>
  <sheetData>
    <row r="1" spans="1:13" ht="33.75" customHeight="1">
      <c r="A1" s="20" t="s">
        <v>101</v>
      </c>
      <c r="B1" s="33"/>
      <c r="C1" s="20"/>
      <c r="D1" s="33"/>
      <c r="E1" s="43" t="s">
        <v>114</v>
      </c>
      <c r="F1" s="22">
        <f>SUBTOTAL(9,F3:F1324)</f>
        <v>3779.1299999999997</v>
      </c>
      <c r="G1" s="44" t="s">
        <v>115</v>
      </c>
      <c r="H1" s="23">
        <f>SUBTOTAL(9,H3:H1324)</f>
        <v>3782.4599999999996</v>
      </c>
      <c r="I1" s="21"/>
      <c r="J1" s="45" t="s">
        <v>116</v>
      </c>
      <c r="K1" s="22">
        <f>SUBTOTAL(9,K3:K1324)</f>
        <v>1634.8</v>
      </c>
      <c r="L1" s="22">
        <f>SUBTOTAL(9,L3:L1324)</f>
        <v>2144.33</v>
      </c>
      <c r="M1" s="23">
        <f>SUBTOTAL(9,M3:M1324)</f>
        <v>2150.3499999999995</v>
      </c>
    </row>
    <row r="2" spans="1:13" s="36" customFormat="1" ht="90" customHeight="1">
      <c r="A2" s="24"/>
      <c r="B2" s="25"/>
      <c r="C2" s="24"/>
      <c r="D2" s="25"/>
      <c r="E2" s="29"/>
      <c r="F2" s="26"/>
      <c r="G2" s="27"/>
      <c r="H2" s="28"/>
      <c r="I2" s="24"/>
      <c r="J2" s="24"/>
      <c r="K2" s="26"/>
      <c r="L2" s="46" t="s">
        <v>117</v>
      </c>
      <c r="M2" s="47" t="s">
        <v>118</v>
      </c>
    </row>
    <row r="3" spans="1:13" ht="30">
      <c r="A3" s="7" t="s">
        <v>112</v>
      </c>
      <c r="B3" s="34" t="s">
        <v>113</v>
      </c>
      <c r="C3" s="7" t="s">
        <v>90</v>
      </c>
      <c r="D3" s="34" t="s">
        <v>102</v>
      </c>
      <c r="E3" s="10" t="s">
        <v>94</v>
      </c>
      <c r="F3" s="8" t="s">
        <v>106</v>
      </c>
      <c r="G3" s="9" t="s">
        <v>91</v>
      </c>
      <c r="H3" s="9" t="s">
        <v>92</v>
      </c>
      <c r="I3" s="10" t="s">
        <v>93</v>
      </c>
      <c r="J3" s="10" t="s">
        <v>107</v>
      </c>
      <c r="K3" s="8" t="s">
        <v>108</v>
      </c>
      <c r="L3" s="8" t="s">
        <v>109</v>
      </c>
      <c r="M3" s="9" t="s">
        <v>2</v>
      </c>
    </row>
    <row r="4" spans="1:13">
      <c r="A4" s="58">
        <v>43191</v>
      </c>
      <c r="B4" s="53" t="s">
        <v>95</v>
      </c>
      <c r="C4" s="59" t="s">
        <v>919</v>
      </c>
      <c r="D4" s="53" t="s">
        <v>72</v>
      </c>
      <c r="E4" s="60" t="s">
        <v>149</v>
      </c>
      <c r="F4" s="54">
        <v>2</v>
      </c>
      <c r="G4" s="62">
        <v>1</v>
      </c>
      <c r="H4" s="55">
        <f t="shared" ref="H4:H45" si="0">F4*G4</f>
        <v>2</v>
      </c>
      <c r="I4" s="73"/>
      <c r="J4" s="73"/>
      <c r="K4" s="54"/>
      <c r="L4" s="54">
        <f t="shared" ref="L4:L67" si="1">F4-K4</f>
        <v>2</v>
      </c>
      <c r="M4" s="55">
        <f t="shared" ref="M4:M35" si="2">G4*L4</f>
        <v>2</v>
      </c>
    </row>
    <row r="5" spans="1:13">
      <c r="A5" s="58">
        <v>43191</v>
      </c>
      <c r="B5" s="53" t="s">
        <v>95</v>
      </c>
      <c r="C5" s="59" t="s">
        <v>919</v>
      </c>
      <c r="D5" s="53" t="s">
        <v>73</v>
      </c>
      <c r="E5" s="60" t="s">
        <v>142</v>
      </c>
      <c r="F5" s="54">
        <v>4</v>
      </c>
      <c r="G5" s="62">
        <v>1</v>
      </c>
      <c r="H5" s="55">
        <f t="shared" si="0"/>
        <v>4</v>
      </c>
      <c r="I5" s="73"/>
      <c r="J5" s="73"/>
      <c r="K5" s="54"/>
      <c r="L5" s="54">
        <f t="shared" si="1"/>
        <v>4</v>
      </c>
      <c r="M5" s="55">
        <f t="shared" si="2"/>
        <v>4</v>
      </c>
    </row>
    <row r="6" spans="1:13">
      <c r="A6" s="75">
        <v>43191</v>
      </c>
      <c r="B6" s="76" t="s">
        <v>95</v>
      </c>
      <c r="C6" s="77" t="s">
        <v>919</v>
      </c>
      <c r="D6" s="76" t="s">
        <v>74</v>
      </c>
      <c r="E6" s="78" t="s">
        <v>150</v>
      </c>
      <c r="F6" s="79">
        <v>2</v>
      </c>
      <c r="G6" s="80">
        <v>1</v>
      </c>
      <c r="H6" s="104">
        <f t="shared" si="0"/>
        <v>2</v>
      </c>
      <c r="I6" s="81"/>
      <c r="J6" s="81">
        <v>2311</v>
      </c>
      <c r="K6" s="79">
        <v>2</v>
      </c>
      <c r="L6" s="79">
        <f t="shared" si="1"/>
        <v>0</v>
      </c>
      <c r="M6" s="104">
        <f t="shared" si="2"/>
        <v>0</v>
      </c>
    </row>
    <row r="7" spans="1:13">
      <c r="A7" s="58">
        <v>43191</v>
      </c>
      <c r="B7" s="53" t="s">
        <v>95</v>
      </c>
      <c r="C7" s="59" t="s">
        <v>919</v>
      </c>
      <c r="D7" s="53" t="s">
        <v>74</v>
      </c>
      <c r="E7" s="60" t="s">
        <v>150</v>
      </c>
      <c r="F7" s="54">
        <v>6</v>
      </c>
      <c r="G7" s="62">
        <v>1</v>
      </c>
      <c r="H7" s="55">
        <f t="shared" si="0"/>
        <v>6</v>
      </c>
      <c r="I7" s="73"/>
      <c r="J7" s="73"/>
      <c r="K7" s="54"/>
      <c r="L7" s="54">
        <f t="shared" si="1"/>
        <v>6</v>
      </c>
      <c r="M7" s="55">
        <f t="shared" si="2"/>
        <v>6</v>
      </c>
    </row>
    <row r="8" spans="1:13">
      <c r="A8" s="58">
        <v>43191</v>
      </c>
      <c r="B8" s="53" t="s">
        <v>95</v>
      </c>
      <c r="C8" s="59" t="s">
        <v>919</v>
      </c>
      <c r="D8" s="53" t="s">
        <v>75</v>
      </c>
      <c r="E8" s="60" t="s">
        <v>188</v>
      </c>
      <c r="F8" s="54">
        <v>2</v>
      </c>
      <c r="G8" s="62">
        <v>1</v>
      </c>
      <c r="H8" s="55">
        <f t="shared" si="0"/>
        <v>2</v>
      </c>
      <c r="I8" s="73"/>
      <c r="J8" s="73"/>
      <c r="K8" s="54"/>
      <c r="L8" s="54">
        <f t="shared" si="1"/>
        <v>2</v>
      </c>
      <c r="M8" s="55">
        <f t="shared" si="2"/>
        <v>2</v>
      </c>
    </row>
    <row r="9" spans="1:13">
      <c r="A9" s="58">
        <v>43191</v>
      </c>
      <c r="B9" s="53" t="s">
        <v>95</v>
      </c>
      <c r="C9" s="59" t="s">
        <v>918</v>
      </c>
      <c r="D9" s="85">
        <v>986424489</v>
      </c>
      <c r="E9" s="60" t="s">
        <v>18</v>
      </c>
      <c r="F9" s="54">
        <v>1</v>
      </c>
      <c r="G9" s="62">
        <v>1</v>
      </c>
      <c r="H9" s="55">
        <f t="shared" si="0"/>
        <v>1</v>
      </c>
      <c r="I9" s="73"/>
      <c r="J9" s="73"/>
      <c r="K9" s="54"/>
      <c r="L9" s="54">
        <f t="shared" si="1"/>
        <v>1</v>
      </c>
      <c r="M9" s="55">
        <f t="shared" si="2"/>
        <v>1</v>
      </c>
    </row>
    <row r="10" spans="1:13">
      <c r="A10" s="58">
        <v>43191</v>
      </c>
      <c r="B10" s="53" t="s">
        <v>95</v>
      </c>
      <c r="C10" s="59" t="s">
        <v>918</v>
      </c>
      <c r="D10" s="85">
        <v>986424565</v>
      </c>
      <c r="E10" s="60" t="s">
        <v>18</v>
      </c>
      <c r="F10" s="54">
        <v>1</v>
      </c>
      <c r="G10" s="62">
        <v>1</v>
      </c>
      <c r="H10" s="55">
        <f t="shared" si="0"/>
        <v>1</v>
      </c>
      <c r="I10" s="73"/>
      <c r="J10" s="73"/>
      <c r="K10" s="54"/>
      <c r="L10" s="54">
        <f t="shared" si="1"/>
        <v>1</v>
      </c>
      <c r="M10" s="55">
        <f t="shared" si="2"/>
        <v>1</v>
      </c>
    </row>
    <row r="11" spans="1:13">
      <c r="A11" s="58">
        <v>43191</v>
      </c>
      <c r="B11" s="53" t="s">
        <v>95</v>
      </c>
      <c r="C11" s="59" t="s">
        <v>918</v>
      </c>
      <c r="D11" s="85">
        <v>986424751</v>
      </c>
      <c r="E11" s="60" t="s">
        <v>18</v>
      </c>
      <c r="F11" s="54">
        <v>3</v>
      </c>
      <c r="G11" s="62">
        <v>1</v>
      </c>
      <c r="H11" s="55">
        <f t="shared" si="0"/>
        <v>3</v>
      </c>
      <c r="I11" s="73"/>
      <c r="J11" s="73"/>
      <c r="K11" s="54"/>
      <c r="L11" s="54">
        <f t="shared" si="1"/>
        <v>3</v>
      </c>
      <c r="M11" s="55">
        <f t="shared" si="2"/>
        <v>3</v>
      </c>
    </row>
    <row r="12" spans="1:13">
      <c r="A12" s="58">
        <v>43191</v>
      </c>
      <c r="B12" s="53" t="s">
        <v>95</v>
      </c>
      <c r="C12" s="59" t="s">
        <v>918</v>
      </c>
      <c r="D12" s="107">
        <v>986478276</v>
      </c>
      <c r="E12" s="60" t="s">
        <v>105</v>
      </c>
      <c r="F12" s="54">
        <v>1</v>
      </c>
      <c r="G12" s="62">
        <v>1</v>
      </c>
      <c r="H12" s="55">
        <f t="shared" si="0"/>
        <v>1</v>
      </c>
      <c r="I12" s="73"/>
      <c r="J12" s="73"/>
      <c r="K12" s="54"/>
      <c r="L12" s="54">
        <f t="shared" si="1"/>
        <v>1</v>
      </c>
      <c r="M12" s="55">
        <f t="shared" si="2"/>
        <v>1</v>
      </c>
    </row>
    <row r="13" spans="1:13">
      <c r="A13" s="58">
        <v>43191</v>
      </c>
      <c r="B13" s="53" t="s">
        <v>95</v>
      </c>
      <c r="C13" s="59" t="s">
        <v>918</v>
      </c>
      <c r="D13" s="107">
        <v>986478979</v>
      </c>
      <c r="E13" s="60" t="s">
        <v>105</v>
      </c>
      <c r="F13" s="54">
        <v>1</v>
      </c>
      <c r="G13" s="62">
        <v>1</v>
      </c>
      <c r="H13" s="55">
        <f t="shared" si="0"/>
        <v>1</v>
      </c>
      <c r="I13" s="73"/>
      <c r="J13" s="73"/>
      <c r="K13" s="54"/>
      <c r="L13" s="54">
        <f t="shared" si="1"/>
        <v>1</v>
      </c>
      <c r="M13" s="55">
        <f t="shared" si="2"/>
        <v>1</v>
      </c>
    </row>
    <row r="14" spans="1:13">
      <c r="A14" s="58">
        <v>43191</v>
      </c>
      <c r="B14" s="53" t="s">
        <v>95</v>
      </c>
      <c r="C14" s="59" t="s">
        <v>918</v>
      </c>
      <c r="D14" s="107">
        <v>986479209</v>
      </c>
      <c r="E14" s="60" t="s">
        <v>105</v>
      </c>
      <c r="F14" s="54">
        <v>1</v>
      </c>
      <c r="G14" s="62">
        <v>1</v>
      </c>
      <c r="H14" s="55">
        <f t="shared" si="0"/>
        <v>1</v>
      </c>
      <c r="I14" s="73"/>
      <c r="J14" s="73"/>
      <c r="K14" s="54"/>
      <c r="L14" s="54">
        <f t="shared" si="1"/>
        <v>1</v>
      </c>
      <c r="M14" s="55">
        <f t="shared" si="2"/>
        <v>1</v>
      </c>
    </row>
    <row r="15" spans="1:13">
      <c r="A15" s="58">
        <v>43191</v>
      </c>
      <c r="B15" s="53" t="s">
        <v>95</v>
      </c>
      <c r="C15" s="59" t="s">
        <v>918</v>
      </c>
      <c r="D15" s="85">
        <v>986494559</v>
      </c>
      <c r="E15" s="60" t="s">
        <v>18</v>
      </c>
      <c r="F15" s="54">
        <v>1</v>
      </c>
      <c r="G15" s="62">
        <v>1</v>
      </c>
      <c r="H15" s="55">
        <f t="shared" si="0"/>
        <v>1</v>
      </c>
      <c r="I15" s="73"/>
      <c r="J15" s="73"/>
      <c r="K15" s="54"/>
      <c r="L15" s="54">
        <f t="shared" si="1"/>
        <v>1</v>
      </c>
      <c r="M15" s="55">
        <f t="shared" si="2"/>
        <v>1</v>
      </c>
    </row>
    <row r="16" spans="1:13">
      <c r="A16" s="58">
        <v>43191</v>
      </c>
      <c r="B16" s="53" t="s">
        <v>95</v>
      </c>
      <c r="C16" s="59" t="s">
        <v>918</v>
      </c>
      <c r="D16" s="53" t="s">
        <v>5</v>
      </c>
      <c r="E16" s="60" t="s">
        <v>123</v>
      </c>
      <c r="F16" s="54">
        <v>3</v>
      </c>
      <c r="G16" s="62">
        <v>1</v>
      </c>
      <c r="H16" s="55">
        <f t="shared" si="0"/>
        <v>3</v>
      </c>
      <c r="I16" s="73"/>
      <c r="J16" s="73"/>
      <c r="K16" s="54"/>
      <c r="L16" s="54">
        <f t="shared" si="1"/>
        <v>3</v>
      </c>
      <c r="M16" s="55">
        <f t="shared" si="2"/>
        <v>3</v>
      </c>
    </row>
    <row r="17" spans="1:13">
      <c r="A17" s="58">
        <v>43191</v>
      </c>
      <c r="B17" s="53" t="s">
        <v>95</v>
      </c>
      <c r="C17" s="59" t="s">
        <v>918</v>
      </c>
      <c r="D17" s="53" t="s">
        <v>6</v>
      </c>
      <c r="E17" s="60" t="s">
        <v>123</v>
      </c>
      <c r="F17" s="54">
        <v>1</v>
      </c>
      <c r="G17" s="62">
        <v>1</v>
      </c>
      <c r="H17" s="55">
        <f t="shared" si="0"/>
        <v>1</v>
      </c>
      <c r="I17" s="73"/>
      <c r="J17" s="73"/>
      <c r="K17" s="54"/>
      <c r="L17" s="54">
        <f t="shared" si="1"/>
        <v>1</v>
      </c>
      <c r="M17" s="55">
        <f t="shared" si="2"/>
        <v>1</v>
      </c>
    </row>
    <row r="18" spans="1:13">
      <c r="A18" s="58">
        <v>43191</v>
      </c>
      <c r="B18" s="53" t="s">
        <v>95</v>
      </c>
      <c r="C18" s="59" t="s">
        <v>918</v>
      </c>
      <c r="D18" s="53" t="s">
        <v>7</v>
      </c>
      <c r="E18" s="60" t="s">
        <v>123</v>
      </c>
      <c r="F18" s="54">
        <v>1</v>
      </c>
      <c r="G18" s="62">
        <v>1</v>
      </c>
      <c r="H18" s="55">
        <f t="shared" si="0"/>
        <v>1</v>
      </c>
      <c r="I18" s="73"/>
      <c r="J18" s="73"/>
      <c r="K18" s="54"/>
      <c r="L18" s="54">
        <f t="shared" si="1"/>
        <v>1</v>
      </c>
      <c r="M18" s="55">
        <f t="shared" si="2"/>
        <v>1</v>
      </c>
    </row>
    <row r="19" spans="1:13">
      <c r="A19" s="58">
        <v>43191</v>
      </c>
      <c r="B19" s="53" t="s">
        <v>95</v>
      </c>
      <c r="C19" s="59" t="s">
        <v>918</v>
      </c>
      <c r="D19" s="53" t="s">
        <v>8</v>
      </c>
      <c r="E19" s="60" t="s">
        <v>123</v>
      </c>
      <c r="F19" s="54">
        <v>1</v>
      </c>
      <c r="G19" s="62">
        <v>1</v>
      </c>
      <c r="H19" s="55">
        <f t="shared" si="0"/>
        <v>1</v>
      </c>
      <c r="I19" s="73"/>
      <c r="J19" s="73"/>
      <c r="K19" s="54"/>
      <c r="L19" s="54">
        <f t="shared" si="1"/>
        <v>1</v>
      </c>
      <c r="M19" s="55">
        <f t="shared" si="2"/>
        <v>1</v>
      </c>
    </row>
    <row r="20" spans="1:13">
      <c r="A20" s="58">
        <v>43191</v>
      </c>
      <c r="B20" s="53" t="s">
        <v>95</v>
      </c>
      <c r="C20" s="59" t="s">
        <v>918</v>
      </c>
      <c r="D20" s="53" t="s">
        <v>9</v>
      </c>
      <c r="E20" s="60" t="s">
        <v>123</v>
      </c>
      <c r="F20" s="54">
        <v>1</v>
      </c>
      <c r="G20" s="62">
        <v>1</v>
      </c>
      <c r="H20" s="55">
        <f t="shared" si="0"/>
        <v>1</v>
      </c>
      <c r="I20" s="73"/>
      <c r="J20" s="73"/>
      <c r="K20" s="54"/>
      <c r="L20" s="54">
        <f t="shared" si="1"/>
        <v>1</v>
      </c>
      <c r="M20" s="55">
        <f t="shared" si="2"/>
        <v>1</v>
      </c>
    </row>
    <row r="21" spans="1:13">
      <c r="A21" s="58">
        <v>43191</v>
      </c>
      <c r="B21" s="53" t="s">
        <v>95</v>
      </c>
      <c r="C21" s="59" t="s">
        <v>918</v>
      </c>
      <c r="D21" s="53" t="s">
        <v>10</v>
      </c>
      <c r="E21" s="60" t="s">
        <v>123</v>
      </c>
      <c r="F21" s="54">
        <v>1</v>
      </c>
      <c r="G21" s="62">
        <v>1</v>
      </c>
      <c r="H21" s="55">
        <f t="shared" si="0"/>
        <v>1</v>
      </c>
      <c r="I21" s="73"/>
      <c r="J21" s="73"/>
      <c r="K21" s="54"/>
      <c r="L21" s="54">
        <f t="shared" si="1"/>
        <v>1</v>
      </c>
      <c r="M21" s="55">
        <f t="shared" si="2"/>
        <v>1</v>
      </c>
    </row>
    <row r="22" spans="1:13">
      <c r="A22" s="58">
        <v>43191</v>
      </c>
      <c r="B22" s="53" t="s">
        <v>95</v>
      </c>
      <c r="C22" s="59" t="s">
        <v>918</v>
      </c>
      <c r="D22" s="53" t="s">
        <v>11</v>
      </c>
      <c r="E22" s="60" t="s">
        <v>123</v>
      </c>
      <c r="F22" s="54">
        <v>1</v>
      </c>
      <c r="G22" s="62">
        <v>1</v>
      </c>
      <c r="H22" s="55">
        <f t="shared" si="0"/>
        <v>1</v>
      </c>
      <c r="I22" s="73"/>
      <c r="J22" s="73"/>
      <c r="K22" s="54"/>
      <c r="L22" s="54">
        <f t="shared" si="1"/>
        <v>1</v>
      </c>
      <c r="M22" s="55">
        <f t="shared" si="2"/>
        <v>1</v>
      </c>
    </row>
    <row r="23" spans="1:13">
      <c r="A23" s="58">
        <v>43191</v>
      </c>
      <c r="B23" s="53" t="s">
        <v>95</v>
      </c>
      <c r="C23" s="59" t="s">
        <v>918</v>
      </c>
      <c r="D23" s="53" t="s">
        <v>15</v>
      </c>
      <c r="E23" s="60" t="s">
        <v>12</v>
      </c>
      <c r="F23" s="54">
        <v>1</v>
      </c>
      <c r="G23" s="62">
        <v>1</v>
      </c>
      <c r="H23" s="55">
        <f t="shared" si="0"/>
        <v>1</v>
      </c>
      <c r="I23" s="73"/>
      <c r="J23" s="73"/>
      <c r="K23" s="54"/>
      <c r="L23" s="54">
        <f t="shared" si="1"/>
        <v>1</v>
      </c>
      <c r="M23" s="55">
        <f t="shared" si="2"/>
        <v>1</v>
      </c>
    </row>
    <row r="24" spans="1:13">
      <c r="A24" s="58">
        <v>43191</v>
      </c>
      <c r="B24" s="53" t="s">
        <v>95</v>
      </c>
      <c r="C24" s="59" t="s">
        <v>918</v>
      </c>
      <c r="D24" s="53" t="s">
        <v>16</v>
      </c>
      <c r="E24" s="60" t="s">
        <v>12</v>
      </c>
      <c r="F24" s="54">
        <v>1</v>
      </c>
      <c r="G24" s="62">
        <v>1</v>
      </c>
      <c r="H24" s="55">
        <f t="shared" si="0"/>
        <v>1</v>
      </c>
      <c r="I24" s="73"/>
      <c r="J24" s="73"/>
      <c r="K24" s="54"/>
      <c r="L24" s="54">
        <f t="shared" si="1"/>
        <v>1</v>
      </c>
      <c r="M24" s="55">
        <f t="shared" si="2"/>
        <v>1</v>
      </c>
    </row>
    <row r="25" spans="1:13">
      <c r="A25" s="58">
        <v>43191</v>
      </c>
      <c r="B25" s="53" t="s">
        <v>95</v>
      </c>
      <c r="C25" s="59" t="s">
        <v>918</v>
      </c>
      <c r="D25" s="53" t="s">
        <v>17</v>
      </c>
      <c r="E25" s="60" t="s">
        <v>12</v>
      </c>
      <c r="F25" s="54">
        <v>1</v>
      </c>
      <c r="G25" s="62">
        <v>1</v>
      </c>
      <c r="H25" s="55">
        <f t="shared" si="0"/>
        <v>1</v>
      </c>
      <c r="I25" s="73"/>
      <c r="J25" s="73"/>
      <c r="K25" s="54"/>
      <c r="L25" s="54">
        <f t="shared" si="1"/>
        <v>1</v>
      </c>
      <c r="M25" s="55">
        <f t="shared" si="2"/>
        <v>1</v>
      </c>
    </row>
    <row r="26" spans="1:13">
      <c r="A26" s="58">
        <v>43191</v>
      </c>
      <c r="B26" s="53" t="s">
        <v>95</v>
      </c>
      <c r="C26" s="59" t="s">
        <v>918</v>
      </c>
      <c r="D26" s="53" t="s">
        <v>13</v>
      </c>
      <c r="E26" s="60" t="s">
        <v>12</v>
      </c>
      <c r="F26" s="54">
        <v>1</v>
      </c>
      <c r="G26" s="62">
        <v>1</v>
      </c>
      <c r="H26" s="55">
        <f t="shared" si="0"/>
        <v>1</v>
      </c>
      <c r="I26" s="73"/>
      <c r="J26" s="73"/>
      <c r="K26" s="54"/>
      <c r="L26" s="54">
        <f t="shared" si="1"/>
        <v>1</v>
      </c>
      <c r="M26" s="55">
        <f t="shared" si="2"/>
        <v>1</v>
      </c>
    </row>
    <row r="27" spans="1:13">
      <c r="A27" s="58">
        <v>43191</v>
      </c>
      <c r="B27" s="53" t="s">
        <v>95</v>
      </c>
      <c r="C27" s="59" t="s">
        <v>918</v>
      </c>
      <c r="D27" s="53" t="s">
        <v>14</v>
      </c>
      <c r="E27" s="60" t="s">
        <v>12</v>
      </c>
      <c r="F27" s="54">
        <v>1</v>
      </c>
      <c r="G27" s="62">
        <v>1</v>
      </c>
      <c r="H27" s="55">
        <f t="shared" si="0"/>
        <v>1</v>
      </c>
      <c r="I27" s="73"/>
      <c r="J27" s="73"/>
      <c r="K27" s="54"/>
      <c r="L27" s="54">
        <f t="shared" si="1"/>
        <v>1</v>
      </c>
      <c r="M27" s="55">
        <f t="shared" si="2"/>
        <v>1</v>
      </c>
    </row>
    <row r="28" spans="1:13">
      <c r="A28" s="58">
        <v>43191</v>
      </c>
      <c r="B28" s="53" t="s">
        <v>95</v>
      </c>
      <c r="C28" s="59" t="s">
        <v>918</v>
      </c>
      <c r="D28" s="53" t="s">
        <v>55</v>
      </c>
      <c r="E28" s="60" t="s">
        <v>4</v>
      </c>
      <c r="F28" s="54">
        <v>1</v>
      </c>
      <c r="G28" s="62">
        <v>1</v>
      </c>
      <c r="H28" s="55">
        <f t="shared" si="0"/>
        <v>1</v>
      </c>
      <c r="I28" s="73"/>
      <c r="J28" s="73"/>
      <c r="K28" s="54"/>
      <c r="L28" s="54">
        <f t="shared" si="1"/>
        <v>1</v>
      </c>
      <c r="M28" s="55">
        <f t="shared" si="2"/>
        <v>1</v>
      </c>
    </row>
    <row r="29" spans="1:13">
      <c r="A29" s="75">
        <v>43191</v>
      </c>
      <c r="B29" s="76" t="s">
        <v>95</v>
      </c>
      <c r="C29" s="77" t="s">
        <v>918</v>
      </c>
      <c r="D29" s="76" t="s">
        <v>61</v>
      </c>
      <c r="E29" s="78" t="s">
        <v>4</v>
      </c>
      <c r="F29" s="79">
        <v>1</v>
      </c>
      <c r="G29" s="80">
        <v>1</v>
      </c>
      <c r="H29" s="104">
        <f t="shared" si="0"/>
        <v>1</v>
      </c>
      <c r="I29" s="81"/>
      <c r="J29" s="81">
        <v>2517</v>
      </c>
      <c r="K29" s="79">
        <v>1</v>
      </c>
      <c r="L29" s="79">
        <f t="shared" si="1"/>
        <v>0</v>
      </c>
      <c r="M29" s="104">
        <f t="shared" si="2"/>
        <v>0</v>
      </c>
    </row>
    <row r="30" spans="1:13">
      <c r="A30" s="58">
        <v>43191</v>
      </c>
      <c r="B30" s="53" t="s">
        <v>95</v>
      </c>
      <c r="C30" s="59" t="s">
        <v>918</v>
      </c>
      <c r="D30" s="53" t="s">
        <v>61</v>
      </c>
      <c r="E30" s="60" t="s">
        <v>4</v>
      </c>
      <c r="F30" s="54">
        <v>3</v>
      </c>
      <c r="G30" s="62">
        <v>1</v>
      </c>
      <c r="H30" s="55">
        <f t="shared" si="0"/>
        <v>3</v>
      </c>
      <c r="I30" s="73"/>
      <c r="J30" s="73"/>
      <c r="K30" s="54"/>
      <c r="L30" s="54">
        <f t="shared" si="1"/>
        <v>3</v>
      </c>
      <c r="M30" s="55">
        <f t="shared" si="2"/>
        <v>3</v>
      </c>
    </row>
    <row r="31" spans="1:13">
      <c r="A31" s="75">
        <v>43191</v>
      </c>
      <c r="B31" s="76" t="s">
        <v>95</v>
      </c>
      <c r="C31" s="77" t="s">
        <v>918</v>
      </c>
      <c r="D31" s="76" t="s">
        <v>217</v>
      </c>
      <c r="E31" s="78" t="s">
        <v>34</v>
      </c>
      <c r="F31" s="79">
        <v>1</v>
      </c>
      <c r="G31" s="80">
        <v>1</v>
      </c>
      <c r="H31" s="104">
        <f t="shared" si="0"/>
        <v>1</v>
      </c>
      <c r="I31" s="81"/>
      <c r="J31" s="81">
        <v>2313</v>
      </c>
      <c r="K31" s="79">
        <v>1</v>
      </c>
      <c r="L31" s="79">
        <f t="shared" si="1"/>
        <v>0</v>
      </c>
      <c r="M31" s="104">
        <f t="shared" si="2"/>
        <v>0</v>
      </c>
    </row>
    <row r="32" spans="1:13">
      <c r="A32" s="75">
        <v>43191</v>
      </c>
      <c r="B32" s="76" t="s">
        <v>95</v>
      </c>
      <c r="C32" s="77" t="s">
        <v>918</v>
      </c>
      <c r="D32" s="76" t="s">
        <v>50</v>
      </c>
      <c r="E32" s="78" t="s">
        <v>34</v>
      </c>
      <c r="F32" s="79">
        <v>1</v>
      </c>
      <c r="G32" s="80">
        <v>1</v>
      </c>
      <c r="H32" s="104">
        <f t="shared" si="0"/>
        <v>1</v>
      </c>
      <c r="I32" s="81"/>
      <c r="J32" s="81">
        <v>2307</v>
      </c>
      <c r="K32" s="79">
        <v>1</v>
      </c>
      <c r="L32" s="79">
        <f t="shared" si="1"/>
        <v>0</v>
      </c>
      <c r="M32" s="104">
        <f t="shared" si="2"/>
        <v>0</v>
      </c>
    </row>
    <row r="33" spans="1:13">
      <c r="A33" s="58">
        <v>43191</v>
      </c>
      <c r="B33" s="53" t="s">
        <v>95</v>
      </c>
      <c r="C33" s="59" t="s">
        <v>918</v>
      </c>
      <c r="D33" s="53" t="s">
        <v>38</v>
      </c>
      <c r="E33" s="60" t="s">
        <v>34</v>
      </c>
      <c r="F33" s="54">
        <v>1</v>
      </c>
      <c r="G33" s="62">
        <v>1</v>
      </c>
      <c r="H33" s="55">
        <f t="shared" si="0"/>
        <v>1</v>
      </c>
      <c r="I33" s="73"/>
      <c r="J33" s="73"/>
      <c r="K33" s="54"/>
      <c r="L33" s="54">
        <f t="shared" si="1"/>
        <v>1</v>
      </c>
      <c r="M33" s="55">
        <f t="shared" si="2"/>
        <v>1</v>
      </c>
    </row>
    <row r="34" spans="1:13">
      <c r="A34" s="58">
        <v>43191</v>
      </c>
      <c r="B34" s="53" t="s">
        <v>95</v>
      </c>
      <c r="C34" s="59" t="s">
        <v>918</v>
      </c>
      <c r="D34" s="53" t="s">
        <v>37</v>
      </c>
      <c r="E34" s="60" t="s">
        <v>34</v>
      </c>
      <c r="F34" s="54">
        <v>3</v>
      </c>
      <c r="G34" s="62">
        <v>1</v>
      </c>
      <c r="H34" s="55">
        <f t="shared" si="0"/>
        <v>3</v>
      </c>
      <c r="I34" s="73"/>
      <c r="J34" s="73"/>
      <c r="K34" s="54"/>
      <c r="L34" s="54">
        <f t="shared" si="1"/>
        <v>3</v>
      </c>
      <c r="M34" s="55">
        <f t="shared" si="2"/>
        <v>3</v>
      </c>
    </row>
    <row r="35" spans="1:13">
      <c r="A35" s="58">
        <v>43191</v>
      </c>
      <c r="B35" s="53" t="s">
        <v>95</v>
      </c>
      <c r="C35" s="59" t="s">
        <v>918</v>
      </c>
      <c r="D35" s="53" t="s">
        <v>39</v>
      </c>
      <c r="E35" s="60" t="s">
        <v>34</v>
      </c>
      <c r="F35" s="54">
        <v>1</v>
      </c>
      <c r="G35" s="62">
        <v>1</v>
      </c>
      <c r="H35" s="55">
        <f t="shared" si="0"/>
        <v>1</v>
      </c>
      <c r="I35" s="73"/>
      <c r="J35" s="73"/>
      <c r="K35" s="54"/>
      <c r="L35" s="54">
        <f t="shared" si="1"/>
        <v>1</v>
      </c>
      <c r="M35" s="55">
        <f t="shared" si="2"/>
        <v>1</v>
      </c>
    </row>
    <row r="36" spans="1:13">
      <c r="A36" s="58">
        <v>43191</v>
      </c>
      <c r="B36" s="53" t="s">
        <v>95</v>
      </c>
      <c r="C36" s="59" t="s">
        <v>918</v>
      </c>
      <c r="D36" s="53" t="s">
        <v>42</v>
      </c>
      <c r="E36" s="60" t="s">
        <v>34</v>
      </c>
      <c r="F36" s="54">
        <v>1</v>
      </c>
      <c r="G36" s="62">
        <v>1</v>
      </c>
      <c r="H36" s="55">
        <f t="shared" si="0"/>
        <v>1</v>
      </c>
      <c r="I36" s="73"/>
      <c r="J36" s="73"/>
      <c r="K36" s="54"/>
      <c r="L36" s="54">
        <f t="shared" si="1"/>
        <v>1</v>
      </c>
      <c r="M36" s="55">
        <f t="shared" ref="M36:M67" si="3">G36*L36</f>
        <v>1</v>
      </c>
    </row>
    <row r="37" spans="1:13">
      <c r="A37" s="58">
        <v>43191</v>
      </c>
      <c r="B37" s="53" t="s">
        <v>95</v>
      </c>
      <c r="C37" s="59" t="s">
        <v>918</v>
      </c>
      <c r="D37" s="53" t="s">
        <v>43</v>
      </c>
      <c r="E37" s="60" t="s">
        <v>34</v>
      </c>
      <c r="F37" s="54">
        <v>1</v>
      </c>
      <c r="G37" s="62">
        <v>1</v>
      </c>
      <c r="H37" s="55">
        <f t="shared" si="0"/>
        <v>1</v>
      </c>
      <c r="I37" s="73"/>
      <c r="J37" s="73"/>
      <c r="K37" s="54"/>
      <c r="L37" s="54">
        <f t="shared" si="1"/>
        <v>1</v>
      </c>
      <c r="M37" s="55">
        <f t="shared" si="3"/>
        <v>1</v>
      </c>
    </row>
    <row r="38" spans="1:13">
      <c r="A38" s="58">
        <v>43191</v>
      </c>
      <c r="B38" s="53" t="s">
        <v>95</v>
      </c>
      <c r="C38" s="59" t="s">
        <v>918</v>
      </c>
      <c r="D38" s="53" t="s">
        <v>40</v>
      </c>
      <c r="E38" s="60" t="s">
        <v>34</v>
      </c>
      <c r="F38" s="54">
        <v>2</v>
      </c>
      <c r="G38" s="62">
        <v>1</v>
      </c>
      <c r="H38" s="55">
        <f t="shared" si="0"/>
        <v>2</v>
      </c>
      <c r="I38" s="73"/>
      <c r="J38" s="73"/>
      <c r="K38" s="54"/>
      <c r="L38" s="54">
        <f t="shared" si="1"/>
        <v>2</v>
      </c>
      <c r="M38" s="55">
        <f t="shared" si="3"/>
        <v>2</v>
      </c>
    </row>
    <row r="39" spans="1:13">
      <c r="A39" s="58">
        <v>43191</v>
      </c>
      <c r="B39" s="53" t="s">
        <v>95</v>
      </c>
      <c r="C39" s="59" t="s">
        <v>918</v>
      </c>
      <c r="D39" s="53" t="s">
        <v>41</v>
      </c>
      <c r="E39" s="60" t="s">
        <v>34</v>
      </c>
      <c r="F39" s="54">
        <v>1</v>
      </c>
      <c r="G39" s="62">
        <v>1</v>
      </c>
      <c r="H39" s="55">
        <f t="shared" si="0"/>
        <v>1</v>
      </c>
      <c r="I39" s="73"/>
      <c r="J39" s="73"/>
      <c r="K39" s="54"/>
      <c r="L39" s="54">
        <f t="shared" si="1"/>
        <v>1</v>
      </c>
      <c r="M39" s="55">
        <f t="shared" si="3"/>
        <v>1</v>
      </c>
    </row>
    <row r="40" spans="1:13">
      <c r="A40" s="58">
        <v>43191</v>
      </c>
      <c r="B40" s="53" t="s">
        <v>95</v>
      </c>
      <c r="C40" s="59" t="s">
        <v>918</v>
      </c>
      <c r="D40" s="53" t="s">
        <v>35</v>
      </c>
      <c r="E40" s="60" t="s">
        <v>34</v>
      </c>
      <c r="F40" s="54">
        <v>1</v>
      </c>
      <c r="G40" s="62">
        <v>1</v>
      </c>
      <c r="H40" s="55">
        <f t="shared" si="0"/>
        <v>1</v>
      </c>
      <c r="I40" s="73"/>
      <c r="J40" s="73"/>
      <c r="K40" s="54"/>
      <c r="L40" s="54">
        <f t="shared" si="1"/>
        <v>1</v>
      </c>
      <c r="M40" s="55">
        <f t="shared" si="3"/>
        <v>1</v>
      </c>
    </row>
    <row r="41" spans="1:13">
      <c r="A41" s="58">
        <v>43191</v>
      </c>
      <c r="B41" s="53" t="s">
        <v>95</v>
      </c>
      <c r="C41" s="59" t="s">
        <v>918</v>
      </c>
      <c r="D41" s="53" t="s">
        <v>36</v>
      </c>
      <c r="E41" s="60" t="s">
        <v>34</v>
      </c>
      <c r="F41" s="54">
        <v>1</v>
      </c>
      <c r="G41" s="62">
        <v>1</v>
      </c>
      <c r="H41" s="55">
        <f t="shared" si="0"/>
        <v>1</v>
      </c>
      <c r="I41" s="73"/>
      <c r="J41" s="73"/>
      <c r="K41" s="54"/>
      <c r="L41" s="54">
        <f t="shared" si="1"/>
        <v>1</v>
      </c>
      <c r="M41" s="55">
        <f t="shared" si="3"/>
        <v>1</v>
      </c>
    </row>
    <row r="42" spans="1:13">
      <c r="A42" s="58">
        <v>43191</v>
      </c>
      <c r="B42" s="53" t="s">
        <v>95</v>
      </c>
      <c r="C42" s="59" t="s">
        <v>918</v>
      </c>
      <c r="D42" s="53" t="s">
        <v>44</v>
      </c>
      <c r="E42" s="60" t="s">
        <v>34</v>
      </c>
      <c r="F42" s="54">
        <v>1</v>
      </c>
      <c r="G42" s="62">
        <v>1</v>
      </c>
      <c r="H42" s="55">
        <f t="shared" si="0"/>
        <v>1</v>
      </c>
      <c r="I42" s="73"/>
      <c r="J42" s="73"/>
      <c r="K42" s="54"/>
      <c r="L42" s="54">
        <f t="shared" si="1"/>
        <v>1</v>
      </c>
      <c r="M42" s="55">
        <f t="shared" si="3"/>
        <v>1</v>
      </c>
    </row>
    <row r="43" spans="1:13">
      <c r="A43" s="58">
        <v>43191</v>
      </c>
      <c r="B43" s="53" t="s">
        <v>95</v>
      </c>
      <c r="C43" s="59" t="s">
        <v>918</v>
      </c>
      <c r="D43" s="53" t="s">
        <v>46</v>
      </c>
      <c r="E43" s="60" t="s">
        <v>34</v>
      </c>
      <c r="F43" s="54">
        <v>1</v>
      </c>
      <c r="G43" s="62">
        <v>1</v>
      </c>
      <c r="H43" s="55">
        <f t="shared" si="0"/>
        <v>1</v>
      </c>
      <c r="I43" s="73"/>
      <c r="J43" s="73"/>
      <c r="K43" s="54"/>
      <c r="L43" s="54">
        <f t="shared" si="1"/>
        <v>1</v>
      </c>
      <c r="M43" s="55">
        <f t="shared" si="3"/>
        <v>1</v>
      </c>
    </row>
    <row r="44" spans="1:13" s="106" customFormat="1">
      <c r="A44" s="58">
        <v>43191</v>
      </c>
      <c r="B44" s="53" t="s">
        <v>95</v>
      </c>
      <c r="C44" s="59" t="s">
        <v>918</v>
      </c>
      <c r="D44" s="53" t="s">
        <v>48</v>
      </c>
      <c r="E44" s="60" t="s">
        <v>34</v>
      </c>
      <c r="F44" s="54">
        <v>2</v>
      </c>
      <c r="G44" s="62">
        <v>1</v>
      </c>
      <c r="H44" s="55">
        <f t="shared" si="0"/>
        <v>2</v>
      </c>
      <c r="I44" s="73"/>
      <c r="J44" s="73"/>
      <c r="K44" s="54"/>
      <c r="L44" s="54">
        <f t="shared" si="1"/>
        <v>2</v>
      </c>
      <c r="M44" s="55">
        <f t="shared" si="3"/>
        <v>2</v>
      </c>
    </row>
    <row r="45" spans="1:13" s="106" customFormat="1">
      <c r="A45" s="58">
        <v>43191</v>
      </c>
      <c r="B45" s="53" t="s">
        <v>95</v>
      </c>
      <c r="C45" s="59" t="s">
        <v>918</v>
      </c>
      <c r="D45" s="53" t="s">
        <v>49</v>
      </c>
      <c r="E45" s="60" t="s">
        <v>34</v>
      </c>
      <c r="F45" s="54">
        <v>1</v>
      </c>
      <c r="G45" s="62">
        <v>1</v>
      </c>
      <c r="H45" s="55">
        <f t="shared" si="0"/>
        <v>1</v>
      </c>
      <c r="I45" s="73"/>
      <c r="J45" s="73"/>
      <c r="K45" s="54"/>
      <c r="L45" s="54">
        <f t="shared" si="1"/>
        <v>1</v>
      </c>
      <c r="M45" s="55">
        <f t="shared" si="3"/>
        <v>1</v>
      </c>
    </row>
    <row r="46" spans="1:13">
      <c r="A46" s="75">
        <v>43191</v>
      </c>
      <c r="B46" s="76" t="s">
        <v>95</v>
      </c>
      <c r="C46" s="77" t="s">
        <v>918</v>
      </c>
      <c r="D46" s="76" t="s">
        <v>70</v>
      </c>
      <c r="E46" s="78" t="s">
        <v>103</v>
      </c>
      <c r="F46" s="79">
        <v>2</v>
      </c>
      <c r="G46" s="80">
        <v>1</v>
      </c>
      <c r="H46" s="104">
        <v>5.33</v>
      </c>
      <c r="I46" s="81"/>
      <c r="J46" s="81">
        <v>2622</v>
      </c>
      <c r="K46" s="79">
        <v>2</v>
      </c>
      <c r="L46" s="79">
        <f t="shared" si="1"/>
        <v>0</v>
      </c>
      <c r="M46" s="104">
        <f t="shared" si="3"/>
        <v>0</v>
      </c>
    </row>
    <row r="47" spans="1:13">
      <c r="A47" s="58">
        <v>43191</v>
      </c>
      <c r="B47" s="53" t="s">
        <v>95</v>
      </c>
      <c r="C47" s="59" t="s">
        <v>918</v>
      </c>
      <c r="D47" s="53" t="s">
        <v>70</v>
      </c>
      <c r="E47" s="60" t="s">
        <v>103</v>
      </c>
      <c r="F47" s="54">
        <v>10</v>
      </c>
      <c r="G47" s="62">
        <v>1</v>
      </c>
      <c r="H47" s="55">
        <f t="shared" ref="H47:H110" si="4">F47*G47</f>
        <v>10</v>
      </c>
      <c r="I47" s="73"/>
      <c r="J47" s="73"/>
      <c r="K47" s="54"/>
      <c r="L47" s="54">
        <f t="shared" si="1"/>
        <v>10</v>
      </c>
      <c r="M47" s="55">
        <f t="shared" si="3"/>
        <v>10</v>
      </c>
    </row>
    <row r="48" spans="1:13">
      <c r="A48" s="58">
        <v>43191</v>
      </c>
      <c r="B48" s="53" t="s">
        <v>95</v>
      </c>
      <c r="C48" s="59" t="s">
        <v>918</v>
      </c>
      <c r="D48" s="53" t="s">
        <v>23</v>
      </c>
      <c r="E48" s="60" t="s">
        <v>124</v>
      </c>
      <c r="F48" s="54">
        <v>3</v>
      </c>
      <c r="G48" s="62">
        <v>1</v>
      </c>
      <c r="H48" s="55">
        <f t="shared" si="4"/>
        <v>3</v>
      </c>
      <c r="I48" s="73"/>
      <c r="J48" s="73"/>
      <c r="K48" s="54"/>
      <c r="L48" s="54">
        <f t="shared" si="1"/>
        <v>3</v>
      </c>
      <c r="M48" s="55">
        <f t="shared" si="3"/>
        <v>3</v>
      </c>
    </row>
    <row r="49" spans="1:13" s="35" customFormat="1">
      <c r="A49" s="58">
        <v>43191</v>
      </c>
      <c r="B49" s="53" t="s">
        <v>95</v>
      </c>
      <c r="C49" s="59" t="s">
        <v>918</v>
      </c>
      <c r="D49" s="53" t="s">
        <v>25</v>
      </c>
      <c r="E49" s="60" t="s">
        <v>124</v>
      </c>
      <c r="F49" s="54">
        <v>1</v>
      </c>
      <c r="G49" s="62">
        <v>1</v>
      </c>
      <c r="H49" s="55">
        <f t="shared" si="4"/>
        <v>1</v>
      </c>
      <c r="I49" s="73"/>
      <c r="J49" s="73"/>
      <c r="K49" s="54"/>
      <c r="L49" s="54">
        <f t="shared" si="1"/>
        <v>1</v>
      </c>
      <c r="M49" s="55">
        <f t="shared" si="3"/>
        <v>1</v>
      </c>
    </row>
    <row r="50" spans="1:13" s="35" customFormat="1">
      <c r="A50" s="58">
        <v>43191</v>
      </c>
      <c r="B50" s="53" t="s">
        <v>95</v>
      </c>
      <c r="C50" s="59" t="s">
        <v>918</v>
      </c>
      <c r="D50" s="53" t="s">
        <v>27</v>
      </c>
      <c r="E50" s="60" t="s">
        <v>124</v>
      </c>
      <c r="F50" s="54">
        <v>2</v>
      </c>
      <c r="G50" s="62">
        <v>1</v>
      </c>
      <c r="H50" s="55">
        <f t="shared" si="4"/>
        <v>2</v>
      </c>
      <c r="I50" s="73"/>
      <c r="J50" s="73"/>
      <c r="K50" s="54"/>
      <c r="L50" s="54">
        <f t="shared" si="1"/>
        <v>2</v>
      </c>
      <c r="M50" s="55">
        <f t="shared" si="3"/>
        <v>2</v>
      </c>
    </row>
    <row r="51" spans="1:13">
      <c r="A51" s="58">
        <v>43191</v>
      </c>
      <c r="B51" s="53" t="s">
        <v>95</v>
      </c>
      <c r="C51" s="59" t="s">
        <v>918</v>
      </c>
      <c r="D51" s="53" t="s">
        <v>29</v>
      </c>
      <c r="E51" s="60" t="s">
        <v>124</v>
      </c>
      <c r="F51" s="54">
        <v>1</v>
      </c>
      <c r="G51" s="62">
        <v>1</v>
      </c>
      <c r="H51" s="55">
        <f t="shared" si="4"/>
        <v>1</v>
      </c>
      <c r="I51" s="73"/>
      <c r="J51" s="73"/>
      <c r="K51" s="54"/>
      <c r="L51" s="54">
        <f t="shared" si="1"/>
        <v>1</v>
      </c>
      <c r="M51" s="55">
        <f t="shared" si="3"/>
        <v>1</v>
      </c>
    </row>
    <row r="52" spans="1:13" s="74" customFormat="1">
      <c r="A52" s="58">
        <v>43191</v>
      </c>
      <c r="B52" s="53" t="s">
        <v>95</v>
      </c>
      <c r="C52" s="59" t="s">
        <v>918</v>
      </c>
      <c r="D52" s="53" t="s">
        <v>83</v>
      </c>
      <c r="E52" s="60" t="s">
        <v>124</v>
      </c>
      <c r="F52" s="54">
        <v>1</v>
      </c>
      <c r="G52" s="62">
        <v>1</v>
      </c>
      <c r="H52" s="55">
        <f t="shared" si="4"/>
        <v>1</v>
      </c>
      <c r="I52" s="73"/>
      <c r="J52" s="73"/>
      <c r="K52" s="54"/>
      <c r="L52" s="54">
        <f t="shared" si="1"/>
        <v>1</v>
      </c>
      <c r="M52" s="55">
        <f t="shared" si="3"/>
        <v>1</v>
      </c>
    </row>
    <row r="53" spans="1:13" s="74" customFormat="1">
      <c r="A53" s="58">
        <v>43191</v>
      </c>
      <c r="B53" s="53" t="s">
        <v>95</v>
      </c>
      <c r="C53" s="59" t="s">
        <v>918</v>
      </c>
      <c r="D53" s="53" t="s">
        <v>31</v>
      </c>
      <c r="E53" s="60" t="s">
        <v>124</v>
      </c>
      <c r="F53" s="54">
        <v>1</v>
      </c>
      <c r="G53" s="62">
        <v>1</v>
      </c>
      <c r="H53" s="55">
        <f t="shared" si="4"/>
        <v>1</v>
      </c>
      <c r="I53" s="73"/>
      <c r="J53" s="73"/>
      <c r="K53" s="54"/>
      <c r="L53" s="54">
        <f t="shared" si="1"/>
        <v>1</v>
      </c>
      <c r="M53" s="55">
        <f t="shared" si="3"/>
        <v>1</v>
      </c>
    </row>
    <row r="54" spans="1:13" s="74" customFormat="1">
      <c r="A54" s="58">
        <v>43191</v>
      </c>
      <c r="B54" s="53" t="s">
        <v>95</v>
      </c>
      <c r="C54" s="59" t="s">
        <v>918</v>
      </c>
      <c r="D54" s="53" t="s">
        <v>186</v>
      </c>
      <c r="E54" s="60" t="s">
        <v>103</v>
      </c>
      <c r="F54" s="54">
        <v>2</v>
      </c>
      <c r="G54" s="62">
        <v>1</v>
      </c>
      <c r="H54" s="55">
        <f t="shared" si="4"/>
        <v>2</v>
      </c>
      <c r="I54" s="73"/>
      <c r="J54" s="73"/>
      <c r="K54" s="54"/>
      <c r="L54" s="54">
        <f t="shared" si="1"/>
        <v>2</v>
      </c>
      <c r="M54" s="55">
        <f t="shared" si="3"/>
        <v>2</v>
      </c>
    </row>
    <row r="55" spans="1:13">
      <c r="A55" s="75">
        <v>43216</v>
      </c>
      <c r="B55" s="76">
        <v>30229799</v>
      </c>
      <c r="C55" s="77" t="s">
        <v>942</v>
      </c>
      <c r="D55" s="76">
        <v>99901</v>
      </c>
      <c r="E55" s="78" t="s">
        <v>20</v>
      </c>
      <c r="F55" s="79">
        <v>1</v>
      </c>
      <c r="G55" s="80">
        <v>1</v>
      </c>
      <c r="H55" s="104">
        <f t="shared" si="4"/>
        <v>1</v>
      </c>
      <c r="I55" s="81"/>
      <c r="J55" s="81">
        <v>2460</v>
      </c>
      <c r="K55" s="79">
        <v>1</v>
      </c>
      <c r="L55" s="79">
        <f t="shared" si="1"/>
        <v>0</v>
      </c>
      <c r="M55" s="104">
        <f t="shared" si="3"/>
        <v>0</v>
      </c>
    </row>
    <row r="56" spans="1:13">
      <c r="A56" s="75">
        <v>43216</v>
      </c>
      <c r="B56" s="76">
        <v>30229799</v>
      </c>
      <c r="C56" s="77" t="s">
        <v>942</v>
      </c>
      <c r="D56" s="76">
        <v>99901</v>
      </c>
      <c r="E56" s="78" t="s">
        <v>20</v>
      </c>
      <c r="F56" s="79">
        <v>1</v>
      </c>
      <c r="G56" s="80">
        <v>1</v>
      </c>
      <c r="H56" s="104">
        <f t="shared" si="4"/>
        <v>1</v>
      </c>
      <c r="I56" s="81"/>
      <c r="J56" s="81">
        <v>2575</v>
      </c>
      <c r="K56" s="79">
        <v>1</v>
      </c>
      <c r="L56" s="79">
        <f t="shared" si="1"/>
        <v>0</v>
      </c>
      <c r="M56" s="104">
        <f t="shared" si="3"/>
        <v>0</v>
      </c>
    </row>
    <row r="57" spans="1:13">
      <c r="A57" s="58">
        <v>43216</v>
      </c>
      <c r="B57" s="53">
        <v>30229799</v>
      </c>
      <c r="C57" s="59" t="s">
        <v>942</v>
      </c>
      <c r="D57" s="53" t="s">
        <v>249</v>
      </c>
      <c r="E57" s="60" t="s">
        <v>20</v>
      </c>
      <c r="F57" s="54">
        <v>1</v>
      </c>
      <c r="G57" s="62">
        <v>1</v>
      </c>
      <c r="H57" s="55">
        <f t="shared" si="4"/>
        <v>1</v>
      </c>
      <c r="I57" s="73"/>
      <c r="J57" s="73"/>
      <c r="K57" s="54"/>
      <c r="L57" s="54">
        <f t="shared" si="1"/>
        <v>1</v>
      </c>
      <c r="M57" s="55">
        <f t="shared" si="3"/>
        <v>1</v>
      </c>
    </row>
    <row r="58" spans="1:13">
      <c r="A58" s="58">
        <v>43216</v>
      </c>
      <c r="B58" s="53">
        <v>30229799</v>
      </c>
      <c r="C58" s="59" t="s">
        <v>942</v>
      </c>
      <c r="D58" s="53" t="s">
        <v>244</v>
      </c>
      <c r="E58" s="60" t="s">
        <v>20</v>
      </c>
      <c r="F58" s="54">
        <v>1</v>
      </c>
      <c r="G58" s="62">
        <v>1</v>
      </c>
      <c r="H58" s="55">
        <f t="shared" si="4"/>
        <v>1</v>
      </c>
      <c r="I58" s="73"/>
      <c r="J58" s="73"/>
      <c r="K58" s="54"/>
      <c r="L58" s="54">
        <f t="shared" si="1"/>
        <v>1</v>
      </c>
      <c r="M58" s="55">
        <f t="shared" si="3"/>
        <v>1</v>
      </c>
    </row>
    <row r="59" spans="1:13">
      <c r="A59" s="58">
        <v>43223</v>
      </c>
      <c r="B59" s="53">
        <v>131698502</v>
      </c>
      <c r="C59" s="59" t="s">
        <v>918</v>
      </c>
      <c r="D59" s="53" t="s">
        <v>54</v>
      </c>
      <c r="E59" s="60" t="s">
        <v>4</v>
      </c>
      <c r="F59" s="54">
        <v>3</v>
      </c>
      <c r="G59" s="62">
        <v>1</v>
      </c>
      <c r="H59" s="55">
        <f t="shared" si="4"/>
        <v>3</v>
      </c>
      <c r="I59" s="73"/>
      <c r="J59" s="73"/>
      <c r="K59" s="54"/>
      <c r="L59" s="54">
        <f t="shared" si="1"/>
        <v>3</v>
      </c>
      <c r="M59" s="55">
        <f t="shared" si="3"/>
        <v>3</v>
      </c>
    </row>
    <row r="60" spans="1:13">
      <c r="A60" s="58">
        <v>43242</v>
      </c>
      <c r="B60" s="53" t="s">
        <v>97</v>
      </c>
      <c r="C60" s="59" t="s">
        <v>919</v>
      </c>
      <c r="D60" s="53" t="s">
        <v>77</v>
      </c>
      <c r="E60" s="60" t="s">
        <v>151</v>
      </c>
      <c r="F60" s="54">
        <v>4</v>
      </c>
      <c r="G60" s="62">
        <v>1</v>
      </c>
      <c r="H60" s="55">
        <f t="shared" si="4"/>
        <v>4</v>
      </c>
      <c r="I60" s="73" t="s">
        <v>948</v>
      </c>
      <c r="J60" s="73"/>
      <c r="K60" s="54"/>
      <c r="L60" s="54">
        <f t="shared" si="1"/>
        <v>4</v>
      </c>
      <c r="M60" s="55">
        <f t="shared" si="3"/>
        <v>4</v>
      </c>
    </row>
    <row r="61" spans="1:13">
      <c r="A61" s="75">
        <v>43285</v>
      </c>
      <c r="B61" s="76">
        <v>133592624</v>
      </c>
      <c r="C61" s="77" t="s">
        <v>918</v>
      </c>
      <c r="D61" s="76" t="s">
        <v>64</v>
      </c>
      <c r="E61" s="78" t="s">
        <v>4</v>
      </c>
      <c r="F61" s="79">
        <v>1</v>
      </c>
      <c r="G61" s="80">
        <v>1</v>
      </c>
      <c r="H61" s="104">
        <f t="shared" si="4"/>
        <v>1</v>
      </c>
      <c r="I61" s="81"/>
      <c r="J61" s="81">
        <v>2555</v>
      </c>
      <c r="K61" s="79">
        <v>1</v>
      </c>
      <c r="L61" s="79">
        <f t="shared" si="1"/>
        <v>0</v>
      </c>
      <c r="M61" s="104">
        <f t="shared" si="3"/>
        <v>0</v>
      </c>
    </row>
    <row r="62" spans="1:13">
      <c r="A62" s="75">
        <v>43285</v>
      </c>
      <c r="B62" s="76">
        <v>133592624</v>
      </c>
      <c r="C62" s="77" t="s">
        <v>918</v>
      </c>
      <c r="D62" s="76" t="s">
        <v>52</v>
      </c>
      <c r="E62" s="78" t="s">
        <v>4</v>
      </c>
      <c r="F62" s="79">
        <v>2</v>
      </c>
      <c r="G62" s="80">
        <v>1</v>
      </c>
      <c r="H62" s="104">
        <f t="shared" si="4"/>
        <v>2</v>
      </c>
      <c r="I62" s="81"/>
      <c r="J62" s="81">
        <v>2372</v>
      </c>
      <c r="K62" s="79">
        <v>2</v>
      </c>
      <c r="L62" s="79">
        <f t="shared" si="1"/>
        <v>0</v>
      </c>
      <c r="M62" s="104">
        <f t="shared" si="3"/>
        <v>0</v>
      </c>
    </row>
    <row r="63" spans="1:13">
      <c r="A63" s="58">
        <v>43335</v>
      </c>
      <c r="B63" s="53" t="s">
        <v>96</v>
      </c>
      <c r="C63" s="59" t="s">
        <v>919</v>
      </c>
      <c r="D63" s="53" t="s">
        <v>72</v>
      </c>
      <c r="E63" s="60" t="s">
        <v>149</v>
      </c>
      <c r="F63" s="54">
        <v>2</v>
      </c>
      <c r="G63" s="62">
        <v>1</v>
      </c>
      <c r="H63" s="55">
        <f t="shared" si="4"/>
        <v>2</v>
      </c>
      <c r="I63" s="73"/>
      <c r="J63" s="73"/>
      <c r="K63" s="54"/>
      <c r="L63" s="54">
        <f t="shared" si="1"/>
        <v>2</v>
      </c>
      <c r="M63" s="55">
        <f t="shared" si="3"/>
        <v>2</v>
      </c>
    </row>
    <row r="64" spans="1:13">
      <c r="A64" s="58">
        <v>43348</v>
      </c>
      <c r="B64" s="53">
        <v>135359360</v>
      </c>
      <c r="C64" s="59" t="s">
        <v>918</v>
      </c>
      <c r="D64" s="53" t="s">
        <v>61</v>
      </c>
      <c r="E64" s="60" t="s">
        <v>4</v>
      </c>
      <c r="F64" s="54">
        <v>1</v>
      </c>
      <c r="G64" s="62">
        <v>1</v>
      </c>
      <c r="H64" s="55">
        <f t="shared" si="4"/>
        <v>1</v>
      </c>
      <c r="I64" s="73"/>
      <c r="J64" s="73"/>
      <c r="K64" s="54"/>
      <c r="L64" s="54">
        <f t="shared" si="1"/>
        <v>1</v>
      </c>
      <c r="M64" s="55">
        <f t="shared" si="3"/>
        <v>1</v>
      </c>
    </row>
    <row r="65" spans="1:13">
      <c r="A65" s="58">
        <v>43362</v>
      </c>
      <c r="B65" s="53">
        <v>135809736</v>
      </c>
      <c r="C65" s="59" t="s">
        <v>918</v>
      </c>
      <c r="D65" s="53" t="s">
        <v>239</v>
      </c>
      <c r="E65" s="60" t="s">
        <v>103</v>
      </c>
      <c r="F65" s="54">
        <v>1</v>
      </c>
      <c r="G65" s="62">
        <v>1</v>
      </c>
      <c r="H65" s="55">
        <f t="shared" si="4"/>
        <v>1</v>
      </c>
      <c r="I65" s="73"/>
      <c r="J65" s="73"/>
      <c r="K65" s="54"/>
      <c r="L65" s="54">
        <f t="shared" si="1"/>
        <v>1</v>
      </c>
      <c r="M65" s="55">
        <f t="shared" si="3"/>
        <v>1</v>
      </c>
    </row>
    <row r="66" spans="1:13">
      <c r="A66" s="58">
        <v>43382</v>
      </c>
      <c r="B66" s="53">
        <v>136413432</v>
      </c>
      <c r="C66" s="59" t="s">
        <v>918</v>
      </c>
      <c r="D66" s="53" t="s">
        <v>30</v>
      </c>
      <c r="E66" s="60" t="s">
        <v>124</v>
      </c>
      <c r="F66" s="54">
        <v>1</v>
      </c>
      <c r="G66" s="62">
        <v>1</v>
      </c>
      <c r="H66" s="55">
        <f t="shared" si="4"/>
        <v>1</v>
      </c>
      <c r="I66" s="73"/>
      <c r="J66" s="73"/>
      <c r="K66" s="54"/>
      <c r="L66" s="54">
        <f t="shared" si="1"/>
        <v>1</v>
      </c>
      <c r="M66" s="55">
        <f t="shared" si="3"/>
        <v>1</v>
      </c>
    </row>
    <row r="67" spans="1:13">
      <c r="A67" s="75">
        <v>43382</v>
      </c>
      <c r="B67" s="76">
        <v>136413432</v>
      </c>
      <c r="C67" s="77" t="s">
        <v>918</v>
      </c>
      <c r="D67" s="76" t="s">
        <v>82</v>
      </c>
      <c r="E67" s="78" t="s">
        <v>124</v>
      </c>
      <c r="F67" s="79">
        <v>1</v>
      </c>
      <c r="G67" s="80">
        <v>1</v>
      </c>
      <c r="H67" s="104">
        <f t="shared" si="4"/>
        <v>1</v>
      </c>
      <c r="I67" s="81"/>
      <c r="J67" s="81" t="s">
        <v>85</v>
      </c>
      <c r="K67" s="79">
        <v>1</v>
      </c>
      <c r="L67" s="79">
        <f t="shared" si="1"/>
        <v>0</v>
      </c>
      <c r="M67" s="104">
        <f t="shared" si="3"/>
        <v>0</v>
      </c>
    </row>
    <row r="68" spans="1:13">
      <c r="A68" s="75">
        <v>43382</v>
      </c>
      <c r="B68" s="76">
        <v>136413432</v>
      </c>
      <c r="C68" s="77" t="s">
        <v>918</v>
      </c>
      <c r="D68" s="76" t="s">
        <v>82</v>
      </c>
      <c r="E68" s="78" t="s">
        <v>124</v>
      </c>
      <c r="F68" s="79">
        <v>1</v>
      </c>
      <c r="G68" s="80">
        <v>1</v>
      </c>
      <c r="H68" s="104">
        <f t="shared" si="4"/>
        <v>1</v>
      </c>
      <c r="I68" s="81"/>
      <c r="J68" s="81">
        <v>2465</v>
      </c>
      <c r="K68" s="79">
        <v>1</v>
      </c>
      <c r="L68" s="79">
        <f t="shared" ref="L68:L131" si="5">F68-K68</f>
        <v>0</v>
      </c>
      <c r="M68" s="104">
        <f t="shared" ref="M68:M99" si="6">G68*L68</f>
        <v>0</v>
      </c>
    </row>
    <row r="69" spans="1:13">
      <c r="A69" s="75">
        <v>43382</v>
      </c>
      <c r="B69" s="76">
        <v>136413432</v>
      </c>
      <c r="C69" s="77" t="s">
        <v>918</v>
      </c>
      <c r="D69" s="76" t="s">
        <v>82</v>
      </c>
      <c r="E69" s="78" t="s">
        <v>124</v>
      </c>
      <c r="F69" s="79">
        <v>1</v>
      </c>
      <c r="G69" s="80">
        <v>1</v>
      </c>
      <c r="H69" s="104">
        <f t="shared" si="4"/>
        <v>1</v>
      </c>
      <c r="I69" s="81"/>
      <c r="J69" s="81">
        <v>2538</v>
      </c>
      <c r="K69" s="79">
        <v>1</v>
      </c>
      <c r="L69" s="79">
        <f t="shared" si="5"/>
        <v>0</v>
      </c>
      <c r="M69" s="104">
        <f t="shared" si="6"/>
        <v>0</v>
      </c>
    </row>
    <row r="70" spans="1:13">
      <c r="A70" s="58">
        <v>43382</v>
      </c>
      <c r="B70" s="53">
        <v>136413432</v>
      </c>
      <c r="C70" s="59" t="s">
        <v>918</v>
      </c>
      <c r="D70" s="53" t="s">
        <v>82</v>
      </c>
      <c r="E70" s="60" t="s">
        <v>124</v>
      </c>
      <c r="F70" s="54">
        <v>2</v>
      </c>
      <c r="G70" s="62">
        <v>1</v>
      </c>
      <c r="H70" s="55">
        <f t="shared" si="4"/>
        <v>2</v>
      </c>
      <c r="I70" s="73"/>
      <c r="J70" s="73"/>
      <c r="K70" s="54"/>
      <c r="L70" s="54">
        <f t="shared" si="5"/>
        <v>2</v>
      </c>
      <c r="M70" s="55">
        <f t="shared" si="6"/>
        <v>2</v>
      </c>
    </row>
    <row r="71" spans="1:13">
      <c r="A71" s="75">
        <v>43382</v>
      </c>
      <c r="B71" s="76">
        <v>136413432</v>
      </c>
      <c r="C71" s="77" t="s">
        <v>918</v>
      </c>
      <c r="D71" s="76" t="s">
        <v>26</v>
      </c>
      <c r="E71" s="78" t="s">
        <v>124</v>
      </c>
      <c r="F71" s="79">
        <v>1</v>
      </c>
      <c r="G71" s="80">
        <v>1</v>
      </c>
      <c r="H71" s="104">
        <f t="shared" si="4"/>
        <v>1</v>
      </c>
      <c r="I71" s="81"/>
      <c r="J71" s="81">
        <v>2379</v>
      </c>
      <c r="K71" s="79">
        <v>1</v>
      </c>
      <c r="L71" s="79">
        <f t="shared" si="5"/>
        <v>0</v>
      </c>
      <c r="M71" s="104">
        <f t="shared" si="6"/>
        <v>0</v>
      </c>
    </row>
    <row r="72" spans="1:13">
      <c r="A72" s="75">
        <v>43382</v>
      </c>
      <c r="B72" s="76">
        <v>136413432</v>
      </c>
      <c r="C72" s="77" t="s">
        <v>918</v>
      </c>
      <c r="D72" s="76" t="s">
        <v>26</v>
      </c>
      <c r="E72" s="78" t="s">
        <v>124</v>
      </c>
      <c r="F72" s="79">
        <v>1</v>
      </c>
      <c r="G72" s="80">
        <v>1</v>
      </c>
      <c r="H72" s="104">
        <f t="shared" si="4"/>
        <v>1</v>
      </c>
      <c r="I72" s="81"/>
      <c r="J72" s="81">
        <v>2372</v>
      </c>
      <c r="K72" s="79">
        <v>1</v>
      </c>
      <c r="L72" s="79">
        <f t="shared" si="5"/>
        <v>0</v>
      </c>
      <c r="M72" s="104">
        <f t="shared" si="6"/>
        <v>0</v>
      </c>
    </row>
    <row r="73" spans="1:13">
      <c r="A73" s="75">
        <v>43406</v>
      </c>
      <c r="B73" s="76">
        <v>30244437</v>
      </c>
      <c r="C73" s="77" t="s">
        <v>942</v>
      </c>
      <c r="D73" s="76" t="s">
        <v>98</v>
      </c>
      <c r="E73" s="78" t="s">
        <v>66</v>
      </c>
      <c r="F73" s="79">
        <v>1</v>
      </c>
      <c r="G73" s="80">
        <v>1</v>
      </c>
      <c r="H73" s="104">
        <f t="shared" si="4"/>
        <v>1</v>
      </c>
      <c r="I73" s="81"/>
      <c r="J73" s="81" t="s">
        <v>396</v>
      </c>
      <c r="K73" s="79">
        <v>1</v>
      </c>
      <c r="L73" s="79">
        <f t="shared" si="5"/>
        <v>0</v>
      </c>
      <c r="M73" s="104">
        <f t="shared" si="6"/>
        <v>0</v>
      </c>
    </row>
    <row r="74" spans="1:13">
      <c r="A74" s="75">
        <v>43406</v>
      </c>
      <c r="B74" s="76">
        <v>30244437</v>
      </c>
      <c r="C74" s="77" t="s">
        <v>942</v>
      </c>
      <c r="D74" s="76" t="s">
        <v>98</v>
      </c>
      <c r="E74" s="78" t="s">
        <v>66</v>
      </c>
      <c r="F74" s="79">
        <v>1</v>
      </c>
      <c r="G74" s="80">
        <v>1</v>
      </c>
      <c r="H74" s="104">
        <f t="shared" si="4"/>
        <v>1</v>
      </c>
      <c r="I74" s="81"/>
      <c r="J74" s="81" t="s">
        <v>396</v>
      </c>
      <c r="K74" s="79">
        <v>1</v>
      </c>
      <c r="L74" s="79">
        <f t="shared" si="5"/>
        <v>0</v>
      </c>
      <c r="M74" s="104">
        <f t="shared" si="6"/>
        <v>0</v>
      </c>
    </row>
    <row r="75" spans="1:13">
      <c r="A75" s="58">
        <v>43406</v>
      </c>
      <c r="B75" s="53">
        <v>30244437</v>
      </c>
      <c r="C75" s="59" t="s">
        <v>942</v>
      </c>
      <c r="D75" s="53" t="s">
        <v>98</v>
      </c>
      <c r="E75" s="60" t="s">
        <v>66</v>
      </c>
      <c r="F75" s="54">
        <v>1</v>
      </c>
      <c r="G75" s="62">
        <v>1</v>
      </c>
      <c r="H75" s="55">
        <f t="shared" si="4"/>
        <v>1</v>
      </c>
      <c r="I75" s="73"/>
      <c r="J75" s="73"/>
      <c r="K75" s="54"/>
      <c r="L75" s="54">
        <f t="shared" si="5"/>
        <v>1</v>
      </c>
      <c r="M75" s="55">
        <f t="shared" si="6"/>
        <v>1</v>
      </c>
    </row>
    <row r="76" spans="1:13">
      <c r="A76" s="58">
        <v>43406</v>
      </c>
      <c r="B76" s="53">
        <v>30244437</v>
      </c>
      <c r="C76" s="59" t="s">
        <v>942</v>
      </c>
      <c r="D76" s="53" t="s">
        <v>99</v>
      </c>
      <c r="E76" s="60" t="s">
        <v>66</v>
      </c>
      <c r="F76" s="54">
        <v>1</v>
      </c>
      <c r="G76" s="62">
        <v>1</v>
      </c>
      <c r="H76" s="55">
        <f t="shared" si="4"/>
        <v>1</v>
      </c>
      <c r="I76" s="73"/>
      <c r="J76" s="73"/>
      <c r="K76" s="54"/>
      <c r="L76" s="54">
        <f t="shared" si="5"/>
        <v>1</v>
      </c>
      <c r="M76" s="55">
        <f t="shared" si="6"/>
        <v>1</v>
      </c>
    </row>
    <row r="77" spans="1:13">
      <c r="A77" s="58">
        <v>43406</v>
      </c>
      <c r="B77" s="53">
        <v>30244437</v>
      </c>
      <c r="C77" s="59" t="s">
        <v>942</v>
      </c>
      <c r="D77" s="53" t="s">
        <v>100</v>
      </c>
      <c r="E77" s="60" t="s">
        <v>66</v>
      </c>
      <c r="F77" s="54">
        <v>3</v>
      </c>
      <c r="G77" s="62">
        <v>1</v>
      </c>
      <c r="H77" s="55">
        <f t="shared" si="4"/>
        <v>3</v>
      </c>
      <c r="I77" s="73"/>
      <c r="J77" s="73"/>
      <c r="K77" s="54"/>
      <c r="L77" s="54">
        <f t="shared" si="5"/>
        <v>3</v>
      </c>
      <c r="M77" s="55">
        <f t="shared" si="6"/>
        <v>3</v>
      </c>
    </row>
    <row r="78" spans="1:13">
      <c r="A78" s="75">
        <v>43412</v>
      </c>
      <c r="B78" s="76">
        <v>137350187</v>
      </c>
      <c r="C78" s="77" t="s">
        <v>918</v>
      </c>
      <c r="D78" s="76" t="s">
        <v>56</v>
      </c>
      <c r="E78" s="78" t="s">
        <v>4</v>
      </c>
      <c r="F78" s="79">
        <v>1</v>
      </c>
      <c r="G78" s="80">
        <v>1</v>
      </c>
      <c r="H78" s="104">
        <f t="shared" si="4"/>
        <v>1</v>
      </c>
      <c r="I78" s="81"/>
      <c r="J78" s="81">
        <v>2626</v>
      </c>
      <c r="K78" s="79">
        <v>1</v>
      </c>
      <c r="L78" s="79">
        <f t="shared" si="5"/>
        <v>0</v>
      </c>
      <c r="M78" s="104">
        <f t="shared" si="6"/>
        <v>0</v>
      </c>
    </row>
    <row r="79" spans="1:13">
      <c r="A79" s="58">
        <v>43412</v>
      </c>
      <c r="B79" s="53">
        <v>137350187</v>
      </c>
      <c r="C79" s="59" t="s">
        <v>918</v>
      </c>
      <c r="D79" s="53" t="s">
        <v>56</v>
      </c>
      <c r="E79" s="60" t="s">
        <v>4</v>
      </c>
      <c r="F79" s="54">
        <v>2</v>
      </c>
      <c r="G79" s="62">
        <v>1</v>
      </c>
      <c r="H79" s="55">
        <f t="shared" si="4"/>
        <v>2</v>
      </c>
      <c r="I79" s="73"/>
      <c r="J79" s="73"/>
      <c r="K79" s="54"/>
      <c r="L79" s="54">
        <f t="shared" si="5"/>
        <v>2</v>
      </c>
      <c r="M79" s="55">
        <f t="shared" si="6"/>
        <v>2</v>
      </c>
    </row>
    <row r="80" spans="1:13">
      <c r="A80" s="58">
        <v>43412</v>
      </c>
      <c r="B80" s="53">
        <v>137350187</v>
      </c>
      <c r="C80" s="59" t="s">
        <v>918</v>
      </c>
      <c r="D80" s="53" t="s">
        <v>55</v>
      </c>
      <c r="E80" s="60" t="s">
        <v>4</v>
      </c>
      <c r="F80" s="54">
        <v>1</v>
      </c>
      <c r="G80" s="62">
        <v>1</v>
      </c>
      <c r="H80" s="55">
        <f t="shared" si="4"/>
        <v>1</v>
      </c>
      <c r="I80" s="73"/>
      <c r="J80" s="73"/>
      <c r="K80" s="54"/>
      <c r="L80" s="54">
        <f t="shared" si="5"/>
        <v>1</v>
      </c>
      <c r="M80" s="55">
        <f t="shared" si="6"/>
        <v>1</v>
      </c>
    </row>
    <row r="81" spans="1:13">
      <c r="A81" s="58">
        <v>43431</v>
      </c>
      <c r="B81" s="53">
        <v>30246467</v>
      </c>
      <c r="C81" s="59" t="s">
        <v>942</v>
      </c>
      <c r="D81" s="53" t="s">
        <v>446</v>
      </c>
      <c r="E81" s="60" t="s">
        <v>104</v>
      </c>
      <c r="F81" s="54">
        <v>3</v>
      </c>
      <c r="G81" s="62">
        <v>1</v>
      </c>
      <c r="H81" s="55">
        <f t="shared" si="4"/>
        <v>3</v>
      </c>
      <c r="I81" s="73"/>
      <c r="J81" s="73"/>
      <c r="K81" s="54"/>
      <c r="L81" s="54">
        <f t="shared" si="5"/>
        <v>3</v>
      </c>
      <c r="M81" s="55">
        <f t="shared" si="6"/>
        <v>3</v>
      </c>
    </row>
    <row r="82" spans="1:13">
      <c r="A82" s="58">
        <v>43431</v>
      </c>
      <c r="B82" s="53">
        <v>30246467</v>
      </c>
      <c r="C82" s="59" t="s">
        <v>942</v>
      </c>
      <c r="D82" s="53" t="s">
        <v>449</v>
      </c>
      <c r="E82" s="60" t="s">
        <v>104</v>
      </c>
      <c r="F82" s="54">
        <v>2</v>
      </c>
      <c r="G82" s="62">
        <v>1</v>
      </c>
      <c r="H82" s="55">
        <f t="shared" si="4"/>
        <v>2</v>
      </c>
      <c r="I82" s="73"/>
      <c r="J82" s="73"/>
      <c r="K82" s="54"/>
      <c r="L82" s="54">
        <f t="shared" si="5"/>
        <v>2</v>
      </c>
      <c r="M82" s="55">
        <f t="shared" si="6"/>
        <v>2</v>
      </c>
    </row>
    <row r="83" spans="1:13">
      <c r="A83" s="58">
        <v>43431</v>
      </c>
      <c r="B83" s="53">
        <v>30246467</v>
      </c>
      <c r="C83" s="59" t="s">
        <v>942</v>
      </c>
      <c r="D83" s="53" t="s">
        <v>445</v>
      </c>
      <c r="E83" s="60" t="s">
        <v>104</v>
      </c>
      <c r="F83" s="54">
        <v>7</v>
      </c>
      <c r="G83" s="62">
        <v>1</v>
      </c>
      <c r="H83" s="55">
        <f t="shared" si="4"/>
        <v>7</v>
      </c>
      <c r="I83" s="73"/>
      <c r="J83" s="73"/>
      <c r="K83" s="54"/>
      <c r="L83" s="54">
        <f t="shared" si="5"/>
        <v>7</v>
      </c>
      <c r="M83" s="55">
        <f t="shared" si="6"/>
        <v>7</v>
      </c>
    </row>
    <row r="84" spans="1:13">
      <c r="A84" s="75">
        <v>43431</v>
      </c>
      <c r="B84" s="76">
        <v>30246467</v>
      </c>
      <c r="C84" s="77" t="s">
        <v>942</v>
      </c>
      <c r="D84" s="76" t="s">
        <v>444</v>
      </c>
      <c r="E84" s="78" t="s">
        <v>104</v>
      </c>
      <c r="F84" s="79">
        <v>1</v>
      </c>
      <c r="G84" s="80">
        <v>1</v>
      </c>
      <c r="H84" s="104">
        <f t="shared" si="4"/>
        <v>1</v>
      </c>
      <c r="I84" s="81"/>
      <c r="J84" s="81">
        <v>2394</v>
      </c>
      <c r="K84" s="79">
        <v>1</v>
      </c>
      <c r="L84" s="79">
        <f t="shared" si="5"/>
        <v>0</v>
      </c>
      <c r="M84" s="104">
        <f t="shared" si="6"/>
        <v>0</v>
      </c>
    </row>
    <row r="85" spans="1:13">
      <c r="A85" s="58">
        <v>43431</v>
      </c>
      <c r="B85" s="53">
        <v>30246467</v>
      </c>
      <c r="C85" s="59" t="s">
        <v>942</v>
      </c>
      <c r="D85" s="53" t="s">
        <v>447</v>
      </c>
      <c r="E85" s="60" t="s">
        <v>104</v>
      </c>
      <c r="F85" s="54">
        <v>1</v>
      </c>
      <c r="G85" s="62">
        <v>1</v>
      </c>
      <c r="H85" s="55">
        <f t="shared" si="4"/>
        <v>1</v>
      </c>
      <c r="I85" s="73"/>
      <c r="J85" s="73"/>
      <c r="K85" s="54"/>
      <c r="L85" s="54">
        <f t="shared" si="5"/>
        <v>1</v>
      </c>
      <c r="M85" s="55">
        <f t="shared" si="6"/>
        <v>1</v>
      </c>
    </row>
    <row r="86" spans="1:13">
      <c r="A86" s="58">
        <v>43431</v>
      </c>
      <c r="B86" s="53">
        <v>30246467</v>
      </c>
      <c r="C86" s="59" t="s">
        <v>942</v>
      </c>
      <c r="D86" s="53" t="s">
        <v>448</v>
      </c>
      <c r="E86" s="60" t="s">
        <v>104</v>
      </c>
      <c r="F86" s="54">
        <v>2</v>
      </c>
      <c r="G86" s="62">
        <v>1</v>
      </c>
      <c r="H86" s="55">
        <f t="shared" si="4"/>
        <v>2</v>
      </c>
      <c r="I86" s="73"/>
      <c r="J86" s="73"/>
      <c r="K86" s="54"/>
      <c r="L86" s="54">
        <f t="shared" si="5"/>
        <v>2</v>
      </c>
      <c r="M86" s="55">
        <f t="shared" si="6"/>
        <v>2</v>
      </c>
    </row>
    <row r="87" spans="1:13">
      <c r="A87" s="58">
        <v>43431</v>
      </c>
      <c r="B87" s="53">
        <v>30246467</v>
      </c>
      <c r="C87" s="59" t="s">
        <v>942</v>
      </c>
      <c r="D87" s="53" t="s">
        <v>450</v>
      </c>
      <c r="E87" s="60" t="s">
        <v>104</v>
      </c>
      <c r="F87" s="54">
        <v>2</v>
      </c>
      <c r="G87" s="62">
        <v>1</v>
      </c>
      <c r="H87" s="55">
        <f t="shared" si="4"/>
        <v>2</v>
      </c>
      <c r="I87" s="73"/>
      <c r="J87" s="73"/>
      <c r="K87" s="54"/>
      <c r="L87" s="54">
        <f t="shared" si="5"/>
        <v>2</v>
      </c>
      <c r="M87" s="55">
        <f t="shared" si="6"/>
        <v>2</v>
      </c>
    </row>
    <row r="88" spans="1:13">
      <c r="A88" s="58">
        <v>43432</v>
      </c>
      <c r="B88" s="53">
        <v>137931442</v>
      </c>
      <c r="C88" s="59" t="s">
        <v>918</v>
      </c>
      <c r="D88" s="53" t="s">
        <v>22</v>
      </c>
      <c r="E88" s="60" t="s">
        <v>21</v>
      </c>
      <c r="F88" s="54">
        <v>1</v>
      </c>
      <c r="G88" s="62">
        <v>1</v>
      </c>
      <c r="H88" s="55">
        <f t="shared" si="4"/>
        <v>1</v>
      </c>
      <c r="I88" s="73"/>
      <c r="J88" s="73"/>
      <c r="K88" s="54"/>
      <c r="L88" s="54">
        <f t="shared" si="5"/>
        <v>1</v>
      </c>
      <c r="M88" s="55">
        <f t="shared" si="6"/>
        <v>1</v>
      </c>
    </row>
    <row r="89" spans="1:13">
      <c r="A89" s="58">
        <v>43454</v>
      </c>
      <c r="B89" s="53">
        <v>138721181</v>
      </c>
      <c r="C89" s="59" t="s">
        <v>918</v>
      </c>
      <c r="D89" s="85">
        <v>986494422</v>
      </c>
      <c r="E89" s="60" t="s">
        <v>18</v>
      </c>
      <c r="F89" s="54">
        <v>1</v>
      </c>
      <c r="G89" s="62">
        <v>1</v>
      </c>
      <c r="H89" s="55">
        <f t="shared" si="4"/>
        <v>1</v>
      </c>
      <c r="I89" s="73"/>
      <c r="J89" s="73"/>
      <c r="K89" s="54"/>
      <c r="L89" s="54">
        <f t="shared" si="5"/>
        <v>1</v>
      </c>
      <c r="M89" s="55">
        <f t="shared" si="6"/>
        <v>1</v>
      </c>
    </row>
    <row r="90" spans="1:13" s="74" customFormat="1">
      <c r="A90" s="58">
        <v>43487</v>
      </c>
      <c r="B90" s="53">
        <v>139610364</v>
      </c>
      <c r="C90" s="59" t="s">
        <v>918</v>
      </c>
      <c r="D90" s="53" t="s">
        <v>52</v>
      </c>
      <c r="E90" s="60" t="s">
        <v>4</v>
      </c>
      <c r="F90" s="54">
        <v>1</v>
      </c>
      <c r="G90" s="62">
        <v>1</v>
      </c>
      <c r="H90" s="55">
        <f t="shared" si="4"/>
        <v>1</v>
      </c>
      <c r="I90" s="73"/>
      <c r="J90" s="73"/>
      <c r="K90" s="54"/>
      <c r="L90" s="54">
        <f t="shared" si="5"/>
        <v>1</v>
      </c>
      <c r="M90" s="55">
        <f t="shared" si="6"/>
        <v>1</v>
      </c>
    </row>
    <row r="91" spans="1:13" s="74" customFormat="1">
      <c r="A91" s="58">
        <v>43521</v>
      </c>
      <c r="B91" s="53">
        <v>30253329</v>
      </c>
      <c r="C91" s="59" t="s">
        <v>942</v>
      </c>
      <c r="D91" s="53" t="s">
        <v>89</v>
      </c>
      <c r="E91" s="60" t="s">
        <v>125</v>
      </c>
      <c r="F91" s="54">
        <v>1</v>
      </c>
      <c r="G91" s="62">
        <v>1</v>
      </c>
      <c r="H91" s="55">
        <f t="shared" si="4"/>
        <v>1</v>
      </c>
      <c r="I91" s="73"/>
      <c r="J91" s="73"/>
      <c r="K91" s="54"/>
      <c r="L91" s="54">
        <f t="shared" si="5"/>
        <v>1</v>
      </c>
      <c r="M91" s="55">
        <f t="shared" si="6"/>
        <v>1</v>
      </c>
    </row>
    <row r="92" spans="1:13" s="74" customFormat="1">
      <c r="A92" s="58">
        <v>43546</v>
      </c>
      <c r="B92" s="53">
        <v>141717588</v>
      </c>
      <c r="C92" s="59" t="s">
        <v>918</v>
      </c>
      <c r="D92" s="53" t="s">
        <v>56</v>
      </c>
      <c r="E92" s="60" t="s">
        <v>4</v>
      </c>
      <c r="F92" s="54">
        <v>1</v>
      </c>
      <c r="G92" s="62">
        <v>1</v>
      </c>
      <c r="H92" s="55">
        <f t="shared" si="4"/>
        <v>1</v>
      </c>
      <c r="I92" s="73"/>
      <c r="J92" s="73"/>
      <c r="K92" s="54"/>
      <c r="L92" s="54">
        <f t="shared" si="5"/>
        <v>1</v>
      </c>
      <c r="M92" s="55">
        <f t="shared" si="6"/>
        <v>1</v>
      </c>
    </row>
    <row r="93" spans="1:13" s="74" customFormat="1">
      <c r="A93" s="58">
        <v>43546</v>
      </c>
      <c r="B93" s="53">
        <v>141717588</v>
      </c>
      <c r="C93" s="59" t="s">
        <v>918</v>
      </c>
      <c r="D93" s="53" t="s">
        <v>55</v>
      </c>
      <c r="E93" s="60" t="s">
        <v>4</v>
      </c>
      <c r="F93" s="54">
        <v>1</v>
      </c>
      <c r="G93" s="62">
        <v>1</v>
      </c>
      <c r="H93" s="55">
        <f t="shared" si="4"/>
        <v>1</v>
      </c>
      <c r="I93" s="73"/>
      <c r="J93" s="73"/>
      <c r="K93" s="54"/>
      <c r="L93" s="54">
        <f t="shared" si="5"/>
        <v>1</v>
      </c>
      <c r="M93" s="55">
        <f t="shared" si="6"/>
        <v>1</v>
      </c>
    </row>
    <row r="94" spans="1:13" s="74" customFormat="1">
      <c r="A94" s="58">
        <v>43546</v>
      </c>
      <c r="B94" s="53">
        <v>141717588</v>
      </c>
      <c r="C94" s="59" t="s">
        <v>918</v>
      </c>
      <c r="D94" s="53" t="s">
        <v>134</v>
      </c>
      <c r="E94" s="60" t="s">
        <v>4</v>
      </c>
      <c r="F94" s="54">
        <v>1</v>
      </c>
      <c r="G94" s="62">
        <v>1</v>
      </c>
      <c r="H94" s="55">
        <f t="shared" si="4"/>
        <v>1</v>
      </c>
      <c r="I94" s="73"/>
      <c r="J94" s="73"/>
      <c r="K94" s="54"/>
      <c r="L94" s="54">
        <f t="shared" si="5"/>
        <v>1</v>
      </c>
      <c r="M94" s="55">
        <f t="shared" si="6"/>
        <v>1</v>
      </c>
    </row>
    <row r="95" spans="1:13" s="74" customFormat="1">
      <c r="A95" s="75">
        <v>43553</v>
      </c>
      <c r="B95" s="76">
        <v>141940314</v>
      </c>
      <c r="C95" s="77" t="s">
        <v>918</v>
      </c>
      <c r="D95" s="82" t="s">
        <v>235</v>
      </c>
      <c r="E95" s="78" t="s">
        <v>103</v>
      </c>
      <c r="F95" s="79">
        <v>1</v>
      </c>
      <c r="G95" s="80">
        <v>1</v>
      </c>
      <c r="H95" s="104">
        <f t="shared" si="4"/>
        <v>1</v>
      </c>
      <c r="I95" s="81"/>
      <c r="J95" s="81">
        <v>2300</v>
      </c>
      <c r="K95" s="79">
        <v>1</v>
      </c>
      <c r="L95" s="79">
        <f t="shared" si="5"/>
        <v>0</v>
      </c>
      <c r="M95" s="104">
        <f t="shared" si="6"/>
        <v>0</v>
      </c>
    </row>
    <row r="96" spans="1:13" s="74" customFormat="1">
      <c r="A96" s="75">
        <v>43553</v>
      </c>
      <c r="B96" s="76">
        <v>141940314</v>
      </c>
      <c r="C96" s="77" t="s">
        <v>918</v>
      </c>
      <c r="D96" s="82" t="s">
        <v>235</v>
      </c>
      <c r="E96" s="78" t="s">
        <v>103</v>
      </c>
      <c r="F96" s="79">
        <v>2</v>
      </c>
      <c r="G96" s="80">
        <v>1</v>
      </c>
      <c r="H96" s="104">
        <f t="shared" si="4"/>
        <v>2</v>
      </c>
      <c r="I96" s="81"/>
      <c r="J96" s="81" t="s">
        <v>396</v>
      </c>
      <c r="K96" s="79">
        <v>2</v>
      </c>
      <c r="L96" s="79">
        <f t="shared" si="5"/>
        <v>0</v>
      </c>
      <c r="M96" s="104">
        <f t="shared" si="6"/>
        <v>0</v>
      </c>
    </row>
    <row r="97" spans="1:13" s="74" customFormat="1">
      <c r="A97" s="58">
        <v>43553</v>
      </c>
      <c r="B97" s="53">
        <v>141940314</v>
      </c>
      <c r="C97" s="59" t="s">
        <v>918</v>
      </c>
      <c r="D97" s="53" t="s">
        <v>70</v>
      </c>
      <c r="E97" s="60" t="s">
        <v>103</v>
      </c>
      <c r="F97" s="54">
        <v>6</v>
      </c>
      <c r="G97" s="62">
        <v>1</v>
      </c>
      <c r="H97" s="55">
        <f t="shared" si="4"/>
        <v>6</v>
      </c>
      <c r="I97" s="73"/>
      <c r="J97" s="73"/>
      <c r="K97" s="54"/>
      <c r="L97" s="54">
        <f t="shared" si="5"/>
        <v>6</v>
      </c>
      <c r="M97" s="55">
        <f t="shared" si="6"/>
        <v>6</v>
      </c>
    </row>
    <row r="98" spans="1:13" s="74" customFormat="1">
      <c r="A98" s="75">
        <v>43553</v>
      </c>
      <c r="B98" s="76">
        <v>141940314</v>
      </c>
      <c r="C98" s="77" t="s">
        <v>918</v>
      </c>
      <c r="D98" s="76" t="s">
        <v>236</v>
      </c>
      <c r="E98" s="78" t="s">
        <v>103</v>
      </c>
      <c r="F98" s="79">
        <v>1</v>
      </c>
      <c r="G98" s="80">
        <v>1</v>
      </c>
      <c r="H98" s="104">
        <f t="shared" si="4"/>
        <v>1</v>
      </c>
      <c r="I98" s="81"/>
      <c r="J98" s="81">
        <v>2366</v>
      </c>
      <c r="K98" s="79">
        <v>1</v>
      </c>
      <c r="L98" s="79">
        <f t="shared" si="5"/>
        <v>0</v>
      </c>
      <c r="M98" s="104">
        <f t="shared" si="6"/>
        <v>0</v>
      </c>
    </row>
    <row r="99" spans="1:13" s="74" customFormat="1">
      <c r="A99" s="58">
        <v>43553</v>
      </c>
      <c r="B99" s="53">
        <v>141940314</v>
      </c>
      <c r="C99" s="59" t="s">
        <v>918</v>
      </c>
      <c r="D99" s="53" t="s">
        <v>236</v>
      </c>
      <c r="E99" s="60" t="s">
        <v>103</v>
      </c>
      <c r="F99" s="54">
        <v>9</v>
      </c>
      <c r="G99" s="62">
        <v>1</v>
      </c>
      <c r="H99" s="55">
        <f t="shared" si="4"/>
        <v>9</v>
      </c>
      <c r="I99" s="73"/>
      <c r="J99" s="73"/>
      <c r="K99" s="54"/>
      <c r="L99" s="54">
        <f t="shared" si="5"/>
        <v>9</v>
      </c>
      <c r="M99" s="55">
        <f t="shared" si="6"/>
        <v>9</v>
      </c>
    </row>
    <row r="100" spans="1:13" s="74" customFormat="1">
      <c r="A100" s="75">
        <v>43553</v>
      </c>
      <c r="B100" s="76">
        <v>141940314</v>
      </c>
      <c r="C100" s="77" t="s">
        <v>918</v>
      </c>
      <c r="D100" s="76" t="s">
        <v>187</v>
      </c>
      <c r="E100" s="78" t="s">
        <v>103</v>
      </c>
      <c r="F100" s="79">
        <v>1</v>
      </c>
      <c r="G100" s="80">
        <v>1</v>
      </c>
      <c r="H100" s="104">
        <f t="shared" si="4"/>
        <v>1</v>
      </c>
      <c r="I100" s="81"/>
      <c r="J100" s="81">
        <v>2554</v>
      </c>
      <c r="K100" s="79">
        <v>1</v>
      </c>
      <c r="L100" s="79">
        <f t="shared" si="5"/>
        <v>0</v>
      </c>
      <c r="M100" s="104">
        <f t="shared" ref="M100:M131" si="7">G100*L100</f>
        <v>0</v>
      </c>
    </row>
    <row r="101" spans="1:13" s="74" customFormat="1">
      <c r="A101" s="75">
        <v>43553</v>
      </c>
      <c r="B101" s="76">
        <v>141940314</v>
      </c>
      <c r="C101" s="77" t="s">
        <v>918</v>
      </c>
      <c r="D101" s="76" t="s">
        <v>187</v>
      </c>
      <c r="E101" s="78" t="s">
        <v>103</v>
      </c>
      <c r="F101" s="79">
        <v>2</v>
      </c>
      <c r="G101" s="80">
        <v>1</v>
      </c>
      <c r="H101" s="104">
        <f t="shared" si="4"/>
        <v>2</v>
      </c>
      <c r="I101" s="81"/>
      <c r="J101" s="81">
        <v>2556</v>
      </c>
      <c r="K101" s="79">
        <v>2</v>
      </c>
      <c r="L101" s="79">
        <f t="shared" si="5"/>
        <v>0</v>
      </c>
      <c r="M101" s="104">
        <f t="shared" si="7"/>
        <v>0</v>
      </c>
    </row>
    <row r="102" spans="1:13" s="74" customFormat="1">
      <c r="A102" s="58">
        <v>43553</v>
      </c>
      <c r="B102" s="53">
        <v>141940314</v>
      </c>
      <c r="C102" s="59" t="s">
        <v>918</v>
      </c>
      <c r="D102" s="53" t="s">
        <v>187</v>
      </c>
      <c r="E102" s="60" t="s">
        <v>103</v>
      </c>
      <c r="F102" s="54">
        <v>1</v>
      </c>
      <c r="G102" s="62">
        <v>1</v>
      </c>
      <c r="H102" s="55">
        <f t="shared" si="4"/>
        <v>1</v>
      </c>
      <c r="I102" s="73"/>
      <c r="J102" s="73"/>
      <c r="K102" s="54"/>
      <c r="L102" s="54">
        <f t="shared" si="5"/>
        <v>1</v>
      </c>
      <c r="M102" s="55">
        <f t="shared" si="7"/>
        <v>1</v>
      </c>
    </row>
    <row r="103" spans="1:13" s="74" customFormat="1">
      <c r="A103" s="58">
        <v>43553</v>
      </c>
      <c r="B103" s="53">
        <v>141940314</v>
      </c>
      <c r="C103" s="59" t="s">
        <v>918</v>
      </c>
      <c r="D103" s="53" t="s">
        <v>186</v>
      </c>
      <c r="E103" s="60" t="s">
        <v>103</v>
      </c>
      <c r="F103" s="54">
        <v>2</v>
      </c>
      <c r="G103" s="62">
        <v>1</v>
      </c>
      <c r="H103" s="55">
        <f t="shared" si="4"/>
        <v>2</v>
      </c>
      <c r="I103" s="73"/>
      <c r="J103" s="73"/>
      <c r="K103" s="54"/>
      <c r="L103" s="54">
        <f t="shared" si="5"/>
        <v>2</v>
      </c>
      <c r="M103" s="55">
        <f t="shared" si="7"/>
        <v>2</v>
      </c>
    </row>
    <row r="104" spans="1:13" s="138" customFormat="1">
      <c r="A104" s="58">
        <v>43572</v>
      </c>
      <c r="B104" s="53">
        <v>6120326</v>
      </c>
      <c r="C104" s="59" t="s">
        <v>921</v>
      </c>
      <c r="D104" s="53" t="s">
        <v>128</v>
      </c>
      <c r="E104" s="60" t="s">
        <v>128</v>
      </c>
      <c r="F104" s="54">
        <v>3</v>
      </c>
      <c r="G104" s="62">
        <v>1</v>
      </c>
      <c r="H104" s="55">
        <f t="shared" si="4"/>
        <v>3</v>
      </c>
      <c r="I104" s="73"/>
      <c r="J104" s="73"/>
      <c r="K104" s="54"/>
      <c r="L104" s="54">
        <f t="shared" si="5"/>
        <v>3</v>
      </c>
      <c r="M104" s="55">
        <f t="shared" si="7"/>
        <v>3</v>
      </c>
    </row>
    <row r="105" spans="1:13" s="74" customFormat="1">
      <c r="A105" s="58">
        <v>43572</v>
      </c>
      <c r="B105" s="53">
        <v>57318</v>
      </c>
      <c r="C105" s="59" t="s">
        <v>933</v>
      </c>
      <c r="D105" s="53" t="s">
        <v>137</v>
      </c>
      <c r="E105" s="60" t="s">
        <v>138</v>
      </c>
      <c r="F105" s="54">
        <v>5</v>
      </c>
      <c r="G105" s="62">
        <v>1</v>
      </c>
      <c r="H105" s="55">
        <f t="shared" si="4"/>
        <v>5</v>
      </c>
      <c r="I105" s="73" t="s">
        <v>948</v>
      </c>
      <c r="J105" s="73"/>
      <c r="K105" s="54"/>
      <c r="L105" s="54">
        <f t="shared" si="5"/>
        <v>5</v>
      </c>
      <c r="M105" s="55">
        <f t="shared" si="7"/>
        <v>5</v>
      </c>
    </row>
    <row r="106" spans="1:13">
      <c r="A106" s="58">
        <v>43572</v>
      </c>
      <c r="B106" s="53">
        <v>57318</v>
      </c>
      <c r="C106" s="59" t="s">
        <v>933</v>
      </c>
      <c r="D106" s="53" t="s">
        <v>137</v>
      </c>
      <c r="E106" s="60" t="s">
        <v>138</v>
      </c>
      <c r="F106" s="54">
        <v>92</v>
      </c>
      <c r="G106" s="62">
        <v>1</v>
      </c>
      <c r="H106" s="55">
        <f t="shared" si="4"/>
        <v>92</v>
      </c>
      <c r="I106" s="73"/>
      <c r="J106" s="73"/>
      <c r="K106" s="54"/>
      <c r="L106" s="54">
        <f t="shared" si="5"/>
        <v>92</v>
      </c>
      <c r="M106" s="55">
        <f t="shared" si="7"/>
        <v>92</v>
      </c>
    </row>
    <row r="107" spans="1:13" s="116" customFormat="1">
      <c r="A107" s="58">
        <v>43574</v>
      </c>
      <c r="B107" s="53">
        <v>30258115</v>
      </c>
      <c r="C107" s="59" t="s">
        <v>942</v>
      </c>
      <c r="D107" s="53" t="s">
        <v>132</v>
      </c>
      <c r="E107" s="60" t="s">
        <v>34</v>
      </c>
      <c r="F107" s="54">
        <v>2</v>
      </c>
      <c r="G107" s="62">
        <v>1</v>
      </c>
      <c r="H107" s="55">
        <f t="shared" si="4"/>
        <v>2</v>
      </c>
      <c r="I107" s="73"/>
      <c r="J107" s="73"/>
      <c r="K107" s="54"/>
      <c r="L107" s="54">
        <f t="shared" si="5"/>
        <v>2</v>
      </c>
      <c r="M107" s="55">
        <f t="shared" si="7"/>
        <v>2</v>
      </c>
    </row>
    <row r="108" spans="1:13" s="116" customFormat="1">
      <c r="A108" s="75">
        <v>43574</v>
      </c>
      <c r="B108" s="76">
        <v>30258118</v>
      </c>
      <c r="C108" s="77" t="s">
        <v>942</v>
      </c>
      <c r="D108" s="76" t="s">
        <v>131</v>
      </c>
      <c r="E108" s="78" t="s">
        <v>124</v>
      </c>
      <c r="F108" s="79">
        <v>1</v>
      </c>
      <c r="G108" s="80">
        <v>1</v>
      </c>
      <c r="H108" s="104">
        <f t="shared" si="4"/>
        <v>1</v>
      </c>
      <c r="I108" s="81"/>
      <c r="J108" s="81">
        <v>2507</v>
      </c>
      <c r="K108" s="79">
        <v>1</v>
      </c>
      <c r="L108" s="79">
        <f t="shared" si="5"/>
        <v>0</v>
      </c>
      <c r="M108" s="104">
        <f t="shared" si="7"/>
        <v>0</v>
      </c>
    </row>
    <row r="109" spans="1:13" s="116" customFormat="1">
      <c r="A109" s="75">
        <v>43574</v>
      </c>
      <c r="B109" s="76">
        <v>30258118</v>
      </c>
      <c r="C109" s="77" t="s">
        <v>942</v>
      </c>
      <c r="D109" s="76" t="s">
        <v>131</v>
      </c>
      <c r="E109" s="78" t="s">
        <v>124</v>
      </c>
      <c r="F109" s="79">
        <v>1</v>
      </c>
      <c r="G109" s="80">
        <v>1</v>
      </c>
      <c r="H109" s="104">
        <f t="shared" si="4"/>
        <v>1</v>
      </c>
      <c r="I109" s="81"/>
      <c r="J109" s="81">
        <v>2605</v>
      </c>
      <c r="K109" s="79">
        <v>1</v>
      </c>
      <c r="L109" s="79">
        <f t="shared" si="5"/>
        <v>0</v>
      </c>
      <c r="M109" s="104">
        <f t="shared" si="7"/>
        <v>0</v>
      </c>
    </row>
    <row r="110" spans="1:13">
      <c r="A110" s="58">
        <v>43574</v>
      </c>
      <c r="B110" s="53">
        <v>30258118</v>
      </c>
      <c r="C110" s="59" t="s">
        <v>942</v>
      </c>
      <c r="D110" s="53" t="s">
        <v>131</v>
      </c>
      <c r="E110" s="60" t="s">
        <v>124</v>
      </c>
      <c r="F110" s="54">
        <v>1</v>
      </c>
      <c r="G110" s="62">
        <v>1</v>
      </c>
      <c r="H110" s="55">
        <f t="shared" si="4"/>
        <v>1</v>
      </c>
      <c r="I110" s="73"/>
      <c r="J110" s="73"/>
      <c r="K110" s="54"/>
      <c r="L110" s="54">
        <f t="shared" si="5"/>
        <v>1</v>
      </c>
      <c r="M110" s="55">
        <f t="shared" si="7"/>
        <v>1</v>
      </c>
    </row>
    <row r="111" spans="1:13" s="35" customFormat="1">
      <c r="A111" s="75">
        <v>43574</v>
      </c>
      <c r="B111" s="76">
        <v>30258115</v>
      </c>
      <c r="C111" s="77" t="s">
        <v>942</v>
      </c>
      <c r="D111" s="76" t="s">
        <v>133</v>
      </c>
      <c r="E111" s="78" t="s">
        <v>123</v>
      </c>
      <c r="F111" s="79">
        <v>1</v>
      </c>
      <c r="G111" s="80">
        <v>1</v>
      </c>
      <c r="H111" s="104">
        <f t="shared" ref="H111:H174" si="8">F111*G111</f>
        <v>1</v>
      </c>
      <c r="I111" s="81"/>
      <c r="J111" s="81">
        <v>2319</v>
      </c>
      <c r="K111" s="79">
        <v>1</v>
      </c>
      <c r="L111" s="79">
        <f t="shared" si="5"/>
        <v>0</v>
      </c>
      <c r="M111" s="104">
        <f t="shared" si="7"/>
        <v>0</v>
      </c>
    </row>
    <row r="112" spans="1:13">
      <c r="A112" s="58">
        <v>43574</v>
      </c>
      <c r="B112" s="53">
        <v>30258115</v>
      </c>
      <c r="C112" s="59" t="s">
        <v>942</v>
      </c>
      <c r="D112" s="53" t="s">
        <v>133</v>
      </c>
      <c r="E112" s="60" t="s">
        <v>123</v>
      </c>
      <c r="F112" s="54">
        <v>2</v>
      </c>
      <c r="G112" s="62">
        <v>1</v>
      </c>
      <c r="H112" s="55">
        <f t="shared" si="8"/>
        <v>2</v>
      </c>
      <c r="I112" s="73"/>
      <c r="J112" s="73"/>
      <c r="K112" s="54"/>
      <c r="L112" s="54">
        <f t="shared" si="5"/>
        <v>2</v>
      </c>
      <c r="M112" s="55">
        <f t="shared" si="7"/>
        <v>2</v>
      </c>
    </row>
    <row r="113" spans="1:13">
      <c r="A113" s="58">
        <v>43578</v>
      </c>
      <c r="B113" s="53" t="s">
        <v>129</v>
      </c>
      <c r="C113" s="59" t="s">
        <v>919</v>
      </c>
      <c r="D113" s="53" t="s">
        <v>152</v>
      </c>
      <c r="E113" s="60" t="s">
        <v>153</v>
      </c>
      <c r="F113" s="54">
        <v>2</v>
      </c>
      <c r="G113" s="62">
        <v>1</v>
      </c>
      <c r="H113" s="55">
        <f t="shared" si="8"/>
        <v>2</v>
      </c>
      <c r="I113" s="73"/>
      <c r="J113" s="73"/>
      <c r="K113" s="54"/>
      <c r="L113" s="54">
        <f t="shared" si="5"/>
        <v>2</v>
      </c>
      <c r="M113" s="55">
        <f t="shared" si="7"/>
        <v>2</v>
      </c>
    </row>
    <row r="114" spans="1:13">
      <c r="A114" s="58">
        <v>43581</v>
      </c>
      <c r="B114" s="53">
        <v>30258515</v>
      </c>
      <c r="C114" s="59" t="s">
        <v>942</v>
      </c>
      <c r="D114" s="53" t="s">
        <v>130</v>
      </c>
      <c r="E114" s="60" t="s">
        <v>103</v>
      </c>
      <c r="F114" s="54">
        <v>1</v>
      </c>
      <c r="G114" s="62">
        <v>1</v>
      </c>
      <c r="H114" s="55">
        <f t="shared" si="8"/>
        <v>1</v>
      </c>
      <c r="I114" s="73"/>
      <c r="J114" s="73"/>
      <c r="K114" s="54"/>
      <c r="L114" s="54">
        <f t="shared" si="5"/>
        <v>1</v>
      </c>
      <c r="M114" s="55">
        <f t="shared" si="7"/>
        <v>1</v>
      </c>
    </row>
    <row r="115" spans="1:13" s="35" customFormat="1">
      <c r="A115" s="58">
        <v>43602</v>
      </c>
      <c r="B115" s="53">
        <v>143579608</v>
      </c>
      <c r="C115" s="59" t="s">
        <v>918</v>
      </c>
      <c r="D115" s="85" t="s">
        <v>145</v>
      </c>
      <c r="E115" s="53" t="s">
        <v>124</v>
      </c>
      <c r="F115" s="54">
        <v>1</v>
      </c>
      <c r="G115" s="62">
        <v>1</v>
      </c>
      <c r="H115" s="55">
        <f t="shared" si="8"/>
        <v>1</v>
      </c>
      <c r="I115" s="73"/>
      <c r="J115" s="73"/>
      <c r="K115" s="54"/>
      <c r="L115" s="54">
        <f t="shared" si="5"/>
        <v>1</v>
      </c>
      <c r="M115" s="55">
        <f t="shared" si="7"/>
        <v>1</v>
      </c>
    </row>
    <row r="116" spans="1:13" s="74" customFormat="1">
      <c r="A116" s="58">
        <v>43629</v>
      </c>
      <c r="B116" s="53">
        <v>144445205</v>
      </c>
      <c r="C116" s="59" t="s">
        <v>918</v>
      </c>
      <c r="D116" s="85" t="s">
        <v>148</v>
      </c>
      <c r="E116" s="53" t="s">
        <v>123</v>
      </c>
      <c r="F116" s="54">
        <v>1</v>
      </c>
      <c r="G116" s="62">
        <v>1</v>
      </c>
      <c r="H116" s="55">
        <f t="shared" si="8"/>
        <v>1</v>
      </c>
      <c r="I116" s="73"/>
      <c r="J116" s="73"/>
      <c r="K116" s="54"/>
      <c r="L116" s="54">
        <f t="shared" si="5"/>
        <v>1</v>
      </c>
      <c r="M116" s="55">
        <f t="shared" si="7"/>
        <v>1</v>
      </c>
    </row>
    <row r="117" spans="1:13" s="74" customFormat="1">
      <c r="A117" s="58">
        <v>43654</v>
      </c>
      <c r="B117" s="53">
        <v>145146649</v>
      </c>
      <c r="C117" s="59" t="s">
        <v>918</v>
      </c>
      <c r="D117" s="53">
        <v>5639050</v>
      </c>
      <c r="E117" s="60" t="s">
        <v>174</v>
      </c>
      <c r="F117" s="54">
        <v>46</v>
      </c>
      <c r="G117" s="62">
        <v>1</v>
      </c>
      <c r="H117" s="55">
        <f t="shared" si="8"/>
        <v>46</v>
      </c>
      <c r="I117" s="73"/>
      <c r="J117" s="73"/>
      <c r="K117" s="54"/>
      <c r="L117" s="54">
        <f t="shared" si="5"/>
        <v>46</v>
      </c>
      <c r="M117" s="55">
        <f t="shared" si="7"/>
        <v>46</v>
      </c>
    </row>
    <row r="118" spans="1:13" s="74" customFormat="1">
      <c r="A118" s="58">
        <v>43713</v>
      </c>
      <c r="B118" s="53">
        <v>147298276</v>
      </c>
      <c r="C118" s="59" t="s">
        <v>918</v>
      </c>
      <c r="D118" s="53" t="s">
        <v>139</v>
      </c>
      <c r="E118" s="60" t="s">
        <v>167</v>
      </c>
      <c r="F118" s="54">
        <v>3</v>
      </c>
      <c r="G118" s="62">
        <v>1</v>
      </c>
      <c r="H118" s="55">
        <f t="shared" si="8"/>
        <v>3</v>
      </c>
      <c r="I118" s="73"/>
      <c r="J118" s="73"/>
      <c r="K118" s="54"/>
      <c r="L118" s="54">
        <f t="shared" si="5"/>
        <v>3</v>
      </c>
      <c r="M118" s="55">
        <f t="shared" si="7"/>
        <v>3</v>
      </c>
    </row>
    <row r="119" spans="1:13" s="74" customFormat="1">
      <c r="A119" s="58">
        <v>43719</v>
      </c>
      <c r="B119" s="53">
        <v>147481779</v>
      </c>
      <c r="C119" s="59" t="s">
        <v>918</v>
      </c>
      <c r="D119" s="85" t="s">
        <v>78</v>
      </c>
      <c r="E119" s="60" t="s">
        <v>189</v>
      </c>
      <c r="F119" s="54">
        <v>2</v>
      </c>
      <c r="G119" s="62">
        <v>1</v>
      </c>
      <c r="H119" s="55">
        <f t="shared" si="8"/>
        <v>2</v>
      </c>
      <c r="I119" s="73"/>
      <c r="J119" s="73"/>
      <c r="K119" s="54"/>
      <c r="L119" s="54">
        <f t="shared" si="5"/>
        <v>2</v>
      </c>
      <c r="M119" s="55">
        <f t="shared" si="7"/>
        <v>2</v>
      </c>
    </row>
    <row r="120" spans="1:13" s="74" customFormat="1">
      <c r="A120" s="58">
        <v>43727</v>
      </c>
      <c r="B120" s="53">
        <v>30270324</v>
      </c>
      <c r="C120" s="59" t="s">
        <v>942</v>
      </c>
      <c r="D120" s="85" t="s">
        <v>157</v>
      </c>
      <c r="E120" s="60" t="s">
        <v>158</v>
      </c>
      <c r="F120" s="54">
        <v>1</v>
      </c>
      <c r="G120" s="62">
        <v>1</v>
      </c>
      <c r="H120" s="55">
        <f t="shared" si="8"/>
        <v>1</v>
      </c>
      <c r="I120" s="73"/>
      <c r="J120" s="73"/>
      <c r="K120" s="54"/>
      <c r="L120" s="54">
        <f t="shared" si="5"/>
        <v>1</v>
      </c>
      <c r="M120" s="55">
        <f t="shared" si="7"/>
        <v>1</v>
      </c>
    </row>
    <row r="121" spans="1:13" s="74" customFormat="1">
      <c r="A121" s="58">
        <v>43738</v>
      </c>
      <c r="B121" s="53">
        <v>30269366</v>
      </c>
      <c r="C121" s="59" t="s">
        <v>942</v>
      </c>
      <c r="D121" s="53" t="s">
        <v>164</v>
      </c>
      <c r="E121" s="60" t="s">
        <v>163</v>
      </c>
      <c r="F121" s="54">
        <v>4</v>
      </c>
      <c r="G121" s="62">
        <v>1</v>
      </c>
      <c r="H121" s="55">
        <f t="shared" si="8"/>
        <v>4</v>
      </c>
      <c r="I121" s="73"/>
      <c r="J121" s="73"/>
      <c r="K121" s="54"/>
      <c r="L121" s="54">
        <f t="shared" si="5"/>
        <v>4</v>
      </c>
      <c r="M121" s="55">
        <f t="shared" si="7"/>
        <v>4</v>
      </c>
    </row>
    <row r="122" spans="1:13" s="116" customFormat="1">
      <c r="A122" s="58">
        <v>43738</v>
      </c>
      <c r="B122" s="53">
        <v>30269366</v>
      </c>
      <c r="C122" s="59" t="s">
        <v>942</v>
      </c>
      <c r="D122" s="53" t="s">
        <v>160</v>
      </c>
      <c r="E122" s="60" t="s">
        <v>161</v>
      </c>
      <c r="F122" s="54">
        <v>0.33</v>
      </c>
      <c r="G122" s="62">
        <v>1</v>
      </c>
      <c r="H122" s="55">
        <f t="shared" si="8"/>
        <v>0.33</v>
      </c>
      <c r="I122" s="73"/>
      <c r="J122" s="73"/>
      <c r="K122" s="54"/>
      <c r="L122" s="54">
        <f t="shared" si="5"/>
        <v>0.33</v>
      </c>
      <c r="M122" s="55">
        <f t="shared" si="7"/>
        <v>0.33</v>
      </c>
    </row>
    <row r="123" spans="1:13" s="116" customFormat="1">
      <c r="A123" s="58">
        <v>43740</v>
      </c>
      <c r="B123" s="53">
        <v>30271511</v>
      </c>
      <c r="C123" s="59" t="s">
        <v>942</v>
      </c>
      <c r="D123" s="53" t="s">
        <v>166</v>
      </c>
      <c r="E123" s="60" t="s">
        <v>177</v>
      </c>
      <c r="F123" s="54">
        <v>6</v>
      </c>
      <c r="G123" s="62">
        <v>1</v>
      </c>
      <c r="H123" s="55">
        <f t="shared" si="8"/>
        <v>6</v>
      </c>
      <c r="I123" s="73"/>
      <c r="J123" s="73"/>
      <c r="K123" s="54"/>
      <c r="L123" s="54">
        <f t="shared" si="5"/>
        <v>6</v>
      </c>
      <c r="M123" s="55">
        <f t="shared" si="7"/>
        <v>6</v>
      </c>
    </row>
    <row r="124" spans="1:13">
      <c r="A124" s="58">
        <v>43742</v>
      </c>
      <c r="B124" s="53">
        <v>148343234</v>
      </c>
      <c r="C124" s="59" t="s">
        <v>918</v>
      </c>
      <c r="D124" s="53" t="s">
        <v>134</v>
      </c>
      <c r="E124" s="60" t="s">
        <v>4</v>
      </c>
      <c r="F124" s="54">
        <v>1</v>
      </c>
      <c r="G124" s="62">
        <v>1</v>
      </c>
      <c r="H124" s="55">
        <f t="shared" si="8"/>
        <v>1</v>
      </c>
      <c r="I124" s="73"/>
      <c r="J124" s="73"/>
      <c r="K124" s="54"/>
      <c r="L124" s="54">
        <f t="shared" si="5"/>
        <v>1</v>
      </c>
      <c r="M124" s="55">
        <f t="shared" si="7"/>
        <v>1</v>
      </c>
    </row>
    <row r="125" spans="1:13" s="74" customFormat="1">
      <c r="A125" s="58">
        <v>43742</v>
      </c>
      <c r="B125" s="53">
        <v>148343234</v>
      </c>
      <c r="C125" s="59" t="s">
        <v>918</v>
      </c>
      <c r="D125" s="53" t="s">
        <v>52</v>
      </c>
      <c r="E125" s="60" t="s">
        <v>4</v>
      </c>
      <c r="F125" s="54">
        <v>1</v>
      </c>
      <c r="G125" s="62">
        <v>1</v>
      </c>
      <c r="H125" s="55">
        <f t="shared" si="8"/>
        <v>1</v>
      </c>
      <c r="I125" s="73"/>
      <c r="J125" s="73"/>
      <c r="K125" s="54"/>
      <c r="L125" s="54">
        <f t="shared" si="5"/>
        <v>1</v>
      </c>
      <c r="M125" s="55">
        <f t="shared" si="7"/>
        <v>1</v>
      </c>
    </row>
    <row r="126" spans="1:13" s="116" customFormat="1">
      <c r="A126" s="75">
        <v>43742</v>
      </c>
      <c r="B126" s="76">
        <v>148343234</v>
      </c>
      <c r="C126" s="77" t="s">
        <v>918</v>
      </c>
      <c r="D126" s="76" t="s">
        <v>51</v>
      </c>
      <c r="E126" s="78" t="s">
        <v>4</v>
      </c>
      <c r="F126" s="79">
        <v>1</v>
      </c>
      <c r="G126" s="80">
        <v>1</v>
      </c>
      <c r="H126" s="104">
        <f t="shared" si="8"/>
        <v>1</v>
      </c>
      <c r="I126" s="81"/>
      <c r="J126" s="81">
        <v>2437</v>
      </c>
      <c r="K126" s="79">
        <v>1</v>
      </c>
      <c r="L126" s="79">
        <f t="shared" si="5"/>
        <v>0</v>
      </c>
      <c r="M126" s="104">
        <f t="shared" si="7"/>
        <v>0</v>
      </c>
    </row>
    <row r="127" spans="1:13" s="116" customFormat="1">
      <c r="A127" s="58">
        <v>43742</v>
      </c>
      <c r="B127" s="53">
        <v>148343234</v>
      </c>
      <c r="C127" s="59" t="s">
        <v>918</v>
      </c>
      <c r="D127" s="53" t="s">
        <v>51</v>
      </c>
      <c r="E127" s="60" t="s">
        <v>4</v>
      </c>
      <c r="F127" s="54">
        <v>1</v>
      </c>
      <c r="G127" s="62">
        <v>1</v>
      </c>
      <c r="H127" s="55">
        <f t="shared" si="8"/>
        <v>1</v>
      </c>
      <c r="I127" s="73"/>
      <c r="J127" s="73"/>
      <c r="K127" s="54"/>
      <c r="L127" s="54">
        <f t="shared" si="5"/>
        <v>1</v>
      </c>
      <c r="M127" s="55">
        <f t="shared" si="7"/>
        <v>1</v>
      </c>
    </row>
    <row r="128" spans="1:13" s="116" customFormat="1">
      <c r="A128" s="75">
        <v>43742</v>
      </c>
      <c r="B128" s="76">
        <v>148343234</v>
      </c>
      <c r="C128" s="77" t="s">
        <v>918</v>
      </c>
      <c r="D128" s="76" t="s">
        <v>58</v>
      </c>
      <c r="E128" s="78" t="s">
        <v>4</v>
      </c>
      <c r="F128" s="79">
        <v>1</v>
      </c>
      <c r="G128" s="80">
        <v>1</v>
      </c>
      <c r="H128" s="104">
        <f t="shared" si="8"/>
        <v>1</v>
      </c>
      <c r="I128" s="81"/>
      <c r="J128" s="81">
        <v>2593</v>
      </c>
      <c r="K128" s="79">
        <v>1</v>
      </c>
      <c r="L128" s="79">
        <f t="shared" si="5"/>
        <v>0</v>
      </c>
      <c r="M128" s="104">
        <f t="shared" si="7"/>
        <v>0</v>
      </c>
    </row>
    <row r="129" spans="1:13" s="116" customFormat="1">
      <c r="A129" s="75">
        <v>43742</v>
      </c>
      <c r="B129" s="76">
        <v>148343234</v>
      </c>
      <c r="C129" s="77" t="s">
        <v>918</v>
      </c>
      <c r="D129" s="76" t="s">
        <v>58</v>
      </c>
      <c r="E129" s="78" t="s">
        <v>4</v>
      </c>
      <c r="F129" s="79">
        <v>1</v>
      </c>
      <c r="G129" s="80">
        <v>1</v>
      </c>
      <c r="H129" s="104">
        <f t="shared" si="8"/>
        <v>1</v>
      </c>
      <c r="I129" s="81"/>
      <c r="J129" s="81">
        <v>2399</v>
      </c>
      <c r="K129" s="79">
        <v>1</v>
      </c>
      <c r="L129" s="79">
        <f t="shared" si="5"/>
        <v>0</v>
      </c>
      <c r="M129" s="104">
        <f t="shared" si="7"/>
        <v>0</v>
      </c>
    </row>
    <row r="130" spans="1:13" s="116" customFormat="1">
      <c r="A130" s="58">
        <v>43745</v>
      </c>
      <c r="B130" s="53">
        <v>148343234</v>
      </c>
      <c r="C130" s="59" t="s">
        <v>918</v>
      </c>
      <c r="D130" s="53" t="s">
        <v>53</v>
      </c>
      <c r="E130" s="60" t="s">
        <v>4</v>
      </c>
      <c r="F130" s="54">
        <v>1</v>
      </c>
      <c r="G130" s="62">
        <v>1</v>
      </c>
      <c r="H130" s="55">
        <f t="shared" si="8"/>
        <v>1</v>
      </c>
      <c r="I130" s="73"/>
      <c r="J130" s="73"/>
      <c r="K130" s="54"/>
      <c r="L130" s="54">
        <f t="shared" si="5"/>
        <v>1</v>
      </c>
      <c r="M130" s="55">
        <f t="shared" si="7"/>
        <v>1</v>
      </c>
    </row>
    <row r="131" spans="1:13" s="74" customFormat="1">
      <c r="A131" s="75">
        <v>43745</v>
      </c>
      <c r="B131" s="76">
        <v>148343234</v>
      </c>
      <c r="C131" s="77" t="s">
        <v>918</v>
      </c>
      <c r="D131" s="76" t="s">
        <v>53</v>
      </c>
      <c r="E131" s="78" t="s">
        <v>4</v>
      </c>
      <c r="F131" s="79">
        <v>1</v>
      </c>
      <c r="G131" s="80">
        <v>1</v>
      </c>
      <c r="H131" s="104">
        <f t="shared" si="8"/>
        <v>1</v>
      </c>
      <c r="I131" s="81"/>
      <c r="J131" s="81">
        <v>2377</v>
      </c>
      <c r="K131" s="79">
        <v>1</v>
      </c>
      <c r="L131" s="79">
        <f t="shared" si="5"/>
        <v>0</v>
      </c>
      <c r="M131" s="104">
        <f t="shared" si="7"/>
        <v>0</v>
      </c>
    </row>
    <row r="132" spans="1:13" s="74" customFormat="1">
      <c r="A132" s="58">
        <v>43748</v>
      </c>
      <c r="B132" s="53" t="s">
        <v>172</v>
      </c>
      <c r="C132" s="59" t="s">
        <v>919</v>
      </c>
      <c r="D132" s="53" t="s">
        <v>173</v>
      </c>
      <c r="E132" s="60" t="s">
        <v>144</v>
      </c>
      <c r="F132" s="54">
        <v>2</v>
      </c>
      <c r="G132" s="62">
        <v>1</v>
      </c>
      <c r="H132" s="55">
        <f t="shared" si="8"/>
        <v>2</v>
      </c>
      <c r="I132" s="73"/>
      <c r="J132" s="73"/>
      <c r="K132" s="54"/>
      <c r="L132" s="54">
        <f t="shared" ref="L132:L195" si="9">F132-K132</f>
        <v>2</v>
      </c>
      <c r="M132" s="55">
        <f t="shared" ref="M132:M163" si="10">G132*L132</f>
        <v>2</v>
      </c>
    </row>
    <row r="133" spans="1:13" s="116" customFormat="1">
      <c r="A133" s="58">
        <v>43761</v>
      </c>
      <c r="B133" s="53">
        <v>30273532</v>
      </c>
      <c r="C133" s="59" t="s">
        <v>942</v>
      </c>
      <c r="D133" s="53">
        <v>650000</v>
      </c>
      <c r="E133" s="60" t="s">
        <v>20</v>
      </c>
      <c r="F133" s="54">
        <v>2</v>
      </c>
      <c r="G133" s="62">
        <v>1</v>
      </c>
      <c r="H133" s="55">
        <f t="shared" si="8"/>
        <v>2</v>
      </c>
      <c r="I133" s="73"/>
      <c r="J133" s="73"/>
      <c r="K133" s="54"/>
      <c r="L133" s="54">
        <f t="shared" si="9"/>
        <v>2</v>
      </c>
      <c r="M133" s="55">
        <f t="shared" si="10"/>
        <v>2</v>
      </c>
    </row>
    <row r="134" spans="1:13" s="116" customFormat="1">
      <c r="A134" s="75">
        <v>43761</v>
      </c>
      <c r="B134" s="76">
        <v>30273532</v>
      </c>
      <c r="C134" s="77" t="s">
        <v>942</v>
      </c>
      <c r="D134" s="76">
        <v>650000</v>
      </c>
      <c r="E134" s="78" t="s">
        <v>20</v>
      </c>
      <c r="F134" s="79">
        <v>1</v>
      </c>
      <c r="G134" s="80">
        <v>1</v>
      </c>
      <c r="H134" s="104">
        <f t="shared" si="8"/>
        <v>1</v>
      </c>
      <c r="I134" s="81"/>
      <c r="J134" s="81">
        <v>2628</v>
      </c>
      <c r="K134" s="79">
        <v>1</v>
      </c>
      <c r="L134" s="79">
        <f t="shared" si="9"/>
        <v>0</v>
      </c>
      <c r="M134" s="104">
        <f t="shared" si="10"/>
        <v>0</v>
      </c>
    </row>
    <row r="135" spans="1:13" s="74" customFormat="1">
      <c r="A135" s="75">
        <v>43761</v>
      </c>
      <c r="B135" s="76">
        <v>30273532</v>
      </c>
      <c r="C135" s="77" t="s">
        <v>942</v>
      </c>
      <c r="D135" s="76">
        <v>650000</v>
      </c>
      <c r="E135" s="78" t="s">
        <v>20</v>
      </c>
      <c r="F135" s="79">
        <v>2</v>
      </c>
      <c r="G135" s="80">
        <v>1</v>
      </c>
      <c r="H135" s="104">
        <f t="shared" si="8"/>
        <v>2</v>
      </c>
      <c r="I135" s="81"/>
      <c r="J135" s="81">
        <v>2634</v>
      </c>
      <c r="K135" s="79">
        <v>2</v>
      </c>
      <c r="L135" s="79">
        <f t="shared" si="9"/>
        <v>0</v>
      </c>
      <c r="M135" s="104">
        <f t="shared" si="10"/>
        <v>0</v>
      </c>
    </row>
    <row r="136" spans="1:13" s="74" customFormat="1">
      <c r="A136" s="58">
        <v>43762</v>
      </c>
      <c r="B136" s="53">
        <v>148992887</v>
      </c>
      <c r="C136" s="59" t="s">
        <v>918</v>
      </c>
      <c r="D136" s="53" t="s">
        <v>178</v>
      </c>
      <c r="E136" s="60" t="s">
        <v>125</v>
      </c>
      <c r="F136" s="54">
        <v>2</v>
      </c>
      <c r="G136" s="62">
        <v>1</v>
      </c>
      <c r="H136" s="55">
        <f t="shared" si="8"/>
        <v>2</v>
      </c>
      <c r="I136" s="73"/>
      <c r="J136" s="73"/>
      <c r="K136" s="54"/>
      <c r="L136" s="54">
        <f t="shared" si="9"/>
        <v>2</v>
      </c>
      <c r="M136" s="55">
        <f t="shared" si="10"/>
        <v>2</v>
      </c>
    </row>
    <row r="137" spans="1:13" s="116" customFormat="1">
      <c r="A137" s="75">
        <v>43795</v>
      </c>
      <c r="B137" s="76" t="s">
        <v>180</v>
      </c>
      <c r="C137" s="77" t="s">
        <v>921</v>
      </c>
      <c r="D137" s="82" t="s">
        <v>181</v>
      </c>
      <c r="E137" s="78" t="s">
        <v>125</v>
      </c>
      <c r="F137" s="79">
        <v>1</v>
      </c>
      <c r="G137" s="80">
        <v>1</v>
      </c>
      <c r="H137" s="104">
        <f t="shared" si="8"/>
        <v>1</v>
      </c>
      <c r="I137" s="81"/>
      <c r="J137" s="81">
        <v>2278</v>
      </c>
      <c r="K137" s="79">
        <v>1</v>
      </c>
      <c r="L137" s="79">
        <f t="shared" si="9"/>
        <v>0</v>
      </c>
      <c r="M137" s="104">
        <f t="shared" si="10"/>
        <v>0</v>
      </c>
    </row>
    <row r="138" spans="1:13" s="116" customFormat="1">
      <c r="A138" s="75">
        <v>43795</v>
      </c>
      <c r="B138" s="76" t="s">
        <v>180</v>
      </c>
      <c r="C138" s="77" t="s">
        <v>921</v>
      </c>
      <c r="D138" s="82" t="s">
        <v>181</v>
      </c>
      <c r="E138" s="78" t="s">
        <v>125</v>
      </c>
      <c r="F138" s="79">
        <v>1</v>
      </c>
      <c r="G138" s="80">
        <v>1</v>
      </c>
      <c r="H138" s="104">
        <f t="shared" si="8"/>
        <v>1</v>
      </c>
      <c r="I138" s="81"/>
      <c r="J138" s="81">
        <v>2279</v>
      </c>
      <c r="K138" s="79">
        <v>1</v>
      </c>
      <c r="L138" s="79">
        <f t="shared" si="9"/>
        <v>0</v>
      </c>
      <c r="M138" s="104">
        <f t="shared" si="10"/>
        <v>0</v>
      </c>
    </row>
    <row r="139" spans="1:13" s="116" customFormat="1">
      <c r="A139" s="75">
        <v>43795</v>
      </c>
      <c r="B139" s="76" t="s">
        <v>180</v>
      </c>
      <c r="C139" s="77" t="s">
        <v>921</v>
      </c>
      <c r="D139" s="82" t="s">
        <v>181</v>
      </c>
      <c r="E139" s="78" t="s">
        <v>125</v>
      </c>
      <c r="F139" s="79">
        <v>1</v>
      </c>
      <c r="G139" s="80">
        <v>1</v>
      </c>
      <c r="H139" s="104">
        <f t="shared" si="8"/>
        <v>1</v>
      </c>
      <c r="I139" s="81"/>
      <c r="J139" s="81">
        <v>2283</v>
      </c>
      <c r="K139" s="79">
        <v>1</v>
      </c>
      <c r="L139" s="79">
        <f t="shared" si="9"/>
        <v>0</v>
      </c>
      <c r="M139" s="104">
        <f t="shared" si="10"/>
        <v>0</v>
      </c>
    </row>
    <row r="140" spans="1:13" s="74" customFormat="1">
      <c r="A140" s="58">
        <v>43795</v>
      </c>
      <c r="B140" s="53" t="s">
        <v>180</v>
      </c>
      <c r="C140" s="59" t="s">
        <v>921</v>
      </c>
      <c r="D140" s="85" t="s">
        <v>181</v>
      </c>
      <c r="E140" s="60" t="s">
        <v>125</v>
      </c>
      <c r="F140" s="54">
        <v>12</v>
      </c>
      <c r="G140" s="62">
        <v>1</v>
      </c>
      <c r="H140" s="55">
        <f t="shared" si="8"/>
        <v>12</v>
      </c>
      <c r="I140" s="73"/>
      <c r="J140" s="73"/>
      <c r="K140" s="54"/>
      <c r="L140" s="54">
        <f t="shared" si="9"/>
        <v>12</v>
      </c>
      <c r="M140" s="55">
        <f t="shared" si="10"/>
        <v>12</v>
      </c>
    </row>
    <row r="141" spans="1:13" s="116" customFormat="1">
      <c r="A141" s="58">
        <v>43799</v>
      </c>
      <c r="B141" s="53">
        <v>100029058</v>
      </c>
      <c r="C141" s="59" t="s">
        <v>928</v>
      </c>
      <c r="D141" s="85" t="s">
        <v>235</v>
      </c>
      <c r="E141" s="60" t="s">
        <v>103</v>
      </c>
      <c r="F141" s="54">
        <v>10</v>
      </c>
      <c r="G141" s="62">
        <v>1</v>
      </c>
      <c r="H141" s="55">
        <f t="shared" si="8"/>
        <v>10</v>
      </c>
      <c r="I141" s="73"/>
      <c r="J141" s="73"/>
      <c r="K141" s="54"/>
      <c r="L141" s="54">
        <f t="shared" si="9"/>
        <v>10</v>
      </c>
      <c r="M141" s="55">
        <f t="shared" si="10"/>
        <v>10</v>
      </c>
    </row>
    <row r="142" spans="1:13" s="116" customFormat="1">
      <c r="A142" s="75">
        <v>43799</v>
      </c>
      <c r="B142" s="76">
        <v>100029058</v>
      </c>
      <c r="C142" s="77" t="s">
        <v>928</v>
      </c>
      <c r="D142" s="82" t="s">
        <v>235</v>
      </c>
      <c r="E142" s="78" t="s">
        <v>103</v>
      </c>
      <c r="F142" s="79">
        <v>1</v>
      </c>
      <c r="G142" s="80">
        <v>1</v>
      </c>
      <c r="H142" s="104">
        <f t="shared" si="8"/>
        <v>1</v>
      </c>
      <c r="I142" s="81"/>
      <c r="J142" s="81">
        <v>2631</v>
      </c>
      <c r="K142" s="79">
        <v>1</v>
      </c>
      <c r="L142" s="79">
        <f t="shared" si="9"/>
        <v>0</v>
      </c>
      <c r="M142" s="104">
        <f t="shared" si="10"/>
        <v>0</v>
      </c>
    </row>
    <row r="143" spans="1:13" s="116" customFormat="1">
      <c r="A143" s="58">
        <v>43799</v>
      </c>
      <c r="B143" s="53">
        <v>100029058</v>
      </c>
      <c r="C143" s="59" t="s">
        <v>928</v>
      </c>
      <c r="D143" s="85" t="s">
        <v>235</v>
      </c>
      <c r="E143" s="60" t="s">
        <v>103</v>
      </c>
      <c r="F143" s="54">
        <v>1</v>
      </c>
      <c r="G143" s="62">
        <v>1</v>
      </c>
      <c r="H143" s="55">
        <f t="shared" si="8"/>
        <v>1</v>
      </c>
      <c r="I143" s="73" t="s">
        <v>948</v>
      </c>
      <c r="J143" s="73"/>
      <c r="K143" s="54"/>
      <c r="L143" s="54">
        <f t="shared" si="9"/>
        <v>1</v>
      </c>
      <c r="M143" s="55">
        <f t="shared" si="10"/>
        <v>1</v>
      </c>
    </row>
    <row r="144" spans="1:13" s="74" customFormat="1">
      <c r="A144" s="58">
        <v>43799</v>
      </c>
      <c r="B144" s="53">
        <v>100029058</v>
      </c>
      <c r="C144" s="59" t="s">
        <v>928</v>
      </c>
      <c r="D144" s="85" t="s">
        <v>235</v>
      </c>
      <c r="E144" s="60" t="s">
        <v>103</v>
      </c>
      <c r="F144" s="54">
        <v>2</v>
      </c>
      <c r="G144" s="62">
        <v>1</v>
      </c>
      <c r="H144" s="55">
        <f t="shared" si="8"/>
        <v>2</v>
      </c>
      <c r="I144" s="73"/>
      <c r="J144" s="73"/>
      <c r="K144" s="54"/>
      <c r="L144" s="54">
        <f t="shared" si="9"/>
        <v>2</v>
      </c>
      <c r="M144" s="55">
        <f t="shared" si="10"/>
        <v>2</v>
      </c>
    </row>
    <row r="145" spans="1:13" s="74" customFormat="1">
      <c r="A145" s="75">
        <v>43799</v>
      </c>
      <c r="B145" s="76">
        <v>100029058</v>
      </c>
      <c r="C145" s="77" t="s">
        <v>928</v>
      </c>
      <c r="D145" s="82" t="s">
        <v>69</v>
      </c>
      <c r="E145" s="78" t="s">
        <v>103</v>
      </c>
      <c r="F145" s="79">
        <v>1</v>
      </c>
      <c r="G145" s="80">
        <v>1</v>
      </c>
      <c r="H145" s="104">
        <f t="shared" si="8"/>
        <v>1</v>
      </c>
      <c r="I145" s="81"/>
      <c r="J145" s="81">
        <v>2605</v>
      </c>
      <c r="K145" s="79">
        <v>1</v>
      </c>
      <c r="L145" s="79">
        <f t="shared" si="9"/>
        <v>0</v>
      </c>
      <c r="M145" s="104">
        <f t="shared" si="10"/>
        <v>0</v>
      </c>
    </row>
    <row r="146" spans="1:13" s="116" customFormat="1">
      <c r="A146" s="75">
        <v>43799</v>
      </c>
      <c r="B146" s="76">
        <v>100029058</v>
      </c>
      <c r="C146" s="77" t="s">
        <v>928</v>
      </c>
      <c r="D146" s="82" t="s">
        <v>69</v>
      </c>
      <c r="E146" s="78" t="s">
        <v>103</v>
      </c>
      <c r="F146" s="79">
        <v>1</v>
      </c>
      <c r="G146" s="80">
        <v>1</v>
      </c>
      <c r="H146" s="104">
        <f t="shared" si="8"/>
        <v>1</v>
      </c>
      <c r="I146" s="81"/>
      <c r="J146" s="81">
        <v>2562</v>
      </c>
      <c r="K146" s="79">
        <v>1</v>
      </c>
      <c r="L146" s="79">
        <f t="shared" si="9"/>
        <v>0</v>
      </c>
      <c r="M146" s="104">
        <f t="shared" si="10"/>
        <v>0</v>
      </c>
    </row>
    <row r="147" spans="1:13" s="74" customFormat="1">
      <c r="A147" s="75">
        <v>43799</v>
      </c>
      <c r="B147" s="76">
        <v>100029058</v>
      </c>
      <c r="C147" s="77" t="s">
        <v>928</v>
      </c>
      <c r="D147" s="82" t="s">
        <v>69</v>
      </c>
      <c r="E147" s="78" t="s">
        <v>103</v>
      </c>
      <c r="F147" s="79">
        <v>1</v>
      </c>
      <c r="G147" s="80">
        <v>1</v>
      </c>
      <c r="H147" s="104">
        <f t="shared" si="8"/>
        <v>1</v>
      </c>
      <c r="I147" s="81"/>
      <c r="J147" s="81">
        <v>2588</v>
      </c>
      <c r="K147" s="79">
        <v>1</v>
      </c>
      <c r="L147" s="79">
        <f t="shared" si="9"/>
        <v>0</v>
      </c>
      <c r="M147" s="104">
        <f t="shared" si="10"/>
        <v>0</v>
      </c>
    </row>
    <row r="148" spans="1:13" s="74" customFormat="1">
      <c r="A148" s="58">
        <v>43799</v>
      </c>
      <c r="B148" s="53">
        <v>100029058</v>
      </c>
      <c r="C148" s="59" t="s">
        <v>928</v>
      </c>
      <c r="D148" s="85" t="s">
        <v>69</v>
      </c>
      <c r="E148" s="60" t="s">
        <v>103</v>
      </c>
      <c r="F148" s="54">
        <v>4</v>
      </c>
      <c r="G148" s="62">
        <v>1</v>
      </c>
      <c r="H148" s="55">
        <f t="shared" si="8"/>
        <v>4</v>
      </c>
      <c r="I148" s="73"/>
      <c r="J148" s="73"/>
      <c r="K148" s="54"/>
      <c r="L148" s="54">
        <f t="shared" si="9"/>
        <v>4</v>
      </c>
      <c r="M148" s="55">
        <f t="shared" si="10"/>
        <v>4</v>
      </c>
    </row>
    <row r="149" spans="1:13" s="116" customFormat="1">
      <c r="A149" s="75">
        <v>43799</v>
      </c>
      <c r="B149" s="76">
        <v>100029058</v>
      </c>
      <c r="C149" s="77" t="s">
        <v>928</v>
      </c>
      <c r="D149" s="82" t="s">
        <v>68</v>
      </c>
      <c r="E149" s="78" t="s">
        <v>103</v>
      </c>
      <c r="F149" s="79">
        <v>1</v>
      </c>
      <c r="G149" s="80">
        <v>1</v>
      </c>
      <c r="H149" s="104">
        <f t="shared" si="8"/>
        <v>1</v>
      </c>
      <c r="I149" s="81"/>
      <c r="J149" s="81">
        <v>2288</v>
      </c>
      <c r="K149" s="79">
        <v>1</v>
      </c>
      <c r="L149" s="79">
        <f t="shared" si="9"/>
        <v>0</v>
      </c>
      <c r="M149" s="104">
        <f t="shared" si="10"/>
        <v>0</v>
      </c>
    </row>
    <row r="150" spans="1:13" s="74" customFormat="1">
      <c r="A150" s="75">
        <v>43799</v>
      </c>
      <c r="B150" s="76">
        <v>100029058</v>
      </c>
      <c r="C150" s="77" t="s">
        <v>928</v>
      </c>
      <c r="D150" s="82" t="s">
        <v>68</v>
      </c>
      <c r="E150" s="78" t="s">
        <v>103</v>
      </c>
      <c r="F150" s="79">
        <v>1</v>
      </c>
      <c r="G150" s="80">
        <v>1</v>
      </c>
      <c r="H150" s="104">
        <f t="shared" si="8"/>
        <v>1</v>
      </c>
      <c r="I150" s="81"/>
      <c r="J150" s="81">
        <v>2293</v>
      </c>
      <c r="K150" s="79">
        <v>1</v>
      </c>
      <c r="L150" s="79">
        <f t="shared" si="9"/>
        <v>0</v>
      </c>
      <c r="M150" s="104">
        <f t="shared" si="10"/>
        <v>0</v>
      </c>
    </row>
    <row r="151" spans="1:13" s="116" customFormat="1">
      <c r="A151" s="75">
        <v>43799</v>
      </c>
      <c r="B151" s="76">
        <v>100029058</v>
      </c>
      <c r="C151" s="77" t="s">
        <v>928</v>
      </c>
      <c r="D151" s="82" t="s">
        <v>68</v>
      </c>
      <c r="E151" s="78" t="s">
        <v>103</v>
      </c>
      <c r="F151" s="79">
        <v>1</v>
      </c>
      <c r="G151" s="80">
        <v>1</v>
      </c>
      <c r="H151" s="104">
        <f t="shared" si="8"/>
        <v>1</v>
      </c>
      <c r="I151" s="81"/>
      <c r="J151" s="81" t="s">
        <v>85</v>
      </c>
      <c r="K151" s="79">
        <v>1</v>
      </c>
      <c r="L151" s="79">
        <f t="shared" si="9"/>
        <v>0</v>
      </c>
      <c r="M151" s="104">
        <f t="shared" si="10"/>
        <v>0</v>
      </c>
    </row>
    <row r="152" spans="1:13" s="74" customFormat="1">
      <c r="A152" s="75">
        <v>43799</v>
      </c>
      <c r="B152" s="76">
        <v>100029058</v>
      </c>
      <c r="C152" s="77" t="s">
        <v>928</v>
      </c>
      <c r="D152" s="82" t="s">
        <v>68</v>
      </c>
      <c r="E152" s="78" t="s">
        <v>103</v>
      </c>
      <c r="F152" s="79">
        <v>1</v>
      </c>
      <c r="G152" s="80">
        <v>1</v>
      </c>
      <c r="H152" s="104">
        <f t="shared" si="8"/>
        <v>1</v>
      </c>
      <c r="I152" s="81"/>
      <c r="J152" s="81">
        <v>2301</v>
      </c>
      <c r="K152" s="79">
        <v>1</v>
      </c>
      <c r="L152" s="79">
        <f t="shared" si="9"/>
        <v>0</v>
      </c>
      <c r="M152" s="104">
        <f t="shared" si="10"/>
        <v>0</v>
      </c>
    </row>
    <row r="153" spans="1:13" s="74" customFormat="1">
      <c r="A153" s="75">
        <v>43799</v>
      </c>
      <c r="B153" s="76">
        <v>100029058</v>
      </c>
      <c r="C153" s="77" t="s">
        <v>928</v>
      </c>
      <c r="D153" s="82" t="s">
        <v>68</v>
      </c>
      <c r="E153" s="78" t="s">
        <v>103</v>
      </c>
      <c r="F153" s="79">
        <v>1</v>
      </c>
      <c r="G153" s="80">
        <v>1</v>
      </c>
      <c r="H153" s="104">
        <f t="shared" si="8"/>
        <v>1</v>
      </c>
      <c r="I153" s="81"/>
      <c r="J153" s="81">
        <v>2335</v>
      </c>
      <c r="K153" s="79">
        <v>1</v>
      </c>
      <c r="L153" s="79">
        <f t="shared" si="9"/>
        <v>0</v>
      </c>
      <c r="M153" s="104">
        <f t="shared" si="10"/>
        <v>0</v>
      </c>
    </row>
    <row r="154" spans="1:13" s="74" customFormat="1">
      <c r="A154" s="75">
        <v>43799</v>
      </c>
      <c r="B154" s="76">
        <v>100029058</v>
      </c>
      <c r="C154" s="77" t="s">
        <v>928</v>
      </c>
      <c r="D154" s="82" t="s">
        <v>68</v>
      </c>
      <c r="E154" s="78" t="s">
        <v>103</v>
      </c>
      <c r="F154" s="79">
        <v>2</v>
      </c>
      <c r="G154" s="80">
        <v>1</v>
      </c>
      <c r="H154" s="104">
        <f t="shared" si="8"/>
        <v>2</v>
      </c>
      <c r="I154" s="81"/>
      <c r="J154" s="81">
        <v>2359</v>
      </c>
      <c r="K154" s="79">
        <v>2</v>
      </c>
      <c r="L154" s="79">
        <f t="shared" si="9"/>
        <v>0</v>
      </c>
      <c r="M154" s="104">
        <f t="shared" si="10"/>
        <v>0</v>
      </c>
    </row>
    <row r="155" spans="1:13" s="74" customFormat="1">
      <c r="A155" s="75">
        <v>43799</v>
      </c>
      <c r="B155" s="76">
        <v>100029058</v>
      </c>
      <c r="C155" s="77" t="s">
        <v>928</v>
      </c>
      <c r="D155" s="82" t="s">
        <v>68</v>
      </c>
      <c r="E155" s="78" t="s">
        <v>103</v>
      </c>
      <c r="F155" s="79">
        <v>1</v>
      </c>
      <c r="G155" s="80">
        <v>1</v>
      </c>
      <c r="H155" s="104">
        <f t="shared" si="8"/>
        <v>1</v>
      </c>
      <c r="I155" s="81"/>
      <c r="J155" s="81">
        <v>2385</v>
      </c>
      <c r="K155" s="79">
        <v>1</v>
      </c>
      <c r="L155" s="79">
        <f t="shared" si="9"/>
        <v>0</v>
      </c>
      <c r="M155" s="104">
        <f t="shared" si="10"/>
        <v>0</v>
      </c>
    </row>
    <row r="156" spans="1:13" s="74" customFormat="1">
      <c r="A156" s="75">
        <v>43799</v>
      </c>
      <c r="B156" s="76">
        <v>100029058</v>
      </c>
      <c r="C156" s="77" t="s">
        <v>928</v>
      </c>
      <c r="D156" s="82" t="s">
        <v>68</v>
      </c>
      <c r="E156" s="78" t="s">
        <v>103</v>
      </c>
      <c r="F156" s="79">
        <v>2</v>
      </c>
      <c r="G156" s="80">
        <v>1</v>
      </c>
      <c r="H156" s="104">
        <f t="shared" si="8"/>
        <v>2</v>
      </c>
      <c r="I156" s="81"/>
      <c r="J156" s="81">
        <v>2421</v>
      </c>
      <c r="K156" s="79">
        <v>2</v>
      </c>
      <c r="L156" s="79">
        <f t="shared" si="9"/>
        <v>0</v>
      </c>
      <c r="M156" s="104">
        <f t="shared" si="10"/>
        <v>0</v>
      </c>
    </row>
    <row r="157" spans="1:13">
      <c r="A157" s="75">
        <v>43799</v>
      </c>
      <c r="B157" s="76">
        <v>100029058</v>
      </c>
      <c r="C157" s="77" t="s">
        <v>928</v>
      </c>
      <c r="D157" s="82" t="s">
        <v>68</v>
      </c>
      <c r="E157" s="78" t="s">
        <v>103</v>
      </c>
      <c r="F157" s="79">
        <v>1</v>
      </c>
      <c r="G157" s="80">
        <v>1</v>
      </c>
      <c r="H157" s="104">
        <f t="shared" si="8"/>
        <v>1</v>
      </c>
      <c r="I157" s="81"/>
      <c r="J157" s="81">
        <v>2448</v>
      </c>
      <c r="K157" s="79">
        <v>1</v>
      </c>
      <c r="L157" s="79">
        <f t="shared" si="9"/>
        <v>0</v>
      </c>
      <c r="M157" s="104">
        <f t="shared" si="10"/>
        <v>0</v>
      </c>
    </row>
    <row r="158" spans="1:13" s="74" customFormat="1">
      <c r="A158" s="75">
        <v>43799</v>
      </c>
      <c r="B158" s="76">
        <v>100029058</v>
      </c>
      <c r="C158" s="77" t="s">
        <v>928</v>
      </c>
      <c r="D158" s="82" t="s">
        <v>68</v>
      </c>
      <c r="E158" s="78" t="s">
        <v>103</v>
      </c>
      <c r="F158" s="79">
        <v>1</v>
      </c>
      <c r="G158" s="80">
        <v>1</v>
      </c>
      <c r="H158" s="104">
        <f t="shared" si="8"/>
        <v>1</v>
      </c>
      <c r="I158" s="81"/>
      <c r="J158" s="81">
        <v>2507</v>
      </c>
      <c r="K158" s="79">
        <v>1</v>
      </c>
      <c r="L158" s="79">
        <f t="shared" si="9"/>
        <v>0</v>
      </c>
      <c r="M158" s="104">
        <f t="shared" si="10"/>
        <v>0</v>
      </c>
    </row>
    <row r="159" spans="1:13" s="74" customFormat="1">
      <c r="A159" s="58">
        <v>43799</v>
      </c>
      <c r="B159" s="53">
        <v>100029058</v>
      </c>
      <c r="C159" s="59" t="s">
        <v>928</v>
      </c>
      <c r="D159" s="85" t="s">
        <v>68</v>
      </c>
      <c r="E159" s="60" t="s">
        <v>103</v>
      </c>
      <c r="F159" s="54">
        <v>1</v>
      </c>
      <c r="G159" s="62">
        <v>1</v>
      </c>
      <c r="H159" s="55">
        <f t="shared" si="8"/>
        <v>1</v>
      </c>
      <c r="I159" s="73" t="s">
        <v>948</v>
      </c>
      <c r="J159" s="73"/>
      <c r="K159" s="54"/>
      <c r="L159" s="54">
        <f t="shared" si="9"/>
        <v>1</v>
      </c>
      <c r="M159" s="55">
        <f t="shared" si="10"/>
        <v>1</v>
      </c>
    </row>
    <row r="160" spans="1:13" s="116" customFormat="1">
      <c r="A160" s="58">
        <v>43799</v>
      </c>
      <c r="B160" s="53">
        <v>100029058</v>
      </c>
      <c r="C160" s="59" t="s">
        <v>928</v>
      </c>
      <c r="D160" s="85" t="s">
        <v>68</v>
      </c>
      <c r="E160" s="60" t="s">
        <v>103</v>
      </c>
      <c r="F160" s="54">
        <v>2</v>
      </c>
      <c r="G160" s="62">
        <v>1</v>
      </c>
      <c r="H160" s="55">
        <f t="shared" si="8"/>
        <v>2</v>
      </c>
      <c r="I160" s="73" t="s">
        <v>948</v>
      </c>
      <c r="J160" s="73"/>
      <c r="K160" s="54"/>
      <c r="L160" s="54">
        <f t="shared" si="9"/>
        <v>2</v>
      </c>
      <c r="M160" s="55">
        <f t="shared" si="10"/>
        <v>2</v>
      </c>
    </row>
    <row r="161" spans="1:13" s="116" customFormat="1">
      <c r="A161" s="75">
        <v>43799</v>
      </c>
      <c r="B161" s="76">
        <v>100029058</v>
      </c>
      <c r="C161" s="77" t="s">
        <v>928</v>
      </c>
      <c r="D161" s="82" t="s">
        <v>68</v>
      </c>
      <c r="E161" s="78" t="s">
        <v>103</v>
      </c>
      <c r="F161" s="79">
        <v>1</v>
      </c>
      <c r="G161" s="80">
        <v>1</v>
      </c>
      <c r="H161" s="104">
        <f t="shared" si="8"/>
        <v>1</v>
      </c>
      <c r="I161" s="81"/>
      <c r="J161" s="81">
        <v>2663</v>
      </c>
      <c r="K161" s="79">
        <v>1</v>
      </c>
      <c r="L161" s="79">
        <f t="shared" si="9"/>
        <v>0</v>
      </c>
      <c r="M161" s="104">
        <f t="shared" si="10"/>
        <v>0</v>
      </c>
    </row>
    <row r="162" spans="1:13" s="116" customFormat="1">
      <c r="A162" s="58">
        <v>43799</v>
      </c>
      <c r="B162" s="53">
        <v>100029058</v>
      </c>
      <c r="C162" s="59" t="s">
        <v>928</v>
      </c>
      <c r="D162" s="85" t="s">
        <v>68</v>
      </c>
      <c r="E162" s="60" t="s">
        <v>103</v>
      </c>
      <c r="F162" s="54">
        <v>4</v>
      </c>
      <c r="G162" s="62">
        <v>1</v>
      </c>
      <c r="H162" s="55">
        <f t="shared" si="8"/>
        <v>4</v>
      </c>
      <c r="I162" s="73"/>
      <c r="J162" s="73"/>
      <c r="K162" s="54"/>
      <c r="L162" s="54">
        <f t="shared" si="9"/>
        <v>4</v>
      </c>
      <c r="M162" s="55">
        <f t="shared" si="10"/>
        <v>4</v>
      </c>
    </row>
    <row r="163" spans="1:13" s="116" customFormat="1">
      <c r="A163" s="75">
        <v>43799</v>
      </c>
      <c r="B163" s="76">
        <v>100029058</v>
      </c>
      <c r="C163" s="77" t="s">
        <v>928</v>
      </c>
      <c r="D163" s="82" t="s">
        <v>233</v>
      </c>
      <c r="E163" s="78" t="s">
        <v>103</v>
      </c>
      <c r="F163" s="79">
        <v>1</v>
      </c>
      <c r="G163" s="80">
        <v>1</v>
      </c>
      <c r="H163" s="104">
        <f t="shared" si="8"/>
        <v>1</v>
      </c>
      <c r="I163" s="81"/>
      <c r="J163" s="81">
        <v>2306</v>
      </c>
      <c r="K163" s="79">
        <v>1</v>
      </c>
      <c r="L163" s="79">
        <f t="shared" si="9"/>
        <v>0</v>
      </c>
      <c r="M163" s="104">
        <f t="shared" si="10"/>
        <v>0</v>
      </c>
    </row>
    <row r="164" spans="1:13" s="35" customFormat="1">
      <c r="A164" s="75">
        <v>43799</v>
      </c>
      <c r="B164" s="76">
        <v>100029058</v>
      </c>
      <c r="C164" s="77" t="s">
        <v>928</v>
      </c>
      <c r="D164" s="82" t="s">
        <v>233</v>
      </c>
      <c r="E164" s="78" t="s">
        <v>103</v>
      </c>
      <c r="F164" s="79">
        <v>1</v>
      </c>
      <c r="G164" s="80">
        <v>1</v>
      </c>
      <c r="H164" s="104">
        <f t="shared" si="8"/>
        <v>1</v>
      </c>
      <c r="I164" s="81"/>
      <c r="J164" s="81" t="s">
        <v>85</v>
      </c>
      <c r="K164" s="79">
        <v>1</v>
      </c>
      <c r="L164" s="79">
        <f t="shared" si="9"/>
        <v>0</v>
      </c>
      <c r="M164" s="104">
        <f t="shared" ref="M164:M189" si="11">G164*L164</f>
        <v>0</v>
      </c>
    </row>
    <row r="165" spans="1:13" s="116" customFormat="1">
      <c r="A165" s="75">
        <v>43799</v>
      </c>
      <c r="B165" s="76">
        <v>100029058</v>
      </c>
      <c r="C165" s="77" t="s">
        <v>928</v>
      </c>
      <c r="D165" s="82" t="s">
        <v>233</v>
      </c>
      <c r="E165" s="78" t="s">
        <v>103</v>
      </c>
      <c r="F165" s="79">
        <v>1</v>
      </c>
      <c r="G165" s="80">
        <v>1</v>
      </c>
      <c r="H165" s="104">
        <f t="shared" si="8"/>
        <v>1</v>
      </c>
      <c r="I165" s="81"/>
      <c r="J165" s="81">
        <v>2339</v>
      </c>
      <c r="K165" s="79">
        <v>1</v>
      </c>
      <c r="L165" s="79">
        <f t="shared" si="9"/>
        <v>0</v>
      </c>
      <c r="M165" s="104">
        <f t="shared" si="11"/>
        <v>0</v>
      </c>
    </row>
    <row r="166" spans="1:13" s="116" customFormat="1">
      <c r="A166" s="75">
        <v>43799</v>
      </c>
      <c r="B166" s="76">
        <v>100029058</v>
      </c>
      <c r="C166" s="77" t="s">
        <v>928</v>
      </c>
      <c r="D166" s="82" t="s">
        <v>234</v>
      </c>
      <c r="E166" s="78" t="s">
        <v>103</v>
      </c>
      <c r="F166" s="79">
        <v>1</v>
      </c>
      <c r="G166" s="80">
        <v>1</v>
      </c>
      <c r="H166" s="104">
        <f t="shared" si="8"/>
        <v>1</v>
      </c>
      <c r="I166" s="81"/>
      <c r="J166" s="81">
        <v>2281</v>
      </c>
      <c r="K166" s="79">
        <v>1</v>
      </c>
      <c r="L166" s="79">
        <f t="shared" si="9"/>
        <v>0</v>
      </c>
      <c r="M166" s="104">
        <f t="shared" si="11"/>
        <v>0</v>
      </c>
    </row>
    <row r="167" spans="1:13" s="116" customFormat="1">
      <c r="A167" s="75">
        <v>43799</v>
      </c>
      <c r="B167" s="76">
        <v>100029058</v>
      </c>
      <c r="C167" s="77" t="s">
        <v>928</v>
      </c>
      <c r="D167" s="82" t="s">
        <v>234</v>
      </c>
      <c r="E167" s="78" t="s">
        <v>103</v>
      </c>
      <c r="F167" s="79">
        <v>2</v>
      </c>
      <c r="G167" s="80">
        <v>1</v>
      </c>
      <c r="H167" s="104">
        <f t="shared" si="8"/>
        <v>2</v>
      </c>
      <c r="I167" s="81"/>
      <c r="J167" s="81">
        <v>2456</v>
      </c>
      <c r="K167" s="79">
        <v>2</v>
      </c>
      <c r="L167" s="79">
        <f t="shared" si="9"/>
        <v>0</v>
      </c>
      <c r="M167" s="104">
        <f t="shared" si="11"/>
        <v>0</v>
      </c>
    </row>
    <row r="168" spans="1:13" s="116" customFormat="1">
      <c r="A168" s="75">
        <v>43799</v>
      </c>
      <c r="B168" s="76">
        <v>100029058</v>
      </c>
      <c r="C168" s="77" t="s">
        <v>928</v>
      </c>
      <c r="D168" s="82" t="s">
        <v>234</v>
      </c>
      <c r="E168" s="78" t="s">
        <v>103</v>
      </c>
      <c r="F168" s="79">
        <v>1</v>
      </c>
      <c r="G168" s="80">
        <v>1</v>
      </c>
      <c r="H168" s="104">
        <f t="shared" si="8"/>
        <v>1</v>
      </c>
      <c r="I168" s="81"/>
      <c r="J168" s="81">
        <v>2432</v>
      </c>
      <c r="K168" s="79">
        <v>1</v>
      </c>
      <c r="L168" s="79">
        <f t="shared" si="9"/>
        <v>0</v>
      </c>
      <c r="M168" s="104">
        <f t="shared" si="11"/>
        <v>0</v>
      </c>
    </row>
    <row r="169" spans="1:13" s="116" customFormat="1">
      <c r="A169" s="75">
        <v>43799</v>
      </c>
      <c r="B169" s="76">
        <v>100029058</v>
      </c>
      <c r="C169" s="77" t="s">
        <v>928</v>
      </c>
      <c r="D169" s="82" t="s">
        <v>234</v>
      </c>
      <c r="E169" s="78" t="s">
        <v>103</v>
      </c>
      <c r="F169" s="79">
        <v>1</v>
      </c>
      <c r="G169" s="80">
        <v>1</v>
      </c>
      <c r="H169" s="104">
        <f t="shared" si="8"/>
        <v>1</v>
      </c>
      <c r="I169" s="81"/>
      <c r="J169" s="81">
        <v>2507</v>
      </c>
      <c r="K169" s="79">
        <v>1</v>
      </c>
      <c r="L169" s="79">
        <f t="shared" si="9"/>
        <v>0</v>
      </c>
      <c r="M169" s="104">
        <f t="shared" si="11"/>
        <v>0</v>
      </c>
    </row>
    <row r="170" spans="1:13" s="116" customFormat="1">
      <c r="A170" s="75">
        <v>43799</v>
      </c>
      <c r="B170" s="76">
        <v>100029058</v>
      </c>
      <c r="C170" s="77" t="s">
        <v>928</v>
      </c>
      <c r="D170" s="82" t="s">
        <v>234</v>
      </c>
      <c r="E170" s="78" t="s">
        <v>103</v>
      </c>
      <c r="F170" s="79">
        <v>1</v>
      </c>
      <c r="G170" s="80">
        <v>1</v>
      </c>
      <c r="H170" s="104">
        <f t="shared" si="8"/>
        <v>1</v>
      </c>
      <c r="I170" s="81"/>
      <c r="J170" s="81">
        <v>2496</v>
      </c>
      <c r="K170" s="79">
        <v>1</v>
      </c>
      <c r="L170" s="79">
        <f t="shared" si="9"/>
        <v>0</v>
      </c>
      <c r="M170" s="104">
        <f t="shared" si="11"/>
        <v>0</v>
      </c>
    </row>
    <row r="171" spans="1:13" s="116" customFormat="1">
      <c r="A171" s="58">
        <v>43799</v>
      </c>
      <c r="B171" s="53">
        <v>100029058</v>
      </c>
      <c r="C171" s="59" t="s">
        <v>928</v>
      </c>
      <c r="D171" s="85" t="s">
        <v>234</v>
      </c>
      <c r="E171" s="60" t="s">
        <v>103</v>
      </c>
      <c r="F171" s="54">
        <v>1</v>
      </c>
      <c r="G171" s="62">
        <v>1</v>
      </c>
      <c r="H171" s="55">
        <f t="shared" si="8"/>
        <v>1</v>
      </c>
      <c r="I171" s="73" t="s">
        <v>948</v>
      </c>
      <c r="J171" s="73"/>
      <c r="K171" s="54"/>
      <c r="L171" s="54">
        <f t="shared" si="9"/>
        <v>1</v>
      </c>
      <c r="M171" s="55">
        <f t="shared" si="11"/>
        <v>1</v>
      </c>
    </row>
    <row r="172" spans="1:13" s="116" customFormat="1">
      <c r="A172" s="75">
        <v>43799</v>
      </c>
      <c r="B172" s="76">
        <v>100029058</v>
      </c>
      <c r="C172" s="77" t="s">
        <v>928</v>
      </c>
      <c r="D172" s="82" t="s">
        <v>234</v>
      </c>
      <c r="E172" s="78" t="s">
        <v>103</v>
      </c>
      <c r="F172" s="79">
        <v>1</v>
      </c>
      <c r="G172" s="80">
        <v>1</v>
      </c>
      <c r="H172" s="104">
        <f t="shared" si="8"/>
        <v>1</v>
      </c>
      <c r="I172" s="81"/>
      <c r="J172" s="81">
        <v>2651</v>
      </c>
      <c r="K172" s="79">
        <v>1</v>
      </c>
      <c r="L172" s="79">
        <f t="shared" si="9"/>
        <v>0</v>
      </c>
      <c r="M172" s="104">
        <f t="shared" si="11"/>
        <v>0</v>
      </c>
    </row>
    <row r="173" spans="1:13" s="74" customFormat="1">
      <c r="A173" s="58">
        <v>43799</v>
      </c>
      <c r="B173" s="53">
        <v>100029058</v>
      </c>
      <c r="C173" s="59" t="s">
        <v>928</v>
      </c>
      <c r="D173" s="85" t="s">
        <v>234</v>
      </c>
      <c r="E173" s="60" t="s">
        <v>103</v>
      </c>
      <c r="F173" s="54">
        <v>5</v>
      </c>
      <c r="G173" s="62">
        <v>1</v>
      </c>
      <c r="H173" s="55">
        <f t="shared" si="8"/>
        <v>5</v>
      </c>
      <c r="I173" s="73"/>
      <c r="J173" s="73"/>
      <c r="K173" s="54"/>
      <c r="L173" s="54">
        <f t="shared" si="9"/>
        <v>5</v>
      </c>
      <c r="M173" s="55">
        <f t="shared" si="11"/>
        <v>5</v>
      </c>
    </row>
    <row r="174" spans="1:13" s="116" customFormat="1">
      <c r="A174" s="75">
        <v>43799</v>
      </c>
      <c r="B174" s="76">
        <v>100029058</v>
      </c>
      <c r="C174" s="77" t="s">
        <v>928</v>
      </c>
      <c r="D174" s="82" t="s">
        <v>184</v>
      </c>
      <c r="E174" s="78" t="s">
        <v>103</v>
      </c>
      <c r="F174" s="79">
        <v>1</v>
      </c>
      <c r="G174" s="80">
        <v>1</v>
      </c>
      <c r="H174" s="104">
        <f t="shared" si="8"/>
        <v>1</v>
      </c>
      <c r="I174" s="81"/>
      <c r="J174" s="81">
        <v>2612</v>
      </c>
      <c r="K174" s="79">
        <v>1</v>
      </c>
      <c r="L174" s="79">
        <f t="shared" si="9"/>
        <v>0</v>
      </c>
      <c r="M174" s="104">
        <f t="shared" si="11"/>
        <v>0</v>
      </c>
    </row>
    <row r="175" spans="1:13">
      <c r="A175" s="58">
        <v>43799</v>
      </c>
      <c r="B175" s="53">
        <v>100029058</v>
      </c>
      <c r="C175" s="59" t="s">
        <v>928</v>
      </c>
      <c r="D175" s="85" t="s">
        <v>184</v>
      </c>
      <c r="E175" s="60" t="s">
        <v>103</v>
      </c>
      <c r="F175" s="54">
        <v>33</v>
      </c>
      <c r="G175" s="62">
        <v>1</v>
      </c>
      <c r="H175" s="55">
        <f t="shared" ref="H175:H238" si="12">F175*G175</f>
        <v>33</v>
      </c>
      <c r="I175" s="73"/>
      <c r="J175" s="73"/>
      <c r="K175" s="54"/>
      <c r="L175" s="54">
        <f t="shared" si="9"/>
        <v>33</v>
      </c>
      <c r="M175" s="55">
        <f t="shared" si="11"/>
        <v>33</v>
      </c>
    </row>
    <row r="176" spans="1:13" s="116" customFormat="1">
      <c r="A176" s="58">
        <v>43799</v>
      </c>
      <c r="B176" s="53">
        <v>100029058</v>
      </c>
      <c r="C176" s="59" t="s">
        <v>928</v>
      </c>
      <c r="D176" s="53" t="s">
        <v>236</v>
      </c>
      <c r="E176" s="60" t="s">
        <v>103</v>
      </c>
      <c r="F176" s="54">
        <v>16</v>
      </c>
      <c r="G176" s="62">
        <v>1</v>
      </c>
      <c r="H176" s="55">
        <f t="shared" si="12"/>
        <v>16</v>
      </c>
      <c r="I176" s="73"/>
      <c r="J176" s="73"/>
      <c r="K176" s="54"/>
      <c r="L176" s="54">
        <f t="shared" si="9"/>
        <v>16</v>
      </c>
      <c r="M176" s="55">
        <f t="shared" si="11"/>
        <v>16</v>
      </c>
    </row>
    <row r="177" spans="1:13" s="74" customFormat="1">
      <c r="A177" s="58">
        <v>43802</v>
      </c>
      <c r="B177" s="53">
        <v>150437188</v>
      </c>
      <c r="C177" s="59" t="s">
        <v>918</v>
      </c>
      <c r="D177" s="85" t="s">
        <v>52</v>
      </c>
      <c r="E177" s="60" t="s">
        <v>4</v>
      </c>
      <c r="F177" s="54">
        <v>1</v>
      </c>
      <c r="G177" s="62">
        <v>1</v>
      </c>
      <c r="H177" s="55">
        <f t="shared" si="12"/>
        <v>1</v>
      </c>
      <c r="I177" s="73"/>
      <c r="J177" s="73"/>
      <c r="K177" s="54"/>
      <c r="L177" s="54">
        <f t="shared" si="9"/>
        <v>1</v>
      </c>
      <c r="M177" s="55">
        <f t="shared" si="11"/>
        <v>1</v>
      </c>
    </row>
    <row r="178" spans="1:13" s="116" customFormat="1">
      <c r="A178" s="58">
        <v>43802</v>
      </c>
      <c r="B178" s="53">
        <v>150437188</v>
      </c>
      <c r="C178" s="59" t="s">
        <v>918</v>
      </c>
      <c r="D178" s="85" t="s">
        <v>51</v>
      </c>
      <c r="E178" s="60" t="s">
        <v>4</v>
      </c>
      <c r="F178" s="54">
        <v>2</v>
      </c>
      <c r="G178" s="62">
        <v>1</v>
      </c>
      <c r="H178" s="55">
        <f t="shared" si="12"/>
        <v>2</v>
      </c>
      <c r="I178" s="73"/>
      <c r="J178" s="73"/>
      <c r="K178" s="54"/>
      <c r="L178" s="54">
        <f t="shared" si="9"/>
        <v>2</v>
      </c>
      <c r="M178" s="55">
        <f t="shared" si="11"/>
        <v>2</v>
      </c>
    </row>
    <row r="179" spans="1:13" s="116" customFormat="1">
      <c r="A179" s="75">
        <v>43802</v>
      </c>
      <c r="B179" s="76">
        <v>150437188</v>
      </c>
      <c r="C179" s="77" t="s">
        <v>918</v>
      </c>
      <c r="D179" s="82" t="s">
        <v>63</v>
      </c>
      <c r="E179" s="78" t="s">
        <v>4</v>
      </c>
      <c r="F179" s="79">
        <v>1</v>
      </c>
      <c r="G179" s="80">
        <v>1</v>
      </c>
      <c r="H179" s="104">
        <f t="shared" si="12"/>
        <v>1</v>
      </c>
      <c r="I179" s="81"/>
      <c r="J179" s="81">
        <v>2367</v>
      </c>
      <c r="K179" s="79">
        <v>1</v>
      </c>
      <c r="L179" s="79">
        <f t="shared" si="9"/>
        <v>0</v>
      </c>
      <c r="M179" s="104">
        <f t="shared" si="11"/>
        <v>0</v>
      </c>
    </row>
    <row r="180" spans="1:13" s="116" customFormat="1">
      <c r="A180" s="58">
        <v>43803</v>
      </c>
      <c r="B180" s="53">
        <v>150437188</v>
      </c>
      <c r="C180" s="59" t="s">
        <v>918</v>
      </c>
      <c r="D180" s="85" t="s">
        <v>182</v>
      </c>
      <c r="E180" s="60" t="s">
        <v>4</v>
      </c>
      <c r="F180" s="54">
        <v>3</v>
      </c>
      <c r="G180" s="62">
        <v>1</v>
      </c>
      <c r="H180" s="55">
        <f t="shared" si="12"/>
        <v>3</v>
      </c>
      <c r="I180" s="73"/>
      <c r="J180" s="73"/>
      <c r="K180" s="54"/>
      <c r="L180" s="54">
        <f t="shared" si="9"/>
        <v>3</v>
      </c>
      <c r="M180" s="55">
        <f t="shared" si="11"/>
        <v>3</v>
      </c>
    </row>
    <row r="181" spans="1:13" s="74" customFormat="1">
      <c r="A181" s="75">
        <v>43803</v>
      </c>
      <c r="B181" s="76">
        <v>150437188</v>
      </c>
      <c r="C181" s="77" t="s">
        <v>918</v>
      </c>
      <c r="D181" s="82" t="s">
        <v>590</v>
      </c>
      <c r="E181" s="78" t="s">
        <v>67</v>
      </c>
      <c r="F181" s="79">
        <v>1</v>
      </c>
      <c r="G181" s="80">
        <v>1</v>
      </c>
      <c r="H181" s="104">
        <f t="shared" si="12"/>
        <v>1</v>
      </c>
      <c r="I181" s="81"/>
      <c r="J181" s="81" t="s">
        <v>396</v>
      </c>
      <c r="K181" s="79">
        <v>1</v>
      </c>
      <c r="L181" s="79">
        <f t="shared" si="9"/>
        <v>0</v>
      </c>
      <c r="M181" s="104">
        <f t="shared" si="11"/>
        <v>0</v>
      </c>
    </row>
    <row r="182" spans="1:13" s="116" customFormat="1">
      <c r="A182" s="75">
        <v>43803</v>
      </c>
      <c r="B182" s="76">
        <v>150437188</v>
      </c>
      <c r="C182" s="77" t="s">
        <v>918</v>
      </c>
      <c r="D182" s="82" t="s">
        <v>590</v>
      </c>
      <c r="E182" s="78" t="s">
        <v>67</v>
      </c>
      <c r="F182" s="79">
        <v>1</v>
      </c>
      <c r="G182" s="80">
        <v>1</v>
      </c>
      <c r="H182" s="104">
        <f t="shared" si="12"/>
        <v>1</v>
      </c>
      <c r="I182" s="81"/>
      <c r="J182" s="81">
        <v>2355</v>
      </c>
      <c r="K182" s="79">
        <v>1</v>
      </c>
      <c r="L182" s="79">
        <f t="shared" si="9"/>
        <v>0</v>
      </c>
      <c r="M182" s="104">
        <f t="shared" si="11"/>
        <v>0</v>
      </c>
    </row>
    <row r="183" spans="1:13" s="116" customFormat="1">
      <c r="A183" s="75">
        <v>43803</v>
      </c>
      <c r="B183" s="76">
        <v>150437188</v>
      </c>
      <c r="C183" s="77" t="s">
        <v>918</v>
      </c>
      <c r="D183" s="82" t="s">
        <v>590</v>
      </c>
      <c r="E183" s="78" t="s">
        <v>67</v>
      </c>
      <c r="F183" s="79">
        <v>1</v>
      </c>
      <c r="G183" s="80">
        <v>1</v>
      </c>
      <c r="H183" s="104">
        <f t="shared" si="12"/>
        <v>1</v>
      </c>
      <c r="I183" s="81"/>
      <c r="J183" s="81">
        <v>2427</v>
      </c>
      <c r="K183" s="79">
        <v>1</v>
      </c>
      <c r="L183" s="79">
        <f t="shared" si="9"/>
        <v>0</v>
      </c>
      <c r="M183" s="104">
        <f t="shared" si="11"/>
        <v>0</v>
      </c>
    </row>
    <row r="184" spans="1:13" s="74" customFormat="1">
      <c r="A184" s="75">
        <v>43803</v>
      </c>
      <c r="B184" s="76">
        <v>150437188</v>
      </c>
      <c r="C184" s="77" t="s">
        <v>918</v>
      </c>
      <c r="D184" s="82" t="s">
        <v>590</v>
      </c>
      <c r="E184" s="78" t="s">
        <v>67</v>
      </c>
      <c r="F184" s="79">
        <v>1</v>
      </c>
      <c r="G184" s="80">
        <v>1</v>
      </c>
      <c r="H184" s="104">
        <f t="shared" si="12"/>
        <v>1</v>
      </c>
      <c r="I184" s="81"/>
      <c r="J184" s="81">
        <v>2427</v>
      </c>
      <c r="K184" s="79">
        <v>1</v>
      </c>
      <c r="L184" s="79">
        <f t="shared" si="9"/>
        <v>0</v>
      </c>
      <c r="M184" s="104">
        <f t="shared" si="11"/>
        <v>0</v>
      </c>
    </row>
    <row r="185" spans="1:13" s="116" customFormat="1">
      <c r="A185" s="75">
        <v>43803</v>
      </c>
      <c r="B185" s="76">
        <v>150437188</v>
      </c>
      <c r="C185" s="77" t="s">
        <v>918</v>
      </c>
      <c r="D185" s="82" t="s">
        <v>594</v>
      </c>
      <c r="E185" s="78" t="s">
        <v>67</v>
      </c>
      <c r="F185" s="79">
        <v>1</v>
      </c>
      <c r="G185" s="80">
        <v>1</v>
      </c>
      <c r="H185" s="104">
        <f t="shared" si="12"/>
        <v>1</v>
      </c>
      <c r="I185" s="81"/>
      <c r="J185" s="81" t="s">
        <v>396</v>
      </c>
      <c r="K185" s="79">
        <v>1</v>
      </c>
      <c r="L185" s="79">
        <f t="shared" si="9"/>
        <v>0</v>
      </c>
      <c r="M185" s="104">
        <f t="shared" si="11"/>
        <v>0</v>
      </c>
    </row>
    <row r="186" spans="1:13" s="116" customFormat="1">
      <c r="A186" s="75">
        <v>43803</v>
      </c>
      <c r="B186" s="76">
        <v>150437188</v>
      </c>
      <c r="C186" s="77" t="s">
        <v>918</v>
      </c>
      <c r="D186" s="82" t="s">
        <v>592</v>
      </c>
      <c r="E186" s="78" t="s">
        <v>67</v>
      </c>
      <c r="F186" s="79">
        <v>2</v>
      </c>
      <c r="G186" s="80">
        <v>1</v>
      </c>
      <c r="H186" s="104">
        <f t="shared" si="12"/>
        <v>2</v>
      </c>
      <c r="I186" s="81"/>
      <c r="J186" s="81">
        <v>2605</v>
      </c>
      <c r="K186" s="79">
        <v>2</v>
      </c>
      <c r="L186" s="79">
        <f t="shared" si="9"/>
        <v>0</v>
      </c>
      <c r="M186" s="104">
        <f t="shared" si="11"/>
        <v>0</v>
      </c>
    </row>
    <row r="187" spans="1:13" s="116" customFormat="1">
      <c r="A187" s="75">
        <v>43803</v>
      </c>
      <c r="B187" s="76">
        <v>150437188</v>
      </c>
      <c r="C187" s="77" t="s">
        <v>918</v>
      </c>
      <c r="D187" s="82" t="s">
        <v>592</v>
      </c>
      <c r="E187" s="78" t="s">
        <v>67</v>
      </c>
      <c r="F187" s="79">
        <v>1</v>
      </c>
      <c r="G187" s="80">
        <v>1</v>
      </c>
      <c r="H187" s="104">
        <f t="shared" si="12"/>
        <v>1</v>
      </c>
      <c r="I187" s="81"/>
      <c r="J187" s="81">
        <v>2604</v>
      </c>
      <c r="K187" s="79">
        <v>1</v>
      </c>
      <c r="L187" s="79">
        <f t="shared" si="9"/>
        <v>0</v>
      </c>
      <c r="M187" s="104">
        <f t="shared" si="11"/>
        <v>0</v>
      </c>
    </row>
    <row r="188" spans="1:13" s="116" customFormat="1">
      <c r="A188" s="58">
        <v>43803</v>
      </c>
      <c r="B188" s="53">
        <v>150437188</v>
      </c>
      <c r="C188" s="59" t="s">
        <v>918</v>
      </c>
      <c r="D188" s="85" t="s">
        <v>592</v>
      </c>
      <c r="E188" s="60" t="s">
        <v>67</v>
      </c>
      <c r="F188" s="54">
        <v>3</v>
      </c>
      <c r="G188" s="62">
        <v>1</v>
      </c>
      <c r="H188" s="55">
        <f t="shared" si="12"/>
        <v>3</v>
      </c>
      <c r="I188" s="73"/>
      <c r="J188" s="73"/>
      <c r="K188" s="54"/>
      <c r="L188" s="54">
        <f t="shared" si="9"/>
        <v>3</v>
      </c>
      <c r="M188" s="55">
        <f t="shared" si="11"/>
        <v>3</v>
      </c>
    </row>
    <row r="189" spans="1:13" s="116" customFormat="1">
      <c r="A189" s="75">
        <v>43803</v>
      </c>
      <c r="B189" s="76">
        <v>150437188</v>
      </c>
      <c r="C189" s="77" t="s">
        <v>918</v>
      </c>
      <c r="D189" s="82" t="s">
        <v>593</v>
      </c>
      <c r="E189" s="78" t="s">
        <v>67</v>
      </c>
      <c r="F189" s="79">
        <v>2</v>
      </c>
      <c r="G189" s="80">
        <v>1</v>
      </c>
      <c r="H189" s="104">
        <f t="shared" si="12"/>
        <v>2</v>
      </c>
      <c r="I189" s="81"/>
      <c r="J189" s="81" t="s">
        <v>396</v>
      </c>
      <c r="K189" s="79">
        <v>2</v>
      </c>
      <c r="L189" s="79">
        <f t="shared" si="9"/>
        <v>0</v>
      </c>
      <c r="M189" s="104">
        <f t="shared" si="11"/>
        <v>0</v>
      </c>
    </row>
    <row r="190" spans="1:13" s="116" customFormat="1">
      <c r="A190" s="58">
        <v>43803</v>
      </c>
      <c r="B190" s="53">
        <v>150437188</v>
      </c>
      <c r="C190" s="59" t="s">
        <v>918</v>
      </c>
      <c r="D190" s="85" t="s">
        <v>593</v>
      </c>
      <c r="E190" s="60" t="s">
        <v>67</v>
      </c>
      <c r="F190" s="54">
        <v>1</v>
      </c>
      <c r="G190" s="62">
        <v>1</v>
      </c>
      <c r="H190" s="55">
        <f t="shared" si="12"/>
        <v>1</v>
      </c>
      <c r="I190" s="73" t="s">
        <v>948</v>
      </c>
      <c r="J190" s="73"/>
      <c r="K190" s="54"/>
      <c r="L190" s="54">
        <f t="shared" si="9"/>
        <v>1</v>
      </c>
      <c r="M190" s="55">
        <v>7.02</v>
      </c>
    </row>
    <row r="191" spans="1:13">
      <c r="A191" s="75">
        <v>43803</v>
      </c>
      <c r="B191" s="76">
        <v>150437188</v>
      </c>
      <c r="C191" s="77" t="s">
        <v>918</v>
      </c>
      <c r="D191" s="82" t="s">
        <v>591</v>
      </c>
      <c r="E191" s="78" t="s">
        <v>67</v>
      </c>
      <c r="F191" s="79">
        <v>1</v>
      </c>
      <c r="G191" s="80">
        <v>1</v>
      </c>
      <c r="H191" s="104">
        <f t="shared" si="12"/>
        <v>1</v>
      </c>
      <c r="I191" s="81"/>
      <c r="J191" s="81">
        <v>2355</v>
      </c>
      <c r="K191" s="79">
        <v>1</v>
      </c>
      <c r="L191" s="79">
        <f t="shared" si="9"/>
        <v>0</v>
      </c>
      <c r="M191" s="104">
        <f t="shared" ref="M191:M254" si="13">G191*L191</f>
        <v>0</v>
      </c>
    </row>
    <row r="192" spans="1:13" s="116" customFormat="1">
      <c r="A192" s="75">
        <v>43803</v>
      </c>
      <c r="B192" s="76">
        <v>150437188</v>
      </c>
      <c r="C192" s="77" t="s">
        <v>918</v>
      </c>
      <c r="D192" s="82" t="s">
        <v>591</v>
      </c>
      <c r="E192" s="78" t="s">
        <v>67</v>
      </c>
      <c r="F192" s="79">
        <v>1</v>
      </c>
      <c r="G192" s="80">
        <v>1</v>
      </c>
      <c r="H192" s="104">
        <f t="shared" si="12"/>
        <v>1</v>
      </c>
      <c r="I192" s="81"/>
      <c r="J192" s="81">
        <v>2427</v>
      </c>
      <c r="K192" s="79">
        <v>1</v>
      </c>
      <c r="L192" s="79">
        <f t="shared" si="9"/>
        <v>0</v>
      </c>
      <c r="M192" s="104">
        <f t="shared" si="13"/>
        <v>0</v>
      </c>
    </row>
    <row r="193" spans="1:13" s="116" customFormat="1">
      <c r="A193" s="75">
        <v>43803</v>
      </c>
      <c r="B193" s="76">
        <v>150437188</v>
      </c>
      <c r="C193" s="77" t="s">
        <v>918</v>
      </c>
      <c r="D193" s="82" t="s">
        <v>591</v>
      </c>
      <c r="E193" s="78" t="s">
        <v>67</v>
      </c>
      <c r="F193" s="79">
        <v>1</v>
      </c>
      <c r="G193" s="80">
        <v>1</v>
      </c>
      <c r="H193" s="104">
        <f t="shared" si="12"/>
        <v>1</v>
      </c>
      <c r="I193" s="81"/>
      <c r="J193" s="81">
        <v>2507</v>
      </c>
      <c r="K193" s="79">
        <v>1</v>
      </c>
      <c r="L193" s="79">
        <f t="shared" si="9"/>
        <v>0</v>
      </c>
      <c r="M193" s="104">
        <f t="shared" si="13"/>
        <v>0</v>
      </c>
    </row>
    <row r="194" spans="1:13" s="116" customFormat="1">
      <c r="A194" s="58">
        <v>43822</v>
      </c>
      <c r="B194" s="53">
        <v>30278656</v>
      </c>
      <c r="C194" s="59" t="s">
        <v>942</v>
      </c>
      <c r="D194" s="85" t="s">
        <v>159</v>
      </c>
      <c r="E194" s="60" t="s">
        <v>165</v>
      </c>
      <c r="F194" s="54">
        <v>1</v>
      </c>
      <c r="G194" s="62">
        <v>1</v>
      </c>
      <c r="H194" s="55">
        <f t="shared" si="12"/>
        <v>1</v>
      </c>
      <c r="I194" s="73"/>
      <c r="J194" s="73"/>
      <c r="K194" s="54"/>
      <c r="L194" s="54">
        <f t="shared" si="9"/>
        <v>1</v>
      </c>
      <c r="M194" s="55">
        <f t="shared" si="13"/>
        <v>1</v>
      </c>
    </row>
    <row r="195" spans="1:13">
      <c r="A195" s="58">
        <v>43837</v>
      </c>
      <c r="B195" s="53">
        <v>151475005</v>
      </c>
      <c r="C195" s="59" t="s">
        <v>918</v>
      </c>
      <c r="D195" s="85" t="s">
        <v>54</v>
      </c>
      <c r="E195" s="85" t="s">
        <v>4</v>
      </c>
      <c r="F195" s="54">
        <v>1</v>
      </c>
      <c r="G195" s="62">
        <v>1</v>
      </c>
      <c r="H195" s="55">
        <f t="shared" si="12"/>
        <v>1</v>
      </c>
      <c r="I195" s="73"/>
      <c r="J195" s="73"/>
      <c r="K195" s="54"/>
      <c r="L195" s="54">
        <f t="shared" si="9"/>
        <v>1</v>
      </c>
      <c r="M195" s="55">
        <f t="shared" si="13"/>
        <v>1</v>
      </c>
    </row>
    <row r="196" spans="1:13">
      <c r="A196" s="75">
        <v>43837</v>
      </c>
      <c r="B196" s="76">
        <v>151475005</v>
      </c>
      <c r="C196" s="77" t="s">
        <v>918</v>
      </c>
      <c r="D196" s="82" t="s">
        <v>58</v>
      </c>
      <c r="E196" s="82" t="s">
        <v>4</v>
      </c>
      <c r="F196" s="79">
        <v>1</v>
      </c>
      <c r="G196" s="80">
        <v>1</v>
      </c>
      <c r="H196" s="104">
        <f t="shared" si="12"/>
        <v>1</v>
      </c>
      <c r="I196" s="81"/>
      <c r="J196" s="81">
        <v>2619</v>
      </c>
      <c r="K196" s="79">
        <v>1</v>
      </c>
      <c r="L196" s="79">
        <f t="shared" ref="L196:L259" si="14">F196-K196</f>
        <v>0</v>
      </c>
      <c r="M196" s="104">
        <f t="shared" si="13"/>
        <v>0</v>
      </c>
    </row>
    <row r="197" spans="1:13" s="116" customFormat="1">
      <c r="A197" s="58">
        <v>43846</v>
      </c>
      <c r="B197" s="53">
        <v>10010570</v>
      </c>
      <c r="C197" s="59" t="s">
        <v>928</v>
      </c>
      <c r="D197" s="85" t="s">
        <v>196</v>
      </c>
      <c r="E197" s="85" t="s">
        <v>103</v>
      </c>
      <c r="F197" s="54">
        <v>7</v>
      </c>
      <c r="G197" s="62">
        <v>1</v>
      </c>
      <c r="H197" s="55">
        <f t="shared" si="12"/>
        <v>7</v>
      </c>
      <c r="I197" s="73"/>
      <c r="J197" s="73"/>
      <c r="K197" s="54"/>
      <c r="L197" s="54">
        <f t="shared" si="14"/>
        <v>7</v>
      </c>
      <c r="M197" s="55">
        <f t="shared" si="13"/>
        <v>7</v>
      </c>
    </row>
    <row r="198" spans="1:13" s="116" customFormat="1">
      <c r="A198" s="58">
        <v>43846</v>
      </c>
      <c r="B198" s="53">
        <v>10010570</v>
      </c>
      <c r="C198" s="59" t="s">
        <v>928</v>
      </c>
      <c r="D198" s="85" t="s">
        <v>195</v>
      </c>
      <c r="E198" s="85" t="s">
        <v>103</v>
      </c>
      <c r="F198" s="54">
        <v>1</v>
      </c>
      <c r="G198" s="62">
        <v>1</v>
      </c>
      <c r="H198" s="55">
        <f t="shared" si="12"/>
        <v>1</v>
      </c>
      <c r="I198" s="73"/>
      <c r="J198" s="73"/>
      <c r="K198" s="54"/>
      <c r="L198" s="54">
        <f t="shared" si="14"/>
        <v>1</v>
      </c>
      <c r="M198" s="55">
        <f t="shared" si="13"/>
        <v>1</v>
      </c>
    </row>
    <row r="199" spans="1:13" s="116" customFormat="1">
      <c r="A199" s="75">
        <v>43846</v>
      </c>
      <c r="B199" s="76">
        <v>10010570</v>
      </c>
      <c r="C199" s="77" t="s">
        <v>928</v>
      </c>
      <c r="D199" s="82" t="s">
        <v>195</v>
      </c>
      <c r="E199" s="82" t="s">
        <v>103</v>
      </c>
      <c r="F199" s="79">
        <v>1</v>
      </c>
      <c r="G199" s="80">
        <v>1</v>
      </c>
      <c r="H199" s="104">
        <f t="shared" si="12"/>
        <v>1</v>
      </c>
      <c r="I199" s="81"/>
      <c r="J199" s="81">
        <v>2398</v>
      </c>
      <c r="K199" s="79">
        <v>1</v>
      </c>
      <c r="L199" s="79">
        <f t="shared" si="14"/>
        <v>0</v>
      </c>
      <c r="M199" s="104">
        <f t="shared" si="13"/>
        <v>0</v>
      </c>
    </row>
    <row r="200" spans="1:13" s="116" customFormat="1">
      <c r="A200" s="75">
        <v>43846</v>
      </c>
      <c r="B200" s="76">
        <v>10010570</v>
      </c>
      <c r="C200" s="77" t="s">
        <v>928</v>
      </c>
      <c r="D200" s="82" t="s">
        <v>237</v>
      </c>
      <c r="E200" s="82" t="s">
        <v>103</v>
      </c>
      <c r="F200" s="79">
        <v>1</v>
      </c>
      <c r="G200" s="80">
        <v>1</v>
      </c>
      <c r="H200" s="104">
        <f t="shared" si="12"/>
        <v>1</v>
      </c>
      <c r="I200" s="81"/>
      <c r="J200" s="81" t="s">
        <v>396</v>
      </c>
      <c r="K200" s="79">
        <v>1</v>
      </c>
      <c r="L200" s="79">
        <f t="shared" si="14"/>
        <v>0</v>
      </c>
      <c r="M200" s="104">
        <f t="shared" si="13"/>
        <v>0</v>
      </c>
    </row>
    <row r="201" spans="1:13" s="116" customFormat="1">
      <c r="A201" s="75">
        <v>43846</v>
      </c>
      <c r="B201" s="76">
        <v>10010570</v>
      </c>
      <c r="C201" s="77" t="s">
        <v>928</v>
      </c>
      <c r="D201" s="82" t="s">
        <v>237</v>
      </c>
      <c r="E201" s="82" t="s">
        <v>103</v>
      </c>
      <c r="F201" s="79">
        <v>1</v>
      </c>
      <c r="G201" s="80">
        <v>1</v>
      </c>
      <c r="H201" s="104">
        <f t="shared" si="12"/>
        <v>1</v>
      </c>
      <c r="I201" s="81"/>
      <c r="J201" s="81">
        <v>2558</v>
      </c>
      <c r="K201" s="79">
        <v>1</v>
      </c>
      <c r="L201" s="79">
        <f t="shared" si="14"/>
        <v>0</v>
      </c>
      <c r="M201" s="104">
        <f t="shared" si="13"/>
        <v>0</v>
      </c>
    </row>
    <row r="202" spans="1:13" s="116" customFormat="1">
      <c r="A202" s="58">
        <v>43846</v>
      </c>
      <c r="B202" s="53">
        <v>10010570</v>
      </c>
      <c r="C202" s="59" t="s">
        <v>928</v>
      </c>
      <c r="D202" s="85" t="s">
        <v>237</v>
      </c>
      <c r="E202" s="85" t="s">
        <v>103</v>
      </c>
      <c r="F202" s="54">
        <v>3</v>
      </c>
      <c r="G202" s="62">
        <v>1</v>
      </c>
      <c r="H202" s="55">
        <f t="shared" si="12"/>
        <v>3</v>
      </c>
      <c r="I202" s="73"/>
      <c r="J202" s="73"/>
      <c r="K202" s="54"/>
      <c r="L202" s="54">
        <f t="shared" si="14"/>
        <v>3</v>
      </c>
      <c r="M202" s="55">
        <f t="shared" si="13"/>
        <v>3</v>
      </c>
    </row>
    <row r="203" spans="1:13" s="116" customFormat="1">
      <c r="A203" s="58">
        <v>43851</v>
      </c>
      <c r="B203" s="53">
        <v>152008909</v>
      </c>
      <c r="C203" s="59" t="s">
        <v>918</v>
      </c>
      <c r="D203" s="85" t="s">
        <v>55</v>
      </c>
      <c r="E203" s="85" t="s">
        <v>4</v>
      </c>
      <c r="F203" s="54">
        <v>2</v>
      </c>
      <c r="G203" s="62">
        <v>1</v>
      </c>
      <c r="H203" s="55">
        <f t="shared" si="12"/>
        <v>2</v>
      </c>
      <c r="I203" s="73"/>
      <c r="J203" s="73"/>
      <c r="K203" s="54"/>
      <c r="L203" s="54">
        <f t="shared" si="14"/>
        <v>2</v>
      </c>
      <c r="M203" s="55">
        <f t="shared" si="13"/>
        <v>2</v>
      </c>
    </row>
    <row r="204" spans="1:13">
      <c r="A204" s="58">
        <v>43851</v>
      </c>
      <c r="B204" s="53">
        <v>152008909</v>
      </c>
      <c r="C204" s="59" t="s">
        <v>918</v>
      </c>
      <c r="D204" s="85" t="s">
        <v>63</v>
      </c>
      <c r="E204" s="85" t="s">
        <v>4</v>
      </c>
      <c r="F204" s="54">
        <v>3</v>
      </c>
      <c r="G204" s="62">
        <v>1</v>
      </c>
      <c r="H204" s="55">
        <f t="shared" si="12"/>
        <v>3</v>
      </c>
      <c r="I204" s="73"/>
      <c r="J204" s="73"/>
      <c r="K204" s="54"/>
      <c r="L204" s="54">
        <f t="shared" si="14"/>
        <v>3</v>
      </c>
      <c r="M204" s="55">
        <f t="shared" si="13"/>
        <v>3</v>
      </c>
    </row>
    <row r="205" spans="1:13">
      <c r="A205" s="75">
        <v>43851</v>
      </c>
      <c r="B205" s="76">
        <v>152008909</v>
      </c>
      <c r="C205" s="77" t="s">
        <v>918</v>
      </c>
      <c r="D205" s="82" t="s">
        <v>60</v>
      </c>
      <c r="E205" s="82" t="s">
        <v>4</v>
      </c>
      <c r="F205" s="79">
        <v>1</v>
      </c>
      <c r="G205" s="80">
        <v>1</v>
      </c>
      <c r="H205" s="104">
        <f t="shared" si="12"/>
        <v>1</v>
      </c>
      <c r="I205" s="81"/>
      <c r="J205" s="81">
        <v>2378</v>
      </c>
      <c r="K205" s="79">
        <v>1</v>
      </c>
      <c r="L205" s="79">
        <f t="shared" si="14"/>
        <v>0</v>
      </c>
      <c r="M205" s="104">
        <f t="shared" si="13"/>
        <v>0</v>
      </c>
    </row>
    <row r="206" spans="1:13">
      <c r="A206" s="75">
        <v>43853</v>
      </c>
      <c r="B206" s="76">
        <v>62048</v>
      </c>
      <c r="C206" s="77" t="s">
        <v>933</v>
      </c>
      <c r="D206" s="82" t="s">
        <v>442</v>
      </c>
      <c r="E206" s="82" t="s">
        <v>146</v>
      </c>
      <c r="F206" s="79">
        <v>5</v>
      </c>
      <c r="G206" s="80">
        <v>1</v>
      </c>
      <c r="H206" s="104">
        <f t="shared" si="12"/>
        <v>5</v>
      </c>
      <c r="I206" s="81"/>
      <c r="J206" s="81">
        <v>2278</v>
      </c>
      <c r="K206" s="79">
        <v>5</v>
      </c>
      <c r="L206" s="79">
        <f t="shared" si="14"/>
        <v>0</v>
      </c>
      <c r="M206" s="104">
        <f t="shared" si="13"/>
        <v>0</v>
      </c>
    </row>
    <row r="207" spans="1:13">
      <c r="A207" s="75">
        <v>43853</v>
      </c>
      <c r="B207" s="76">
        <v>62048</v>
      </c>
      <c r="C207" s="77" t="s">
        <v>933</v>
      </c>
      <c r="D207" s="82" t="s">
        <v>442</v>
      </c>
      <c r="E207" s="82" t="s">
        <v>146</v>
      </c>
      <c r="F207" s="79">
        <v>2</v>
      </c>
      <c r="G207" s="80">
        <v>1</v>
      </c>
      <c r="H207" s="104">
        <f t="shared" si="12"/>
        <v>2</v>
      </c>
      <c r="I207" s="81"/>
      <c r="J207" s="81">
        <v>2317</v>
      </c>
      <c r="K207" s="79">
        <v>2</v>
      </c>
      <c r="L207" s="79">
        <f t="shared" si="14"/>
        <v>0</v>
      </c>
      <c r="M207" s="104">
        <f t="shared" si="13"/>
        <v>0</v>
      </c>
    </row>
    <row r="208" spans="1:13" s="116" customFormat="1">
      <c r="A208" s="75">
        <v>43853</v>
      </c>
      <c r="B208" s="76">
        <v>62048</v>
      </c>
      <c r="C208" s="77" t="s">
        <v>933</v>
      </c>
      <c r="D208" s="82" t="s">
        <v>442</v>
      </c>
      <c r="E208" s="82" t="s">
        <v>146</v>
      </c>
      <c r="F208" s="79">
        <v>1</v>
      </c>
      <c r="G208" s="80">
        <v>1</v>
      </c>
      <c r="H208" s="104">
        <f t="shared" si="12"/>
        <v>1</v>
      </c>
      <c r="I208" s="81"/>
      <c r="J208" s="81">
        <v>2332</v>
      </c>
      <c r="K208" s="79">
        <v>1</v>
      </c>
      <c r="L208" s="79">
        <f t="shared" si="14"/>
        <v>0</v>
      </c>
      <c r="M208" s="104">
        <f t="shared" si="13"/>
        <v>0</v>
      </c>
    </row>
    <row r="209" spans="1:13" s="116" customFormat="1">
      <c r="A209" s="58">
        <v>43859</v>
      </c>
      <c r="B209" s="53">
        <v>500110359</v>
      </c>
      <c r="C209" s="59" t="s">
        <v>937</v>
      </c>
      <c r="D209" s="85" t="s">
        <v>201</v>
      </c>
      <c r="E209" s="85" t="s">
        <v>140</v>
      </c>
      <c r="F209" s="54">
        <v>1</v>
      </c>
      <c r="G209" s="62">
        <v>1</v>
      </c>
      <c r="H209" s="55">
        <f t="shared" si="12"/>
        <v>1</v>
      </c>
      <c r="I209" s="73" t="s">
        <v>948</v>
      </c>
      <c r="J209" s="73"/>
      <c r="K209" s="54"/>
      <c r="L209" s="54">
        <f t="shared" si="14"/>
        <v>1</v>
      </c>
      <c r="M209" s="55">
        <f t="shared" si="13"/>
        <v>1</v>
      </c>
    </row>
    <row r="210" spans="1:13" s="74" customFormat="1">
      <c r="A210" s="58">
        <v>43860</v>
      </c>
      <c r="B210" s="53">
        <v>152361537</v>
      </c>
      <c r="C210" s="59" t="s">
        <v>918</v>
      </c>
      <c r="D210" s="85" t="s">
        <v>200</v>
      </c>
      <c r="E210" s="85" t="s">
        <v>103</v>
      </c>
      <c r="F210" s="54">
        <v>2</v>
      </c>
      <c r="G210" s="62">
        <v>1</v>
      </c>
      <c r="H210" s="55">
        <f t="shared" si="12"/>
        <v>2</v>
      </c>
      <c r="I210" s="73" t="s">
        <v>948</v>
      </c>
      <c r="J210" s="73"/>
      <c r="K210" s="54"/>
      <c r="L210" s="54">
        <f t="shared" si="14"/>
        <v>2</v>
      </c>
      <c r="M210" s="55">
        <f t="shared" si="13"/>
        <v>2</v>
      </c>
    </row>
    <row r="211" spans="1:13" s="116" customFormat="1">
      <c r="A211" s="58">
        <v>43860</v>
      </c>
      <c r="B211" s="53">
        <v>30281629</v>
      </c>
      <c r="C211" s="59" t="s">
        <v>942</v>
      </c>
      <c r="D211" s="85" t="s">
        <v>176</v>
      </c>
      <c r="E211" s="85" t="s">
        <v>175</v>
      </c>
      <c r="F211" s="54">
        <v>2</v>
      </c>
      <c r="G211" s="62">
        <v>1</v>
      </c>
      <c r="H211" s="55">
        <f t="shared" si="12"/>
        <v>2</v>
      </c>
      <c r="I211" s="73"/>
      <c r="J211" s="73"/>
      <c r="K211" s="54"/>
      <c r="L211" s="54">
        <f t="shared" si="14"/>
        <v>2</v>
      </c>
      <c r="M211" s="55">
        <f t="shared" si="13"/>
        <v>2</v>
      </c>
    </row>
    <row r="212" spans="1:13" s="116" customFormat="1">
      <c r="A212" s="58">
        <v>43871</v>
      </c>
      <c r="B212" s="53">
        <v>500112671</v>
      </c>
      <c r="C212" s="59" t="s">
        <v>937</v>
      </c>
      <c r="D212" s="85" t="s">
        <v>202</v>
      </c>
      <c r="E212" s="85" t="s">
        <v>140</v>
      </c>
      <c r="F212" s="54">
        <v>1</v>
      </c>
      <c r="G212" s="62">
        <v>1</v>
      </c>
      <c r="H212" s="55">
        <f t="shared" si="12"/>
        <v>1</v>
      </c>
      <c r="I212" s="73" t="s">
        <v>948</v>
      </c>
      <c r="J212" s="73"/>
      <c r="K212" s="54"/>
      <c r="L212" s="54">
        <f t="shared" si="14"/>
        <v>1</v>
      </c>
      <c r="M212" s="55">
        <f t="shared" si="13"/>
        <v>1</v>
      </c>
    </row>
    <row r="213" spans="1:13" s="116" customFormat="1">
      <c r="A213" s="58">
        <v>43872</v>
      </c>
      <c r="B213" s="53">
        <v>152785484</v>
      </c>
      <c r="C213" s="59" t="s">
        <v>918</v>
      </c>
      <c r="D213" s="85" t="s">
        <v>206</v>
      </c>
      <c r="E213" s="85" t="s">
        <v>199</v>
      </c>
      <c r="F213" s="54">
        <v>2</v>
      </c>
      <c r="G213" s="62">
        <v>1</v>
      </c>
      <c r="H213" s="55">
        <f t="shared" si="12"/>
        <v>2</v>
      </c>
      <c r="I213" s="73"/>
      <c r="J213" s="73"/>
      <c r="K213" s="54"/>
      <c r="L213" s="54">
        <f t="shared" si="14"/>
        <v>2</v>
      </c>
      <c r="M213" s="55">
        <f t="shared" si="13"/>
        <v>2</v>
      </c>
    </row>
    <row r="214" spans="1:13" s="116" customFormat="1">
      <c r="A214" s="75">
        <v>43875</v>
      </c>
      <c r="B214" s="76">
        <v>152939312</v>
      </c>
      <c r="C214" s="77" t="s">
        <v>918</v>
      </c>
      <c r="D214" s="82" t="s">
        <v>219</v>
      </c>
      <c r="E214" s="82" t="s">
        <v>220</v>
      </c>
      <c r="F214" s="79">
        <v>1</v>
      </c>
      <c r="G214" s="80">
        <v>1</v>
      </c>
      <c r="H214" s="104">
        <f t="shared" si="12"/>
        <v>1</v>
      </c>
      <c r="I214" s="81"/>
      <c r="J214" s="81">
        <v>2364</v>
      </c>
      <c r="K214" s="79">
        <v>1</v>
      </c>
      <c r="L214" s="79">
        <f t="shared" si="14"/>
        <v>0</v>
      </c>
      <c r="M214" s="104">
        <f t="shared" si="13"/>
        <v>0</v>
      </c>
    </row>
    <row r="215" spans="1:13" s="116" customFormat="1">
      <c r="A215" s="58">
        <v>43875</v>
      </c>
      <c r="B215" s="53">
        <v>152939312</v>
      </c>
      <c r="C215" s="59" t="s">
        <v>918</v>
      </c>
      <c r="D215" s="85" t="s">
        <v>219</v>
      </c>
      <c r="E215" s="85" t="s">
        <v>220</v>
      </c>
      <c r="F215" s="54">
        <v>3</v>
      </c>
      <c r="G215" s="62">
        <v>1</v>
      </c>
      <c r="H215" s="55">
        <f t="shared" si="12"/>
        <v>3</v>
      </c>
      <c r="I215" s="73"/>
      <c r="J215" s="73"/>
      <c r="K215" s="54"/>
      <c r="L215" s="54">
        <f t="shared" si="14"/>
        <v>3</v>
      </c>
      <c r="M215" s="55">
        <f t="shared" si="13"/>
        <v>3</v>
      </c>
    </row>
    <row r="216" spans="1:13" s="116" customFormat="1">
      <c r="A216" s="58">
        <v>43879</v>
      </c>
      <c r="B216" s="53" t="s">
        <v>207</v>
      </c>
      <c r="C216" s="59" t="s">
        <v>919</v>
      </c>
      <c r="D216" s="85" t="s">
        <v>208</v>
      </c>
      <c r="E216" s="85" t="s">
        <v>209</v>
      </c>
      <c r="F216" s="54">
        <v>2</v>
      </c>
      <c r="G216" s="62">
        <v>1</v>
      </c>
      <c r="H216" s="55">
        <f t="shared" si="12"/>
        <v>2</v>
      </c>
      <c r="I216" s="73"/>
      <c r="J216" s="73"/>
      <c r="K216" s="54"/>
      <c r="L216" s="54">
        <f t="shared" si="14"/>
        <v>2</v>
      </c>
      <c r="M216" s="55">
        <f t="shared" si="13"/>
        <v>2</v>
      </c>
    </row>
    <row r="217" spans="1:13" s="116" customFormat="1">
      <c r="A217" s="75">
        <v>43892</v>
      </c>
      <c r="B217" s="76">
        <v>153546710</v>
      </c>
      <c r="C217" s="77" t="s">
        <v>918</v>
      </c>
      <c r="D217" s="82" t="s">
        <v>212</v>
      </c>
      <c r="E217" s="82" t="s">
        <v>213</v>
      </c>
      <c r="F217" s="79">
        <v>1</v>
      </c>
      <c r="G217" s="80">
        <v>1</v>
      </c>
      <c r="H217" s="104">
        <f t="shared" si="12"/>
        <v>1</v>
      </c>
      <c r="I217" s="81"/>
      <c r="J217" s="81">
        <v>2421</v>
      </c>
      <c r="K217" s="79">
        <v>1</v>
      </c>
      <c r="L217" s="79">
        <f t="shared" si="14"/>
        <v>0</v>
      </c>
      <c r="M217" s="104">
        <f t="shared" si="13"/>
        <v>0</v>
      </c>
    </row>
    <row r="218" spans="1:13" s="116" customFormat="1">
      <c r="A218" s="75">
        <v>43892</v>
      </c>
      <c r="B218" s="76">
        <v>153546710</v>
      </c>
      <c r="C218" s="77" t="s">
        <v>918</v>
      </c>
      <c r="D218" s="82" t="s">
        <v>212</v>
      </c>
      <c r="E218" s="82" t="s">
        <v>213</v>
      </c>
      <c r="F218" s="79">
        <v>4</v>
      </c>
      <c r="G218" s="80">
        <v>1</v>
      </c>
      <c r="H218" s="104">
        <f t="shared" si="12"/>
        <v>4</v>
      </c>
      <c r="I218" s="81"/>
      <c r="J218" s="81">
        <v>2555</v>
      </c>
      <c r="K218" s="79">
        <v>4</v>
      </c>
      <c r="L218" s="79">
        <f t="shared" si="14"/>
        <v>0</v>
      </c>
      <c r="M218" s="104">
        <f t="shared" si="13"/>
        <v>0</v>
      </c>
    </row>
    <row r="219" spans="1:13" s="116" customFormat="1">
      <c r="A219" s="58">
        <v>43892</v>
      </c>
      <c r="B219" s="53">
        <v>153546710</v>
      </c>
      <c r="C219" s="59" t="s">
        <v>918</v>
      </c>
      <c r="D219" s="85" t="s">
        <v>212</v>
      </c>
      <c r="E219" s="85" t="s">
        <v>213</v>
      </c>
      <c r="F219" s="54">
        <v>3</v>
      </c>
      <c r="G219" s="62">
        <v>1</v>
      </c>
      <c r="H219" s="55">
        <f t="shared" si="12"/>
        <v>3</v>
      </c>
      <c r="I219" s="73"/>
      <c r="J219" s="73"/>
      <c r="K219" s="54"/>
      <c r="L219" s="54">
        <f t="shared" si="14"/>
        <v>3</v>
      </c>
      <c r="M219" s="55">
        <f t="shared" si="13"/>
        <v>3</v>
      </c>
    </row>
    <row r="220" spans="1:13" s="116" customFormat="1">
      <c r="A220" s="75">
        <v>43893</v>
      </c>
      <c r="B220" s="76">
        <v>62758</v>
      </c>
      <c r="C220" s="77" t="s">
        <v>933</v>
      </c>
      <c r="D220" s="82" t="s">
        <v>147</v>
      </c>
      <c r="E220" s="82" t="s">
        <v>146</v>
      </c>
      <c r="F220" s="79">
        <v>0.5</v>
      </c>
      <c r="G220" s="80">
        <v>1</v>
      </c>
      <c r="H220" s="104">
        <f t="shared" si="12"/>
        <v>0.5</v>
      </c>
      <c r="I220" s="81"/>
      <c r="J220" s="81">
        <v>2333</v>
      </c>
      <c r="K220" s="79">
        <v>0.5</v>
      </c>
      <c r="L220" s="79">
        <f t="shared" si="14"/>
        <v>0</v>
      </c>
      <c r="M220" s="104">
        <f t="shared" si="13"/>
        <v>0</v>
      </c>
    </row>
    <row r="221" spans="1:13">
      <c r="A221" s="75">
        <v>43893</v>
      </c>
      <c r="B221" s="76">
        <v>62758</v>
      </c>
      <c r="C221" s="77" t="s">
        <v>933</v>
      </c>
      <c r="D221" s="82" t="s">
        <v>147</v>
      </c>
      <c r="E221" s="82" t="s">
        <v>146</v>
      </c>
      <c r="F221" s="79">
        <v>1</v>
      </c>
      <c r="G221" s="80">
        <v>1</v>
      </c>
      <c r="H221" s="104">
        <f t="shared" si="12"/>
        <v>1</v>
      </c>
      <c r="I221" s="81"/>
      <c r="J221" s="81">
        <v>2438</v>
      </c>
      <c r="K221" s="79">
        <v>1</v>
      </c>
      <c r="L221" s="79">
        <f t="shared" si="14"/>
        <v>0</v>
      </c>
      <c r="M221" s="104">
        <f t="shared" si="13"/>
        <v>0</v>
      </c>
    </row>
    <row r="222" spans="1:13" s="116" customFormat="1">
      <c r="A222" s="75">
        <v>43893</v>
      </c>
      <c r="B222" s="76">
        <v>62758</v>
      </c>
      <c r="C222" s="77" t="s">
        <v>933</v>
      </c>
      <c r="D222" s="82" t="s">
        <v>147</v>
      </c>
      <c r="E222" s="82" t="s">
        <v>146</v>
      </c>
      <c r="F222" s="79">
        <v>1</v>
      </c>
      <c r="G222" s="80">
        <v>1</v>
      </c>
      <c r="H222" s="104">
        <f t="shared" si="12"/>
        <v>1</v>
      </c>
      <c r="I222" s="81"/>
      <c r="J222" s="81">
        <v>2444</v>
      </c>
      <c r="K222" s="79">
        <v>1</v>
      </c>
      <c r="L222" s="79">
        <f t="shared" si="14"/>
        <v>0</v>
      </c>
      <c r="M222" s="104">
        <f t="shared" si="13"/>
        <v>0</v>
      </c>
    </row>
    <row r="223" spans="1:13" s="116" customFormat="1">
      <c r="A223" s="75">
        <v>43893</v>
      </c>
      <c r="B223" s="76">
        <v>62758</v>
      </c>
      <c r="C223" s="77" t="s">
        <v>933</v>
      </c>
      <c r="D223" s="82" t="s">
        <v>147</v>
      </c>
      <c r="E223" s="82" t="s">
        <v>146</v>
      </c>
      <c r="F223" s="79">
        <v>0.5</v>
      </c>
      <c r="G223" s="80">
        <v>1</v>
      </c>
      <c r="H223" s="104">
        <f t="shared" si="12"/>
        <v>0.5</v>
      </c>
      <c r="I223" s="81"/>
      <c r="J223" s="81">
        <v>2476</v>
      </c>
      <c r="K223" s="79">
        <v>0.5</v>
      </c>
      <c r="L223" s="79">
        <f t="shared" si="14"/>
        <v>0</v>
      </c>
      <c r="M223" s="104">
        <f t="shared" si="13"/>
        <v>0</v>
      </c>
    </row>
    <row r="224" spans="1:13" s="116" customFormat="1">
      <c r="A224" s="75">
        <v>43893</v>
      </c>
      <c r="B224" s="76">
        <v>62758</v>
      </c>
      <c r="C224" s="77" t="s">
        <v>933</v>
      </c>
      <c r="D224" s="82" t="s">
        <v>147</v>
      </c>
      <c r="E224" s="82" t="s">
        <v>146</v>
      </c>
      <c r="F224" s="79">
        <v>1</v>
      </c>
      <c r="G224" s="80">
        <v>1</v>
      </c>
      <c r="H224" s="104">
        <f t="shared" si="12"/>
        <v>1</v>
      </c>
      <c r="I224" s="81"/>
      <c r="J224" s="81">
        <v>2487</v>
      </c>
      <c r="K224" s="79">
        <v>1</v>
      </c>
      <c r="L224" s="79">
        <f t="shared" si="14"/>
        <v>0</v>
      </c>
      <c r="M224" s="104">
        <f t="shared" si="13"/>
        <v>0</v>
      </c>
    </row>
    <row r="225" spans="1:13" s="116" customFormat="1">
      <c r="A225" s="75">
        <v>43893</v>
      </c>
      <c r="B225" s="76">
        <v>62758</v>
      </c>
      <c r="C225" s="77" t="s">
        <v>933</v>
      </c>
      <c r="D225" s="82" t="s">
        <v>147</v>
      </c>
      <c r="E225" s="82" t="s">
        <v>146</v>
      </c>
      <c r="F225" s="79">
        <v>0.5</v>
      </c>
      <c r="G225" s="80">
        <v>1</v>
      </c>
      <c r="H225" s="104">
        <f t="shared" si="12"/>
        <v>0.5</v>
      </c>
      <c r="I225" s="81"/>
      <c r="J225" s="81">
        <v>2511</v>
      </c>
      <c r="K225" s="79">
        <v>0.5</v>
      </c>
      <c r="L225" s="79">
        <f t="shared" si="14"/>
        <v>0</v>
      </c>
      <c r="M225" s="104">
        <f t="shared" si="13"/>
        <v>0</v>
      </c>
    </row>
    <row r="226" spans="1:13" s="116" customFormat="1">
      <c r="A226" s="75">
        <v>43893</v>
      </c>
      <c r="B226" s="76">
        <v>62758</v>
      </c>
      <c r="C226" s="77" t="s">
        <v>933</v>
      </c>
      <c r="D226" s="82" t="s">
        <v>147</v>
      </c>
      <c r="E226" s="82" t="s">
        <v>146</v>
      </c>
      <c r="F226" s="79">
        <v>0.5</v>
      </c>
      <c r="G226" s="80">
        <v>1</v>
      </c>
      <c r="H226" s="104">
        <f t="shared" si="12"/>
        <v>0.5</v>
      </c>
      <c r="I226" s="81"/>
      <c r="J226" s="81">
        <v>2566</v>
      </c>
      <c r="K226" s="79">
        <v>0.5</v>
      </c>
      <c r="L226" s="79">
        <f t="shared" si="14"/>
        <v>0</v>
      </c>
      <c r="M226" s="104">
        <f t="shared" si="13"/>
        <v>0</v>
      </c>
    </row>
    <row r="227" spans="1:13" s="116" customFormat="1">
      <c r="A227" s="75">
        <v>43893</v>
      </c>
      <c r="B227" s="76">
        <v>62758</v>
      </c>
      <c r="C227" s="77" t="s">
        <v>933</v>
      </c>
      <c r="D227" s="82" t="s">
        <v>147</v>
      </c>
      <c r="E227" s="82" t="s">
        <v>146</v>
      </c>
      <c r="F227" s="79">
        <v>1</v>
      </c>
      <c r="G227" s="80">
        <v>1</v>
      </c>
      <c r="H227" s="104">
        <f t="shared" si="12"/>
        <v>1</v>
      </c>
      <c r="I227" s="81"/>
      <c r="J227" s="81">
        <v>2326</v>
      </c>
      <c r="K227" s="79">
        <v>1</v>
      </c>
      <c r="L227" s="79">
        <f t="shared" si="14"/>
        <v>0</v>
      </c>
      <c r="M227" s="104">
        <f t="shared" si="13"/>
        <v>0</v>
      </c>
    </row>
    <row r="228" spans="1:13" s="35" customFormat="1">
      <c r="A228" s="75">
        <v>43893</v>
      </c>
      <c r="B228" s="76">
        <v>62758</v>
      </c>
      <c r="C228" s="77" t="s">
        <v>933</v>
      </c>
      <c r="D228" s="82" t="s">
        <v>147</v>
      </c>
      <c r="E228" s="82" t="s">
        <v>146</v>
      </c>
      <c r="F228" s="79">
        <v>1</v>
      </c>
      <c r="G228" s="80">
        <v>1</v>
      </c>
      <c r="H228" s="104">
        <f t="shared" si="12"/>
        <v>1</v>
      </c>
      <c r="I228" s="81"/>
      <c r="J228" s="81">
        <v>2632</v>
      </c>
      <c r="K228" s="79">
        <v>1</v>
      </c>
      <c r="L228" s="79">
        <f t="shared" si="14"/>
        <v>0</v>
      </c>
      <c r="M228" s="104">
        <f t="shared" si="13"/>
        <v>0</v>
      </c>
    </row>
    <row r="229" spans="1:13">
      <c r="A229" s="75">
        <v>43893</v>
      </c>
      <c r="B229" s="76">
        <v>62758</v>
      </c>
      <c r="C229" s="77" t="s">
        <v>933</v>
      </c>
      <c r="D229" s="82" t="s">
        <v>147</v>
      </c>
      <c r="E229" s="82" t="s">
        <v>146</v>
      </c>
      <c r="F229" s="79">
        <v>1</v>
      </c>
      <c r="G229" s="80">
        <v>1</v>
      </c>
      <c r="H229" s="104">
        <f t="shared" si="12"/>
        <v>1</v>
      </c>
      <c r="I229" s="81"/>
      <c r="J229" s="81">
        <v>2642</v>
      </c>
      <c r="K229" s="79">
        <v>1</v>
      </c>
      <c r="L229" s="79">
        <f t="shared" si="14"/>
        <v>0</v>
      </c>
      <c r="M229" s="104">
        <f t="shared" si="13"/>
        <v>0</v>
      </c>
    </row>
    <row r="230" spans="1:13">
      <c r="A230" s="58">
        <v>43893</v>
      </c>
      <c r="B230" s="53">
        <v>62758</v>
      </c>
      <c r="C230" s="59" t="s">
        <v>933</v>
      </c>
      <c r="D230" s="85" t="s">
        <v>147</v>
      </c>
      <c r="E230" s="85" t="s">
        <v>146</v>
      </c>
      <c r="F230" s="54">
        <v>1.5</v>
      </c>
      <c r="G230" s="62">
        <v>1</v>
      </c>
      <c r="H230" s="55">
        <f t="shared" si="12"/>
        <v>1.5</v>
      </c>
      <c r="I230" s="73"/>
      <c r="J230" s="73"/>
      <c r="K230" s="54"/>
      <c r="L230" s="54">
        <f t="shared" si="14"/>
        <v>1.5</v>
      </c>
      <c r="M230" s="55">
        <f t="shared" si="13"/>
        <v>1.5</v>
      </c>
    </row>
    <row r="231" spans="1:13" s="116" customFormat="1">
      <c r="A231" s="75">
        <v>43903</v>
      </c>
      <c r="B231" s="76">
        <v>30285388</v>
      </c>
      <c r="C231" s="77" t="s">
        <v>942</v>
      </c>
      <c r="D231" s="82" t="s">
        <v>216</v>
      </c>
      <c r="E231" s="82" t="s">
        <v>222</v>
      </c>
      <c r="F231" s="79">
        <v>1</v>
      </c>
      <c r="G231" s="80">
        <v>1</v>
      </c>
      <c r="H231" s="104">
        <f t="shared" si="12"/>
        <v>1</v>
      </c>
      <c r="I231" s="81"/>
      <c r="J231" s="81">
        <v>2629</v>
      </c>
      <c r="K231" s="79">
        <v>1</v>
      </c>
      <c r="L231" s="79">
        <f t="shared" si="14"/>
        <v>0</v>
      </c>
      <c r="M231" s="104">
        <f t="shared" si="13"/>
        <v>0</v>
      </c>
    </row>
    <row r="232" spans="1:13" s="116" customFormat="1">
      <c r="A232" s="75">
        <v>43921</v>
      </c>
      <c r="B232" s="76">
        <v>100007142</v>
      </c>
      <c r="C232" s="77" t="s">
        <v>928</v>
      </c>
      <c r="D232" s="82" t="s">
        <v>238</v>
      </c>
      <c r="E232" s="82" t="s">
        <v>103</v>
      </c>
      <c r="F232" s="79">
        <v>2</v>
      </c>
      <c r="G232" s="80">
        <v>1</v>
      </c>
      <c r="H232" s="104">
        <f t="shared" si="12"/>
        <v>2</v>
      </c>
      <c r="I232" s="81"/>
      <c r="J232" s="81" t="s">
        <v>396</v>
      </c>
      <c r="K232" s="79">
        <v>2</v>
      </c>
      <c r="L232" s="79">
        <f t="shared" si="14"/>
        <v>0</v>
      </c>
      <c r="M232" s="104">
        <f t="shared" si="13"/>
        <v>0</v>
      </c>
    </row>
    <row r="233" spans="1:13" s="116" customFormat="1">
      <c r="A233" s="75">
        <v>43921</v>
      </c>
      <c r="B233" s="76">
        <v>100007142</v>
      </c>
      <c r="C233" s="77" t="s">
        <v>928</v>
      </c>
      <c r="D233" s="82" t="s">
        <v>238</v>
      </c>
      <c r="E233" s="82" t="s">
        <v>103</v>
      </c>
      <c r="F233" s="79">
        <v>1</v>
      </c>
      <c r="G233" s="80">
        <v>1</v>
      </c>
      <c r="H233" s="104">
        <f t="shared" si="12"/>
        <v>1</v>
      </c>
      <c r="I233" s="81"/>
      <c r="J233" s="81" t="s">
        <v>396</v>
      </c>
      <c r="K233" s="79">
        <v>1</v>
      </c>
      <c r="L233" s="79">
        <f t="shared" si="14"/>
        <v>0</v>
      </c>
      <c r="M233" s="104">
        <f t="shared" si="13"/>
        <v>0</v>
      </c>
    </row>
    <row r="234" spans="1:13" s="116" customFormat="1">
      <c r="A234" s="75">
        <v>43921</v>
      </c>
      <c r="B234" s="76">
        <v>100007142</v>
      </c>
      <c r="C234" s="77" t="s">
        <v>928</v>
      </c>
      <c r="D234" s="82" t="s">
        <v>238</v>
      </c>
      <c r="E234" s="82" t="s">
        <v>103</v>
      </c>
      <c r="F234" s="79">
        <v>2</v>
      </c>
      <c r="G234" s="80">
        <v>1</v>
      </c>
      <c r="H234" s="104">
        <f t="shared" si="12"/>
        <v>2</v>
      </c>
      <c r="I234" s="81"/>
      <c r="J234" s="81">
        <v>2288</v>
      </c>
      <c r="K234" s="79">
        <v>2</v>
      </c>
      <c r="L234" s="79">
        <f t="shared" si="14"/>
        <v>0</v>
      </c>
      <c r="M234" s="104">
        <f t="shared" si="13"/>
        <v>0</v>
      </c>
    </row>
    <row r="235" spans="1:13" s="116" customFormat="1">
      <c r="A235" s="75">
        <v>43921</v>
      </c>
      <c r="B235" s="76">
        <v>100007142</v>
      </c>
      <c r="C235" s="77" t="s">
        <v>928</v>
      </c>
      <c r="D235" s="82" t="s">
        <v>238</v>
      </c>
      <c r="E235" s="82" t="s">
        <v>103</v>
      </c>
      <c r="F235" s="79">
        <v>1</v>
      </c>
      <c r="G235" s="80">
        <v>1</v>
      </c>
      <c r="H235" s="104">
        <f t="shared" si="12"/>
        <v>1</v>
      </c>
      <c r="I235" s="81"/>
      <c r="J235" s="81">
        <v>2322</v>
      </c>
      <c r="K235" s="79">
        <v>1</v>
      </c>
      <c r="L235" s="79">
        <f t="shared" si="14"/>
        <v>0</v>
      </c>
      <c r="M235" s="104">
        <f t="shared" si="13"/>
        <v>0</v>
      </c>
    </row>
    <row r="236" spans="1:13" s="116" customFormat="1">
      <c r="A236" s="75">
        <v>43921</v>
      </c>
      <c r="B236" s="76">
        <v>100007142</v>
      </c>
      <c r="C236" s="77" t="s">
        <v>928</v>
      </c>
      <c r="D236" s="82" t="s">
        <v>238</v>
      </c>
      <c r="E236" s="82" t="s">
        <v>103</v>
      </c>
      <c r="F236" s="79">
        <v>1</v>
      </c>
      <c r="G236" s="80">
        <v>1</v>
      </c>
      <c r="H236" s="104">
        <f t="shared" si="12"/>
        <v>1</v>
      </c>
      <c r="I236" s="81"/>
      <c r="J236" s="81">
        <v>2327</v>
      </c>
      <c r="K236" s="79">
        <v>1</v>
      </c>
      <c r="L236" s="79">
        <f t="shared" si="14"/>
        <v>0</v>
      </c>
      <c r="M236" s="104">
        <f t="shared" si="13"/>
        <v>0</v>
      </c>
    </row>
    <row r="237" spans="1:13" s="74" customFormat="1">
      <c r="A237" s="75">
        <v>43921</v>
      </c>
      <c r="B237" s="76">
        <v>100007142</v>
      </c>
      <c r="C237" s="77" t="s">
        <v>928</v>
      </c>
      <c r="D237" s="82" t="s">
        <v>238</v>
      </c>
      <c r="E237" s="82" t="s">
        <v>103</v>
      </c>
      <c r="F237" s="79">
        <v>1</v>
      </c>
      <c r="G237" s="80">
        <v>1</v>
      </c>
      <c r="H237" s="104">
        <f t="shared" si="12"/>
        <v>1</v>
      </c>
      <c r="I237" s="81"/>
      <c r="J237" s="81">
        <v>2355</v>
      </c>
      <c r="K237" s="79">
        <v>1</v>
      </c>
      <c r="L237" s="79">
        <f t="shared" si="14"/>
        <v>0</v>
      </c>
      <c r="M237" s="104">
        <f t="shared" si="13"/>
        <v>0</v>
      </c>
    </row>
    <row r="238" spans="1:13" s="116" customFormat="1">
      <c r="A238" s="75">
        <v>43921</v>
      </c>
      <c r="B238" s="76">
        <v>100007142</v>
      </c>
      <c r="C238" s="77" t="s">
        <v>928</v>
      </c>
      <c r="D238" s="82" t="s">
        <v>238</v>
      </c>
      <c r="E238" s="82" t="s">
        <v>103</v>
      </c>
      <c r="F238" s="79">
        <v>2</v>
      </c>
      <c r="G238" s="80">
        <v>1</v>
      </c>
      <c r="H238" s="104">
        <f t="shared" si="12"/>
        <v>2</v>
      </c>
      <c r="I238" s="81"/>
      <c r="J238" s="81">
        <v>2342</v>
      </c>
      <c r="K238" s="79">
        <v>2</v>
      </c>
      <c r="L238" s="79">
        <f t="shared" si="14"/>
        <v>0</v>
      </c>
      <c r="M238" s="104">
        <f t="shared" si="13"/>
        <v>0</v>
      </c>
    </row>
    <row r="239" spans="1:13" s="116" customFormat="1">
      <c r="A239" s="75">
        <v>43921</v>
      </c>
      <c r="B239" s="76">
        <v>100007142</v>
      </c>
      <c r="C239" s="77" t="s">
        <v>928</v>
      </c>
      <c r="D239" s="82" t="s">
        <v>238</v>
      </c>
      <c r="E239" s="82" t="s">
        <v>103</v>
      </c>
      <c r="F239" s="79">
        <v>1</v>
      </c>
      <c r="G239" s="80">
        <v>1</v>
      </c>
      <c r="H239" s="104">
        <f t="shared" ref="H239:H302" si="15">F239*G239</f>
        <v>1</v>
      </c>
      <c r="I239" s="81"/>
      <c r="J239" s="81">
        <v>2427</v>
      </c>
      <c r="K239" s="79">
        <v>1</v>
      </c>
      <c r="L239" s="79">
        <f t="shared" si="14"/>
        <v>0</v>
      </c>
      <c r="M239" s="104">
        <f t="shared" si="13"/>
        <v>0</v>
      </c>
    </row>
    <row r="240" spans="1:13" s="116" customFormat="1">
      <c r="A240" s="75">
        <v>43971</v>
      </c>
      <c r="B240" s="76" t="s">
        <v>214</v>
      </c>
      <c r="C240" s="77" t="s">
        <v>919</v>
      </c>
      <c r="D240" s="82" t="s">
        <v>204</v>
      </c>
      <c r="E240" s="82" t="s">
        <v>179</v>
      </c>
      <c r="F240" s="79">
        <v>2</v>
      </c>
      <c r="G240" s="80">
        <v>1</v>
      </c>
      <c r="H240" s="104">
        <f t="shared" si="15"/>
        <v>2</v>
      </c>
      <c r="I240" s="81"/>
      <c r="J240" s="81">
        <v>2292</v>
      </c>
      <c r="K240" s="79">
        <v>2</v>
      </c>
      <c r="L240" s="79">
        <f t="shared" si="14"/>
        <v>0</v>
      </c>
      <c r="M240" s="104">
        <f t="shared" si="13"/>
        <v>0</v>
      </c>
    </row>
    <row r="241" spans="1:13" s="116" customFormat="1">
      <c r="A241" s="75">
        <v>43971</v>
      </c>
      <c r="B241" s="76">
        <v>155299778</v>
      </c>
      <c r="C241" s="77" t="s">
        <v>918</v>
      </c>
      <c r="D241" s="82" t="s">
        <v>57</v>
      </c>
      <c r="E241" s="82" t="s">
        <v>4</v>
      </c>
      <c r="F241" s="79">
        <v>1</v>
      </c>
      <c r="G241" s="80">
        <v>1</v>
      </c>
      <c r="H241" s="104">
        <f t="shared" si="15"/>
        <v>1</v>
      </c>
      <c r="I241" s="81"/>
      <c r="J241" s="81">
        <v>2369</v>
      </c>
      <c r="K241" s="79">
        <v>1</v>
      </c>
      <c r="L241" s="79">
        <f t="shared" si="14"/>
        <v>0</v>
      </c>
      <c r="M241" s="104">
        <f t="shared" si="13"/>
        <v>0</v>
      </c>
    </row>
    <row r="242" spans="1:13" s="116" customFormat="1">
      <c r="A242" s="75">
        <v>43990</v>
      </c>
      <c r="B242" s="76" t="s">
        <v>223</v>
      </c>
      <c r="C242" s="77" t="s">
        <v>919</v>
      </c>
      <c r="D242" s="82" t="s">
        <v>204</v>
      </c>
      <c r="E242" s="82" t="s">
        <v>179</v>
      </c>
      <c r="F242" s="79">
        <v>2</v>
      </c>
      <c r="G242" s="80">
        <v>1</v>
      </c>
      <c r="H242" s="104">
        <f t="shared" si="15"/>
        <v>2</v>
      </c>
      <c r="I242" s="81"/>
      <c r="J242" s="81">
        <v>2292</v>
      </c>
      <c r="K242" s="79">
        <v>2</v>
      </c>
      <c r="L242" s="79">
        <f t="shared" si="14"/>
        <v>0</v>
      </c>
      <c r="M242" s="104">
        <f t="shared" si="13"/>
        <v>0</v>
      </c>
    </row>
    <row r="243" spans="1:13" s="116" customFormat="1">
      <c r="A243" s="58">
        <v>43993</v>
      </c>
      <c r="B243" s="53">
        <v>156170196</v>
      </c>
      <c r="C243" s="59" t="s">
        <v>918</v>
      </c>
      <c r="D243" s="85" t="s">
        <v>205</v>
      </c>
      <c r="E243" s="85" t="s">
        <v>123</v>
      </c>
      <c r="F243" s="54">
        <v>5</v>
      </c>
      <c r="G243" s="62">
        <v>1</v>
      </c>
      <c r="H243" s="55">
        <f t="shared" si="15"/>
        <v>5</v>
      </c>
      <c r="I243" s="73"/>
      <c r="J243" s="73"/>
      <c r="K243" s="54"/>
      <c r="L243" s="54">
        <f t="shared" si="14"/>
        <v>5</v>
      </c>
      <c r="M243" s="55">
        <f t="shared" si="13"/>
        <v>5</v>
      </c>
    </row>
    <row r="244" spans="1:13" s="116" customFormat="1">
      <c r="A244" s="75">
        <v>43993</v>
      </c>
      <c r="B244" s="76">
        <v>156170196</v>
      </c>
      <c r="C244" s="77" t="s">
        <v>918</v>
      </c>
      <c r="D244" s="82" t="s">
        <v>191</v>
      </c>
      <c r="E244" s="82" t="s">
        <v>123</v>
      </c>
      <c r="F244" s="79">
        <v>1</v>
      </c>
      <c r="G244" s="80">
        <v>1</v>
      </c>
      <c r="H244" s="104">
        <f t="shared" si="15"/>
        <v>1</v>
      </c>
      <c r="I244" s="81"/>
      <c r="J244" s="81">
        <v>2626</v>
      </c>
      <c r="K244" s="79">
        <v>1</v>
      </c>
      <c r="L244" s="79">
        <f t="shared" si="14"/>
        <v>0</v>
      </c>
      <c r="M244" s="104">
        <f t="shared" si="13"/>
        <v>0</v>
      </c>
    </row>
    <row r="245" spans="1:13" s="116" customFormat="1">
      <c r="A245" s="75">
        <v>43993</v>
      </c>
      <c r="B245" s="76">
        <v>156170196</v>
      </c>
      <c r="C245" s="77" t="s">
        <v>918</v>
      </c>
      <c r="D245" s="82" t="s">
        <v>45</v>
      </c>
      <c r="E245" s="82" t="s">
        <v>34</v>
      </c>
      <c r="F245" s="79">
        <v>1</v>
      </c>
      <c r="G245" s="80">
        <v>1</v>
      </c>
      <c r="H245" s="104">
        <f t="shared" si="15"/>
        <v>1</v>
      </c>
      <c r="I245" s="81"/>
      <c r="J245" s="81">
        <v>2319</v>
      </c>
      <c r="K245" s="79">
        <v>1</v>
      </c>
      <c r="L245" s="79">
        <f t="shared" si="14"/>
        <v>0</v>
      </c>
      <c r="M245" s="104">
        <f t="shared" si="13"/>
        <v>0</v>
      </c>
    </row>
    <row r="246" spans="1:13">
      <c r="A246" s="58">
        <v>43993</v>
      </c>
      <c r="B246" s="53">
        <v>156170196</v>
      </c>
      <c r="C246" s="59" t="s">
        <v>918</v>
      </c>
      <c r="D246" s="85" t="s">
        <v>45</v>
      </c>
      <c r="E246" s="85" t="s">
        <v>34</v>
      </c>
      <c r="F246" s="54">
        <v>2</v>
      </c>
      <c r="G246" s="62">
        <v>1</v>
      </c>
      <c r="H246" s="55">
        <f t="shared" si="15"/>
        <v>2</v>
      </c>
      <c r="I246" s="73"/>
      <c r="J246" s="73"/>
      <c r="K246" s="54"/>
      <c r="L246" s="54">
        <f t="shared" si="14"/>
        <v>2</v>
      </c>
      <c r="M246" s="55">
        <f t="shared" si="13"/>
        <v>2</v>
      </c>
    </row>
    <row r="247" spans="1:13">
      <c r="A247" s="58">
        <v>43993</v>
      </c>
      <c r="B247" s="53">
        <v>156170196</v>
      </c>
      <c r="C247" s="59" t="s">
        <v>918</v>
      </c>
      <c r="D247" s="85" t="s">
        <v>82</v>
      </c>
      <c r="E247" s="85" t="s">
        <v>124</v>
      </c>
      <c r="F247" s="54">
        <v>10</v>
      </c>
      <c r="G247" s="62">
        <v>1</v>
      </c>
      <c r="H247" s="55">
        <f t="shared" si="15"/>
        <v>10</v>
      </c>
      <c r="I247" s="73"/>
      <c r="J247" s="73"/>
      <c r="K247" s="54"/>
      <c r="L247" s="54">
        <f t="shared" si="14"/>
        <v>10</v>
      </c>
      <c r="M247" s="55">
        <f t="shared" si="13"/>
        <v>10</v>
      </c>
    </row>
    <row r="248" spans="1:13" s="116" customFormat="1">
      <c r="A248" s="75">
        <v>43993</v>
      </c>
      <c r="B248" s="76">
        <v>156170196</v>
      </c>
      <c r="C248" s="77" t="s">
        <v>918</v>
      </c>
      <c r="D248" s="82" t="s">
        <v>24</v>
      </c>
      <c r="E248" s="82" t="s">
        <v>124</v>
      </c>
      <c r="F248" s="79">
        <v>1</v>
      </c>
      <c r="G248" s="80">
        <v>1</v>
      </c>
      <c r="H248" s="104">
        <f t="shared" si="15"/>
        <v>1</v>
      </c>
      <c r="I248" s="81"/>
      <c r="J248" s="81">
        <v>2319</v>
      </c>
      <c r="K248" s="79">
        <v>1</v>
      </c>
      <c r="L248" s="79">
        <f t="shared" si="14"/>
        <v>0</v>
      </c>
      <c r="M248" s="104">
        <f t="shared" si="13"/>
        <v>0</v>
      </c>
    </row>
    <row r="249" spans="1:13" s="74" customFormat="1">
      <c r="A249" s="75">
        <v>43993</v>
      </c>
      <c r="B249" s="76">
        <v>156170196</v>
      </c>
      <c r="C249" s="77" t="s">
        <v>918</v>
      </c>
      <c r="D249" s="82" t="s">
        <v>24</v>
      </c>
      <c r="E249" s="82" t="s">
        <v>124</v>
      </c>
      <c r="F249" s="79">
        <v>1</v>
      </c>
      <c r="G249" s="80">
        <v>1</v>
      </c>
      <c r="H249" s="104">
        <f t="shared" si="15"/>
        <v>1</v>
      </c>
      <c r="I249" s="81"/>
      <c r="J249" s="81">
        <v>2324</v>
      </c>
      <c r="K249" s="79">
        <v>1</v>
      </c>
      <c r="L249" s="79">
        <f t="shared" si="14"/>
        <v>0</v>
      </c>
      <c r="M249" s="104">
        <f t="shared" si="13"/>
        <v>0</v>
      </c>
    </row>
    <row r="250" spans="1:13" s="116" customFormat="1">
      <c r="A250" s="75">
        <v>43993</v>
      </c>
      <c r="B250" s="76">
        <v>156170196</v>
      </c>
      <c r="C250" s="77" t="s">
        <v>918</v>
      </c>
      <c r="D250" s="82" t="s">
        <v>24</v>
      </c>
      <c r="E250" s="82" t="s">
        <v>124</v>
      </c>
      <c r="F250" s="79">
        <v>1</v>
      </c>
      <c r="G250" s="80">
        <v>1</v>
      </c>
      <c r="H250" s="104">
        <f t="shared" si="15"/>
        <v>1</v>
      </c>
      <c r="I250" s="81"/>
      <c r="J250" s="81">
        <v>2360</v>
      </c>
      <c r="K250" s="79">
        <v>1</v>
      </c>
      <c r="L250" s="79">
        <f t="shared" si="14"/>
        <v>0</v>
      </c>
      <c r="M250" s="104">
        <f t="shared" si="13"/>
        <v>0</v>
      </c>
    </row>
    <row r="251" spans="1:13" s="116" customFormat="1">
      <c r="A251" s="75">
        <v>43993</v>
      </c>
      <c r="B251" s="76">
        <v>156170196</v>
      </c>
      <c r="C251" s="77" t="s">
        <v>918</v>
      </c>
      <c r="D251" s="82" t="s">
        <v>24</v>
      </c>
      <c r="E251" s="82" t="s">
        <v>124</v>
      </c>
      <c r="F251" s="79">
        <v>1</v>
      </c>
      <c r="G251" s="80">
        <v>1</v>
      </c>
      <c r="H251" s="104">
        <f t="shared" si="15"/>
        <v>1</v>
      </c>
      <c r="I251" s="81"/>
      <c r="J251" s="81">
        <v>2376</v>
      </c>
      <c r="K251" s="79">
        <v>1</v>
      </c>
      <c r="L251" s="79">
        <f t="shared" si="14"/>
        <v>0</v>
      </c>
      <c r="M251" s="104">
        <f t="shared" si="13"/>
        <v>0</v>
      </c>
    </row>
    <row r="252" spans="1:13" s="116" customFormat="1">
      <c r="A252" s="75">
        <v>43993</v>
      </c>
      <c r="B252" s="76">
        <v>156170196</v>
      </c>
      <c r="C252" s="77" t="s">
        <v>918</v>
      </c>
      <c r="D252" s="82" t="s">
        <v>24</v>
      </c>
      <c r="E252" s="82" t="s">
        <v>124</v>
      </c>
      <c r="F252" s="79">
        <v>1</v>
      </c>
      <c r="G252" s="80">
        <v>1</v>
      </c>
      <c r="H252" s="104">
        <f t="shared" si="15"/>
        <v>1</v>
      </c>
      <c r="I252" s="81"/>
      <c r="J252" s="81">
        <v>2437</v>
      </c>
      <c r="K252" s="79">
        <v>1</v>
      </c>
      <c r="L252" s="79">
        <f t="shared" si="14"/>
        <v>0</v>
      </c>
      <c r="M252" s="104">
        <f t="shared" si="13"/>
        <v>0</v>
      </c>
    </row>
    <row r="253" spans="1:13" s="116" customFormat="1">
      <c r="A253" s="75">
        <v>43993</v>
      </c>
      <c r="B253" s="76">
        <v>156170196</v>
      </c>
      <c r="C253" s="77" t="s">
        <v>918</v>
      </c>
      <c r="D253" s="82" t="s">
        <v>24</v>
      </c>
      <c r="E253" s="82" t="s">
        <v>124</v>
      </c>
      <c r="F253" s="79">
        <v>1</v>
      </c>
      <c r="G253" s="80">
        <v>1</v>
      </c>
      <c r="H253" s="104">
        <f t="shared" si="15"/>
        <v>1</v>
      </c>
      <c r="I253" s="81"/>
      <c r="J253" s="81">
        <v>2469</v>
      </c>
      <c r="K253" s="79">
        <v>1</v>
      </c>
      <c r="L253" s="79">
        <f t="shared" si="14"/>
        <v>0</v>
      </c>
      <c r="M253" s="104">
        <f t="shared" si="13"/>
        <v>0</v>
      </c>
    </row>
    <row r="254" spans="1:13" s="116" customFormat="1">
      <c r="A254" s="58">
        <v>43993</v>
      </c>
      <c r="B254" s="53">
        <v>156170196</v>
      </c>
      <c r="C254" s="59" t="s">
        <v>918</v>
      </c>
      <c r="D254" s="85" t="s">
        <v>24</v>
      </c>
      <c r="E254" s="85" t="s">
        <v>124</v>
      </c>
      <c r="F254" s="54">
        <v>1</v>
      </c>
      <c r="G254" s="62">
        <v>1</v>
      </c>
      <c r="H254" s="55">
        <f t="shared" si="15"/>
        <v>1</v>
      </c>
      <c r="I254" s="73" t="s">
        <v>948</v>
      </c>
      <c r="J254" s="73"/>
      <c r="K254" s="54"/>
      <c r="L254" s="54">
        <f t="shared" si="14"/>
        <v>1</v>
      </c>
      <c r="M254" s="55">
        <f t="shared" si="13"/>
        <v>1</v>
      </c>
    </row>
    <row r="255" spans="1:13" s="116" customFormat="1">
      <c r="A255" s="75">
        <v>43993</v>
      </c>
      <c r="B255" s="76">
        <v>156170196</v>
      </c>
      <c r="C255" s="77" t="s">
        <v>918</v>
      </c>
      <c r="D255" s="82" t="s">
        <v>24</v>
      </c>
      <c r="E255" s="82" t="s">
        <v>124</v>
      </c>
      <c r="F255" s="79">
        <v>1</v>
      </c>
      <c r="G255" s="80">
        <v>1</v>
      </c>
      <c r="H255" s="104">
        <f t="shared" si="15"/>
        <v>1</v>
      </c>
      <c r="I255" s="81"/>
      <c r="J255" s="81">
        <v>2655</v>
      </c>
      <c r="K255" s="79">
        <v>1</v>
      </c>
      <c r="L255" s="79">
        <f t="shared" si="14"/>
        <v>0</v>
      </c>
      <c r="M255" s="104">
        <f t="shared" ref="M255:M318" si="16">G255*L255</f>
        <v>0</v>
      </c>
    </row>
    <row r="256" spans="1:13" s="116" customFormat="1">
      <c r="A256" s="75">
        <v>43993</v>
      </c>
      <c r="B256" s="76">
        <v>156170196</v>
      </c>
      <c r="C256" s="77" t="s">
        <v>918</v>
      </c>
      <c r="D256" s="82" t="s">
        <v>24</v>
      </c>
      <c r="E256" s="82" t="s">
        <v>124</v>
      </c>
      <c r="F256" s="79">
        <v>1</v>
      </c>
      <c r="G256" s="80">
        <v>1</v>
      </c>
      <c r="H256" s="104">
        <f t="shared" si="15"/>
        <v>1</v>
      </c>
      <c r="I256" s="81"/>
      <c r="J256" s="81">
        <v>2664</v>
      </c>
      <c r="K256" s="79">
        <v>1</v>
      </c>
      <c r="L256" s="79">
        <f t="shared" si="14"/>
        <v>0</v>
      </c>
      <c r="M256" s="104">
        <f t="shared" si="16"/>
        <v>0</v>
      </c>
    </row>
    <row r="257" spans="1:13" s="116" customFormat="1">
      <c r="A257" s="58">
        <v>43993</v>
      </c>
      <c r="B257" s="53">
        <v>156170196</v>
      </c>
      <c r="C257" s="59" t="s">
        <v>918</v>
      </c>
      <c r="D257" s="85" t="s">
        <v>24</v>
      </c>
      <c r="E257" s="85" t="s">
        <v>124</v>
      </c>
      <c r="F257" s="54">
        <v>2</v>
      </c>
      <c r="G257" s="62">
        <v>1</v>
      </c>
      <c r="H257" s="55">
        <f t="shared" si="15"/>
        <v>2</v>
      </c>
      <c r="I257" s="73"/>
      <c r="J257" s="73"/>
      <c r="K257" s="54"/>
      <c r="L257" s="54">
        <f t="shared" si="14"/>
        <v>2</v>
      </c>
      <c r="M257" s="55">
        <f t="shared" si="16"/>
        <v>2</v>
      </c>
    </row>
    <row r="258" spans="1:13" s="116" customFormat="1">
      <c r="A258" s="75">
        <v>43993</v>
      </c>
      <c r="B258" s="76">
        <v>156170196</v>
      </c>
      <c r="C258" s="77" t="s">
        <v>918</v>
      </c>
      <c r="D258" s="82" t="s">
        <v>33</v>
      </c>
      <c r="E258" s="82" t="s">
        <v>124</v>
      </c>
      <c r="F258" s="79">
        <v>1</v>
      </c>
      <c r="G258" s="80">
        <v>1</v>
      </c>
      <c r="H258" s="104">
        <f t="shared" si="15"/>
        <v>1</v>
      </c>
      <c r="I258" s="81"/>
      <c r="J258" s="81">
        <v>2378</v>
      </c>
      <c r="K258" s="79">
        <v>1</v>
      </c>
      <c r="L258" s="79">
        <f t="shared" si="14"/>
        <v>0</v>
      </c>
      <c r="M258" s="104">
        <f t="shared" si="16"/>
        <v>0</v>
      </c>
    </row>
    <row r="259" spans="1:13" s="116" customFormat="1">
      <c r="A259" s="75">
        <v>43993</v>
      </c>
      <c r="B259" s="76">
        <v>156170196</v>
      </c>
      <c r="C259" s="77" t="s">
        <v>918</v>
      </c>
      <c r="D259" s="82" t="s">
        <v>33</v>
      </c>
      <c r="E259" s="82" t="s">
        <v>124</v>
      </c>
      <c r="F259" s="79">
        <v>1</v>
      </c>
      <c r="G259" s="80">
        <v>1</v>
      </c>
      <c r="H259" s="104">
        <f t="shared" si="15"/>
        <v>1</v>
      </c>
      <c r="I259" s="81"/>
      <c r="J259" s="81">
        <v>2424</v>
      </c>
      <c r="K259" s="79">
        <v>1</v>
      </c>
      <c r="L259" s="79">
        <f t="shared" si="14"/>
        <v>0</v>
      </c>
      <c r="M259" s="104">
        <f t="shared" si="16"/>
        <v>0</v>
      </c>
    </row>
    <row r="260" spans="1:13" s="116" customFormat="1">
      <c r="A260" s="75">
        <v>43993</v>
      </c>
      <c r="B260" s="76">
        <v>156170196</v>
      </c>
      <c r="C260" s="77" t="s">
        <v>918</v>
      </c>
      <c r="D260" s="82" t="s">
        <v>33</v>
      </c>
      <c r="E260" s="82" t="s">
        <v>124</v>
      </c>
      <c r="F260" s="79">
        <v>1</v>
      </c>
      <c r="G260" s="80">
        <v>1</v>
      </c>
      <c r="H260" s="104">
        <f t="shared" si="15"/>
        <v>1</v>
      </c>
      <c r="I260" s="81"/>
      <c r="J260" s="81">
        <v>2467</v>
      </c>
      <c r="K260" s="79">
        <v>1</v>
      </c>
      <c r="L260" s="79">
        <f t="shared" ref="L260:L323" si="17">F260-K260</f>
        <v>0</v>
      </c>
      <c r="M260" s="104">
        <f t="shared" si="16"/>
        <v>0</v>
      </c>
    </row>
    <row r="261" spans="1:13" s="116" customFormat="1">
      <c r="A261" s="75">
        <v>43993</v>
      </c>
      <c r="B261" s="76">
        <v>156170196</v>
      </c>
      <c r="C261" s="77" t="s">
        <v>918</v>
      </c>
      <c r="D261" s="82" t="s">
        <v>33</v>
      </c>
      <c r="E261" s="82" t="s">
        <v>124</v>
      </c>
      <c r="F261" s="79">
        <v>1</v>
      </c>
      <c r="G261" s="80">
        <v>1</v>
      </c>
      <c r="H261" s="104">
        <f t="shared" si="15"/>
        <v>1</v>
      </c>
      <c r="I261" s="81"/>
      <c r="J261" s="81">
        <v>2318</v>
      </c>
      <c r="K261" s="79">
        <v>1</v>
      </c>
      <c r="L261" s="79">
        <f t="shared" si="17"/>
        <v>0</v>
      </c>
      <c r="M261" s="104">
        <f t="shared" si="16"/>
        <v>0</v>
      </c>
    </row>
    <row r="262" spans="1:13" s="116" customFormat="1">
      <c r="A262" s="75">
        <v>43993</v>
      </c>
      <c r="B262" s="76">
        <v>156170196</v>
      </c>
      <c r="C262" s="77" t="s">
        <v>918</v>
      </c>
      <c r="D262" s="82" t="s">
        <v>33</v>
      </c>
      <c r="E262" s="82" t="s">
        <v>124</v>
      </c>
      <c r="F262" s="79">
        <v>1</v>
      </c>
      <c r="G262" s="80">
        <v>1</v>
      </c>
      <c r="H262" s="104">
        <f t="shared" si="15"/>
        <v>1</v>
      </c>
      <c r="I262" s="81"/>
      <c r="J262" s="81">
        <v>2322</v>
      </c>
      <c r="K262" s="79">
        <v>1</v>
      </c>
      <c r="L262" s="79">
        <f t="shared" si="17"/>
        <v>0</v>
      </c>
      <c r="M262" s="104">
        <f t="shared" si="16"/>
        <v>0</v>
      </c>
    </row>
    <row r="263" spans="1:13">
      <c r="A263" s="75">
        <v>43993</v>
      </c>
      <c r="B263" s="76">
        <v>156170196</v>
      </c>
      <c r="C263" s="77" t="s">
        <v>918</v>
      </c>
      <c r="D263" s="82" t="s">
        <v>33</v>
      </c>
      <c r="E263" s="82" t="s">
        <v>124</v>
      </c>
      <c r="F263" s="79">
        <v>1</v>
      </c>
      <c r="G263" s="80">
        <v>1</v>
      </c>
      <c r="H263" s="104">
        <f t="shared" si="15"/>
        <v>1</v>
      </c>
      <c r="I263" s="81"/>
      <c r="J263" s="81">
        <v>2327</v>
      </c>
      <c r="K263" s="79">
        <v>1</v>
      </c>
      <c r="L263" s="79">
        <f t="shared" si="17"/>
        <v>0</v>
      </c>
      <c r="M263" s="104">
        <f t="shared" si="16"/>
        <v>0</v>
      </c>
    </row>
    <row r="264" spans="1:13" s="74" customFormat="1">
      <c r="A264" s="75">
        <v>43993</v>
      </c>
      <c r="B264" s="76">
        <v>156170196</v>
      </c>
      <c r="C264" s="77" t="s">
        <v>918</v>
      </c>
      <c r="D264" s="82" t="s">
        <v>33</v>
      </c>
      <c r="E264" s="82" t="s">
        <v>124</v>
      </c>
      <c r="F264" s="79">
        <v>1</v>
      </c>
      <c r="G264" s="80">
        <v>1</v>
      </c>
      <c r="H264" s="104">
        <f t="shared" si="15"/>
        <v>1</v>
      </c>
      <c r="I264" s="81"/>
      <c r="J264" s="81">
        <v>2339</v>
      </c>
      <c r="K264" s="79">
        <v>1</v>
      </c>
      <c r="L264" s="79">
        <f t="shared" si="17"/>
        <v>0</v>
      </c>
      <c r="M264" s="104">
        <f t="shared" si="16"/>
        <v>0</v>
      </c>
    </row>
    <row r="265" spans="1:13" s="74" customFormat="1">
      <c r="A265" s="75">
        <v>43993</v>
      </c>
      <c r="B265" s="76">
        <v>156170196</v>
      </c>
      <c r="C265" s="77" t="s">
        <v>918</v>
      </c>
      <c r="D265" s="82" t="s">
        <v>33</v>
      </c>
      <c r="E265" s="82" t="s">
        <v>124</v>
      </c>
      <c r="F265" s="79">
        <v>1</v>
      </c>
      <c r="G265" s="80">
        <v>1</v>
      </c>
      <c r="H265" s="104">
        <f t="shared" si="15"/>
        <v>1</v>
      </c>
      <c r="I265" s="81"/>
      <c r="J265" s="81">
        <v>2333</v>
      </c>
      <c r="K265" s="79">
        <v>1</v>
      </c>
      <c r="L265" s="79">
        <f t="shared" si="17"/>
        <v>0</v>
      </c>
      <c r="M265" s="104">
        <f t="shared" si="16"/>
        <v>0</v>
      </c>
    </row>
    <row r="266" spans="1:13" s="116" customFormat="1">
      <c r="A266" s="75">
        <v>43993</v>
      </c>
      <c r="B266" s="76">
        <v>156170196</v>
      </c>
      <c r="C266" s="77" t="s">
        <v>918</v>
      </c>
      <c r="D266" s="82" t="s">
        <v>33</v>
      </c>
      <c r="E266" s="82" t="s">
        <v>124</v>
      </c>
      <c r="F266" s="79">
        <v>1</v>
      </c>
      <c r="G266" s="80">
        <v>1</v>
      </c>
      <c r="H266" s="104">
        <f t="shared" si="15"/>
        <v>1</v>
      </c>
      <c r="I266" s="81"/>
      <c r="J266" s="81">
        <v>2342</v>
      </c>
      <c r="K266" s="79">
        <v>1</v>
      </c>
      <c r="L266" s="79">
        <f t="shared" si="17"/>
        <v>0</v>
      </c>
      <c r="M266" s="104">
        <f t="shared" si="16"/>
        <v>0</v>
      </c>
    </row>
    <row r="267" spans="1:13" s="116" customFormat="1">
      <c r="A267" s="75">
        <v>43993</v>
      </c>
      <c r="B267" s="76">
        <v>156170196</v>
      </c>
      <c r="C267" s="77" t="s">
        <v>918</v>
      </c>
      <c r="D267" s="82" t="s">
        <v>33</v>
      </c>
      <c r="E267" s="82" t="s">
        <v>124</v>
      </c>
      <c r="F267" s="79">
        <v>1</v>
      </c>
      <c r="G267" s="80">
        <v>1</v>
      </c>
      <c r="H267" s="104">
        <f t="shared" si="15"/>
        <v>1</v>
      </c>
      <c r="I267" s="81"/>
      <c r="J267" s="81">
        <v>2369</v>
      </c>
      <c r="K267" s="79">
        <v>1</v>
      </c>
      <c r="L267" s="79">
        <f t="shared" si="17"/>
        <v>0</v>
      </c>
      <c r="M267" s="104">
        <f t="shared" si="16"/>
        <v>0</v>
      </c>
    </row>
    <row r="268" spans="1:13">
      <c r="A268" s="75">
        <v>43994</v>
      </c>
      <c r="B268" s="76">
        <v>156170196</v>
      </c>
      <c r="C268" s="77" t="s">
        <v>918</v>
      </c>
      <c r="D268" s="82" t="s">
        <v>198</v>
      </c>
      <c r="E268" s="82" t="s">
        <v>123</v>
      </c>
      <c r="F268" s="79">
        <v>1</v>
      </c>
      <c r="G268" s="80">
        <v>1</v>
      </c>
      <c r="H268" s="104">
        <f t="shared" si="15"/>
        <v>1</v>
      </c>
      <c r="I268" s="81"/>
      <c r="J268" s="81">
        <v>2437</v>
      </c>
      <c r="K268" s="79">
        <v>1</v>
      </c>
      <c r="L268" s="79">
        <f t="shared" si="17"/>
        <v>0</v>
      </c>
      <c r="M268" s="104">
        <f t="shared" si="16"/>
        <v>0</v>
      </c>
    </row>
    <row r="269" spans="1:13" s="35" customFormat="1">
      <c r="A269" s="58">
        <v>43994</v>
      </c>
      <c r="B269" s="53">
        <v>156170196</v>
      </c>
      <c r="C269" s="59" t="s">
        <v>918</v>
      </c>
      <c r="D269" s="85" t="s">
        <v>198</v>
      </c>
      <c r="E269" s="85" t="s">
        <v>123</v>
      </c>
      <c r="F269" s="54">
        <v>3</v>
      </c>
      <c r="G269" s="62">
        <v>1</v>
      </c>
      <c r="H269" s="55">
        <f t="shared" si="15"/>
        <v>3</v>
      </c>
      <c r="I269" s="73"/>
      <c r="J269" s="73"/>
      <c r="K269" s="54"/>
      <c r="L269" s="54">
        <f t="shared" si="17"/>
        <v>3</v>
      </c>
      <c r="M269" s="55">
        <f t="shared" si="16"/>
        <v>3</v>
      </c>
    </row>
    <row r="270" spans="1:13">
      <c r="A270" s="75">
        <v>43994</v>
      </c>
      <c r="B270" s="76">
        <v>156170196</v>
      </c>
      <c r="C270" s="77" t="s">
        <v>918</v>
      </c>
      <c r="D270" s="82" t="s">
        <v>32</v>
      </c>
      <c r="E270" s="82" t="s">
        <v>124</v>
      </c>
      <c r="F270" s="79">
        <v>1</v>
      </c>
      <c r="G270" s="80">
        <v>1</v>
      </c>
      <c r="H270" s="104">
        <f t="shared" si="15"/>
        <v>1</v>
      </c>
      <c r="I270" s="81"/>
      <c r="J270" s="81">
        <v>2352</v>
      </c>
      <c r="K270" s="79">
        <v>1</v>
      </c>
      <c r="L270" s="79">
        <f t="shared" si="17"/>
        <v>0</v>
      </c>
      <c r="M270" s="104">
        <f t="shared" si="16"/>
        <v>0</v>
      </c>
    </row>
    <row r="271" spans="1:13" s="116" customFormat="1">
      <c r="A271" s="75">
        <v>43994</v>
      </c>
      <c r="B271" s="76">
        <v>156170196</v>
      </c>
      <c r="C271" s="77" t="s">
        <v>918</v>
      </c>
      <c r="D271" s="82" t="s">
        <v>32</v>
      </c>
      <c r="E271" s="82" t="s">
        <v>124</v>
      </c>
      <c r="F271" s="79">
        <v>1</v>
      </c>
      <c r="G271" s="80">
        <v>1</v>
      </c>
      <c r="H271" s="104">
        <f t="shared" si="15"/>
        <v>1</v>
      </c>
      <c r="I271" s="81"/>
      <c r="J271" s="81">
        <v>2427</v>
      </c>
      <c r="K271" s="79">
        <v>1</v>
      </c>
      <c r="L271" s="79">
        <f t="shared" si="17"/>
        <v>0</v>
      </c>
      <c r="M271" s="104">
        <f t="shared" si="16"/>
        <v>0</v>
      </c>
    </row>
    <row r="272" spans="1:13" s="116" customFormat="1">
      <c r="A272" s="75">
        <v>43994</v>
      </c>
      <c r="B272" s="76">
        <v>156170196</v>
      </c>
      <c r="C272" s="77" t="s">
        <v>918</v>
      </c>
      <c r="D272" s="82" t="s">
        <v>32</v>
      </c>
      <c r="E272" s="82" t="s">
        <v>124</v>
      </c>
      <c r="F272" s="79">
        <v>1</v>
      </c>
      <c r="G272" s="80">
        <v>1</v>
      </c>
      <c r="H272" s="104">
        <f t="shared" si="15"/>
        <v>1</v>
      </c>
      <c r="I272" s="81"/>
      <c r="J272" s="81">
        <v>2421</v>
      </c>
      <c r="K272" s="79">
        <v>1</v>
      </c>
      <c r="L272" s="79">
        <f t="shared" si="17"/>
        <v>0</v>
      </c>
      <c r="M272" s="104">
        <f t="shared" si="16"/>
        <v>0</v>
      </c>
    </row>
    <row r="273" spans="1:13" s="116" customFormat="1">
      <c r="A273" s="75">
        <v>43994</v>
      </c>
      <c r="B273" s="76">
        <v>156170196</v>
      </c>
      <c r="C273" s="77" t="s">
        <v>918</v>
      </c>
      <c r="D273" s="82" t="s">
        <v>32</v>
      </c>
      <c r="E273" s="82" t="s">
        <v>124</v>
      </c>
      <c r="F273" s="79">
        <v>1</v>
      </c>
      <c r="G273" s="80">
        <v>1</v>
      </c>
      <c r="H273" s="104">
        <f t="shared" si="15"/>
        <v>1</v>
      </c>
      <c r="I273" s="81"/>
      <c r="J273" s="81">
        <v>2511</v>
      </c>
      <c r="K273" s="79">
        <v>1</v>
      </c>
      <c r="L273" s="79">
        <f t="shared" si="17"/>
        <v>0</v>
      </c>
      <c r="M273" s="104">
        <f t="shared" si="16"/>
        <v>0</v>
      </c>
    </row>
    <row r="274" spans="1:13" s="74" customFormat="1">
      <c r="A274" s="75">
        <v>43994</v>
      </c>
      <c r="B274" s="76">
        <v>156170196</v>
      </c>
      <c r="C274" s="77" t="s">
        <v>918</v>
      </c>
      <c r="D274" s="82" t="s">
        <v>32</v>
      </c>
      <c r="E274" s="82" t="s">
        <v>124</v>
      </c>
      <c r="F274" s="79">
        <v>1</v>
      </c>
      <c r="G274" s="80">
        <v>1</v>
      </c>
      <c r="H274" s="104">
        <f t="shared" si="15"/>
        <v>1</v>
      </c>
      <c r="I274" s="81"/>
      <c r="J274" s="81">
        <v>2623</v>
      </c>
      <c r="K274" s="79">
        <v>1</v>
      </c>
      <c r="L274" s="79">
        <f t="shared" si="17"/>
        <v>0</v>
      </c>
      <c r="M274" s="104">
        <f t="shared" si="16"/>
        <v>0</v>
      </c>
    </row>
    <row r="275" spans="1:13" s="116" customFormat="1">
      <c r="A275" s="58">
        <v>43994</v>
      </c>
      <c r="B275" s="53">
        <v>156170196</v>
      </c>
      <c r="C275" s="59" t="s">
        <v>918</v>
      </c>
      <c r="D275" s="85" t="s">
        <v>32</v>
      </c>
      <c r="E275" s="85" t="s">
        <v>124</v>
      </c>
      <c r="F275" s="54">
        <v>1</v>
      </c>
      <c r="G275" s="62">
        <v>1</v>
      </c>
      <c r="H275" s="55">
        <f t="shared" si="15"/>
        <v>1</v>
      </c>
      <c r="I275" s="73" t="s">
        <v>948</v>
      </c>
      <c r="J275" s="73"/>
      <c r="K275" s="54"/>
      <c r="L275" s="54">
        <f t="shared" si="17"/>
        <v>1</v>
      </c>
      <c r="M275" s="55">
        <f t="shared" si="16"/>
        <v>1</v>
      </c>
    </row>
    <row r="276" spans="1:13" s="116" customFormat="1">
      <c r="A276" s="58">
        <v>43994</v>
      </c>
      <c r="B276" s="53">
        <v>156170196</v>
      </c>
      <c r="C276" s="59" t="s">
        <v>918</v>
      </c>
      <c r="D276" s="85" t="s">
        <v>32</v>
      </c>
      <c r="E276" s="85" t="s">
        <v>124</v>
      </c>
      <c r="F276" s="54">
        <v>11</v>
      </c>
      <c r="G276" s="62">
        <v>1</v>
      </c>
      <c r="H276" s="55">
        <f t="shared" si="15"/>
        <v>11</v>
      </c>
      <c r="I276" s="73"/>
      <c r="J276" s="73"/>
      <c r="K276" s="54"/>
      <c r="L276" s="54">
        <f t="shared" si="17"/>
        <v>11</v>
      </c>
      <c r="M276" s="55">
        <f t="shared" si="16"/>
        <v>11</v>
      </c>
    </row>
    <row r="277" spans="1:13" s="116" customFormat="1">
      <c r="A277" s="58">
        <v>43999</v>
      </c>
      <c r="B277" s="53">
        <v>30290856</v>
      </c>
      <c r="C277" s="59" t="s">
        <v>942</v>
      </c>
      <c r="D277" s="85" t="s">
        <v>225</v>
      </c>
      <c r="E277" s="85" t="s">
        <v>103</v>
      </c>
      <c r="F277" s="54">
        <v>5</v>
      </c>
      <c r="G277" s="62">
        <v>1</v>
      </c>
      <c r="H277" s="55">
        <f t="shared" si="15"/>
        <v>5</v>
      </c>
      <c r="I277" s="73"/>
      <c r="J277" s="73"/>
      <c r="K277" s="54"/>
      <c r="L277" s="54">
        <f t="shared" si="17"/>
        <v>5</v>
      </c>
      <c r="M277" s="55">
        <f t="shared" si="16"/>
        <v>5</v>
      </c>
    </row>
    <row r="278" spans="1:13" s="116" customFormat="1">
      <c r="A278" s="75">
        <v>44008</v>
      </c>
      <c r="B278" s="76">
        <v>87154220</v>
      </c>
      <c r="C278" s="77" t="s">
        <v>928</v>
      </c>
      <c r="D278" s="82" t="s">
        <v>224</v>
      </c>
      <c r="E278" s="82" t="s">
        <v>103</v>
      </c>
      <c r="F278" s="79">
        <v>1</v>
      </c>
      <c r="G278" s="80">
        <v>1</v>
      </c>
      <c r="H278" s="104">
        <f t="shared" si="15"/>
        <v>1</v>
      </c>
      <c r="I278" s="81"/>
      <c r="J278" s="81">
        <v>2555</v>
      </c>
      <c r="K278" s="79">
        <v>1</v>
      </c>
      <c r="L278" s="79">
        <f t="shared" si="17"/>
        <v>0</v>
      </c>
      <c r="M278" s="104">
        <f t="shared" si="16"/>
        <v>0</v>
      </c>
    </row>
    <row r="279" spans="1:13" s="116" customFormat="1">
      <c r="A279" s="58">
        <v>44008</v>
      </c>
      <c r="B279" s="53">
        <v>87154220</v>
      </c>
      <c r="C279" s="59" t="s">
        <v>928</v>
      </c>
      <c r="D279" s="85" t="s">
        <v>224</v>
      </c>
      <c r="E279" s="85" t="s">
        <v>103</v>
      </c>
      <c r="F279" s="54">
        <v>1</v>
      </c>
      <c r="G279" s="62">
        <v>1</v>
      </c>
      <c r="H279" s="55">
        <f t="shared" si="15"/>
        <v>1</v>
      </c>
      <c r="I279" s="73" t="s">
        <v>948</v>
      </c>
      <c r="J279" s="73"/>
      <c r="K279" s="54"/>
      <c r="L279" s="54">
        <f t="shared" si="17"/>
        <v>1</v>
      </c>
      <c r="M279" s="55">
        <f t="shared" si="16"/>
        <v>1</v>
      </c>
    </row>
    <row r="280" spans="1:13" s="74" customFormat="1">
      <c r="A280" s="58">
        <v>44008</v>
      </c>
      <c r="B280" s="53">
        <v>87154220</v>
      </c>
      <c r="C280" s="59" t="s">
        <v>928</v>
      </c>
      <c r="D280" s="85" t="s">
        <v>224</v>
      </c>
      <c r="E280" s="85" t="s">
        <v>103</v>
      </c>
      <c r="F280" s="54">
        <v>8</v>
      </c>
      <c r="G280" s="62">
        <v>1</v>
      </c>
      <c r="H280" s="55">
        <f t="shared" si="15"/>
        <v>8</v>
      </c>
      <c r="I280" s="73"/>
      <c r="J280" s="73"/>
      <c r="K280" s="54"/>
      <c r="L280" s="54">
        <f t="shared" si="17"/>
        <v>8</v>
      </c>
      <c r="M280" s="55">
        <f t="shared" si="16"/>
        <v>8</v>
      </c>
    </row>
    <row r="281" spans="1:13" s="74" customFormat="1">
      <c r="A281" s="58">
        <v>44008</v>
      </c>
      <c r="B281" s="53">
        <v>87154220</v>
      </c>
      <c r="C281" s="59" t="s">
        <v>928</v>
      </c>
      <c r="D281" s="85" t="s">
        <v>225</v>
      </c>
      <c r="E281" s="85" t="s">
        <v>103</v>
      </c>
      <c r="F281" s="54">
        <v>10</v>
      </c>
      <c r="G281" s="62">
        <v>1</v>
      </c>
      <c r="H281" s="55">
        <f t="shared" si="15"/>
        <v>10</v>
      </c>
      <c r="I281" s="73"/>
      <c r="J281" s="73"/>
      <c r="K281" s="54"/>
      <c r="L281" s="54">
        <f t="shared" si="17"/>
        <v>10</v>
      </c>
      <c r="M281" s="55">
        <f t="shared" si="16"/>
        <v>10</v>
      </c>
    </row>
    <row r="282" spans="1:13" s="116" customFormat="1">
      <c r="A282" s="75">
        <v>44008</v>
      </c>
      <c r="B282" s="76">
        <v>30291688</v>
      </c>
      <c r="C282" s="77" t="s">
        <v>942</v>
      </c>
      <c r="D282" s="82" t="s">
        <v>143</v>
      </c>
      <c r="E282" s="82" t="s">
        <v>87</v>
      </c>
      <c r="F282" s="79">
        <v>2</v>
      </c>
      <c r="G282" s="80">
        <v>1</v>
      </c>
      <c r="H282" s="104">
        <f t="shared" si="15"/>
        <v>2</v>
      </c>
      <c r="I282" s="81"/>
      <c r="J282" s="81" t="s">
        <v>396</v>
      </c>
      <c r="K282" s="79">
        <v>2</v>
      </c>
      <c r="L282" s="79">
        <f t="shared" si="17"/>
        <v>0</v>
      </c>
      <c r="M282" s="104">
        <f t="shared" si="16"/>
        <v>0</v>
      </c>
    </row>
    <row r="283" spans="1:13" s="116" customFormat="1">
      <c r="A283" s="75">
        <v>44008</v>
      </c>
      <c r="B283" s="76">
        <v>30291688</v>
      </c>
      <c r="C283" s="77" t="s">
        <v>942</v>
      </c>
      <c r="D283" s="82" t="s">
        <v>143</v>
      </c>
      <c r="E283" s="82" t="s">
        <v>87</v>
      </c>
      <c r="F283" s="79">
        <v>2</v>
      </c>
      <c r="G283" s="80">
        <v>1</v>
      </c>
      <c r="H283" s="104">
        <f t="shared" si="15"/>
        <v>2</v>
      </c>
      <c r="I283" s="81"/>
      <c r="J283" s="81" t="s">
        <v>396</v>
      </c>
      <c r="K283" s="79">
        <v>2</v>
      </c>
      <c r="L283" s="79">
        <f t="shared" si="17"/>
        <v>0</v>
      </c>
      <c r="M283" s="104">
        <f t="shared" si="16"/>
        <v>0</v>
      </c>
    </row>
    <row r="284" spans="1:13">
      <c r="A284" s="75">
        <v>44008</v>
      </c>
      <c r="B284" s="76">
        <v>30291688</v>
      </c>
      <c r="C284" s="77" t="s">
        <v>942</v>
      </c>
      <c r="D284" s="82" t="s">
        <v>143</v>
      </c>
      <c r="E284" s="82" t="s">
        <v>87</v>
      </c>
      <c r="F284" s="79">
        <v>2</v>
      </c>
      <c r="G284" s="80">
        <v>1</v>
      </c>
      <c r="H284" s="104">
        <f t="shared" si="15"/>
        <v>2</v>
      </c>
      <c r="I284" s="81"/>
      <c r="J284" s="81" t="s">
        <v>396</v>
      </c>
      <c r="K284" s="79">
        <v>2</v>
      </c>
      <c r="L284" s="79">
        <f t="shared" si="17"/>
        <v>0</v>
      </c>
      <c r="M284" s="104">
        <f t="shared" si="16"/>
        <v>0</v>
      </c>
    </row>
    <row r="285" spans="1:13">
      <c r="A285" s="75">
        <v>44008</v>
      </c>
      <c r="B285" s="76">
        <v>30291688</v>
      </c>
      <c r="C285" s="77" t="s">
        <v>942</v>
      </c>
      <c r="D285" s="82" t="s">
        <v>143</v>
      </c>
      <c r="E285" s="82" t="s">
        <v>87</v>
      </c>
      <c r="F285" s="79">
        <v>1</v>
      </c>
      <c r="G285" s="80">
        <v>1</v>
      </c>
      <c r="H285" s="104">
        <f t="shared" si="15"/>
        <v>1</v>
      </c>
      <c r="I285" s="81"/>
      <c r="J285" s="81">
        <v>2333</v>
      </c>
      <c r="K285" s="79">
        <v>1</v>
      </c>
      <c r="L285" s="79">
        <f t="shared" si="17"/>
        <v>0</v>
      </c>
      <c r="M285" s="104">
        <f t="shared" si="16"/>
        <v>0</v>
      </c>
    </row>
    <row r="286" spans="1:13">
      <c r="A286" s="75">
        <v>44008</v>
      </c>
      <c r="B286" s="76">
        <v>30291688</v>
      </c>
      <c r="C286" s="77" t="s">
        <v>942</v>
      </c>
      <c r="D286" s="82" t="s">
        <v>143</v>
      </c>
      <c r="E286" s="82" t="s">
        <v>87</v>
      </c>
      <c r="F286" s="79">
        <v>2</v>
      </c>
      <c r="G286" s="80">
        <v>1</v>
      </c>
      <c r="H286" s="104">
        <f t="shared" si="15"/>
        <v>2</v>
      </c>
      <c r="I286" s="81"/>
      <c r="J286" s="81">
        <v>2346</v>
      </c>
      <c r="K286" s="79">
        <v>2</v>
      </c>
      <c r="L286" s="79">
        <f t="shared" si="17"/>
        <v>0</v>
      </c>
      <c r="M286" s="104">
        <f t="shared" si="16"/>
        <v>0</v>
      </c>
    </row>
    <row r="287" spans="1:13">
      <c r="A287" s="75">
        <v>44008</v>
      </c>
      <c r="B287" s="76">
        <v>30291688</v>
      </c>
      <c r="C287" s="77" t="s">
        <v>942</v>
      </c>
      <c r="D287" s="82" t="s">
        <v>143</v>
      </c>
      <c r="E287" s="82" t="s">
        <v>87</v>
      </c>
      <c r="F287" s="79">
        <v>2</v>
      </c>
      <c r="G287" s="80">
        <v>1</v>
      </c>
      <c r="H287" s="104">
        <f t="shared" si="15"/>
        <v>2</v>
      </c>
      <c r="I287" s="81"/>
      <c r="J287" s="81">
        <v>2390</v>
      </c>
      <c r="K287" s="79">
        <v>2</v>
      </c>
      <c r="L287" s="79">
        <f t="shared" si="17"/>
        <v>0</v>
      </c>
      <c r="M287" s="104">
        <f t="shared" si="16"/>
        <v>0</v>
      </c>
    </row>
    <row r="288" spans="1:13" s="116" customFormat="1">
      <c r="A288" s="75">
        <v>44008</v>
      </c>
      <c r="B288" s="76">
        <v>30291688</v>
      </c>
      <c r="C288" s="77" t="s">
        <v>942</v>
      </c>
      <c r="D288" s="82" t="s">
        <v>143</v>
      </c>
      <c r="E288" s="82" t="s">
        <v>87</v>
      </c>
      <c r="F288" s="79">
        <v>1</v>
      </c>
      <c r="G288" s="80">
        <v>1</v>
      </c>
      <c r="H288" s="104">
        <f t="shared" si="15"/>
        <v>1</v>
      </c>
      <c r="I288" s="81"/>
      <c r="J288" s="81">
        <v>2445</v>
      </c>
      <c r="K288" s="79">
        <v>1</v>
      </c>
      <c r="L288" s="79">
        <f t="shared" si="17"/>
        <v>0</v>
      </c>
      <c r="M288" s="104">
        <f t="shared" si="16"/>
        <v>0</v>
      </c>
    </row>
    <row r="289" spans="1:13" s="116" customFormat="1">
      <c r="A289" s="75">
        <v>44008</v>
      </c>
      <c r="B289" s="76">
        <v>30291688</v>
      </c>
      <c r="C289" s="77" t="s">
        <v>942</v>
      </c>
      <c r="D289" s="82" t="s">
        <v>143</v>
      </c>
      <c r="E289" s="82" t="s">
        <v>87</v>
      </c>
      <c r="F289" s="79">
        <v>1</v>
      </c>
      <c r="G289" s="80">
        <v>1</v>
      </c>
      <c r="H289" s="104">
        <f t="shared" si="15"/>
        <v>1</v>
      </c>
      <c r="I289" s="81"/>
      <c r="J289" s="81">
        <v>2399</v>
      </c>
      <c r="K289" s="79">
        <v>1</v>
      </c>
      <c r="L289" s="79">
        <f t="shared" si="17"/>
        <v>0</v>
      </c>
      <c r="M289" s="104">
        <f t="shared" si="16"/>
        <v>0</v>
      </c>
    </row>
    <row r="290" spans="1:13" s="116" customFormat="1">
      <c r="A290" s="75">
        <v>44008</v>
      </c>
      <c r="B290" s="76">
        <v>30291688</v>
      </c>
      <c r="C290" s="77" t="s">
        <v>942</v>
      </c>
      <c r="D290" s="82" t="s">
        <v>143</v>
      </c>
      <c r="E290" s="82" t="s">
        <v>87</v>
      </c>
      <c r="F290" s="79">
        <v>2</v>
      </c>
      <c r="G290" s="80">
        <v>1</v>
      </c>
      <c r="H290" s="104">
        <f t="shared" si="15"/>
        <v>2</v>
      </c>
      <c r="I290" s="81"/>
      <c r="J290" s="81">
        <v>2372</v>
      </c>
      <c r="K290" s="79">
        <v>2</v>
      </c>
      <c r="L290" s="79">
        <f t="shared" si="17"/>
        <v>0</v>
      </c>
      <c r="M290" s="104">
        <f t="shared" si="16"/>
        <v>0</v>
      </c>
    </row>
    <row r="291" spans="1:13" s="74" customFormat="1">
      <c r="A291" s="58">
        <v>44013</v>
      </c>
      <c r="B291" s="53">
        <v>30292084</v>
      </c>
      <c r="C291" s="59" t="s">
        <v>942</v>
      </c>
      <c r="D291" s="85" t="s">
        <v>224</v>
      </c>
      <c r="E291" s="85" t="s">
        <v>103</v>
      </c>
      <c r="F291" s="54">
        <v>1</v>
      </c>
      <c r="G291" s="62">
        <v>1</v>
      </c>
      <c r="H291" s="55">
        <f t="shared" si="15"/>
        <v>1</v>
      </c>
      <c r="I291" s="73"/>
      <c r="J291" s="73"/>
      <c r="K291" s="54"/>
      <c r="L291" s="54">
        <f t="shared" si="17"/>
        <v>1</v>
      </c>
      <c r="M291" s="55">
        <f t="shared" si="16"/>
        <v>1</v>
      </c>
    </row>
    <row r="292" spans="1:13" s="116" customFormat="1">
      <c r="A292" s="75">
        <v>44075</v>
      </c>
      <c r="B292" s="76">
        <v>65998</v>
      </c>
      <c r="C292" s="77" t="s">
        <v>933</v>
      </c>
      <c r="D292" s="76" t="s">
        <v>81</v>
      </c>
      <c r="E292" s="82" t="s">
        <v>65</v>
      </c>
      <c r="F292" s="79">
        <v>6.5</v>
      </c>
      <c r="G292" s="80">
        <v>1</v>
      </c>
      <c r="H292" s="104">
        <f t="shared" si="15"/>
        <v>6.5</v>
      </c>
      <c r="I292" s="81"/>
      <c r="J292" s="81">
        <v>2291</v>
      </c>
      <c r="K292" s="79">
        <v>6.5</v>
      </c>
      <c r="L292" s="79">
        <f t="shared" si="17"/>
        <v>0</v>
      </c>
      <c r="M292" s="104">
        <f t="shared" si="16"/>
        <v>0</v>
      </c>
    </row>
    <row r="293" spans="1:13" s="116" customFormat="1">
      <c r="A293" s="75">
        <v>44075</v>
      </c>
      <c r="B293" s="76">
        <v>65998</v>
      </c>
      <c r="C293" s="77" t="s">
        <v>933</v>
      </c>
      <c r="D293" s="76" t="s">
        <v>81</v>
      </c>
      <c r="E293" s="82" t="s">
        <v>65</v>
      </c>
      <c r="F293" s="79">
        <v>7</v>
      </c>
      <c r="G293" s="80">
        <v>1</v>
      </c>
      <c r="H293" s="104">
        <f t="shared" si="15"/>
        <v>7</v>
      </c>
      <c r="I293" s="81"/>
      <c r="J293" s="81">
        <v>2351</v>
      </c>
      <c r="K293" s="79">
        <v>7</v>
      </c>
      <c r="L293" s="79">
        <f t="shared" si="17"/>
        <v>0</v>
      </c>
      <c r="M293" s="104">
        <f t="shared" si="16"/>
        <v>0</v>
      </c>
    </row>
    <row r="294" spans="1:13" s="116" customFormat="1">
      <c r="A294" s="75">
        <v>44075</v>
      </c>
      <c r="B294" s="76">
        <v>65998</v>
      </c>
      <c r="C294" s="77" t="s">
        <v>933</v>
      </c>
      <c r="D294" s="76" t="s">
        <v>81</v>
      </c>
      <c r="E294" s="82" t="s">
        <v>65</v>
      </c>
      <c r="F294" s="79">
        <v>4.5</v>
      </c>
      <c r="G294" s="80">
        <v>1</v>
      </c>
      <c r="H294" s="104">
        <f t="shared" si="15"/>
        <v>4.5</v>
      </c>
      <c r="I294" s="81"/>
      <c r="J294" s="81">
        <v>2417</v>
      </c>
      <c r="K294" s="79">
        <v>4.5</v>
      </c>
      <c r="L294" s="79">
        <f t="shared" si="17"/>
        <v>0</v>
      </c>
      <c r="M294" s="104">
        <f t="shared" si="16"/>
        <v>0</v>
      </c>
    </row>
    <row r="295" spans="1:13" s="116" customFormat="1">
      <c r="A295" s="75">
        <v>44075</v>
      </c>
      <c r="B295" s="76">
        <v>65998</v>
      </c>
      <c r="C295" s="77" t="s">
        <v>933</v>
      </c>
      <c r="D295" s="76" t="s">
        <v>81</v>
      </c>
      <c r="E295" s="82" t="s">
        <v>65</v>
      </c>
      <c r="F295" s="79">
        <v>4.5</v>
      </c>
      <c r="G295" s="80">
        <v>1</v>
      </c>
      <c r="H295" s="104">
        <f t="shared" si="15"/>
        <v>4.5</v>
      </c>
      <c r="I295" s="81"/>
      <c r="J295" s="81">
        <v>2442</v>
      </c>
      <c r="K295" s="79">
        <v>4.5</v>
      </c>
      <c r="L295" s="79">
        <f t="shared" si="17"/>
        <v>0</v>
      </c>
      <c r="M295" s="104">
        <f t="shared" si="16"/>
        <v>0</v>
      </c>
    </row>
    <row r="296" spans="1:13" s="74" customFormat="1">
      <c r="A296" s="75">
        <v>44075</v>
      </c>
      <c r="B296" s="76">
        <v>65998</v>
      </c>
      <c r="C296" s="77" t="s">
        <v>933</v>
      </c>
      <c r="D296" s="76" t="s">
        <v>81</v>
      </c>
      <c r="E296" s="82" t="s">
        <v>65</v>
      </c>
      <c r="F296" s="79">
        <v>4.5</v>
      </c>
      <c r="G296" s="80">
        <v>1</v>
      </c>
      <c r="H296" s="104">
        <f t="shared" si="15"/>
        <v>4.5</v>
      </c>
      <c r="I296" s="81"/>
      <c r="J296" s="81">
        <v>2456</v>
      </c>
      <c r="K296" s="79">
        <v>4.5</v>
      </c>
      <c r="L296" s="79">
        <f t="shared" si="17"/>
        <v>0</v>
      </c>
      <c r="M296" s="104">
        <f t="shared" si="16"/>
        <v>0</v>
      </c>
    </row>
    <row r="297" spans="1:13" s="116" customFormat="1">
      <c r="A297" s="75">
        <v>44075</v>
      </c>
      <c r="B297" s="76">
        <v>65998</v>
      </c>
      <c r="C297" s="77" t="s">
        <v>933</v>
      </c>
      <c r="D297" s="76" t="s">
        <v>81</v>
      </c>
      <c r="E297" s="82" t="s">
        <v>65</v>
      </c>
      <c r="F297" s="79">
        <v>4.3</v>
      </c>
      <c r="G297" s="80">
        <v>1</v>
      </c>
      <c r="H297" s="104">
        <f t="shared" si="15"/>
        <v>4.3</v>
      </c>
      <c r="I297" s="81"/>
      <c r="J297" s="81">
        <v>2465</v>
      </c>
      <c r="K297" s="79">
        <v>4.3</v>
      </c>
      <c r="L297" s="79">
        <f t="shared" si="17"/>
        <v>0</v>
      </c>
      <c r="M297" s="104">
        <f t="shared" si="16"/>
        <v>0</v>
      </c>
    </row>
    <row r="298" spans="1:13" s="116" customFormat="1">
      <c r="A298" s="75">
        <v>44075</v>
      </c>
      <c r="B298" s="76">
        <v>65998</v>
      </c>
      <c r="C298" s="77" t="s">
        <v>933</v>
      </c>
      <c r="D298" s="76" t="s">
        <v>81</v>
      </c>
      <c r="E298" s="82" t="s">
        <v>65</v>
      </c>
      <c r="F298" s="79">
        <v>5.3</v>
      </c>
      <c r="G298" s="80">
        <v>1</v>
      </c>
      <c r="H298" s="104">
        <f t="shared" si="15"/>
        <v>5.3</v>
      </c>
      <c r="I298" s="81"/>
      <c r="J298" s="81">
        <v>2475</v>
      </c>
      <c r="K298" s="79">
        <v>5.3</v>
      </c>
      <c r="L298" s="79">
        <f t="shared" si="17"/>
        <v>0</v>
      </c>
      <c r="M298" s="104">
        <f t="shared" si="16"/>
        <v>0</v>
      </c>
    </row>
    <row r="299" spans="1:13" s="116" customFormat="1">
      <c r="A299" s="75">
        <v>44075</v>
      </c>
      <c r="B299" s="76">
        <v>65998</v>
      </c>
      <c r="C299" s="77" t="s">
        <v>933</v>
      </c>
      <c r="D299" s="76" t="s">
        <v>81</v>
      </c>
      <c r="E299" s="82" t="s">
        <v>65</v>
      </c>
      <c r="F299" s="79">
        <v>5.5</v>
      </c>
      <c r="G299" s="80">
        <v>1</v>
      </c>
      <c r="H299" s="104">
        <f t="shared" si="15"/>
        <v>5.5</v>
      </c>
      <c r="I299" s="81"/>
      <c r="J299" s="81">
        <v>2487</v>
      </c>
      <c r="K299" s="79">
        <v>5.5</v>
      </c>
      <c r="L299" s="79">
        <f t="shared" si="17"/>
        <v>0</v>
      </c>
      <c r="M299" s="104">
        <f t="shared" si="16"/>
        <v>0</v>
      </c>
    </row>
    <row r="300" spans="1:13" s="116" customFormat="1">
      <c r="A300" s="75">
        <v>44075</v>
      </c>
      <c r="B300" s="76">
        <v>65998</v>
      </c>
      <c r="C300" s="77" t="s">
        <v>933</v>
      </c>
      <c r="D300" s="76" t="s">
        <v>81</v>
      </c>
      <c r="E300" s="82" t="s">
        <v>65</v>
      </c>
      <c r="F300" s="79">
        <v>4</v>
      </c>
      <c r="G300" s="80">
        <v>1</v>
      </c>
      <c r="H300" s="104">
        <f t="shared" si="15"/>
        <v>4</v>
      </c>
      <c r="I300" s="81"/>
      <c r="J300" s="81">
        <v>2538</v>
      </c>
      <c r="K300" s="79">
        <v>4</v>
      </c>
      <c r="L300" s="79">
        <f t="shared" si="17"/>
        <v>0</v>
      </c>
      <c r="M300" s="104">
        <f t="shared" si="16"/>
        <v>0</v>
      </c>
    </row>
    <row r="301" spans="1:13" s="116" customFormat="1">
      <c r="A301" s="75">
        <v>44075</v>
      </c>
      <c r="B301" s="76">
        <v>65998</v>
      </c>
      <c r="C301" s="77" t="s">
        <v>933</v>
      </c>
      <c r="D301" s="76" t="s">
        <v>81</v>
      </c>
      <c r="E301" s="82" t="s">
        <v>65</v>
      </c>
      <c r="F301" s="79">
        <v>7</v>
      </c>
      <c r="G301" s="80">
        <v>1</v>
      </c>
      <c r="H301" s="104">
        <f t="shared" si="15"/>
        <v>7</v>
      </c>
      <c r="I301" s="81"/>
      <c r="J301" s="81">
        <v>2581</v>
      </c>
      <c r="K301" s="79">
        <v>7</v>
      </c>
      <c r="L301" s="79">
        <f t="shared" si="17"/>
        <v>0</v>
      </c>
      <c r="M301" s="104">
        <f t="shared" si="16"/>
        <v>0</v>
      </c>
    </row>
    <row r="302" spans="1:13" s="116" customFormat="1">
      <c r="A302" s="75">
        <v>44075</v>
      </c>
      <c r="B302" s="76">
        <v>65998</v>
      </c>
      <c r="C302" s="77" t="s">
        <v>933</v>
      </c>
      <c r="D302" s="76" t="s">
        <v>81</v>
      </c>
      <c r="E302" s="82" t="s">
        <v>65</v>
      </c>
      <c r="F302" s="79">
        <v>6</v>
      </c>
      <c r="G302" s="80">
        <v>1</v>
      </c>
      <c r="H302" s="104">
        <f t="shared" si="15"/>
        <v>6</v>
      </c>
      <c r="I302" s="81"/>
      <c r="J302" s="81">
        <v>2611</v>
      </c>
      <c r="K302" s="79">
        <v>6</v>
      </c>
      <c r="L302" s="79">
        <f t="shared" si="17"/>
        <v>0</v>
      </c>
      <c r="M302" s="104">
        <f t="shared" si="16"/>
        <v>0</v>
      </c>
    </row>
    <row r="303" spans="1:13" s="116" customFormat="1">
      <c r="A303" s="75">
        <v>44075</v>
      </c>
      <c r="B303" s="76">
        <v>65998</v>
      </c>
      <c r="C303" s="77" t="s">
        <v>933</v>
      </c>
      <c r="D303" s="76" t="s">
        <v>81</v>
      </c>
      <c r="E303" s="82" t="s">
        <v>65</v>
      </c>
      <c r="F303" s="79">
        <v>10.5</v>
      </c>
      <c r="G303" s="80">
        <v>1</v>
      </c>
      <c r="H303" s="104">
        <f t="shared" ref="H303:H366" si="18">F303*G303</f>
        <v>10.5</v>
      </c>
      <c r="I303" s="81"/>
      <c r="J303" s="81">
        <v>2624</v>
      </c>
      <c r="K303" s="79">
        <v>10.5</v>
      </c>
      <c r="L303" s="79">
        <f t="shared" si="17"/>
        <v>0</v>
      </c>
      <c r="M303" s="104">
        <f t="shared" si="16"/>
        <v>0</v>
      </c>
    </row>
    <row r="304" spans="1:13" s="116" customFormat="1">
      <c r="A304" s="58">
        <v>44075</v>
      </c>
      <c r="B304" s="53">
        <v>65998</v>
      </c>
      <c r="C304" s="59" t="s">
        <v>933</v>
      </c>
      <c r="D304" s="53" t="s">
        <v>81</v>
      </c>
      <c r="E304" s="85" t="s">
        <v>65</v>
      </c>
      <c r="F304" s="54">
        <v>1.6</v>
      </c>
      <c r="G304" s="62">
        <v>1</v>
      </c>
      <c r="H304" s="55">
        <f t="shared" si="18"/>
        <v>1.6</v>
      </c>
      <c r="I304" s="73" t="s">
        <v>948</v>
      </c>
      <c r="J304" s="73"/>
      <c r="K304" s="54"/>
      <c r="L304" s="54">
        <f t="shared" si="17"/>
        <v>1.6</v>
      </c>
      <c r="M304" s="55">
        <f t="shared" si="16"/>
        <v>1.6</v>
      </c>
    </row>
    <row r="305" spans="1:13" s="74" customFormat="1">
      <c r="A305" s="58">
        <v>44075</v>
      </c>
      <c r="B305" s="53">
        <v>65998</v>
      </c>
      <c r="C305" s="59" t="s">
        <v>933</v>
      </c>
      <c r="D305" s="53" t="s">
        <v>81</v>
      </c>
      <c r="E305" s="85" t="s">
        <v>65</v>
      </c>
      <c r="F305" s="54">
        <v>6.2</v>
      </c>
      <c r="G305" s="62">
        <v>1</v>
      </c>
      <c r="H305" s="55">
        <f t="shared" si="18"/>
        <v>6.2</v>
      </c>
      <c r="I305" s="73" t="s">
        <v>948</v>
      </c>
      <c r="J305" s="73"/>
      <c r="K305" s="54"/>
      <c r="L305" s="54">
        <f t="shared" si="17"/>
        <v>6.2</v>
      </c>
      <c r="M305" s="55">
        <f t="shared" si="16"/>
        <v>6.2</v>
      </c>
    </row>
    <row r="306" spans="1:13" s="74" customFormat="1">
      <c r="A306" s="75">
        <v>44075</v>
      </c>
      <c r="B306" s="76">
        <v>65998</v>
      </c>
      <c r="C306" s="77" t="s">
        <v>933</v>
      </c>
      <c r="D306" s="76" t="s">
        <v>81</v>
      </c>
      <c r="E306" s="82" t="s">
        <v>65</v>
      </c>
      <c r="F306" s="79">
        <v>6</v>
      </c>
      <c r="G306" s="80">
        <v>1</v>
      </c>
      <c r="H306" s="104">
        <f t="shared" si="18"/>
        <v>6</v>
      </c>
      <c r="I306" s="81"/>
      <c r="J306" s="81">
        <v>2641</v>
      </c>
      <c r="K306" s="79">
        <v>6</v>
      </c>
      <c r="L306" s="79">
        <f t="shared" si="17"/>
        <v>0</v>
      </c>
      <c r="M306" s="104">
        <f t="shared" si="16"/>
        <v>0</v>
      </c>
    </row>
    <row r="307" spans="1:13" s="116" customFormat="1">
      <c r="A307" s="75">
        <v>44075</v>
      </c>
      <c r="B307" s="76">
        <v>65998</v>
      </c>
      <c r="C307" s="77" t="s">
        <v>933</v>
      </c>
      <c r="D307" s="76" t="s">
        <v>81</v>
      </c>
      <c r="E307" s="82" t="s">
        <v>65</v>
      </c>
      <c r="F307" s="79">
        <v>5.8</v>
      </c>
      <c r="G307" s="80">
        <v>1</v>
      </c>
      <c r="H307" s="104">
        <f t="shared" si="18"/>
        <v>5.8</v>
      </c>
      <c r="I307" s="81"/>
      <c r="J307" s="81">
        <v>2652</v>
      </c>
      <c r="K307" s="79">
        <v>5.8</v>
      </c>
      <c r="L307" s="79">
        <f t="shared" si="17"/>
        <v>0</v>
      </c>
      <c r="M307" s="104">
        <f t="shared" si="16"/>
        <v>0</v>
      </c>
    </row>
    <row r="308" spans="1:13" s="116" customFormat="1">
      <c r="A308" s="75">
        <v>44075</v>
      </c>
      <c r="B308" s="76">
        <v>65998</v>
      </c>
      <c r="C308" s="77" t="s">
        <v>933</v>
      </c>
      <c r="D308" s="76" t="s">
        <v>81</v>
      </c>
      <c r="E308" s="82" t="s">
        <v>65</v>
      </c>
      <c r="F308" s="79">
        <v>5.3</v>
      </c>
      <c r="G308" s="80">
        <v>1</v>
      </c>
      <c r="H308" s="104">
        <f t="shared" si="18"/>
        <v>5.3</v>
      </c>
      <c r="I308" s="81"/>
      <c r="J308" s="81">
        <v>2654</v>
      </c>
      <c r="K308" s="79">
        <v>5.3</v>
      </c>
      <c r="L308" s="79">
        <f t="shared" si="17"/>
        <v>0</v>
      </c>
      <c r="M308" s="104">
        <f t="shared" si="16"/>
        <v>0</v>
      </c>
    </row>
    <row r="309" spans="1:13" s="116" customFormat="1">
      <c r="A309" s="75">
        <v>44075</v>
      </c>
      <c r="B309" s="76">
        <v>65998</v>
      </c>
      <c r="C309" s="77" t="s">
        <v>933</v>
      </c>
      <c r="D309" s="76" t="s">
        <v>81</v>
      </c>
      <c r="E309" s="82" t="s">
        <v>65</v>
      </c>
      <c r="F309" s="79">
        <v>5.5</v>
      </c>
      <c r="G309" s="80">
        <v>1</v>
      </c>
      <c r="H309" s="104">
        <f t="shared" si="18"/>
        <v>5.5</v>
      </c>
      <c r="I309" s="81"/>
      <c r="J309" s="81">
        <v>2665</v>
      </c>
      <c r="K309" s="79">
        <v>5.5</v>
      </c>
      <c r="L309" s="79">
        <f t="shared" si="17"/>
        <v>0</v>
      </c>
      <c r="M309" s="104">
        <f t="shared" si="16"/>
        <v>0</v>
      </c>
    </row>
    <row r="310" spans="1:13" s="116" customFormat="1">
      <c r="A310" s="58">
        <v>44075</v>
      </c>
      <c r="B310" s="53">
        <v>65998</v>
      </c>
      <c r="C310" s="59" t="s">
        <v>933</v>
      </c>
      <c r="D310" s="53" t="s">
        <v>81</v>
      </c>
      <c r="E310" s="85" t="s">
        <v>65</v>
      </c>
      <c r="F310" s="54">
        <v>27.8</v>
      </c>
      <c r="G310" s="62">
        <v>1</v>
      </c>
      <c r="H310" s="55">
        <f t="shared" si="18"/>
        <v>27.8</v>
      </c>
      <c r="I310" s="73"/>
      <c r="J310" s="73"/>
      <c r="K310" s="54"/>
      <c r="L310" s="54">
        <f t="shared" si="17"/>
        <v>27.8</v>
      </c>
      <c r="M310" s="55">
        <f t="shared" si="16"/>
        <v>27.8</v>
      </c>
    </row>
    <row r="311" spans="1:13" s="116" customFormat="1">
      <c r="A311" s="121">
        <v>44084</v>
      </c>
      <c r="B311" s="114" t="s">
        <v>254</v>
      </c>
      <c r="C311" s="114" t="s">
        <v>919</v>
      </c>
      <c r="D311" s="114" t="s">
        <v>255</v>
      </c>
      <c r="E311" s="122" t="s">
        <v>256</v>
      </c>
      <c r="F311" s="123">
        <v>2</v>
      </c>
      <c r="G311" s="62">
        <v>1</v>
      </c>
      <c r="H311" s="55">
        <f t="shared" si="18"/>
        <v>2</v>
      </c>
      <c r="I311" s="124"/>
      <c r="J311" s="124"/>
      <c r="K311" s="123"/>
      <c r="L311" s="123">
        <f t="shared" si="17"/>
        <v>2</v>
      </c>
      <c r="M311" s="55">
        <f t="shared" si="16"/>
        <v>2</v>
      </c>
    </row>
    <row r="312" spans="1:13" s="116" customFormat="1">
      <c r="A312" s="58">
        <v>44095</v>
      </c>
      <c r="B312" s="53">
        <v>160049600</v>
      </c>
      <c r="C312" s="59" t="s">
        <v>918</v>
      </c>
      <c r="D312" s="107" t="s">
        <v>227</v>
      </c>
      <c r="E312" s="85" t="s">
        <v>124</v>
      </c>
      <c r="F312" s="54">
        <v>1</v>
      </c>
      <c r="G312" s="62">
        <v>1</v>
      </c>
      <c r="H312" s="55">
        <f t="shared" si="18"/>
        <v>1</v>
      </c>
      <c r="I312" s="73"/>
      <c r="J312" s="73"/>
      <c r="K312" s="54"/>
      <c r="L312" s="54">
        <f t="shared" si="17"/>
        <v>1</v>
      </c>
      <c r="M312" s="55">
        <f t="shared" si="16"/>
        <v>1</v>
      </c>
    </row>
    <row r="313" spans="1:13" s="116" customFormat="1">
      <c r="A313" s="75">
        <v>44096</v>
      </c>
      <c r="B313" s="76">
        <v>30298683</v>
      </c>
      <c r="C313" s="77" t="s">
        <v>942</v>
      </c>
      <c r="D313" s="125" t="s">
        <v>229</v>
      </c>
      <c r="E313" s="82" t="s">
        <v>162</v>
      </c>
      <c r="F313" s="79">
        <v>1</v>
      </c>
      <c r="G313" s="80">
        <v>1</v>
      </c>
      <c r="H313" s="104">
        <f t="shared" si="18"/>
        <v>1</v>
      </c>
      <c r="I313" s="81"/>
      <c r="J313" s="81">
        <v>2661</v>
      </c>
      <c r="K313" s="79">
        <v>1</v>
      </c>
      <c r="L313" s="79">
        <f t="shared" si="17"/>
        <v>0</v>
      </c>
      <c r="M313" s="104">
        <f t="shared" si="16"/>
        <v>0</v>
      </c>
    </row>
    <row r="314" spans="1:13" s="116" customFormat="1">
      <c r="A314" s="58">
        <v>44096</v>
      </c>
      <c r="B314" s="53">
        <v>30298683</v>
      </c>
      <c r="C314" s="59" t="s">
        <v>942</v>
      </c>
      <c r="D314" s="107" t="s">
        <v>229</v>
      </c>
      <c r="E314" s="85" t="s">
        <v>162</v>
      </c>
      <c r="F314" s="54">
        <v>1.5</v>
      </c>
      <c r="G314" s="62">
        <v>1</v>
      </c>
      <c r="H314" s="55">
        <f t="shared" si="18"/>
        <v>1.5</v>
      </c>
      <c r="I314" s="73"/>
      <c r="J314" s="73"/>
      <c r="K314" s="54"/>
      <c r="L314" s="54">
        <f t="shared" si="17"/>
        <v>1.5</v>
      </c>
      <c r="M314" s="55">
        <f t="shared" si="16"/>
        <v>1.5</v>
      </c>
    </row>
    <row r="315" spans="1:13" s="116" customFormat="1">
      <c r="A315" s="58">
        <v>44096</v>
      </c>
      <c r="B315" s="53">
        <v>30298683</v>
      </c>
      <c r="C315" s="59" t="s">
        <v>942</v>
      </c>
      <c r="D315" s="107" t="s">
        <v>159</v>
      </c>
      <c r="E315" s="85" t="s">
        <v>165</v>
      </c>
      <c r="F315" s="54">
        <v>2</v>
      </c>
      <c r="G315" s="62">
        <v>1</v>
      </c>
      <c r="H315" s="55">
        <f t="shared" si="18"/>
        <v>2</v>
      </c>
      <c r="I315" s="73"/>
      <c r="J315" s="73"/>
      <c r="K315" s="54"/>
      <c r="L315" s="54">
        <f t="shared" si="17"/>
        <v>2</v>
      </c>
      <c r="M315" s="55">
        <f t="shared" si="16"/>
        <v>2</v>
      </c>
    </row>
    <row r="316" spans="1:13" s="116" customFormat="1">
      <c r="A316" s="58">
        <v>44096</v>
      </c>
      <c r="B316" s="53">
        <v>30298683</v>
      </c>
      <c r="C316" s="59" t="s">
        <v>942</v>
      </c>
      <c r="D316" s="107" t="s">
        <v>160</v>
      </c>
      <c r="E316" s="85" t="s">
        <v>161</v>
      </c>
      <c r="F316" s="54">
        <v>1</v>
      </c>
      <c r="G316" s="62">
        <v>1</v>
      </c>
      <c r="H316" s="55">
        <f t="shared" si="18"/>
        <v>1</v>
      </c>
      <c r="I316" s="73"/>
      <c r="J316" s="73"/>
      <c r="K316" s="54"/>
      <c r="L316" s="54">
        <f t="shared" si="17"/>
        <v>1</v>
      </c>
      <c r="M316" s="55">
        <f t="shared" si="16"/>
        <v>1</v>
      </c>
    </row>
    <row r="317" spans="1:13" s="116" customFormat="1">
      <c r="A317" s="58">
        <v>44096</v>
      </c>
      <c r="B317" s="53">
        <v>30298683</v>
      </c>
      <c r="C317" s="59" t="s">
        <v>942</v>
      </c>
      <c r="D317" s="107" t="s">
        <v>216</v>
      </c>
      <c r="E317" s="85" t="s">
        <v>222</v>
      </c>
      <c r="F317" s="54">
        <v>1</v>
      </c>
      <c r="G317" s="62">
        <v>1</v>
      </c>
      <c r="H317" s="55">
        <f t="shared" si="18"/>
        <v>1</v>
      </c>
      <c r="I317" s="73"/>
      <c r="J317" s="73"/>
      <c r="K317" s="54"/>
      <c r="L317" s="54">
        <f t="shared" si="17"/>
        <v>1</v>
      </c>
      <c r="M317" s="55">
        <f t="shared" si="16"/>
        <v>1</v>
      </c>
    </row>
    <row r="318" spans="1:13" s="116" customFormat="1">
      <c r="A318" s="75">
        <v>44105</v>
      </c>
      <c r="B318" s="76">
        <v>912151</v>
      </c>
      <c r="C318" s="77" t="s">
        <v>929</v>
      </c>
      <c r="D318" s="125" t="s">
        <v>228</v>
      </c>
      <c r="E318" s="82" t="s">
        <v>140</v>
      </c>
      <c r="F318" s="79">
        <v>1</v>
      </c>
      <c r="G318" s="80">
        <v>1</v>
      </c>
      <c r="H318" s="104">
        <f t="shared" si="18"/>
        <v>1</v>
      </c>
      <c r="I318" s="81"/>
      <c r="J318" s="81">
        <v>2516</v>
      </c>
      <c r="K318" s="79">
        <v>1</v>
      </c>
      <c r="L318" s="79">
        <f t="shared" si="17"/>
        <v>0</v>
      </c>
      <c r="M318" s="104">
        <f t="shared" si="16"/>
        <v>0</v>
      </c>
    </row>
    <row r="319" spans="1:13">
      <c r="A319" s="75">
        <v>44111</v>
      </c>
      <c r="B319" s="76">
        <v>160712306</v>
      </c>
      <c r="C319" s="77" t="s">
        <v>918</v>
      </c>
      <c r="D319" s="125" t="s">
        <v>28</v>
      </c>
      <c r="E319" s="82" t="s">
        <v>124</v>
      </c>
      <c r="F319" s="79">
        <v>1</v>
      </c>
      <c r="G319" s="80">
        <v>1</v>
      </c>
      <c r="H319" s="104">
        <f t="shared" si="18"/>
        <v>1</v>
      </c>
      <c r="I319" s="81"/>
      <c r="J319" s="81">
        <v>2420</v>
      </c>
      <c r="K319" s="79">
        <v>1</v>
      </c>
      <c r="L319" s="79">
        <f t="shared" si="17"/>
        <v>0</v>
      </c>
      <c r="M319" s="104">
        <f t="shared" ref="M319:M382" si="19">G319*L319</f>
        <v>0</v>
      </c>
    </row>
    <row r="320" spans="1:13" s="35" customFormat="1">
      <c r="A320" s="75">
        <v>44112</v>
      </c>
      <c r="B320" s="76">
        <v>30300075</v>
      </c>
      <c r="C320" s="77" t="s">
        <v>942</v>
      </c>
      <c r="D320" s="125" t="s">
        <v>143</v>
      </c>
      <c r="E320" s="82" t="s">
        <v>87</v>
      </c>
      <c r="F320" s="79">
        <v>2</v>
      </c>
      <c r="G320" s="80">
        <v>1</v>
      </c>
      <c r="H320" s="104">
        <f t="shared" si="18"/>
        <v>2</v>
      </c>
      <c r="I320" s="81"/>
      <c r="J320" s="81">
        <v>2286</v>
      </c>
      <c r="K320" s="79">
        <v>2</v>
      </c>
      <c r="L320" s="79">
        <f t="shared" si="17"/>
        <v>0</v>
      </c>
      <c r="M320" s="104">
        <f t="shared" si="19"/>
        <v>0</v>
      </c>
    </row>
    <row r="321" spans="1:13">
      <c r="A321" s="75">
        <v>44145</v>
      </c>
      <c r="B321" s="76">
        <v>67531</v>
      </c>
      <c r="C321" s="77" t="s">
        <v>933</v>
      </c>
      <c r="D321" s="125" t="s">
        <v>183</v>
      </c>
      <c r="E321" s="82" t="s">
        <v>65</v>
      </c>
      <c r="F321" s="79">
        <v>1.9</v>
      </c>
      <c r="G321" s="80">
        <v>1</v>
      </c>
      <c r="H321" s="104">
        <f t="shared" si="18"/>
        <v>1.9</v>
      </c>
      <c r="I321" s="81"/>
      <c r="J321" s="81">
        <v>2298</v>
      </c>
      <c r="K321" s="79">
        <v>1.9</v>
      </c>
      <c r="L321" s="79">
        <f t="shared" si="17"/>
        <v>0</v>
      </c>
      <c r="M321" s="104">
        <f t="shared" si="19"/>
        <v>0</v>
      </c>
    </row>
    <row r="322" spans="1:13">
      <c r="A322" s="75">
        <v>44145</v>
      </c>
      <c r="B322" s="76">
        <v>67531</v>
      </c>
      <c r="C322" s="77" t="s">
        <v>933</v>
      </c>
      <c r="D322" s="125" t="s">
        <v>183</v>
      </c>
      <c r="E322" s="82" t="s">
        <v>65</v>
      </c>
      <c r="F322" s="79">
        <v>3</v>
      </c>
      <c r="G322" s="80">
        <v>1</v>
      </c>
      <c r="H322" s="104">
        <f t="shared" si="18"/>
        <v>3</v>
      </c>
      <c r="I322" s="81"/>
      <c r="J322" s="81">
        <v>2311</v>
      </c>
      <c r="K322" s="79">
        <v>3</v>
      </c>
      <c r="L322" s="79">
        <f t="shared" si="17"/>
        <v>0</v>
      </c>
      <c r="M322" s="104">
        <f t="shared" si="19"/>
        <v>0</v>
      </c>
    </row>
    <row r="323" spans="1:13">
      <c r="A323" s="75">
        <v>44145</v>
      </c>
      <c r="B323" s="76">
        <v>67531</v>
      </c>
      <c r="C323" s="77" t="s">
        <v>933</v>
      </c>
      <c r="D323" s="125" t="s">
        <v>183</v>
      </c>
      <c r="E323" s="82" t="s">
        <v>65</v>
      </c>
      <c r="F323" s="79">
        <v>2</v>
      </c>
      <c r="G323" s="80">
        <v>1</v>
      </c>
      <c r="H323" s="104">
        <f t="shared" si="18"/>
        <v>2</v>
      </c>
      <c r="I323" s="81"/>
      <c r="J323" s="81">
        <v>2389</v>
      </c>
      <c r="K323" s="79">
        <v>2</v>
      </c>
      <c r="L323" s="79">
        <f t="shared" si="17"/>
        <v>0</v>
      </c>
      <c r="M323" s="104">
        <f t="shared" si="19"/>
        <v>0</v>
      </c>
    </row>
    <row r="324" spans="1:13">
      <c r="A324" s="75">
        <v>44145</v>
      </c>
      <c r="B324" s="76">
        <v>67531</v>
      </c>
      <c r="C324" s="77" t="s">
        <v>933</v>
      </c>
      <c r="D324" s="125" t="s">
        <v>183</v>
      </c>
      <c r="E324" s="82" t="s">
        <v>65</v>
      </c>
      <c r="F324" s="79">
        <v>2.8</v>
      </c>
      <c r="G324" s="80">
        <v>1</v>
      </c>
      <c r="H324" s="104">
        <f t="shared" si="18"/>
        <v>2.8</v>
      </c>
      <c r="I324" s="81"/>
      <c r="J324" s="81">
        <v>2480</v>
      </c>
      <c r="K324" s="79">
        <v>2.8</v>
      </c>
      <c r="L324" s="79">
        <f t="shared" ref="L324:L387" si="20">F324-K324</f>
        <v>0</v>
      </c>
      <c r="M324" s="104">
        <f t="shared" si="19"/>
        <v>0</v>
      </c>
    </row>
    <row r="325" spans="1:13">
      <c r="A325" s="75">
        <v>44145</v>
      </c>
      <c r="B325" s="76">
        <v>67531</v>
      </c>
      <c r="C325" s="77" t="s">
        <v>933</v>
      </c>
      <c r="D325" s="125" t="s">
        <v>183</v>
      </c>
      <c r="E325" s="82" t="s">
        <v>65</v>
      </c>
      <c r="F325" s="79">
        <v>2</v>
      </c>
      <c r="G325" s="80">
        <v>1</v>
      </c>
      <c r="H325" s="104">
        <f t="shared" si="18"/>
        <v>2</v>
      </c>
      <c r="I325" s="81"/>
      <c r="J325" s="81">
        <v>2451</v>
      </c>
      <c r="K325" s="79">
        <v>2</v>
      </c>
      <c r="L325" s="79">
        <f t="shared" si="20"/>
        <v>0</v>
      </c>
      <c r="M325" s="104">
        <f t="shared" si="19"/>
        <v>0</v>
      </c>
    </row>
    <row r="326" spans="1:13">
      <c r="A326" s="75">
        <v>44145</v>
      </c>
      <c r="B326" s="76">
        <v>67531</v>
      </c>
      <c r="C326" s="77" t="s">
        <v>933</v>
      </c>
      <c r="D326" s="125" t="s">
        <v>183</v>
      </c>
      <c r="E326" s="82" t="s">
        <v>65</v>
      </c>
      <c r="F326" s="79">
        <v>2</v>
      </c>
      <c r="G326" s="80">
        <v>1</v>
      </c>
      <c r="H326" s="104">
        <f t="shared" si="18"/>
        <v>2</v>
      </c>
      <c r="I326" s="81"/>
      <c r="J326" s="81">
        <v>2472</v>
      </c>
      <c r="K326" s="79">
        <v>2</v>
      </c>
      <c r="L326" s="79">
        <f t="shared" si="20"/>
        <v>0</v>
      </c>
      <c r="M326" s="104">
        <f t="shared" si="19"/>
        <v>0</v>
      </c>
    </row>
    <row r="327" spans="1:13">
      <c r="A327" s="75">
        <v>44145</v>
      </c>
      <c r="B327" s="76">
        <v>67531</v>
      </c>
      <c r="C327" s="77" t="s">
        <v>933</v>
      </c>
      <c r="D327" s="125" t="s">
        <v>183</v>
      </c>
      <c r="E327" s="82" t="s">
        <v>65</v>
      </c>
      <c r="F327" s="79">
        <v>2</v>
      </c>
      <c r="G327" s="80">
        <v>1</v>
      </c>
      <c r="H327" s="104">
        <f t="shared" si="18"/>
        <v>2</v>
      </c>
      <c r="I327" s="81"/>
      <c r="J327" s="81">
        <v>2488</v>
      </c>
      <c r="K327" s="79">
        <v>2</v>
      </c>
      <c r="L327" s="79">
        <f t="shared" si="20"/>
        <v>0</v>
      </c>
      <c r="M327" s="104">
        <f t="shared" si="19"/>
        <v>0</v>
      </c>
    </row>
    <row r="328" spans="1:13" s="35" customFormat="1">
      <c r="A328" s="75">
        <v>44145</v>
      </c>
      <c r="B328" s="76">
        <v>67531</v>
      </c>
      <c r="C328" s="77" t="s">
        <v>933</v>
      </c>
      <c r="D328" s="125" t="s">
        <v>183</v>
      </c>
      <c r="E328" s="82" t="s">
        <v>65</v>
      </c>
      <c r="F328" s="79">
        <v>1</v>
      </c>
      <c r="G328" s="80">
        <v>1</v>
      </c>
      <c r="H328" s="104">
        <f t="shared" si="18"/>
        <v>1</v>
      </c>
      <c r="I328" s="81"/>
      <c r="J328" s="81">
        <v>2628</v>
      </c>
      <c r="K328" s="79">
        <v>1</v>
      </c>
      <c r="L328" s="79">
        <f t="shared" si="20"/>
        <v>0</v>
      </c>
      <c r="M328" s="104">
        <f t="shared" si="19"/>
        <v>0</v>
      </c>
    </row>
    <row r="329" spans="1:13" s="35" customFormat="1">
      <c r="A329" s="75">
        <v>44145</v>
      </c>
      <c r="B329" s="76">
        <v>67531</v>
      </c>
      <c r="C329" s="77" t="s">
        <v>933</v>
      </c>
      <c r="D329" s="125" t="s">
        <v>183</v>
      </c>
      <c r="E329" s="82" t="s">
        <v>65</v>
      </c>
      <c r="F329" s="79">
        <v>2</v>
      </c>
      <c r="G329" s="80">
        <v>1</v>
      </c>
      <c r="H329" s="104">
        <f t="shared" si="18"/>
        <v>2</v>
      </c>
      <c r="I329" s="81"/>
      <c r="J329" s="81">
        <v>2654</v>
      </c>
      <c r="K329" s="79">
        <v>2</v>
      </c>
      <c r="L329" s="79">
        <f t="shared" si="20"/>
        <v>0</v>
      </c>
      <c r="M329" s="104">
        <f t="shared" si="19"/>
        <v>0</v>
      </c>
    </row>
    <row r="330" spans="1:13" s="35" customFormat="1">
      <c r="A330" s="58">
        <v>44145</v>
      </c>
      <c r="B330" s="53">
        <v>67531</v>
      </c>
      <c r="C330" s="59" t="s">
        <v>933</v>
      </c>
      <c r="D330" s="107" t="s">
        <v>183</v>
      </c>
      <c r="E330" s="85" t="s">
        <v>65</v>
      </c>
      <c r="F330" s="54">
        <v>39.299999999999997</v>
      </c>
      <c r="G330" s="62">
        <v>1</v>
      </c>
      <c r="H330" s="55">
        <f t="shared" si="18"/>
        <v>39.299999999999997</v>
      </c>
      <c r="I330" s="73"/>
      <c r="J330" s="73"/>
      <c r="K330" s="54"/>
      <c r="L330" s="54">
        <f t="shared" si="20"/>
        <v>39.299999999999997</v>
      </c>
      <c r="M330" s="55">
        <f t="shared" si="19"/>
        <v>39.299999999999997</v>
      </c>
    </row>
    <row r="331" spans="1:13">
      <c r="A331" s="75">
        <v>44151</v>
      </c>
      <c r="B331" s="76">
        <v>162071181</v>
      </c>
      <c r="C331" s="77" t="s">
        <v>918</v>
      </c>
      <c r="D331" s="125" t="s">
        <v>135</v>
      </c>
      <c r="E331" s="82" t="s">
        <v>4</v>
      </c>
      <c r="F331" s="79">
        <v>1</v>
      </c>
      <c r="G331" s="80">
        <v>1</v>
      </c>
      <c r="H331" s="104">
        <f t="shared" si="18"/>
        <v>1</v>
      </c>
      <c r="I331" s="81"/>
      <c r="J331" s="81">
        <v>2596</v>
      </c>
      <c r="K331" s="79">
        <v>1</v>
      </c>
      <c r="L331" s="79">
        <f t="shared" si="20"/>
        <v>0</v>
      </c>
      <c r="M331" s="104">
        <f t="shared" si="19"/>
        <v>0</v>
      </c>
    </row>
    <row r="332" spans="1:13" s="116" customFormat="1">
      <c r="A332" s="75">
        <v>44151</v>
      </c>
      <c r="B332" s="76">
        <v>162071181</v>
      </c>
      <c r="C332" s="77" t="s">
        <v>918</v>
      </c>
      <c r="D332" s="125" t="s">
        <v>62</v>
      </c>
      <c r="E332" s="82" t="s">
        <v>4</v>
      </c>
      <c r="F332" s="79">
        <v>1</v>
      </c>
      <c r="G332" s="80">
        <v>1</v>
      </c>
      <c r="H332" s="104">
        <f t="shared" si="18"/>
        <v>1</v>
      </c>
      <c r="I332" s="81"/>
      <c r="J332" s="81">
        <v>2367</v>
      </c>
      <c r="K332" s="79">
        <v>1</v>
      </c>
      <c r="L332" s="79">
        <f t="shared" si="20"/>
        <v>0</v>
      </c>
      <c r="M332" s="104">
        <f t="shared" si="19"/>
        <v>0</v>
      </c>
    </row>
    <row r="333" spans="1:13" s="116" customFormat="1">
      <c r="A333" s="75">
        <v>44151</v>
      </c>
      <c r="B333" s="76">
        <v>162071181</v>
      </c>
      <c r="C333" s="77" t="s">
        <v>918</v>
      </c>
      <c r="D333" s="125" t="s">
        <v>59</v>
      </c>
      <c r="E333" s="82" t="s">
        <v>4</v>
      </c>
      <c r="F333" s="79">
        <v>1</v>
      </c>
      <c r="G333" s="80">
        <v>1</v>
      </c>
      <c r="H333" s="104">
        <f t="shared" si="18"/>
        <v>1</v>
      </c>
      <c r="I333" s="81"/>
      <c r="J333" s="81">
        <v>2517</v>
      </c>
      <c r="K333" s="79">
        <v>1</v>
      </c>
      <c r="L333" s="79">
        <f t="shared" si="20"/>
        <v>0</v>
      </c>
      <c r="M333" s="104">
        <f t="shared" si="19"/>
        <v>0</v>
      </c>
    </row>
    <row r="334" spans="1:13" s="116" customFormat="1">
      <c r="A334" s="75">
        <v>44151</v>
      </c>
      <c r="B334" s="76">
        <v>162071181</v>
      </c>
      <c r="C334" s="77" t="s">
        <v>918</v>
      </c>
      <c r="D334" s="125" t="s">
        <v>59</v>
      </c>
      <c r="E334" s="82" t="s">
        <v>4</v>
      </c>
      <c r="F334" s="79">
        <v>1</v>
      </c>
      <c r="G334" s="80">
        <v>1</v>
      </c>
      <c r="H334" s="104">
        <f t="shared" si="18"/>
        <v>1</v>
      </c>
      <c r="I334" s="81"/>
      <c r="J334" s="81">
        <v>2355</v>
      </c>
      <c r="K334" s="79">
        <v>1</v>
      </c>
      <c r="L334" s="79">
        <f t="shared" si="20"/>
        <v>0</v>
      </c>
      <c r="M334" s="104">
        <f t="shared" si="19"/>
        <v>0</v>
      </c>
    </row>
    <row r="335" spans="1:13" s="116" customFormat="1">
      <c r="A335" s="75">
        <v>44152</v>
      </c>
      <c r="B335" s="76">
        <v>162168221</v>
      </c>
      <c r="C335" s="77" t="s">
        <v>918</v>
      </c>
      <c r="D335" s="125" t="s">
        <v>233</v>
      </c>
      <c r="E335" s="82" t="s">
        <v>103</v>
      </c>
      <c r="F335" s="79">
        <v>1</v>
      </c>
      <c r="G335" s="80">
        <v>1</v>
      </c>
      <c r="H335" s="104">
        <f t="shared" si="18"/>
        <v>1</v>
      </c>
      <c r="I335" s="81"/>
      <c r="J335" s="81">
        <v>2386</v>
      </c>
      <c r="K335" s="79">
        <v>1</v>
      </c>
      <c r="L335" s="79">
        <f t="shared" si="20"/>
        <v>0</v>
      </c>
      <c r="M335" s="104">
        <f t="shared" si="19"/>
        <v>0</v>
      </c>
    </row>
    <row r="336" spans="1:13" s="116" customFormat="1">
      <c r="A336" s="75">
        <v>44152</v>
      </c>
      <c r="B336" s="76">
        <v>162168221</v>
      </c>
      <c r="C336" s="77" t="s">
        <v>918</v>
      </c>
      <c r="D336" s="125" t="s">
        <v>233</v>
      </c>
      <c r="E336" s="82" t="s">
        <v>103</v>
      </c>
      <c r="F336" s="79">
        <v>1</v>
      </c>
      <c r="G336" s="80">
        <v>1</v>
      </c>
      <c r="H336" s="104">
        <f t="shared" si="18"/>
        <v>1</v>
      </c>
      <c r="I336" s="81"/>
      <c r="J336" s="81">
        <v>2464</v>
      </c>
      <c r="K336" s="79">
        <v>1</v>
      </c>
      <c r="L336" s="79">
        <f t="shared" si="20"/>
        <v>0</v>
      </c>
      <c r="M336" s="104">
        <f t="shared" si="19"/>
        <v>0</v>
      </c>
    </row>
    <row r="337" spans="1:13" s="116" customFormat="1">
      <c r="A337" s="75">
        <v>44152</v>
      </c>
      <c r="B337" s="76">
        <v>162168221</v>
      </c>
      <c r="C337" s="77" t="s">
        <v>918</v>
      </c>
      <c r="D337" s="125" t="s">
        <v>233</v>
      </c>
      <c r="E337" s="82" t="s">
        <v>103</v>
      </c>
      <c r="F337" s="79">
        <v>2</v>
      </c>
      <c r="G337" s="80">
        <v>1</v>
      </c>
      <c r="H337" s="104">
        <f t="shared" si="18"/>
        <v>2</v>
      </c>
      <c r="I337" s="81"/>
      <c r="J337" s="81">
        <v>2507</v>
      </c>
      <c r="K337" s="79">
        <v>2</v>
      </c>
      <c r="L337" s="79">
        <f t="shared" si="20"/>
        <v>0</v>
      </c>
      <c r="M337" s="104">
        <f t="shared" si="19"/>
        <v>0</v>
      </c>
    </row>
    <row r="338" spans="1:13" s="116" customFormat="1">
      <c r="A338" s="75">
        <v>44152</v>
      </c>
      <c r="B338" s="76">
        <v>162168221</v>
      </c>
      <c r="C338" s="77" t="s">
        <v>918</v>
      </c>
      <c r="D338" s="125" t="s">
        <v>233</v>
      </c>
      <c r="E338" s="82" t="s">
        <v>103</v>
      </c>
      <c r="F338" s="79">
        <v>1</v>
      </c>
      <c r="G338" s="80">
        <v>1</v>
      </c>
      <c r="H338" s="104">
        <f t="shared" si="18"/>
        <v>1</v>
      </c>
      <c r="I338" s="81"/>
      <c r="J338" s="81">
        <v>2587</v>
      </c>
      <c r="K338" s="79">
        <v>1</v>
      </c>
      <c r="L338" s="79">
        <f t="shared" si="20"/>
        <v>0</v>
      </c>
      <c r="M338" s="104">
        <f t="shared" si="19"/>
        <v>0</v>
      </c>
    </row>
    <row r="339" spans="1:13" s="116" customFormat="1">
      <c r="A339" s="58">
        <v>44152</v>
      </c>
      <c r="B339" s="53">
        <v>162168221</v>
      </c>
      <c r="C339" s="59" t="s">
        <v>918</v>
      </c>
      <c r="D339" s="107" t="s">
        <v>233</v>
      </c>
      <c r="E339" s="85" t="s">
        <v>103</v>
      </c>
      <c r="F339" s="54">
        <v>2</v>
      </c>
      <c r="G339" s="62">
        <v>1</v>
      </c>
      <c r="H339" s="55">
        <f t="shared" si="18"/>
        <v>2</v>
      </c>
      <c r="I339" s="73" t="s">
        <v>948</v>
      </c>
      <c r="J339" s="73"/>
      <c r="K339" s="54"/>
      <c r="L339" s="54">
        <f t="shared" si="20"/>
        <v>2</v>
      </c>
      <c r="M339" s="55">
        <f t="shared" si="19"/>
        <v>2</v>
      </c>
    </row>
    <row r="340" spans="1:13" s="116" customFormat="1">
      <c r="A340" s="75">
        <v>44152</v>
      </c>
      <c r="B340" s="76">
        <v>162168221</v>
      </c>
      <c r="C340" s="77" t="s">
        <v>918</v>
      </c>
      <c r="D340" s="125" t="s">
        <v>233</v>
      </c>
      <c r="E340" s="82" t="s">
        <v>103</v>
      </c>
      <c r="F340" s="79">
        <v>1</v>
      </c>
      <c r="G340" s="80">
        <v>1</v>
      </c>
      <c r="H340" s="104">
        <f t="shared" si="18"/>
        <v>1</v>
      </c>
      <c r="I340" s="81"/>
      <c r="J340" s="81">
        <v>2650</v>
      </c>
      <c r="K340" s="79">
        <v>1</v>
      </c>
      <c r="L340" s="79">
        <f t="shared" si="20"/>
        <v>0</v>
      </c>
      <c r="M340" s="104">
        <f t="shared" si="19"/>
        <v>0</v>
      </c>
    </row>
    <row r="341" spans="1:13" s="116" customFormat="1">
      <c r="A341" s="58">
        <v>44152</v>
      </c>
      <c r="B341" s="53">
        <v>162168221</v>
      </c>
      <c r="C341" s="59" t="s">
        <v>918</v>
      </c>
      <c r="D341" s="107" t="s">
        <v>233</v>
      </c>
      <c r="E341" s="85" t="s">
        <v>103</v>
      </c>
      <c r="F341" s="54">
        <v>2</v>
      </c>
      <c r="G341" s="62">
        <v>1</v>
      </c>
      <c r="H341" s="55">
        <f t="shared" si="18"/>
        <v>2</v>
      </c>
      <c r="I341" s="73"/>
      <c r="J341" s="73"/>
      <c r="K341" s="54"/>
      <c r="L341" s="54">
        <f t="shared" si="20"/>
        <v>2</v>
      </c>
      <c r="M341" s="55">
        <f t="shared" si="19"/>
        <v>2</v>
      </c>
    </row>
    <row r="342" spans="1:13" s="116" customFormat="1">
      <c r="A342" s="75">
        <v>44155</v>
      </c>
      <c r="B342" s="76">
        <v>162303020</v>
      </c>
      <c r="C342" s="77" t="s">
        <v>918</v>
      </c>
      <c r="D342" s="125" t="s">
        <v>242</v>
      </c>
      <c r="E342" s="82" t="s">
        <v>65</v>
      </c>
      <c r="F342" s="79">
        <v>1</v>
      </c>
      <c r="G342" s="80">
        <v>1</v>
      </c>
      <c r="H342" s="104">
        <f t="shared" si="18"/>
        <v>1</v>
      </c>
      <c r="I342" s="81"/>
      <c r="J342" s="81">
        <v>2348</v>
      </c>
      <c r="K342" s="79">
        <v>1</v>
      </c>
      <c r="L342" s="79">
        <f t="shared" si="20"/>
        <v>0</v>
      </c>
      <c r="M342" s="104">
        <f t="shared" si="19"/>
        <v>0</v>
      </c>
    </row>
    <row r="343" spans="1:13" s="116" customFormat="1">
      <c r="A343" s="75">
        <v>44158</v>
      </c>
      <c r="B343" s="76" t="s">
        <v>240</v>
      </c>
      <c r="C343" s="77" t="s">
        <v>938</v>
      </c>
      <c r="D343" s="125" t="s">
        <v>127</v>
      </c>
      <c r="E343" s="82" t="s">
        <v>19</v>
      </c>
      <c r="F343" s="79">
        <v>1</v>
      </c>
      <c r="G343" s="80">
        <v>1</v>
      </c>
      <c r="H343" s="104">
        <f t="shared" si="18"/>
        <v>1</v>
      </c>
      <c r="I343" s="81"/>
      <c r="J343" s="81" t="s">
        <v>260</v>
      </c>
      <c r="K343" s="79">
        <v>1</v>
      </c>
      <c r="L343" s="79">
        <f t="shared" si="20"/>
        <v>0</v>
      </c>
      <c r="M343" s="104">
        <f t="shared" si="19"/>
        <v>0</v>
      </c>
    </row>
    <row r="344" spans="1:13" s="116" customFormat="1">
      <c r="A344" s="75">
        <v>44161</v>
      </c>
      <c r="B344" s="76">
        <v>30303876</v>
      </c>
      <c r="C344" s="77" t="s">
        <v>942</v>
      </c>
      <c r="D344" s="125" t="s">
        <v>203</v>
      </c>
      <c r="E344" s="82" t="s">
        <v>140</v>
      </c>
      <c r="F344" s="79">
        <v>1</v>
      </c>
      <c r="G344" s="80">
        <v>1</v>
      </c>
      <c r="H344" s="104">
        <f t="shared" si="18"/>
        <v>1</v>
      </c>
      <c r="I344" s="81"/>
      <c r="J344" s="81">
        <v>2316</v>
      </c>
      <c r="K344" s="79">
        <v>1</v>
      </c>
      <c r="L344" s="79">
        <f t="shared" si="20"/>
        <v>0</v>
      </c>
      <c r="M344" s="104">
        <f t="shared" si="19"/>
        <v>0</v>
      </c>
    </row>
    <row r="345" spans="1:13" s="116" customFormat="1">
      <c r="A345" s="75">
        <v>44161</v>
      </c>
      <c r="B345" s="76">
        <v>30303876</v>
      </c>
      <c r="C345" s="77" t="s">
        <v>942</v>
      </c>
      <c r="D345" s="125" t="s">
        <v>203</v>
      </c>
      <c r="E345" s="82" t="s">
        <v>140</v>
      </c>
      <c r="F345" s="79">
        <v>1</v>
      </c>
      <c r="G345" s="80">
        <v>1</v>
      </c>
      <c r="H345" s="104">
        <f t="shared" si="18"/>
        <v>1</v>
      </c>
      <c r="I345" s="81"/>
      <c r="J345" s="81">
        <v>2362</v>
      </c>
      <c r="K345" s="79">
        <v>1</v>
      </c>
      <c r="L345" s="79">
        <f t="shared" si="20"/>
        <v>0</v>
      </c>
      <c r="M345" s="104">
        <f t="shared" si="19"/>
        <v>0</v>
      </c>
    </row>
    <row r="346" spans="1:13" s="116" customFormat="1">
      <c r="A346" s="58">
        <v>44161</v>
      </c>
      <c r="B346" s="53">
        <v>30303876</v>
      </c>
      <c r="C346" s="59" t="s">
        <v>942</v>
      </c>
      <c r="D346" s="107" t="s">
        <v>203</v>
      </c>
      <c r="E346" s="85" t="s">
        <v>140</v>
      </c>
      <c r="F346" s="54">
        <v>1</v>
      </c>
      <c r="G346" s="62">
        <v>1</v>
      </c>
      <c r="H346" s="55">
        <f t="shared" si="18"/>
        <v>1</v>
      </c>
      <c r="I346" s="73"/>
      <c r="J346" s="73"/>
      <c r="K346" s="54"/>
      <c r="L346" s="54">
        <f t="shared" si="20"/>
        <v>1</v>
      </c>
      <c r="M346" s="55">
        <f t="shared" si="19"/>
        <v>1</v>
      </c>
    </row>
    <row r="347" spans="1:13" s="35" customFormat="1">
      <c r="A347" s="75">
        <v>44167</v>
      </c>
      <c r="B347" s="76" t="s">
        <v>243</v>
      </c>
      <c r="C347" s="77" t="s">
        <v>938</v>
      </c>
      <c r="D347" s="125" t="s">
        <v>136</v>
      </c>
      <c r="E347" s="82" t="s">
        <v>19</v>
      </c>
      <c r="F347" s="79">
        <v>1</v>
      </c>
      <c r="G347" s="80">
        <v>1</v>
      </c>
      <c r="H347" s="104">
        <f t="shared" si="18"/>
        <v>1</v>
      </c>
      <c r="I347" s="81"/>
      <c r="J347" s="81">
        <v>2355</v>
      </c>
      <c r="K347" s="79">
        <v>1</v>
      </c>
      <c r="L347" s="79">
        <f t="shared" si="20"/>
        <v>0</v>
      </c>
      <c r="M347" s="104">
        <f t="shared" si="19"/>
        <v>0</v>
      </c>
    </row>
    <row r="348" spans="1:13" s="116" customFormat="1">
      <c r="A348" s="75">
        <v>44172</v>
      </c>
      <c r="B348" s="76">
        <v>162827664</v>
      </c>
      <c r="C348" s="77" t="s">
        <v>918</v>
      </c>
      <c r="D348" s="125" t="s">
        <v>246</v>
      </c>
      <c r="E348" s="82" t="s">
        <v>193</v>
      </c>
      <c r="F348" s="79">
        <v>1</v>
      </c>
      <c r="G348" s="80">
        <v>1</v>
      </c>
      <c r="H348" s="104">
        <f t="shared" si="18"/>
        <v>1</v>
      </c>
      <c r="I348" s="81"/>
      <c r="J348" s="81">
        <v>2396</v>
      </c>
      <c r="K348" s="79">
        <v>1</v>
      </c>
      <c r="L348" s="79">
        <f t="shared" si="20"/>
        <v>0</v>
      </c>
      <c r="M348" s="104">
        <f t="shared" si="19"/>
        <v>0</v>
      </c>
    </row>
    <row r="349" spans="1:13" s="74" customFormat="1">
      <c r="A349" s="75">
        <v>44180</v>
      </c>
      <c r="B349" s="76">
        <v>163157319</v>
      </c>
      <c r="C349" s="77" t="s">
        <v>918</v>
      </c>
      <c r="D349" s="125" t="s">
        <v>247</v>
      </c>
      <c r="E349" s="82" t="s">
        <v>210</v>
      </c>
      <c r="F349" s="79">
        <v>2</v>
      </c>
      <c r="G349" s="80">
        <v>1</v>
      </c>
      <c r="H349" s="104">
        <f t="shared" si="18"/>
        <v>2</v>
      </c>
      <c r="I349" s="81"/>
      <c r="J349" s="81">
        <v>2396</v>
      </c>
      <c r="K349" s="79">
        <v>2</v>
      </c>
      <c r="L349" s="79">
        <f t="shared" si="20"/>
        <v>0</v>
      </c>
      <c r="M349" s="104">
        <f t="shared" si="19"/>
        <v>0</v>
      </c>
    </row>
    <row r="350" spans="1:13" s="74" customFormat="1">
      <c r="A350" s="75">
        <v>44180</v>
      </c>
      <c r="B350" s="76">
        <v>163157319</v>
      </c>
      <c r="C350" s="77" t="s">
        <v>918</v>
      </c>
      <c r="D350" s="125" t="s">
        <v>247</v>
      </c>
      <c r="E350" s="82" t="s">
        <v>210</v>
      </c>
      <c r="F350" s="79">
        <v>2</v>
      </c>
      <c r="G350" s="80">
        <v>1</v>
      </c>
      <c r="H350" s="104">
        <f t="shared" si="18"/>
        <v>2</v>
      </c>
      <c r="I350" s="81"/>
      <c r="J350" s="81">
        <v>2396</v>
      </c>
      <c r="K350" s="79">
        <v>2</v>
      </c>
      <c r="L350" s="79">
        <f t="shared" si="20"/>
        <v>0</v>
      </c>
      <c r="M350" s="104">
        <f t="shared" si="19"/>
        <v>0</v>
      </c>
    </row>
    <row r="351" spans="1:13" s="116" customFormat="1">
      <c r="A351" s="75">
        <v>44180</v>
      </c>
      <c r="B351" s="76">
        <v>163157319</v>
      </c>
      <c r="C351" s="77" t="s">
        <v>918</v>
      </c>
      <c r="D351" s="125" t="s">
        <v>47</v>
      </c>
      <c r="E351" s="82" t="s">
        <v>34</v>
      </c>
      <c r="F351" s="79">
        <v>1</v>
      </c>
      <c r="G351" s="80">
        <v>1</v>
      </c>
      <c r="H351" s="104">
        <f t="shared" si="18"/>
        <v>1</v>
      </c>
      <c r="I351" s="81"/>
      <c r="J351" s="81">
        <v>2396</v>
      </c>
      <c r="K351" s="79">
        <v>1</v>
      </c>
      <c r="L351" s="79">
        <f t="shared" si="20"/>
        <v>0</v>
      </c>
      <c r="M351" s="104">
        <f t="shared" si="19"/>
        <v>0</v>
      </c>
    </row>
    <row r="352" spans="1:13" s="116" customFormat="1">
      <c r="A352" s="75">
        <v>44181</v>
      </c>
      <c r="B352" s="76">
        <v>321839614</v>
      </c>
      <c r="C352" s="77" t="s">
        <v>943</v>
      </c>
      <c r="D352" s="125" t="s">
        <v>194</v>
      </c>
      <c r="E352" s="82" t="s">
        <v>140</v>
      </c>
      <c r="F352" s="79">
        <v>1</v>
      </c>
      <c r="G352" s="80">
        <v>1</v>
      </c>
      <c r="H352" s="104">
        <f t="shared" si="18"/>
        <v>1</v>
      </c>
      <c r="I352" s="81"/>
      <c r="J352" s="81">
        <v>2316</v>
      </c>
      <c r="K352" s="79">
        <v>1</v>
      </c>
      <c r="L352" s="79">
        <f t="shared" si="20"/>
        <v>0</v>
      </c>
      <c r="M352" s="104">
        <f t="shared" si="19"/>
        <v>0</v>
      </c>
    </row>
    <row r="353" spans="1:13" s="116" customFormat="1">
      <c r="A353" s="75">
        <v>44182</v>
      </c>
      <c r="B353" s="76">
        <v>163220309</v>
      </c>
      <c r="C353" s="77" t="s">
        <v>918</v>
      </c>
      <c r="D353" s="125" t="s">
        <v>218</v>
      </c>
      <c r="E353" s="82" t="s">
        <v>192</v>
      </c>
      <c r="F353" s="79">
        <v>1</v>
      </c>
      <c r="G353" s="80">
        <v>1</v>
      </c>
      <c r="H353" s="104">
        <f t="shared" si="18"/>
        <v>1</v>
      </c>
      <c r="I353" s="81"/>
      <c r="J353" s="81">
        <v>2396</v>
      </c>
      <c r="K353" s="79">
        <v>1</v>
      </c>
      <c r="L353" s="79">
        <f t="shared" si="20"/>
        <v>0</v>
      </c>
      <c r="M353" s="104">
        <f t="shared" si="19"/>
        <v>0</v>
      </c>
    </row>
    <row r="354" spans="1:13" s="116" customFormat="1">
      <c r="A354" s="75">
        <v>44197</v>
      </c>
      <c r="B354" s="76">
        <v>68282</v>
      </c>
      <c r="C354" s="77" t="s">
        <v>933</v>
      </c>
      <c r="D354" s="125" t="s">
        <v>80</v>
      </c>
      <c r="E354" s="82" t="s">
        <v>65</v>
      </c>
      <c r="F354" s="79">
        <v>4.5</v>
      </c>
      <c r="G354" s="80">
        <v>1</v>
      </c>
      <c r="H354" s="104">
        <f t="shared" si="18"/>
        <v>4.5</v>
      </c>
      <c r="I354" s="81"/>
      <c r="J354" s="81">
        <v>2273</v>
      </c>
      <c r="K354" s="79">
        <v>4.5</v>
      </c>
      <c r="L354" s="79">
        <f t="shared" si="20"/>
        <v>0</v>
      </c>
      <c r="M354" s="104">
        <f t="shared" si="19"/>
        <v>0</v>
      </c>
    </row>
    <row r="355" spans="1:13" s="116" customFormat="1">
      <c r="A355" s="75">
        <v>44197</v>
      </c>
      <c r="B355" s="76">
        <v>68282</v>
      </c>
      <c r="C355" s="77" t="s">
        <v>933</v>
      </c>
      <c r="D355" s="125" t="s">
        <v>80</v>
      </c>
      <c r="E355" s="82" t="s">
        <v>65</v>
      </c>
      <c r="F355" s="79">
        <v>3.8</v>
      </c>
      <c r="G355" s="80">
        <v>1</v>
      </c>
      <c r="H355" s="104">
        <f t="shared" si="18"/>
        <v>3.8</v>
      </c>
      <c r="I355" s="81"/>
      <c r="J355" s="81">
        <v>2319</v>
      </c>
      <c r="K355" s="79">
        <v>3.8</v>
      </c>
      <c r="L355" s="79">
        <f t="shared" si="20"/>
        <v>0</v>
      </c>
      <c r="M355" s="104">
        <f t="shared" si="19"/>
        <v>0</v>
      </c>
    </row>
    <row r="356" spans="1:13" s="35" customFormat="1">
      <c r="A356" s="75">
        <v>44197</v>
      </c>
      <c r="B356" s="76">
        <v>68282</v>
      </c>
      <c r="C356" s="77" t="s">
        <v>933</v>
      </c>
      <c r="D356" s="125" t="s">
        <v>80</v>
      </c>
      <c r="E356" s="82" t="s">
        <v>65</v>
      </c>
      <c r="F356" s="79">
        <v>3.8</v>
      </c>
      <c r="G356" s="80">
        <v>1</v>
      </c>
      <c r="H356" s="104">
        <f t="shared" si="18"/>
        <v>3.8</v>
      </c>
      <c r="I356" s="81"/>
      <c r="J356" s="81">
        <v>2324</v>
      </c>
      <c r="K356" s="79">
        <v>3.8</v>
      </c>
      <c r="L356" s="79">
        <f t="shared" si="20"/>
        <v>0</v>
      </c>
      <c r="M356" s="104">
        <f t="shared" si="19"/>
        <v>0</v>
      </c>
    </row>
    <row r="357" spans="1:13" s="35" customFormat="1">
      <c r="A357" s="75">
        <v>44197</v>
      </c>
      <c r="B357" s="76">
        <v>68282</v>
      </c>
      <c r="C357" s="77" t="s">
        <v>933</v>
      </c>
      <c r="D357" s="125" t="s">
        <v>80</v>
      </c>
      <c r="E357" s="82" t="s">
        <v>65</v>
      </c>
      <c r="F357" s="79">
        <v>5.5</v>
      </c>
      <c r="G357" s="80">
        <v>1</v>
      </c>
      <c r="H357" s="104">
        <f t="shared" si="18"/>
        <v>5.5</v>
      </c>
      <c r="I357" s="81"/>
      <c r="J357" s="81">
        <v>2372</v>
      </c>
      <c r="K357" s="79">
        <v>5.5</v>
      </c>
      <c r="L357" s="79">
        <f t="shared" si="20"/>
        <v>0</v>
      </c>
      <c r="M357" s="104">
        <f t="shared" si="19"/>
        <v>0</v>
      </c>
    </row>
    <row r="358" spans="1:13" s="116" customFormat="1">
      <c r="A358" s="75">
        <v>44197</v>
      </c>
      <c r="B358" s="76">
        <v>68282</v>
      </c>
      <c r="C358" s="77" t="s">
        <v>933</v>
      </c>
      <c r="D358" s="125" t="s">
        <v>80</v>
      </c>
      <c r="E358" s="82" t="s">
        <v>65</v>
      </c>
      <c r="F358" s="79">
        <v>4</v>
      </c>
      <c r="G358" s="80">
        <v>1</v>
      </c>
      <c r="H358" s="104">
        <f t="shared" si="18"/>
        <v>4</v>
      </c>
      <c r="I358" s="81"/>
      <c r="J358" s="81">
        <v>2437</v>
      </c>
      <c r="K358" s="79">
        <v>4</v>
      </c>
      <c r="L358" s="79">
        <f t="shared" si="20"/>
        <v>0</v>
      </c>
      <c r="M358" s="104">
        <f t="shared" si="19"/>
        <v>0</v>
      </c>
    </row>
    <row r="359" spans="1:13" s="35" customFormat="1">
      <c r="A359" s="75">
        <v>44197</v>
      </c>
      <c r="B359" s="76">
        <v>68282</v>
      </c>
      <c r="C359" s="77" t="s">
        <v>933</v>
      </c>
      <c r="D359" s="125" t="s">
        <v>80</v>
      </c>
      <c r="E359" s="82" t="s">
        <v>65</v>
      </c>
      <c r="F359" s="79">
        <v>13</v>
      </c>
      <c r="G359" s="80">
        <v>1</v>
      </c>
      <c r="H359" s="104">
        <f t="shared" si="18"/>
        <v>13</v>
      </c>
      <c r="I359" s="81"/>
      <c r="J359" s="81">
        <v>2476</v>
      </c>
      <c r="K359" s="79">
        <v>13</v>
      </c>
      <c r="L359" s="79">
        <f t="shared" si="20"/>
        <v>0</v>
      </c>
      <c r="M359" s="104">
        <f t="shared" si="19"/>
        <v>0</v>
      </c>
    </row>
    <row r="360" spans="1:13" s="35" customFormat="1">
      <c r="A360" s="75">
        <v>44197</v>
      </c>
      <c r="B360" s="76">
        <v>68282</v>
      </c>
      <c r="C360" s="77" t="s">
        <v>933</v>
      </c>
      <c r="D360" s="125" t="s">
        <v>80</v>
      </c>
      <c r="E360" s="82" t="s">
        <v>65</v>
      </c>
      <c r="F360" s="79">
        <v>5.2</v>
      </c>
      <c r="G360" s="80">
        <v>1</v>
      </c>
      <c r="H360" s="104">
        <f t="shared" si="18"/>
        <v>5.2</v>
      </c>
      <c r="I360" s="81"/>
      <c r="J360" s="81">
        <v>2521</v>
      </c>
      <c r="K360" s="79">
        <v>5.2</v>
      </c>
      <c r="L360" s="79">
        <f t="shared" si="20"/>
        <v>0</v>
      </c>
      <c r="M360" s="104">
        <f t="shared" si="19"/>
        <v>0</v>
      </c>
    </row>
    <row r="361" spans="1:13">
      <c r="A361" s="75">
        <v>44197</v>
      </c>
      <c r="B361" s="76">
        <v>68282</v>
      </c>
      <c r="C361" s="77" t="s">
        <v>933</v>
      </c>
      <c r="D361" s="125" t="s">
        <v>80</v>
      </c>
      <c r="E361" s="82" t="s">
        <v>65</v>
      </c>
      <c r="F361" s="79">
        <v>4</v>
      </c>
      <c r="G361" s="80">
        <v>1</v>
      </c>
      <c r="H361" s="104">
        <f t="shared" si="18"/>
        <v>4</v>
      </c>
      <c r="I361" s="81"/>
      <c r="J361" s="81">
        <v>2655</v>
      </c>
      <c r="K361" s="79">
        <v>4</v>
      </c>
      <c r="L361" s="79">
        <f t="shared" si="20"/>
        <v>0</v>
      </c>
      <c r="M361" s="104">
        <f t="shared" si="19"/>
        <v>0</v>
      </c>
    </row>
    <row r="362" spans="1:13">
      <c r="A362" s="58">
        <v>44197</v>
      </c>
      <c r="B362" s="53">
        <v>68282</v>
      </c>
      <c r="C362" s="59" t="s">
        <v>933</v>
      </c>
      <c r="D362" s="107" t="s">
        <v>80</v>
      </c>
      <c r="E362" s="85" t="s">
        <v>65</v>
      </c>
      <c r="F362" s="54">
        <v>161.19999999999999</v>
      </c>
      <c r="G362" s="62">
        <v>1</v>
      </c>
      <c r="H362" s="55">
        <f t="shared" si="18"/>
        <v>161.19999999999999</v>
      </c>
      <c r="I362" s="73"/>
      <c r="J362" s="73"/>
      <c r="K362" s="54"/>
      <c r="L362" s="54">
        <f t="shared" si="20"/>
        <v>161.19999999999999</v>
      </c>
      <c r="M362" s="55">
        <f t="shared" si="19"/>
        <v>161.19999999999999</v>
      </c>
    </row>
    <row r="363" spans="1:13" s="35" customFormat="1">
      <c r="A363" s="75">
        <v>44197</v>
      </c>
      <c r="B363" s="76">
        <v>68282</v>
      </c>
      <c r="C363" s="77" t="s">
        <v>933</v>
      </c>
      <c r="D363" s="82" t="s">
        <v>442</v>
      </c>
      <c r="E363" s="82" t="s">
        <v>146</v>
      </c>
      <c r="F363" s="79">
        <v>4</v>
      </c>
      <c r="G363" s="80">
        <v>1</v>
      </c>
      <c r="H363" s="104">
        <f t="shared" si="18"/>
        <v>4</v>
      </c>
      <c r="I363" s="81"/>
      <c r="J363" s="81">
        <v>2332</v>
      </c>
      <c r="K363" s="79">
        <v>4</v>
      </c>
      <c r="L363" s="79">
        <f t="shared" si="20"/>
        <v>0</v>
      </c>
      <c r="M363" s="104">
        <f t="shared" si="19"/>
        <v>0</v>
      </c>
    </row>
    <row r="364" spans="1:13" s="35" customFormat="1">
      <c r="A364" s="75">
        <v>44197</v>
      </c>
      <c r="B364" s="76">
        <v>68282</v>
      </c>
      <c r="C364" s="77" t="s">
        <v>933</v>
      </c>
      <c r="D364" s="82" t="s">
        <v>442</v>
      </c>
      <c r="E364" s="82" t="s">
        <v>146</v>
      </c>
      <c r="F364" s="79">
        <v>3</v>
      </c>
      <c r="G364" s="80">
        <v>1</v>
      </c>
      <c r="H364" s="104">
        <f t="shared" si="18"/>
        <v>3</v>
      </c>
      <c r="I364" s="81"/>
      <c r="J364" s="81">
        <v>2343</v>
      </c>
      <c r="K364" s="79">
        <v>3</v>
      </c>
      <c r="L364" s="79">
        <f t="shared" si="20"/>
        <v>0</v>
      </c>
      <c r="M364" s="104">
        <f t="shared" si="19"/>
        <v>0</v>
      </c>
    </row>
    <row r="365" spans="1:13">
      <c r="A365" s="75">
        <v>44197</v>
      </c>
      <c r="B365" s="76">
        <v>68282</v>
      </c>
      <c r="C365" s="77" t="s">
        <v>933</v>
      </c>
      <c r="D365" s="125" t="s">
        <v>442</v>
      </c>
      <c r="E365" s="82" t="s">
        <v>146</v>
      </c>
      <c r="F365" s="79">
        <v>4</v>
      </c>
      <c r="G365" s="80">
        <v>1</v>
      </c>
      <c r="H365" s="104">
        <f t="shared" si="18"/>
        <v>4</v>
      </c>
      <c r="I365" s="81"/>
      <c r="J365" s="81">
        <v>2393</v>
      </c>
      <c r="K365" s="79">
        <v>4</v>
      </c>
      <c r="L365" s="79">
        <f t="shared" si="20"/>
        <v>0</v>
      </c>
      <c r="M365" s="104">
        <f t="shared" si="19"/>
        <v>0</v>
      </c>
    </row>
    <row r="366" spans="1:13" s="74" customFormat="1">
      <c r="A366" s="75">
        <v>44197</v>
      </c>
      <c r="B366" s="76">
        <v>68282</v>
      </c>
      <c r="C366" s="77" t="s">
        <v>933</v>
      </c>
      <c r="D366" s="125" t="s">
        <v>442</v>
      </c>
      <c r="E366" s="82" t="s">
        <v>146</v>
      </c>
      <c r="F366" s="79">
        <v>6</v>
      </c>
      <c r="G366" s="80">
        <v>1</v>
      </c>
      <c r="H366" s="104">
        <f t="shared" si="18"/>
        <v>6</v>
      </c>
      <c r="I366" s="81"/>
      <c r="J366" s="81">
        <v>2372</v>
      </c>
      <c r="K366" s="79">
        <v>6</v>
      </c>
      <c r="L366" s="79">
        <f t="shared" si="20"/>
        <v>0</v>
      </c>
      <c r="M366" s="104">
        <f t="shared" si="19"/>
        <v>0</v>
      </c>
    </row>
    <row r="367" spans="1:13" s="116" customFormat="1">
      <c r="A367" s="75">
        <v>44197</v>
      </c>
      <c r="B367" s="76">
        <v>68282</v>
      </c>
      <c r="C367" s="77" t="s">
        <v>933</v>
      </c>
      <c r="D367" s="125" t="s">
        <v>442</v>
      </c>
      <c r="E367" s="82" t="s">
        <v>146</v>
      </c>
      <c r="F367" s="79">
        <v>5</v>
      </c>
      <c r="G367" s="80">
        <v>1</v>
      </c>
      <c r="H367" s="104">
        <f t="shared" ref="H367:H430" si="21">F367*G367</f>
        <v>5</v>
      </c>
      <c r="I367" s="81"/>
      <c r="J367" s="81">
        <v>2380</v>
      </c>
      <c r="K367" s="79">
        <v>5</v>
      </c>
      <c r="L367" s="79">
        <f t="shared" si="20"/>
        <v>0</v>
      </c>
      <c r="M367" s="104">
        <f t="shared" si="19"/>
        <v>0</v>
      </c>
    </row>
    <row r="368" spans="1:13" s="116" customFormat="1">
      <c r="A368" s="75">
        <v>44197</v>
      </c>
      <c r="B368" s="76">
        <v>68282</v>
      </c>
      <c r="C368" s="77" t="s">
        <v>933</v>
      </c>
      <c r="D368" s="125" t="s">
        <v>442</v>
      </c>
      <c r="E368" s="82" t="s">
        <v>146</v>
      </c>
      <c r="F368" s="79">
        <v>5</v>
      </c>
      <c r="G368" s="80">
        <v>1</v>
      </c>
      <c r="H368" s="104">
        <f t="shared" si="21"/>
        <v>5</v>
      </c>
      <c r="I368" s="81"/>
      <c r="J368" s="81">
        <v>2427</v>
      </c>
      <c r="K368" s="79">
        <v>5</v>
      </c>
      <c r="L368" s="79">
        <f t="shared" si="20"/>
        <v>0</v>
      </c>
      <c r="M368" s="104">
        <f t="shared" si="19"/>
        <v>0</v>
      </c>
    </row>
    <row r="369" spans="1:13" s="116" customFormat="1">
      <c r="A369" s="75">
        <v>44197</v>
      </c>
      <c r="B369" s="76">
        <v>68282</v>
      </c>
      <c r="C369" s="77" t="s">
        <v>933</v>
      </c>
      <c r="D369" s="125" t="s">
        <v>442</v>
      </c>
      <c r="E369" s="82" t="s">
        <v>146</v>
      </c>
      <c r="F369" s="79">
        <v>4</v>
      </c>
      <c r="G369" s="80">
        <v>1</v>
      </c>
      <c r="H369" s="104">
        <f t="shared" si="21"/>
        <v>4</v>
      </c>
      <c r="I369" s="81"/>
      <c r="J369" s="81">
        <v>2416</v>
      </c>
      <c r="K369" s="79">
        <v>4</v>
      </c>
      <c r="L369" s="79">
        <f t="shared" si="20"/>
        <v>0</v>
      </c>
      <c r="M369" s="104">
        <f t="shared" si="19"/>
        <v>0</v>
      </c>
    </row>
    <row r="370" spans="1:13" s="35" customFormat="1">
      <c r="A370" s="75">
        <v>44197</v>
      </c>
      <c r="B370" s="76">
        <v>68282</v>
      </c>
      <c r="C370" s="77" t="s">
        <v>933</v>
      </c>
      <c r="D370" s="125" t="s">
        <v>442</v>
      </c>
      <c r="E370" s="82" t="s">
        <v>146</v>
      </c>
      <c r="F370" s="79">
        <v>5</v>
      </c>
      <c r="G370" s="80">
        <v>1</v>
      </c>
      <c r="H370" s="104">
        <f t="shared" si="21"/>
        <v>5</v>
      </c>
      <c r="I370" s="81"/>
      <c r="J370" s="81">
        <v>2474</v>
      </c>
      <c r="K370" s="79">
        <v>5</v>
      </c>
      <c r="L370" s="79">
        <f t="shared" si="20"/>
        <v>0</v>
      </c>
      <c r="M370" s="104">
        <f t="shared" si="19"/>
        <v>0</v>
      </c>
    </row>
    <row r="371" spans="1:13" s="116" customFormat="1">
      <c r="A371" s="75">
        <v>44197</v>
      </c>
      <c r="B371" s="76">
        <v>68282</v>
      </c>
      <c r="C371" s="77" t="s">
        <v>933</v>
      </c>
      <c r="D371" s="125" t="s">
        <v>442</v>
      </c>
      <c r="E371" s="82" t="s">
        <v>146</v>
      </c>
      <c r="F371" s="79">
        <v>5</v>
      </c>
      <c r="G371" s="80">
        <v>1</v>
      </c>
      <c r="H371" s="104">
        <f t="shared" si="21"/>
        <v>5</v>
      </c>
      <c r="I371" s="81"/>
      <c r="J371" s="81">
        <v>2507</v>
      </c>
      <c r="K371" s="79">
        <v>5</v>
      </c>
      <c r="L371" s="79">
        <f t="shared" si="20"/>
        <v>0</v>
      </c>
      <c r="M371" s="104">
        <f t="shared" si="19"/>
        <v>0</v>
      </c>
    </row>
    <row r="372" spans="1:13" s="74" customFormat="1">
      <c r="A372" s="58">
        <v>44197</v>
      </c>
      <c r="B372" s="53">
        <v>68282</v>
      </c>
      <c r="C372" s="59" t="s">
        <v>933</v>
      </c>
      <c r="D372" s="107" t="s">
        <v>442</v>
      </c>
      <c r="E372" s="85" t="s">
        <v>146</v>
      </c>
      <c r="F372" s="54">
        <v>5</v>
      </c>
      <c r="G372" s="62">
        <v>1</v>
      </c>
      <c r="H372" s="55">
        <f t="shared" si="21"/>
        <v>5</v>
      </c>
      <c r="I372" s="73" t="s">
        <v>948</v>
      </c>
      <c r="J372" s="73"/>
      <c r="K372" s="54"/>
      <c r="L372" s="54">
        <f t="shared" si="20"/>
        <v>5</v>
      </c>
      <c r="M372" s="55">
        <f t="shared" si="19"/>
        <v>5</v>
      </c>
    </row>
    <row r="373" spans="1:13" s="74" customFormat="1">
      <c r="A373" s="75">
        <v>44197</v>
      </c>
      <c r="B373" s="76">
        <v>68282</v>
      </c>
      <c r="C373" s="77" t="s">
        <v>933</v>
      </c>
      <c r="D373" s="125" t="s">
        <v>442</v>
      </c>
      <c r="E373" s="82" t="s">
        <v>146</v>
      </c>
      <c r="F373" s="79">
        <v>5</v>
      </c>
      <c r="G373" s="80">
        <v>1</v>
      </c>
      <c r="H373" s="104">
        <f t="shared" si="21"/>
        <v>5</v>
      </c>
      <c r="I373" s="81"/>
      <c r="J373" s="81">
        <v>2504</v>
      </c>
      <c r="K373" s="79">
        <v>5</v>
      </c>
      <c r="L373" s="79">
        <f t="shared" si="20"/>
        <v>0</v>
      </c>
      <c r="M373" s="104">
        <f t="shared" si="19"/>
        <v>0</v>
      </c>
    </row>
    <row r="374" spans="1:13" s="116" customFormat="1">
      <c r="A374" s="75">
        <v>44197</v>
      </c>
      <c r="B374" s="76">
        <v>68282</v>
      </c>
      <c r="C374" s="77" t="s">
        <v>933</v>
      </c>
      <c r="D374" s="125" t="s">
        <v>442</v>
      </c>
      <c r="E374" s="82" t="s">
        <v>146</v>
      </c>
      <c r="F374" s="79">
        <v>5</v>
      </c>
      <c r="G374" s="80">
        <v>1</v>
      </c>
      <c r="H374" s="104">
        <f t="shared" si="21"/>
        <v>5</v>
      </c>
      <c r="I374" s="81"/>
      <c r="J374" s="81">
        <v>2518</v>
      </c>
      <c r="K374" s="79">
        <v>5</v>
      </c>
      <c r="L374" s="79">
        <f t="shared" si="20"/>
        <v>0</v>
      </c>
      <c r="M374" s="104">
        <f t="shared" si="19"/>
        <v>0</v>
      </c>
    </row>
    <row r="375" spans="1:13" s="116" customFormat="1">
      <c r="A375" s="75">
        <v>44197</v>
      </c>
      <c r="B375" s="76">
        <v>68282</v>
      </c>
      <c r="C375" s="77" t="s">
        <v>933</v>
      </c>
      <c r="D375" s="125" t="s">
        <v>442</v>
      </c>
      <c r="E375" s="82" t="s">
        <v>146</v>
      </c>
      <c r="F375" s="79">
        <v>4</v>
      </c>
      <c r="G375" s="80">
        <v>1</v>
      </c>
      <c r="H375" s="104">
        <f t="shared" si="21"/>
        <v>4</v>
      </c>
      <c r="I375" s="81"/>
      <c r="J375" s="81">
        <v>2522</v>
      </c>
      <c r="K375" s="79">
        <v>4</v>
      </c>
      <c r="L375" s="79">
        <f t="shared" si="20"/>
        <v>0</v>
      </c>
      <c r="M375" s="104">
        <f t="shared" si="19"/>
        <v>0</v>
      </c>
    </row>
    <row r="376" spans="1:13" s="116" customFormat="1">
      <c r="A376" s="75">
        <v>44197</v>
      </c>
      <c r="B376" s="76">
        <v>68282</v>
      </c>
      <c r="C376" s="77" t="s">
        <v>933</v>
      </c>
      <c r="D376" s="125" t="s">
        <v>442</v>
      </c>
      <c r="E376" s="82" t="s">
        <v>146</v>
      </c>
      <c r="F376" s="79">
        <v>5</v>
      </c>
      <c r="G376" s="80">
        <v>1</v>
      </c>
      <c r="H376" s="104">
        <f t="shared" si="21"/>
        <v>5</v>
      </c>
      <c r="I376" s="81"/>
      <c r="J376" s="81">
        <v>2605</v>
      </c>
      <c r="K376" s="79">
        <v>5</v>
      </c>
      <c r="L376" s="79">
        <f t="shared" si="20"/>
        <v>0</v>
      </c>
      <c r="M376" s="104">
        <f t="shared" si="19"/>
        <v>0</v>
      </c>
    </row>
    <row r="377" spans="1:13" s="116" customFormat="1">
      <c r="A377" s="75">
        <v>44197</v>
      </c>
      <c r="B377" s="76">
        <v>68282</v>
      </c>
      <c r="C377" s="77" t="s">
        <v>933</v>
      </c>
      <c r="D377" s="125" t="s">
        <v>442</v>
      </c>
      <c r="E377" s="82" t="s">
        <v>146</v>
      </c>
      <c r="F377" s="79">
        <v>2</v>
      </c>
      <c r="G377" s="80">
        <v>1</v>
      </c>
      <c r="H377" s="104">
        <f t="shared" si="21"/>
        <v>2</v>
      </c>
      <c r="I377" s="81"/>
      <c r="J377" s="81">
        <v>2546</v>
      </c>
      <c r="K377" s="79">
        <v>2</v>
      </c>
      <c r="L377" s="79">
        <f t="shared" si="20"/>
        <v>0</v>
      </c>
      <c r="M377" s="104">
        <f t="shared" si="19"/>
        <v>0</v>
      </c>
    </row>
    <row r="378" spans="1:13" s="116" customFormat="1">
      <c r="A378" s="75">
        <v>44197</v>
      </c>
      <c r="B378" s="76">
        <v>68282</v>
      </c>
      <c r="C378" s="77" t="s">
        <v>933</v>
      </c>
      <c r="D378" s="125" t="s">
        <v>442</v>
      </c>
      <c r="E378" s="82" t="s">
        <v>146</v>
      </c>
      <c r="F378" s="79">
        <v>6</v>
      </c>
      <c r="G378" s="80">
        <v>1</v>
      </c>
      <c r="H378" s="104">
        <f t="shared" si="21"/>
        <v>6</v>
      </c>
      <c r="I378" s="81"/>
      <c r="J378" s="81">
        <v>2604</v>
      </c>
      <c r="K378" s="79">
        <v>6</v>
      </c>
      <c r="L378" s="79">
        <f t="shared" si="20"/>
        <v>0</v>
      </c>
      <c r="M378" s="104">
        <f t="shared" si="19"/>
        <v>0</v>
      </c>
    </row>
    <row r="379" spans="1:13" s="116" customFormat="1">
      <c r="A379" s="75">
        <v>44197</v>
      </c>
      <c r="B379" s="76">
        <v>68282</v>
      </c>
      <c r="C379" s="77" t="s">
        <v>933</v>
      </c>
      <c r="D379" s="125" t="s">
        <v>442</v>
      </c>
      <c r="E379" s="82" t="s">
        <v>146</v>
      </c>
      <c r="F379" s="79">
        <v>5</v>
      </c>
      <c r="G379" s="80">
        <v>1</v>
      </c>
      <c r="H379" s="104">
        <f t="shared" si="21"/>
        <v>5</v>
      </c>
      <c r="I379" s="81"/>
      <c r="J379" s="81">
        <v>2667</v>
      </c>
      <c r="K379" s="79">
        <v>5</v>
      </c>
      <c r="L379" s="79">
        <f t="shared" si="20"/>
        <v>0</v>
      </c>
      <c r="M379" s="104">
        <f t="shared" si="19"/>
        <v>0</v>
      </c>
    </row>
    <row r="380" spans="1:13" s="35" customFormat="1">
      <c r="A380" s="58">
        <v>44197</v>
      </c>
      <c r="B380" s="53">
        <v>68282</v>
      </c>
      <c r="C380" s="59" t="s">
        <v>933</v>
      </c>
      <c r="D380" s="107" t="s">
        <v>442</v>
      </c>
      <c r="E380" s="85" t="s">
        <v>146</v>
      </c>
      <c r="F380" s="54">
        <v>132</v>
      </c>
      <c r="G380" s="62">
        <v>1</v>
      </c>
      <c r="H380" s="55">
        <f t="shared" si="21"/>
        <v>132</v>
      </c>
      <c r="I380" s="73"/>
      <c r="J380" s="73"/>
      <c r="K380" s="54"/>
      <c r="L380" s="54">
        <f t="shared" si="20"/>
        <v>132</v>
      </c>
      <c r="M380" s="55">
        <f t="shared" si="19"/>
        <v>132</v>
      </c>
    </row>
    <row r="381" spans="1:13" s="116" customFormat="1">
      <c r="A381" s="75">
        <v>44197</v>
      </c>
      <c r="B381" s="76">
        <v>68282</v>
      </c>
      <c r="C381" s="77" t="s">
        <v>933</v>
      </c>
      <c r="D381" s="125" t="s">
        <v>443</v>
      </c>
      <c r="E381" s="82" t="s">
        <v>146</v>
      </c>
      <c r="F381" s="79">
        <v>6</v>
      </c>
      <c r="G381" s="80">
        <v>1</v>
      </c>
      <c r="H381" s="104">
        <f t="shared" si="21"/>
        <v>6</v>
      </c>
      <c r="I381" s="81"/>
      <c r="J381" s="81">
        <v>2403</v>
      </c>
      <c r="K381" s="79">
        <v>6</v>
      </c>
      <c r="L381" s="79">
        <f t="shared" si="20"/>
        <v>0</v>
      </c>
      <c r="M381" s="104">
        <f t="shared" si="19"/>
        <v>0</v>
      </c>
    </row>
    <row r="382" spans="1:13" s="116" customFormat="1">
      <c r="A382" s="75">
        <v>44197</v>
      </c>
      <c r="B382" s="76">
        <v>68282</v>
      </c>
      <c r="C382" s="77" t="s">
        <v>933</v>
      </c>
      <c r="D382" s="125" t="s">
        <v>443</v>
      </c>
      <c r="E382" s="82" t="s">
        <v>146</v>
      </c>
      <c r="F382" s="79">
        <v>10.5</v>
      </c>
      <c r="G382" s="80">
        <v>1</v>
      </c>
      <c r="H382" s="104">
        <f t="shared" si="21"/>
        <v>10.5</v>
      </c>
      <c r="I382" s="81"/>
      <c r="J382" s="81">
        <v>2476</v>
      </c>
      <c r="K382" s="79">
        <v>10.5</v>
      </c>
      <c r="L382" s="79">
        <f t="shared" si="20"/>
        <v>0</v>
      </c>
      <c r="M382" s="104">
        <f t="shared" si="19"/>
        <v>0</v>
      </c>
    </row>
    <row r="383" spans="1:13" s="116" customFormat="1">
      <c r="A383" s="58">
        <v>44197</v>
      </c>
      <c r="B383" s="53">
        <v>68282</v>
      </c>
      <c r="C383" s="59" t="s">
        <v>933</v>
      </c>
      <c r="D383" s="107" t="s">
        <v>443</v>
      </c>
      <c r="E383" s="85" t="s">
        <v>146</v>
      </c>
      <c r="F383" s="54">
        <v>193.5</v>
      </c>
      <c r="G383" s="62">
        <v>1</v>
      </c>
      <c r="H383" s="55">
        <f t="shared" si="21"/>
        <v>193.5</v>
      </c>
      <c r="I383" s="73"/>
      <c r="J383" s="73"/>
      <c r="K383" s="54"/>
      <c r="L383" s="54">
        <f t="shared" si="20"/>
        <v>193.5</v>
      </c>
      <c r="M383" s="55">
        <f t="shared" ref="M383:M446" si="22">G383*L383</f>
        <v>193.5</v>
      </c>
    </row>
    <row r="384" spans="1:13" s="116" customFormat="1">
      <c r="A384" s="127">
        <v>44200</v>
      </c>
      <c r="B384" s="126">
        <v>163618292</v>
      </c>
      <c r="C384" s="126" t="s">
        <v>918</v>
      </c>
      <c r="D384" s="128" t="s">
        <v>255</v>
      </c>
      <c r="E384" s="129" t="s">
        <v>197</v>
      </c>
      <c r="F384" s="130">
        <v>2</v>
      </c>
      <c r="G384" s="80">
        <v>1</v>
      </c>
      <c r="H384" s="104">
        <f t="shared" si="21"/>
        <v>2</v>
      </c>
      <c r="I384" s="131"/>
      <c r="J384" s="131">
        <v>2315</v>
      </c>
      <c r="K384" s="130">
        <v>2</v>
      </c>
      <c r="L384" s="130">
        <f t="shared" si="20"/>
        <v>0</v>
      </c>
      <c r="M384" s="104">
        <f t="shared" si="22"/>
        <v>0</v>
      </c>
    </row>
    <row r="385" spans="1:13" s="116" customFormat="1">
      <c r="A385" s="127">
        <v>44200</v>
      </c>
      <c r="B385" s="126">
        <v>163653135</v>
      </c>
      <c r="C385" s="126" t="s">
        <v>918</v>
      </c>
      <c r="D385" s="128" t="s">
        <v>76</v>
      </c>
      <c r="E385" s="129" t="s">
        <v>268</v>
      </c>
      <c r="F385" s="130">
        <v>2</v>
      </c>
      <c r="G385" s="80">
        <v>1</v>
      </c>
      <c r="H385" s="104">
        <f t="shared" si="21"/>
        <v>2</v>
      </c>
      <c r="I385" s="131"/>
      <c r="J385" s="131">
        <v>2280</v>
      </c>
      <c r="K385" s="130">
        <v>2</v>
      </c>
      <c r="L385" s="130">
        <f t="shared" si="20"/>
        <v>0</v>
      </c>
      <c r="M385" s="104">
        <f t="shared" si="22"/>
        <v>0</v>
      </c>
    </row>
    <row r="386" spans="1:13" s="74" customFormat="1">
      <c r="A386" s="127">
        <v>44200</v>
      </c>
      <c r="B386" s="126">
        <v>163619409</v>
      </c>
      <c r="C386" s="126" t="s">
        <v>918</v>
      </c>
      <c r="D386" s="128" t="s">
        <v>271</v>
      </c>
      <c r="E386" s="129" t="s">
        <v>262</v>
      </c>
      <c r="F386" s="130">
        <v>1</v>
      </c>
      <c r="G386" s="80">
        <v>1</v>
      </c>
      <c r="H386" s="104">
        <f t="shared" si="21"/>
        <v>1</v>
      </c>
      <c r="I386" s="131"/>
      <c r="J386" s="131">
        <v>2278</v>
      </c>
      <c r="K386" s="130">
        <v>1</v>
      </c>
      <c r="L386" s="130">
        <f t="shared" si="20"/>
        <v>0</v>
      </c>
      <c r="M386" s="104">
        <f t="shared" si="22"/>
        <v>0</v>
      </c>
    </row>
    <row r="387" spans="1:13" s="74" customFormat="1">
      <c r="A387" s="127">
        <v>44201</v>
      </c>
      <c r="B387" s="126">
        <v>163699953</v>
      </c>
      <c r="C387" s="126" t="s">
        <v>918</v>
      </c>
      <c r="D387" s="128">
        <v>986479358</v>
      </c>
      <c r="E387" s="129" t="s">
        <v>105</v>
      </c>
      <c r="F387" s="130">
        <v>1</v>
      </c>
      <c r="G387" s="80">
        <v>1</v>
      </c>
      <c r="H387" s="104">
        <f t="shared" si="21"/>
        <v>1</v>
      </c>
      <c r="I387" s="131"/>
      <c r="J387" s="131">
        <v>2283</v>
      </c>
      <c r="K387" s="130">
        <v>1</v>
      </c>
      <c r="L387" s="130">
        <f t="shared" si="20"/>
        <v>0</v>
      </c>
      <c r="M387" s="104">
        <f t="shared" si="22"/>
        <v>0</v>
      </c>
    </row>
    <row r="388" spans="1:13" s="74" customFormat="1">
      <c r="A388" s="127">
        <v>44201</v>
      </c>
      <c r="B388" s="126">
        <v>163699953</v>
      </c>
      <c r="C388" s="126" t="s">
        <v>918</v>
      </c>
      <c r="D388" s="128">
        <v>986494090</v>
      </c>
      <c r="E388" s="129" t="s">
        <v>18</v>
      </c>
      <c r="F388" s="130">
        <v>1</v>
      </c>
      <c r="G388" s="80">
        <v>1</v>
      </c>
      <c r="H388" s="104">
        <f t="shared" si="21"/>
        <v>1</v>
      </c>
      <c r="I388" s="131"/>
      <c r="J388" s="131">
        <v>2283</v>
      </c>
      <c r="K388" s="130">
        <v>1</v>
      </c>
      <c r="L388" s="130">
        <f t="shared" ref="L388:L451" si="23">F388-K388</f>
        <v>0</v>
      </c>
      <c r="M388" s="104">
        <f t="shared" si="22"/>
        <v>0</v>
      </c>
    </row>
    <row r="389" spans="1:13" s="116" customFormat="1">
      <c r="A389" s="127">
        <v>44201</v>
      </c>
      <c r="B389" s="126">
        <v>163699953</v>
      </c>
      <c r="C389" s="126" t="s">
        <v>918</v>
      </c>
      <c r="D389" s="128">
        <v>986494244</v>
      </c>
      <c r="E389" s="129" t="s">
        <v>18</v>
      </c>
      <c r="F389" s="130">
        <v>1</v>
      </c>
      <c r="G389" s="80">
        <v>1</v>
      </c>
      <c r="H389" s="104">
        <f t="shared" si="21"/>
        <v>1</v>
      </c>
      <c r="I389" s="131"/>
      <c r="J389" s="131">
        <v>2283</v>
      </c>
      <c r="K389" s="130">
        <v>1</v>
      </c>
      <c r="L389" s="130">
        <f t="shared" si="23"/>
        <v>0</v>
      </c>
      <c r="M389" s="104">
        <f t="shared" si="22"/>
        <v>0</v>
      </c>
    </row>
    <row r="390" spans="1:13">
      <c r="A390" s="127">
        <v>44201</v>
      </c>
      <c r="B390" s="126">
        <v>163705399</v>
      </c>
      <c r="C390" s="126" t="s">
        <v>918</v>
      </c>
      <c r="D390" s="126" t="s">
        <v>267</v>
      </c>
      <c r="E390" s="129" t="s">
        <v>124</v>
      </c>
      <c r="F390" s="130">
        <v>1</v>
      </c>
      <c r="G390" s="80">
        <v>1</v>
      </c>
      <c r="H390" s="104">
        <f t="shared" si="21"/>
        <v>1</v>
      </c>
      <c r="I390" s="131"/>
      <c r="J390" s="131">
        <v>2291</v>
      </c>
      <c r="K390" s="130">
        <v>1</v>
      </c>
      <c r="L390" s="130">
        <f t="shared" si="23"/>
        <v>0</v>
      </c>
      <c r="M390" s="104">
        <f t="shared" si="22"/>
        <v>0</v>
      </c>
    </row>
    <row r="391" spans="1:13" s="74" customFormat="1">
      <c r="A391" s="127">
        <v>44201</v>
      </c>
      <c r="B391" s="126">
        <v>163655304</v>
      </c>
      <c r="C391" s="126" t="s">
        <v>918</v>
      </c>
      <c r="D391" s="128" t="s">
        <v>269</v>
      </c>
      <c r="E391" s="129" t="s">
        <v>270</v>
      </c>
      <c r="F391" s="130">
        <v>1</v>
      </c>
      <c r="G391" s="80">
        <v>1</v>
      </c>
      <c r="H391" s="104">
        <f t="shared" si="21"/>
        <v>1</v>
      </c>
      <c r="I391" s="131"/>
      <c r="J391" s="131">
        <v>2314</v>
      </c>
      <c r="K391" s="130">
        <v>1</v>
      </c>
      <c r="L391" s="130">
        <f t="shared" si="23"/>
        <v>0</v>
      </c>
      <c r="M391" s="104">
        <f t="shared" si="22"/>
        <v>0</v>
      </c>
    </row>
    <row r="392" spans="1:13" s="74" customFormat="1">
      <c r="A392" s="75">
        <v>44201</v>
      </c>
      <c r="B392" s="76">
        <v>68505</v>
      </c>
      <c r="C392" s="77" t="s">
        <v>933</v>
      </c>
      <c r="D392" s="126" t="s">
        <v>252</v>
      </c>
      <c r="E392" s="82" t="s">
        <v>65</v>
      </c>
      <c r="F392" s="79">
        <v>4.5</v>
      </c>
      <c r="G392" s="80">
        <v>1</v>
      </c>
      <c r="H392" s="104">
        <f t="shared" si="21"/>
        <v>4.5</v>
      </c>
      <c r="I392" s="81"/>
      <c r="J392" s="81">
        <v>2320</v>
      </c>
      <c r="K392" s="79">
        <v>4.5</v>
      </c>
      <c r="L392" s="79">
        <f t="shared" si="23"/>
        <v>0</v>
      </c>
      <c r="M392" s="104">
        <f t="shared" si="22"/>
        <v>0</v>
      </c>
    </row>
    <row r="393" spans="1:13" s="74" customFormat="1">
      <c r="A393" s="75">
        <v>44201</v>
      </c>
      <c r="B393" s="76">
        <v>68505</v>
      </c>
      <c r="C393" s="77" t="s">
        <v>933</v>
      </c>
      <c r="D393" s="126" t="s">
        <v>252</v>
      </c>
      <c r="E393" s="82" t="s">
        <v>65</v>
      </c>
      <c r="F393" s="79">
        <v>4.5</v>
      </c>
      <c r="G393" s="80">
        <v>1</v>
      </c>
      <c r="H393" s="104">
        <f t="shared" si="21"/>
        <v>4.5</v>
      </c>
      <c r="I393" s="81"/>
      <c r="J393" s="81">
        <v>2322</v>
      </c>
      <c r="K393" s="79">
        <v>4.5</v>
      </c>
      <c r="L393" s="79">
        <f t="shared" si="23"/>
        <v>0</v>
      </c>
      <c r="M393" s="104">
        <f t="shared" si="22"/>
        <v>0</v>
      </c>
    </row>
    <row r="394" spans="1:13">
      <c r="A394" s="75">
        <v>44201</v>
      </c>
      <c r="B394" s="76">
        <v>68505</v>
      </c>
      <c r="C394" s="77" t="s">
        <v>933</v>
      </c>
      <c r="D394" s="126" t="s">
        <v>252</v>
      </c>
      <c r="E394" s="82" t="s">
        <v>65</v>
      </c>
      <c r="F394" s="79">
        <v>4.7</v>
      </c>
      <c r="G394" s="80">
        <v>1</v>
      </c>
      <c r="H394" s="104">
        <f t="shared" si="21"/>
        <v>4.7</v>
      </c>
      <c r="I394" s="81"/>
      <c r="J394" s="81">
        <v>2332</v>
      </c>
      <c r="K394" s="79">
        <v>4.7</v>
      </c>
      <c r="L394" s="79">
        <f t="shared" si="23"/>
        <v>0</v>
      </c>
      <c r="M394" s="104">
        <f t="shared" si="22"/>
        <v>0</v>
      </c>
    </row>
    <row r="395" spans="1:13" s="74" customFormat="1">
      <c r="A395" s="75">
        <v>44201</v>
      </c>
      <c r="B395" s="76">
        <v>68505</v>
      </c>
      <c r="C395" s="77" t="s">
        <v>933</v>
      </c>
      <c r="D395" s="126" t="s">
        <v>252</v>
      </c>
      <c r="E395" s="82" t="s">
        <v>65</v>
      </c>
      <c r="F395" s="79">
        <v>7.5</v>
      </c>
      <c r="G395" s="80">
        <v>1</v>
      </c>
      <c r="H395" s="104">
        <f t="shared" si="21"/>
        <v>7.5</v>
      </c>
      <c r="I395" s="81"/>
      <c r="J395" s="81">
        <v>2341</v>
      </c>
      <c r="K395" s="79">
        <v>7.5</v>
      </c>
      <c r="L395" s="79">
        <f t="shared" si="23"/>
        <v>0</v>
      </c>
      <c r="M395" s="104">
        <f t="shared" si="22"/>
        <v>0</v>
      </c>
    </row>
    <row r="396" spans="1:13" s="116" customFormat="1">
      <c r="A396" s="75">
        <v>44201</v>
      </c>
      <c r="B396" s="76">
        <v>68505</v>
      </c>
      <c r="C396" s="77" t="s">
        <v>933</v>
      </c>
      <c r="D396" s="126" t="s">
        <v>252</v>
      </c>
      <c r="E396" s="82" t="s">
        <v>65</v>
      </c>
      <c r="F396" s="79">
        <v>4.5</v>
      </c>
      <c r="G396" s="80">
        <v>1</v>
      </c>
      <c r="H396" s="104">
        <f t="shared" si="21"/>
        <v>4.5</v>
      </c>
      <c r="I396" s="81"/>
      <c r="J396" s="81">
        <v>2342</v>
      </c>
      <c r="K396" s="79">
        <v>4.5</v>
      </c>
      <c r="L396" s="79">
        <f t="shared" si="23"/>
        <v>0</v>
      </c>
      <c r="M396" s="104">
        <f t="shared" si="22"/>
        <v>0</v>
      </c>
    </row>
    <row r="397" spans="1:13" s="116" customFormat="1">
      <c r="A397" s="75">
        <v>44201</v>
      </c>
      <c r="B397" s="76">
        <v>68505</v>
      </c>
      <c r="C397" s="77" t="s">
        <v>933</v>
      </c>
      <c r="D397" s="126" t="s">
        <v>252</v>
      </c>
      <c r="E397" s="82" t="s">
        <v>65</v>
      </c>
      <c r="F397" s="79">
        <v>6.3</v>
      </c>
      <c r="G397" s="80">
        <v>1</v>
      </c>
      <c r="H397" s="104">
        <f t="shared" si="21"/>
        <v>6.3</v>
      </c>
      <c r="I397" s="81"/>
      <c r="J397" s="81">
        <v>2420</v>
      </c>
      <c r="K397" s="79">
        <v>6.3</v>
      </c>
      <c r="L397" s="79">
        <f t="shared" si="23"/>
        <v>0</v>
      </c>
      <c r="M397" s="104">
        <f t="shared" si="22"/>
        <v>0</v>
      </c>
    </row>
    <row r="398" spans="1:13" s="116" customFormat="1">
      <c r="A398" s="75">
        <v>44201</v>
      </c>
      <c r="B398" s="76">
        <v>68505</v>
      </c>
      <c r="C398" s="77" t="s">
        <v>933</v>
      </c>
      <c r="D398" s="126" t="s">
        <v>252</v>
      </c>
      <c r="E398" s="82" t="s">
        <v>65</v>
      </c>
      <c r="F398" s="79">
        <v>4.5999999999999996</v>
      </c>
      <c r="G398" s="80">
        <v>1</v>
      </c>
      <c r="H398" s="104">
        <f t="shared" si="21"/>
        <v>4.5999999999999996</v>
      </c>
      <c r="I398" s="81"/>
      <c r="J398" s="81">
        <v>2412</v>
      </c>
      <c r="K398" s="79">
        <v>4.5999999999999996</v>
      </c>
      <c r="L398" s="79">
        <f t="shared" si="23"/>
        <v>0</v>
      </c>
      <c r="M398" s="104">
        <f t="shared" si="22"/>
        <v>0</v>
      </c>
    </row>
    <row r="399" spans="1:13" s="116" customFormat="1">
      <c r="A399" s="75">
        <v>44201</v>
      </c>
      <c r="B399" s="76">
        <v>68505</v>
      </c>
      <c r="C399" s="77" t="s">
        <v>933</v>
      </c>
      <c r="D399" s="126" t="s">
        <v>252</v>
      </c>
      <c r="E399" s="82" t="s">
        <v>65</v>
      </c>
      <c r="F399" s="79">
        <v>4.5</v>
      </c>
      <c r="G399" s="80">
        <v>1</v>
      </c>
      <c r="H399" s="104">
        <f t="shared" si="21"/>
        <v>4.5</v>
      </c>
      <c r="I399" s="81"/>
      <c r="J399" s="81">
        <v>2457</v>
      </c>
      <c r="K399" s="79">
        <v>4.5</v>
      </c>
      <c r="L399" s="79">
        <f t="shared" si="23"/>
        <v>0</v>
      </c>
      <c r="M399" s="104">
        <f t="shared" si="22"/>
        <v>0</v>
      </c>
    </row>
    <row r="400" spans="1:13" s="74" customFormat="1">
      <c r="A400" s="75">
        <v>44201</v>
      </c>
      <c r="B400" s="76">
        <v>68505</v>
      </c>
      <c r="C400" s="77" t="s">
        <v>933</v>
      </c>
      <c r="D400" s="126" t="s">
        <v>252</v>
      </c>
      <c r="E400" s="82" t="s">
        <v>65</v>
      </c>
      <c r="F400" s="79">
        <v>7.5</v>
      </c>
      <c r="G400" s="80">
        <v>1</v>
      </c>
      <c r="H400" s="104">
        <f t="shared" si="21"/>
        <v>7.5</v>
      </c>
      <c r="I400" s="81"/>
      <c r="J400" s="81">
        <v>2508</v>
      </c>
      <c r="K400" s="79">
        <v>7.5</v>
      </c>
      <c r="L400" s="79">
        <f t="shared" si="23"/>
        <v>0</v>
      </c>
      <c r="M400" s="104">
        <f t="shared" si="22"/>
        <v>0</v>
      </c>
    </row>
    <row r="401" spans="1:13" s="35" customFormat="1">
      <c r="A401" s="75">
        <v>44201</v>
      </c>
      <c r="B401" s="76">
        <v>68505</v>
      </c>
      <c r="C401" s="77" t="s">
        <v>933</v>
      </c>
      <c r="D401" s="126" t="s">
        <v>252</v>
      </c>
      <c r="E401" s="82" t="s">
        <v>65</v>
      </c>
      <c r="F401" s="79">
        <v>7.5</v>
      </c>
      <c r="G401" s="80">
        <v>1</v>
      </c>
      <c r="H401" s="104">
        <f t="shared" si="21"/>
        <v>7.5</v>
      </c>
      <c r="I401" s="81"/>
      <c r="J401" s="81">
        <v>2523</v>
      </c>
      <c r="K401" s="79">
        <v>7.5</v>
      </c>
      <c r="L401" s="79">
        <f t="shared" si="23"/>
        <v>0</v>
      </c>
      <c r="M401" s="104">
        <f t="shared" si="22"/>
        <v>0</v>
      </c>
    </row>
    <row r="402" spans="1:13" s="116" customFormat="1">
      <c r="A402" s="75">
        <v>44201</v>
      </c>
      <c r="B402" s="76">
        <v>68505</v>
      </c>
      <c r="C402" s="77" t="s">
        <v>933</v>
      </c>
      <c r="D402" s="126" t="s">
        <v>252</v>
      </c>
      <c r="E402" s="82" t="s">
        <v>65</v>
      </c>
      <c r="F402" s="79">
        <v>4.8</v>
      </c>
      <c r="G402" s="80">
        <v>1</v>
      </c>
      <c r="H402" s="104">
        <f t="shared" si="21"/>
        <v>4.8</v>
      </c>
      <c r="I402" s="81"/>
      <c r="J402" s="81">
        <v>2554</v>
      </c>
      <c r="K402" s="79">
        <v>4.8</v>
      </c>
      <c r="L402" s="79">
        <f t="shared" si="23"/>
        <v>0</v>
      </c>
      <c r="M402" s="104">
        <f t="shared" si="22"/>
        <v>0</v>
      </c>
    </row>
    <row r="403" spans="1:13" s="116" customFormat="1">
      <c r="A403" s="75">
        <v>44201</v>
      </c>
      <c r="B403" s="76">
        <v>68505</v>
      </c>
      <c r="C403" s="77" t="s">
        <v>933</v>
      </c>
      <c r="D403" s="126" t="s">
        <v>252</v>
      </c>
      <c r="E403" s="82" t="s">
        <v>65</v>
      </c>
      <c r="F403" s="79">
        <v>7.5</v>
      </c>
      <c r="G403" s="80">
        <v>1</v>
      </c>
      <c r="H403" s="104">
        <f t="shared" si="21"/>
        <v>7.5</v>
      </c>
      <c r="I403" s="81"/>
      <c r="J403" s="81">
        <v>2584</v>
      </c>
      <c r="K403" s="79">
        <v>7.5</v>
      </c>
      <c r="L403" s="79">
        <f t="shared" si="23"/>
        <v>0</v>
      </c>
      <c r="M403" s="104">
        <f t="shared" si="22"/>
        <v>0</v>
      </c>
    </row>
    <row r="404" spans="1:13" s="35" customFormat="1">
      <c r="A404" s="75">
        <v>44201</v>
      </c>
      <c r="B404" s="76">
        <v>68505</v>
      </c>
      <c r="C404" s="77" t="s">
        <v>933</v>
      </c>
      <c r="D404" s="126" t="s">
        <v>252</v>
      </c>
      <c r="E404" s="82" t="s">
        <v>65</v>
      </c>
      <c r="F404" s="79">
        <v>8</v>
      </c>
      <c r="G404" s="80">
        <v>1</v>
      </c>
      <c r="H404" s="104">
        <f t="shared" si="21"/>
        <v>8</v>
      </c>
      <c r="I404" s="81"/>
      <c r="J404" s="81">
        <v>2619</v>
      </c>
      <c r="K404" s="79">
        <v>8</v>
      </c>
      <c r="L404" s="79">
        <f t="shared" si="23"/>
        <v>0</v>
      </c>
      <c r="M404" s="104">
        <f t="shared" si="22"/>
        <v>0</v>
      </c>
    </row>
    <row r="405" spans="1:13" s="116" customFormat="1">
      <c r="A405" s="58">
        <v>44201</v>
      </c>
      <c r="B405" s="53">
        <v>68505</v>
      </c>
      <c r="C405" s="59" t="s">
        <v>933</v>
      </c>
      <c r="D405" s="114" t="s">
        <v>252</v>
      </c>
      <c r="E405" s="85" t="s">
        <v>65</v>
      </c>
      <c r="F405" s="54">
        <v>128.6</v>
      </c>
      <c r="G405" s="62">
        <v>1</v>
      </c>
      <c r="H405" s="55">
        <f t="shared" si="21"/>
        <v>128.6</v>
      </c>
      <c r="I405" s="73"/>
      <c r="J405" s="73"/>
      <c r="K405" s="54"/>
      <c r="L405" s="54">
        <f t="shared" si="23"/>
        <v>128.6</v>
      </c>
      <c r="M405" s="55">
        <f t="shared" si="22"/>
        <v>128.6</v>
      </c>
    </row>
    <row r="406" spans="1:13" s="116" customFormat="1">
      <c r="A406" s="75">
        <v>44201</v>
      </c>
      <c r="B406" s="76">
        <v>68505</v>
      </c>
      <c r="C406" s="77" t="s">
        <v>933</v>
      </c>
      <c r="D406" s="125" t="s">
        <v>251</v>
      </c>
      <c r="E406" s="82" t="s">
        <v>65</v>
      </c>
      <c r="F406" s="79">
        <v>7.5</v>
      </c>
      <c r="G406" s="80">
        <v>1</v>
      </c>
      <c r="H406" s="104">
        <f t="shared" si="21"/>
        <v>7.5</v>
      </c>
      <c r="I406" s="81"/>
      <c r="J406" s="81">
        <v>2278</v>
      </c>
      <c r="K406" s="79">
        <v>7.5</v>
      </c>
      <c r="L406" s="79">
        <f t="shared" si="23"/>
        <v>0</v>
      </c>
      <c r="M406" s="104">
        <f t="shared" si="22"/>
        <v>0</v>
      </c>
    </row>
    <row r="407" spans="1:13" s="74" customFormat="1">
      <c r="A407" s="75">
        <v>44201</v>
      </c>
      <c r="B407" s="76">
        <v>68505</v>
      </c>
      <c r="C407" s="77" t="s">
        <v>933</v>
      </c>
      <c r="D407" s="125" t="s">
        <v>251</v>
      </c>
      <c r="E407" s="82" t="s">
        <v>65</v>
      </c>
      <c r="F407" s="79">
        <v>6.5</v>
      </c>
      <c r="G407" s="80">
        <v>1</v>
      </c>
      <c r="H407" s="104">
        <f t="shared" si="21"/>
        <v>6.5</v>
      </c>
      <c r="I407" s="81"/>
      <c r="J407" s="81" t="s">
        <v>85</v>
      </c>
      <c r="K407" s="79">
        <v>6.5</v>
      </c>
      <c r="L407" s="79">
        <f t="shared" si="23"/>
        <v>0</v>
      </c>
      <c r="M407" s="104">
        <f t="shared" si="22"/>
        <v>0</v>
      </c>
    </row>
    <row r="408" spans="1:13" s="138" customFormat="1">
      <c r="A408" s="75">
        <v>44201</v>
      </c>
      <c r="B408" s="76">
        <v>68505</v>
      </c>
      <c r="C408" s="77" t="s">
        <v>933</v>
      </c>
      <c r="D408" s="125" t="s">
        <v>251</v>
      </c>
      <c r="E408" s="82" t="s">
        <v>65</v>
      </c>
      <c r="F408" s="79">
        <v>4.8</v>
      </c>
      <c r="G408" s="80">
        <v>1</v>
      </c>
      <c r="H408" s="104">
        <f t="shared" si="21"/>
        <v>4.8</v>
      </c>
      <c r="I408" s="81"/>
      <c r="J408" s="81">
        <v>2296</v>
      </c>
      <c r="K408" s="79">
        <v>4.8</v>
      </c>
      <c r="L408" s="79">
        <f t="shared" si="23"/>
        <v>0</v>
      </c>
      <c r="M408" s="104">
        <f t="shared" si="22"/>
        <v>0</v>
      </c>
    </row>
    <row r="409" spans="1:13" s="138" customFormat="1">
      <c r="A409" s="75">
        <v>44201</v>
      </c>
      <c r="B409" s="76">
        <v>68505</v>
      </c>
      <c r="C409" s="77" t="s">
        <v>933</v>
      </c>
      <c r="D409" s="125" t="s">
        <v>251</v>
      </c>
      <c r="E409" s="82" t="s">
        <v>65</v>
      </c>
      <c r="F409" s="79">
        <v>1.5</v>
      </c>
      <c r="G409" s="80">
        <v>1</v>
      </c>
      <c r="H409" s="104">
        <f t="shared" si="21"/>
        <v>1.5</v>
      </c>
      <c r="I409" s="81"/>
      <c r="J409" s="81">
        <v>2308</v>
      </c>
      <c r="K409" s="79">
        <v>1.5</v>
      </c>
      <c r="L409" s="79">
        <f t="shared" si="23"/>
        <v>0</v>
      </c>
      <c r="M409" s="104">
        <f t="shared" si="22"/>
        <v>0</v>
      </c>
    </row>
    <row r="410" spans="1:13" s="138" customFormat="1">
      <c r="A410" s="75">
        <v>44201</v>
      </c>
      <c r="B410" s="76">
        <v>68505</v>
      </c>
      <c r="C410" s="77" t="s">
        <v>933</v>
      </c>
      <c r="D410" s="125" t="s">
        <v>251</v>
      </c>
      <c r="E410" s="82" t="s">
        <v>65</v>
      </c>
      <c r="F410" s="79">
        <v>4.8</v>
      </c>
      <c r="G410" s="80">
        <v>1</v>
      </c>
      <c r="H410" s="104">
        <f t="shared" si="21"/>
        <v>4.8</v>
      </c>
      <c r="I410" s="81"/>
      <c r="J410" s="81">
        <v>2318</v>
      </c>
      <c r="K410" s="79">
        <v>4.8</v>
      </c>
      <c r="L410" s="79">
        <f t="shared" si="23"/>
        <v>0</v>
      </c>
      <c r="M410" s="104">
        <f t="shared" si="22"/>
        <v>0</v>
      </c>
    </row>
    <row r="411" spans="1:13" s="138" customFormat="1">
      <c r="A411" s="75">
        <v>44201</v>
      </c>
      <c r="B411" s="76">
        <v>68505</v>
      </c>
      <c r="C411" s="77" t="s">
        <v>933</v>
      </c>
      <c r="D411" s="125" t="s">
        <v>251</v>
      </c>
      <c r="E411" s="82" t="s">
        <v>65</v>
      </c>
      <c r="F411" s="79">
        <v>4</v>
      </c>
      <c r="G411" s="80">
        <v>1</v>
      </c>
      <c r="H411" s="104">
        <f t="shared" si="21"/>
        <v>4</v>
      </c>
      <c r="I411" s="81"/>
      <c r="J411" s="81">
        <v>2325</v>
      </c>
      <c r="K411" s="79">
        <v>4</v>
      </c>
      <c r="L411" s="79">
        <f t="shared" si="23"/>
        <v>0</v>
      </c>
      <c r="M411" s="104">
        <f t="shared" si="22"/>
        <v>0</v>
      </c>
    </row>
    <row r="412" spans="1:13" s="116" customFormat="1">
      <c r="A412" s="75">
        <v>44201</v>
      </c>
      <c r="B412" s="76">
        <v>68505</v>
      </c>
      <c r="C412" s="77" t="s">
        <v>933</v>
      </c>
      <c r="D412" s="125" t="s">
        <v>251</v>
      </c>
      <c r="E412" s="82" t="s">
        <v>65</v>
      </c>
      <c r="F412" s="79">
        <v>4.5</v>
      </c>
      <c r="G412" s="80">
        <v>1</v>
      </c>
      <c r="H412" s="104">
        <f t="shared" si="21"/>
        <v>4.5</v>
      </c>
      <c r="I412" s="81"/>
      <c r="J412" s="81">
        <v>2327</v>
      </c>
      <c r="K412" s="79">
        <v>4.5</v>
      </c>
      <c r="L412" s="79">
        <f t="shared" si="23"/>
        <v>0</v>
      </c>
      <c r="M412" s="104">
        <f t="shared" si="22"/>
        <v>0</v>
      </c>
    </row>
    <row r="413" spans="1:13" s="116" customFormat="1">
      <c r="A413" s="75">
        <v>44201</v>
      </c>
      <c r="B413" s="76">
        <v>68505</v>
      </c>
      <c r="C413" s="77" t="s">
        <v>933</v>
      </c>
      <c r="D413" s="125" t="s">
        <v>251</v>
      </c>
      <c r="E413" s="82" t="s">
        <v>65</v>
      </c>
      <c r="F413" s="79">
        <v>4.5</v>
      </c>
      <c r="G413" s="80">
        <v>1</v>
      </c>
      <c r="H413" s="104">
        <f t="shared" si="21"/>
        <v>4.5</v>
      </c>
      <c r="I413" s="81"/>
      <c r="J413" s="81">
        <v>2339</v>
      </c>
      <c r="K413" s="79">
        <v>4.5</v>
      </c>
      <c r="L413" s="79">
        <f t="shared" si="23"/>
        <v>0</v>
      </c>
      <c r="M413" s="104">
        <f t="shared" si="22"/>
        <v>0</v>
      </c>
    </row>
    <row r="414" spans="1:13" s="74" customFormat="1">
      <c r="A414" s="75">
        <v>44201</v>
      </c>
      <c r="B414" s="76">
        <v>68505</v>
      </c>
      <c r="C414" s="77" t="s">
        <v>933</v>
      </c>
      <c r="D414" s="125" t="s">
        <v>251</v>
      </c>
      <c r="E414" s="82" t="s">
        <v>65</v>
      </c>
      <c r="F414" s="79">
        <v>4.8</v>
      </c>
      <c r="G414" s="80">
        <v>1</v>
      </c>
      <c r="H414" s="104">
        <f t="shared" si="21"/>
        <v>4.8</v>
      </c>
      <c r="I414" s="81"/>
      <c r="J414" s="81">
        <v>2333</v>
      </c>
      <c r="K414" s="79">
        <v>4.8</v>
      </c>
      <c r="L414" s="79">
        <f t="shared" si="23"/>
        <v>0</v>
      </c>
      <c r="M414" s="104">
        <f t="shared" si="22"/>
        <v>0</v>
      </c>
    </row>
    <row r="415" spans="1:13" s="116" customFormat="1">
      <c r="A415" s="75">
        <v>44201</v>
      </c>
      <c r="B415" s="76">
        <v>68505</v>
      </c>
      <c r="C415" s="77" t="s">
        <v>933</v>
      </c>
      <c r="D415" s="125" t="s">
        <v>251</v>
      </c>
      <c r="E415" s="82" t="s">
        <v>65</v>
      </c>
      <c r="F415" s="79">
        <v>4.7</v>
      </c>
      <c r="G415" s="80">
        <v>1</v>
      </c>
      <c r="H415" s="104">
        <f t="shared" si="21"/>
        <v>4.7</v>
      </c>
      <c r="I415" s="81"/>
      <c r="J415" s="81">
        <v>2352</v>
      </c>
      <c r="K415" s="79">
        <v>4.7</v>
      </c>
      <c r="L415" s="79">
        <f t="shared" si="23"/>
        <v>0</v>
      </c>
      <c r="M415" s="104">
        <f t="shared" si="22"/>
        <v>0</v>
      </c>
    </row>
    <row r="416" spans="1:13" s="116" customFormat="1">
      <c r="A416" s="75">
        <v>44201</v>
      </c>
      <c r="B416" s="76">
        <v>68505</v>
      </c>
      <c r="C416" s="77" t="s">
        <v>933</v>
      </c>
      <c r="D416" s="125" t="s">
        <v>251</v>
      </c>
      <c r="E416" s="82" t="s">
        <v>65</v>
      </c>
      <c r="F416" s="79">
        <v>4</v>
      </c>
      <c r="G416" s="80">
        <v>1</v>
      </c>
      <c r="H416" s="104">
        <f t="shared" si="21"/>
        <v>4</v>
      </c>
      <c r="I416" s="81"/>
      <c r="J416" s="81">
        <v>2354</v>
      </c>
      <c r="K416" s="79">
        <v>4</v>
      </c>
      <c r="L416" s="79">
        <f t="shared" si="23"/>
        <v>0</v>
      </c>
      <c r="M416" s="104">
        <f t="shared" si="22"/>
        <v>0</v>
      </c>
    </row>
    <row r="417" spans="1:13" s="116" customFormat="1">
      <c r="A417" s="75">
        <v>44201</v>
      </c>
      <c r="B417" s="76">
        <v>68505</v>
      </c>
      <c r="C417" s="77" t="s">
        <v>933</v>
      </c>
      <c r="D417" s="125" t="s">
        <v>251</v>
      </c>
      <c r="E417" s="82" t="s">
        <v>65</v>
      </c>
      <c r="F417" s="79">
        <v>4</v>
      </c>
      <c r="G417" s="80">
        <v>1</v>
      </c>
      <c r="H417" s="104">
        <f t="shared" si="21"/>
        <v>4</v>
      </c>
      <c r="I417" s="81"/>
      <c r="J417" s="81">
        <v>2360</v>
      </c>
      <c r="K417" s="79">
        <v>4</v>
      </c>
      <c r="L417" s="79">
        <f t="shared" si="23"/>
        <v>0</v>
      </c>
      <c r="M417" s="104">
        <f t="shared" si="22"/>
        <v>0</v>
      </c>
    </row>
    <row r="418" spans="1:13" s="116" customFormat="1">
      <c r="A418" s="75">
        <v>44201</v>
      </c>
      <c r="B418" s="76">
        <v>68505</v>
      </c>
      <c r="C418" s="77" t="s">
        <v>933</v>
      </c>
      <c r="D418" s="125" t="s">
        <v>251</v>
      </c>
      <c r="E418" s="82" t="s">
        <v>65</v>
      </c>
      <c r="F418" s="79">
        <v>4.8</v>
      </c>
      <c r="G418" s="80">
        <v>1</v>
      </c>
      <c r="H418" s="104">
        <f t="shared" si="21"/>
        <v>4.8</v>
      </c>
      <c r="I418" s="81"/>
      <c r="J418" s="81">
        <v>2369</v>
      </c>
      <c r="K418" s="79">
        <v>4.8</v>
      </c>
      <c r="L418" s="79">
        <f t="shared" si="23"/>
        <v>0</v>
      </c>
      <c r="M418" s="104">
        <f t="shared" si="22"/>
        <v>0</v>
      </c>
    </row>
    <row r="419" spans="1:13" s="116" customFormat="1">
      <c r="A419" s="75">
        <v>44201</v>
      </c>
      <c r="B419" s="76">
        <v>68505</v>
      </c>
      <c r="C419" s="77" t="s">
        <v>933</v>
      </c>
      <c r="D419" s="125" t="s">
        <v>251</v>
      </c>
      <c r="E419" s="82" t="s">
        <v>65</v>
      </c>
      <c r="F419" s="79">
        <v>4.5</v>
      </c>
      <c r="G419" s="80">
        <v>1</v>
      </c>
      <c r="H419" s="104">
        <f t="shared" si="21"/>
        <v>4.5</v>
      </c>
      <c r="I419" s="81"/>
      <c r="J419" s="81">
        <v>2367</v>
      </c>
      <c r="K419" s="79">
        <v>4.5</v>
      </c>
      <c r="L419" s="79">
        <f t="shared" si="23"/>
        <v>0</v>
      </c>
      <c r="M419" s="104">
        <f t="shared" si="22"/>
        <v>0</v>
      </c>
    </row>
    <row r="420" spans="1:13" s="116" customFormat="1">
      <c r="A420" s="75">
        <v>44201</v>
      </c>
      <c r="B420" s="76">
        <v>68505</v>
      </c>
      <c r="C420" s="77" t="s">
        <v>933</v>
      </c>
      <c r="D420" s="125" t="s">
        <v>251</v>
      </c>
      <c r="E420" s="82" t="s">
        <v>65</v>
      </c>
      <c r="F420" s="79">
        <v>5</v>
      </c>
      <c r="G420" s="80">
        <v>1</v>
      </c>
      <c r="H420" s="104">
        <f t="shared" si="21"/>
        <v>5</v>
      </c>
      <c r="I420" s="81"/>
      <c r="J420" s="81" t="s">
        <v>396</v>
      </c>
      <c r="K420" s="79">
        <v>5</v>
      </c>
      <c r="L420" s="79">
        <f t="shared" si="23"/>
        <v>0</v>
      </c>
      <c r="M420" s="104">
        <f t="shared" si="22"/>
        <v>0</v>
      </c>
    </row>
    <row r="421" spans="1:13" s="116" customFormat="1">
      <c r="A421" s="75">
        <v>44201</v>
      </c>
      <c r="B421" s="76">
        <v>68505</v>
      </c>
      <c r="C421" s="77" t="s">
        <v>933</v>
      </c>
      <c r="D421" s="125" t="s">
        <v>251</v>
      </c>
      <c r="E421" s="82" t="s">
        <v>65</v>
      </c>
      <c r="F421" s="79">
        <v>5.5</v>
      </c>
      <c r="G421" s="80">
        <v>1</v>
      </c>
      <c r="H421" s="104">
        <f t="shared" si="21"/>
        <v>5.5</v>
      </c>
      <c r="I421" s="81"/>
      <c r="J421" s="81">
        <v>2376</v>
      </c>
      <c r="K421" s="79">
        <v>5.5</v>
      </c>
      <c r="L421" s="79">
        <f t="shared" si="23"/>
        <v>0</v>
      </c>
      <c r="M421" s="104">
        <f t="shared" si="22"/>
        <v>0</v>
      </c>
    </row>
    <row r="422" spans="1:13" s="116" customFormat="1">
      <c r="A422" s="75">
        <v>44201</v>
      </c>
      <c r="B422" s="76">
        <v>68505</v>
      </c>
      <c r="C422" s="77" t="s">
        <v>933</v>
      </c>
      <c r="D422" s="125" t="s">
        <v>251</v>
      </c>
      <c r="E422" s="82" t="s">
        <v>65</v>
      </c>
      <c r="F422" s="79">
        <v>6.5</v>
      </c>
      <c r="G422" s="80">
        <v>1</v>
      </c>
      <c r="H422" s="104">
        <f t="shared" si="21"/>
        <v>6.5</v>
      </c>
      <c r="I422" s="81"/>
      <c r="J422" s="81">
        <v>2377</v>
      </c>
      <c r="K422" s="79">
        <v>6.5</v>
      </c>
      <c r="L422" s="79">
        <f t="shared" si="23"/>
        <v>0</v>
      </c>
      <c r="M422" s="104">
        <f t="shared" si="22"/>
        <v>0</v>
      </c>
    </row>
    <row r="423" spans="1:13" s="74" customFormat="1">
      <c r="A423" s="75">
        <v>44201</v>
      </c>
      <c r="B423" s="76">
        <v>68505</v>
      </c>
      <c r="C423" s="77" t="s">
        <v>933</v>
      </c>
      <c r="D423" s="125" t="s">
        <v>251</v>
      </c>
      <c r="E423" s="82" t="s">
        <v>65</v>
      </c>
      <c r="F423" s="79">
        <v>3.5</v>
      </c>
      <c r="G423" s="80">
        <v>1</v>
      </c>
      <c r="H423" s="104">
        <f t="shared" si="21"/>
        <v>3.5</v>
      </c>
      <c r="I423" s="81"/>
      <c r="J423" s="81">
        <v>2379</v>
      </c>
      <c r="K423" s="79">
        <v>3.5</v>
      </c>
      <c r="L423" s="79">
        <f t="shared" si="23"/>
        <v>0</v>
      </c>
      <c r="M423" s="104">
        <f t="shared" si="22"/>
        <v>0</v>
      </c>
    </row>
    <row r="424" spans="1:13" s="116" customFormat="1">
      <c r="A424" s="75">
        <v>44201</v>
      </c>
      <c r="B424" s="76">
        <v>68505</v>
      </c>
      <c r="C424" s="77" t="s">
        <v>933</v>
      </c>
      <c r="D424" s="125" t="s">
        <v>251</v>
      </c>
      <c r="E424" s="82" t="s">
        <v>65</v>
      </c>
      <c r="F424" s="79">
        <v>4.7</v>
      </c>
      <c r="G424" s="80">
        <v>1</v>
      </c>
      <c r="H424" s="104">
        <f t="shared" si="21"/>
        <v>4.7</v>
      </c>
      <c r="I424" s="81"/>
      <c r="J424" s="81">
        <v>2378</v>
      </c>
      <c r="K424" s="79">
        <v>4.7</v>
      </c>
      <c r="L424" s="79">
        <f t="shared" si="23"/>
        <v>0</v>
      </c>
      <c r="M424" s="104">
        <f t="shared" si="22"/>
        <v>0</v>
      </c>
    </row>
    <row r="425" spans="1:13" s="116" customFormat="1">
      <c r="A425" s="75">
        <v>44201</v>
      </c>
      <c r="B425" s="76">
        <v>68505</v>
      </c>
      <c r="C425" s="77" t="s">
        <v>933</v>
      </c>
      <c r="D425" s="125" t="s">
        <v>251</v>
      </c>
      <c r="E425" s="82" t="s">
        <v>65</v>
      </c>
      <c r="F425" s="79">
        <v>4.2</v>
      </c>
      <c r="G425" s="80">
        <v>1</v>
      </c>
      <c r="H425" s="104">
        <f t="shared" si="21"/>
        <v>4.2</v>
      </c>
      <c r="I425" s="81"/>
      <c r="J425" s="81">
        <v>2398</v>
      </c>
      <c r="K425" s="79">
        <v>4.2</v>
      </c>
      <c r="L425" s="79">
        <f t="shared" si="23"/>
        <v>0</v>
      </c>
      <c r="M425" s="104">
        <f t="shared" si="22"/>
        <v>0</v>
      </c>
    </row>
    <row r="426" spans="1:13" s="116" customFormat="1">
      <c r="A426" s="75">
        <v>44201</v>
      </c>
      <c r="B426" s="76">
        <v>68505</v>
      </c>
      <c r="C426" s="77" t="s">
        <v>933</v>
      </c>
      <c r="D426" s="125" t="s">
        <v>251</v>
      </c>
      <c r="E426" s="82" t="s">
        <v>65</v>
      </c>
      <c r="F426" s="79">
        <v>3.5</v>
      </c>
      <c r="G426" s="80">
        <v>1</v>
      </c>
      <c r="H426" s="104">
        <f t="shared" si="21"/>
        <v>3.5</v>
      </c>
      <c r="I426" s="81"/>
      <c r="J426" s="81">
        <v>2409</v>
      </c>
      <c r="K426" s="79">
        <v>3.5</v>
      </c>
      <c r="L426" s="79">
        <f t="shared" si="23"/>
        <v>0</v>
      </c>
      <c r="M426" s="104">
        <f t="shared" si="22"/>
        <v>0</v>
      </c>
    </row>
    <row r="427" spans="1:13" s="116" customFormat="1">
      <c r="A427" s="75">
        <v>44201</v>
      </c>
      <c r="B427" s="76">
        <v>68505</v>
      </c>
      <c r="C427" s="77" t="s">
        <v>933</v>
      </c>
      <c r="D427" s="125" t="s">
        <v>251</v>
      </c>
      <c r="E427" s="82" t="s">
        <v>65</v>
      </c>
      <c r="F427" s="79">
        <v>4</v>
      </c>
      <c r="G427" s="80">
        <v>1</v>
      </c>
      <c r="H427" s="104">
        <f t="shared" si="21"/>
        <v>4</v>
      </c>
      <c r="I427" s="81"/>
      <c r="J427" s="81">
        <v>2427</v>
      </c>
      <c r="K427" s="79">
        <v>4</v>
      </c>
      <c r="L427" s="79">
        <f t="shared" si="23"/>
        <v>0</v>
      </c>
      <c r="M427" s="104">
        <f t="shared" si="22"/>
        <v>0</v>
      </c>
    </row>
    <row r="428" spans="1:13" s="116" customFormat="1">
      <c r="A428" s="75">
        <v>44201</v>
      </c>
      <c r="B428" s="76">
        <v>68505</v>
      </c>
      <c r="C428" s="77" t="s">
        <v>933</v>
      </c>
      <c r="D428" s="125" t="s">
        <v>251</v>
      </c>
      <c r="E428" s="82" t="s">
        <v>65</v>
      </c>
      <c r="F428" s="79">
        <v>4.5999999999999996</v>
      </c>
      <c r="G428" s="80">
        <v>1</v>
      </c>
      <c r="H428" s="104">
        <f t="shared" si="21"/>
        <v>4.5999999999999996</v>
      </c>
      <c r="I428" s="81"/>
      <c r="J428" s="81">
        <v>2421</v>
      </c>
      <c r="K428" s="79">
        <v>4.5999999999999996</v>
      </c>
      <c r="L428" s="79">
        <f t="shared" si="23"/>
        <v>0</v>
      </c>
      <c r="M428" s="104">
        <f t="shared" si="22"/>
        <v>0</v>
      </c>
    </row>
    <row r="429" spans="1:13" s="116" customFormat="1">
      <c r="A429" s="75">
        <v>44201</v>
      </c>
      <c r="B429" s="76">
        <v>68505</v>
      </c>
      <c r="C429" s="77" t="s">
        <v>933</v>
      </c>
      <c r="D429" s="125" t="s">
        <v>251</v>
      </c>
      <c r="E429" s="82" t="s">
        <v>65</v>
      </c>
      <c r="F429" s="79">
        <v>7.5</v>
      </c>
      <c r="G429" s="80">
        <v>1</v>
      </c>
      <c r="H429" s="104">
        <f t="shared" si="21"/>
        <v>7.5</v>
      </c>
      <c r="I429" s="81"/>
      <c r="J429" s="81">
        <v>2426</v>
      </c>
      <c r="K429" s="79">
        <v>7.5</v>
      </c>
      <c r="L429" s="79">
        <f t="shared" si="23"/>
        <v>0</v>
      </c>
      <c r="M429" s="104">
        <f t="shared" si="22"/>
        <v>0</v>
      </c>
    </row>
    <row r="430" spans="1:13" s="74" customFormat="1">
      <c r="A430" s="75">
        <v>44201</v>
      </c>
      <c r="B430" s="76">
        <v>68505</v>
      </c>
      <c r="C430" s="77" t="s">
        <v>933</v>
      </c>
      <c r="D430" s="125" t="s">
        <v>251</v>
      </c>
      <c r="E430" s="82" t="s">
        <v>65</v>
      </c>
      <c r="F430" s="79">
        <v>4.8</v>
      </c>
      <c r="G430" s="80">
        <v>1</v>
      </c>
      <c r="H430" s="104">
        <f t="shared" si="21"/>
        <v>4.8</v>
      </c>
      <c r="I430" s="81"/>
      <c r="J430" s="81">
        <v>2424</v>
      </c>
      <c r="K430" s="79">
        <v>4.8</v>
      </c>
      <c r="L430" s="79">
        <f t="shared" si="23"/>
        <v>0</v>
      </c>
      <c r="M430" s="104">
        <f t="shared" si="22"/>
        <v>0</v>
      </c>
    </row>
    <row r="431" spans="1:13" s="116" customFormat="1">
      <c r="A431" s="75">
        <v>44201</v>
      </c>
      <c r="B431" s="76">
        <v>68505</v>
      </c>
      <c r="C431" s="77" t="s">
        <v>933</v>
      </c>
      <c r="D431" s="125" t="s">
        <v>251</v>
      </c>
      <c r="E431" s="82" t="s">
        <v>65</v>
      </c>
      <c r="F431" s="79">
        <v>5.5</v>
      </c>
      <c r="G431" s="80">
        <v>1</v>
      </c>
      <c r="H431" s="104">
        <f t="shared" ref="H431:H494" si="24">F431*G431</f>
        <v>5.5</v>
      </c>
      <c r="I431" s="81"/>
      <c r="J431" s="81">
        <v>2440</v>
      </c>
      <c r="K431" s="79">
        <v>5.5</v>
      </c>
      <c r="L431" s="79">
        <f t="shared" si="23"/>
        <v>0</v>
      </c>
      <c r="M431" s="104">
        <f t="shared" si="22"/>
        <v>0</v>
      </c>
    </row>
    <row r="432" spans="1:13" s="116" customFormat="1">
      <c r="A432" s="75">
        <v>44201</v>
      </c>
      <c r="B432" s="76">
        <v>68505</v>
      </c>
      <c r="C432" s="77" t="s">
        <v>933</v>
      </c>
      <c r="D432" s="125" t="s">
        <v>251</v>
      </c>
      <c r="E432" s="82" t="s">
        <v>65</v>
      </c>
      <c r="F432" s="79">
        <v>4.7</v>
      </c>
      <c r="G432" s="80">
        <v>1</v>
      </c>
      <c r="H432" s="104">
        <f t="shared" si="24"/>
        <v>4.7</v>
      </c>
      <c r="I432" s="81"/>
      <c r="J432" s="81">
        <v>2467</v>
      </c>
      <c r="K432" s="79">
        <v>4.7</v>
      </c>
      <c r="L432" s="79">
        <f t="shared" si="23"/>
        <v>0</v>
      </c>
      <c r="M432" s="104">
        <f t="shared" si="22"/>
        <v>0</v>
      </c>
    </row>
    <row r="433" spans="1:13" s="116" customFormat="1">
      <c r="A433" s="75">
        <v>44201</v>
      </c>
      <c r="B433" s="76">
        <v>68505</v>
      </c>
      <c r="C433" s="77" t="s">
        <v>933</v>
      </c>
      <c r="D433" s="125" t="s">
        <v>251</v>
      </c>
      <c r="E433" s="82" t="s">
        <v>65</v>
      </c>
      <c r="F433" s="79">
        <v>4</v>
      </c>
      <c r="G433" s="80">
        <v>1</v>
      </c>
      <c r="H433" s="104">
        <f t="shared" si="24"/>
        <v>4</v>
      </c>
      <c r="I433" s="81"/>
      <c r="J433" s="81">
        <v>2459</v>
      </c>
      <c r="K433" s="79">
        <v>4</v>
      </c>
      <c r="L433" s="79">
        <f t="shared" si="23"/>
        <v>0</v>
      </c>
      <c r="M433" s="104">
        <f t="shared" si="22"/>
        <v>0</v>
      </c>
    </row>
    <row r="434" spans="1:13" s="116" customFormat="1">
      <c r="A434" s="75">
        <v>44201</v>
      </c>
      <c r="B434" s="76">
        <v>68505</v>
      </c>
      <c r="C434" s="77" t="s">
        <v>933</v>
      </c>
      <c r="D434" s="125" t="s">
        <v>251</v>
      </c>
      <c r="E434" s="82" t="s">
        <v>65</v>
      </c>
      <c r="F434" s="79">
        <v>3.8</v>
      </c>
      <c r="G434" s="80">
        <v>1</v>
      </c>
      <c r="H434" s="104">
        <f t="shared" si="24"/>
        <v>3.8</v>
      </c>
      <c r="I434" s="81"/>
      <c r="J434" s="81">
        <v>2469</v>
      </c>
      <c r="K434" s="79">
        <v>3.8</v>
      </c>
      <c r="L434" s="79">
        <f t="shared" si="23"/>
        <v>0</v>
      </c>
      <c r="M434" s="104">
        <f t="shared" si="22"/>
        <v>0</v>
      </c>
    </row>
    <row r="435" spans="1:13" s="116" customFormat="1">
      <c r="A435" s="75">
        <v>44201</v>
      </c>
      <c r="B435" s="76">
        <v>68505</v>
      </c>
      <c r="C435" s="77" t="s">
        <v>933</v>
      </c>
      <c r="D435" s="125" t="s">
        <v>251</v>
      </c>
      <c r="E435" s="82" t="s">
        <v>65</v>
      </c>
      <c r="F435" s="79">
        <v>4</v>
      </c>
      <c r="G435" s="80">
        <v>1</v>
      </c>
      <c r="H435" s="104">
        <f t="shared" si="24"/>
        <v>4</v>
      </c>
      <c r="I435" s="81"/>
      <c r="J435" s="81">
        <v>2435</v>
      </c>
      <c r="K435" s="79">
        <v>4</v>
      </c>
      <c r="L435" s="79">
        <f t="shared" si="23"/>
        <v>0</v>
      </c>
      <c r="M435" s="104">
        <f t="shared" si="22"/>
        <v>0</v>
      </c>
    </row>
    <row r="436" spans="1:13" s="116" customFormat="1">
      <c r="A436" s="75">
        <v>44201</v>
      </c>
      <c r="B436" s="76">
        <v>68505</v>
      </c>
      <c r="C436" s="77" t="s">
        <v>933</v>
      </c>
      <c r="D436" s="125" t="s">
        <v>251</v>
      </c>
      <c r="E436" s="82" t="s">
        <v>65</v>
      </c>
      <c r="F436" s="79">
        <v>4.7</v>
      </c>
      <c r="G436" s="80">
        <v>1</v>
      </c>
      <c r="H436" s="104">
        <f t="shared" si="24"/>
        <v>4.7</v>
      </c>
      <c r="I436" s="81"/>
      <c r="J436" s="81">
        <v>2447</v>
      </c>
      <c r="K436" s="79">
        <v>4.7</v>
      </c>
      <c r="L436" s="79">
        <f t="shared" si="23"/>
        <v>0</v>
      </c>
      <c r="M436" s="104">
        <f t="shared" si="22"/>
        <v>0</v>
      </c>
    </row>
    <row r="437" spans="1:13" s="35" customFormat="1">
      <c r="A437" s="75">
        <v>44201</v>
      </c>
      <c r="B437" s="76">
        <v>68505</v>
      </c>
      <c r="C437" s="77" t="s">
        <v>933</v>
      </c>
      <c r="D437" s="125" t="s">
        <v>251</v>
      </c>
      <c r="E437" s="82" t="s">
        <v>65</v>
      </c>
      <c r="F437" s="79">
        <v>4.8</v>
      </c>
      <c r="G437" s="80">
        <v>1</v>
      </c>
      <c r="H437" s="104">
        <f t="shared" si="24"/>
        <v>4.8</v>
      </c>
      <c r="I437" s="81"/>
      <c r="J437" s="81">
        <v>2485</v>
      </c>
      <c r="K437" s="79">
        <v>4.8</v>
      </c>
      <c r="L437" s="79">
        <f t="shared" si="23"/>
        <v>0</v>
      </c>
      <c r="M437" s="104">
        <f t="shared" si="22"/>
        <v>0</v>
      </c>
    </row>
    <row r="438" spans="1:13" s="35" customFormat="1">
      <c r="A438" s="75">
        <v>44201</v>
      </c>
      <c r="B438" s="76">
        <v>68505</v>
      </c>
      <c r="C438" s="77" t="s">
        <v>933</v>
      </c>
      <c r="D438" s="125" t="s">
        <v>251</v>
      </c>
      <c r="E438" s="82" t="s">
        <v>65</v>
      </c>
      <c r="F438" s="79">
        <v>4.7</v>
      </c>
      <c r="G438" s="80">
        <v>1</v>
      </c>
      <c r="H438" s="104">
        <f t="shared" si="24"/>
        <v>4.7</v>
      </c>
      <c r="I438" s="81"/>
      <c r="J438" s="81">
        <v>2507</v>
      </c>
      <c r="K438" s="79">
        <v>4.7</v>
      </c>
      <c r="L438" s="79">
        <f t="shared" si="23"/>
        <v>0</v>
      </c>
      <c r="M438" s="104">
        <f t="shared" si="22"/>
        <v>0</v>
      </c>
    </row>
    <row r="439" spans="1:13" s="116" customFormat="1">
      <c r="A439" s="75">
        <v>44201</v>
      </c>
      <c r="B439" s="76">
        <v>68505</v>
      </c>
      <c r="C439" s="77" t="s">
        <v>933</v>
      </c>
      <c r="D439" s="125" t="s">
        <v>251</v>
      </c>
      <c r="E439" s="82" t="s">
        <v>65</v>
      </c>
      <c r="F439" s="79">
        <v>3</v>
      </c>
      <c r="G439" s="80">
        <v>1</v>
      </c>
      <c r="H439" s="104">
        <f t="shared" si="24"/>
        <v>3</v>
      </c>
      <c r="I439" s="81"/>
      <c r="J439" s="81">
        <v>2507</v>
      </c>
      <c r="K439" s="79">
        <v>3</v>
      </c>
      <c r="L439" s="79">
        <f t="shared" si="23"/>
        <v>0</v>
      </c>
      <c r="M439" s="104">
        <f t="shared" si="22"/>
        <v>0</v>
      </c>
    </row>
    <row r="440" spans="1:13" s="116" customFormat="1">
      <c r="A440" s="75">
        <v>44201</v>
      </c>
      <c r="B440" s="76">
        <v>68505</v>
      </c>
      <c r="C440" s="77" t="s">
        <v>933</v>
      </c>
      <c r="D440" s="125" t="s">
        <v>251</v>
      </c>
      <c r="E440" s="82" t="s">
        <v>65</v>
      </c>
      <c r="F440" s="79">
        <v>5</v>
      </c>
      <c r="G440" s="80">
        <v>1</v>
      </c>
      <c r="H440" s="104">
        <f t="shared" si="24"/>
        <v>5</v>
      </c>
      <c r="I440" s="81"/>
      <c r="J440" s="81">
        <v>2507</v>
      </c>
      <c r="K440" s="79">
        <v>5</v>
      </c>
      <c r="L440" s="79">
        <f t="shared" si="23"/>
        <v>0</v>
      </c>
      <c r="M440" s="104">
        <f t="shared" si="22"/>
        <v>0</v>
      </c>
    </row>
    <row r="441" spans="1:13" s="116" customFormat="1">
      <c r="A441" s="75">
        <v>44201</v>
      </c>
      <c r="B441" s="76">
        <v>68505</v>
      </c>
      <c r="C441" s="77" t="s">
        <v>933</v>
      </c>
      <c r="D441" s="125" t="s">
        <v>251</v>
      </c>
      <c r="E441" s="82" t="s">
        <v>65</v>
      </c>
      <c r="F441" s="79">
        <v>5</v>
      </c>
      <c r="G441" s="80">
        <v>1</v>
      </c>
      <c r="H441" s="104">
        <f t="shared" si="24"/>
        <v>5</v>
      </c>
      <c r="I441" s="81"/>
      <c r="J441" s="81">
        <v>2496</v>
      </c>
      <c r="K441" s="79">
        <v>5</v>
      </c>
      <c r="L441" s="79">
        <f t="shared" si="23"/>
        <v>0</v>
      </c>
      <c r="M441" s="104">
        <f t="shared" si="22"/>
        <v>0</v>
      </c>
    </row>
    <row r="442" spans="1:13" s="116" customFormat="1">
      <c r="A442" s="75">
        <v>44201</v>
      </c>
      <c r="B442" s="76">
        <v>68505</v>
      </c>
      <c r="C442" s="77" t="s">
        <v>933</v>
      </c>
      <c r="D442" s="125" t="s">
        <v>251</v>
      </c>
      <c r="E442" s="82" t="s">
        <v>65</v>
      </c>
      <c r="F442" s="79">
        <v>6.3</v>
      </c>
      <c r="G442" s="80">
        <v>1</v>
      </c>
      <c r="H442" s="104">
        <f t="shared" si="24"/>
        <v>6.3</v>
      </c>
      <c r="I442" s="81"/>
      <c r="J442" s="81">
        <v>2605</v>
      </c>
      <c r="K442" s="79">
        <v>6.3</v>
      </c>
      <c r="L442" s="79">
        <f t="shared" si="23"/>
        <v>0</v>
      </c>
      <c r="M442" s="104">
        <f t="shared" si="22"/>
        <v>0</v>
      </c>
    </row>
    <row r="443" spans="1:13" s="116" customFormat="1">
      <c r="A443" s="75">
        <v>44201</v>
      </c>
      <c r="B443" s="76">
        <v>68505</v>
      </c>
      <c r="C443" s="77" t="s">
        <v>933</v>
      </c>
      <c r="D443" s="125" t="s">
        <v>251</v>
      </c>
      <c r="E443" s="82" t="s">
        <v>65</v>
      </c>
      <c r="F443" s="79">
        <v>4.5</v>
      </c>
      <c r="G443" s="80">
        <v>1</v>
      </c>
      <c r="H443" s="104">
        <f t="shared" si="24"/>
        <v>4.5</v>
      </c>
      <c r="I443" s="81"/>
      <c r="J443" s="81" t="s">
        <v>396</v>
      </c>
      <c r="K443" s="79">
        <v>4.5</v>
      </c>
      <c r="L443" s="79">
        <f t="shared" si="23"/>
        <v>0</v>
      </c>
      <c r="M443" s="104">
        <f t="shared" si="22"/>
        <v>0</v>
      </c>
    </row>
    <row r="444" spans="1:13" s="116" customFormat="1">
      <c r="A444" s="75">
        <v>44201</v>
      </c>
      <c r="B444" s="76">
        <v>68505</v>
      </c>
      <c r="C444" s="77" t="s">
        <v>933</v>
      </c>
      <c r="D444" s="125" t="s">
        <v>251</v>
      </c>
      <c r="E444" s="82" t="s">
        <v>65</v>
      </c>
      <c r="F444" s="79">
        <v>4.5</v>
      </c>
      <c r="G444" s="80">
        <v>1</v>
      </c>
      <c r="H444" s="104">
        <f t="shared" si="24"/>
        <v>4.5</v>
      </c>
      <c r="I444" s="81"/>
      <c r="J444" s="81">
        <v>2555</v>
      </c>
      <c r="K444" s="79">
        <v>4.5</v>
      </c>
      <c r="L444" s="79">
        <f t="shared" si="23"/>
        <v>0</v>
      </c>
      <c r="M444" s="104">
        <f t="shared" si="22"/>
        <v>0</v>
      </c>
    </row>
    <row r="445" spans="1:13" s="116" customFormat="1">
      <c r="A445" s="75">
        <v>44201</v>
      </c>
      <c r="B445" s="76">
        <v>68505</v>
      </c>
      <c r="C445" s="77" t="s">
        <v>933</v>
      </c>
      <c r="D445" s="125" t="s">
        <v>251</v>
      </c>
      <c r="E445" s="82" t="s">
        <v>65</v>
      </c>
      <c r="F445" s="79">
        <v>5</v>
      </c>
      <c r="G445" s="80">
        <v>1</v>
      </c>
      <c r="H445" s="104">
        <f t="shared" si="24"/>
        <v>5</v>
      </c>
      <c r="I445" s="81"/>
      <c r="J445" s="81">
        <v>2517</v>
      </c>
      <c r="K445" s="79">
        <v>5</v>
      </c>
      <c r="L445" s="79">
        <f t="shared" si="23"/>
        <v>0</v>
      </c>
      <c r="M445" s="104">
        <f t="shared" si="22"/>
        <v>0</v>
      </c>
    </row>
    <row r="446" spans="1:13" s="116" customFormat="1">
      <c r="A446" s="75">
        <v>44201</v>
      </c>
      <c r="B446" s="76">
        <v>68505</v>
      </c>
      <c r="C446" s="77" t="s">
        <v>933</v>
      </c>
      <c r="D446" s="125" t="s">
        <v>251</v>
      </c>
      <c r="E446" s="82" t="s">
        <v>65</v>
      </c>
      <c r="F446" s="79">
        <v>4.5999999999999996</v>
      </c>
      <c r="G446" s="80">
        <v>1</v>
      </c>
      <c r="H446" s="104">
        <f t="shared" si="24"/>
        <v>4.5999999999999996</v>
      </c>
      <c r="I446" s="81"/>
      <c r="J446" s="81">
        <v>2503</v>
      </c>
      <c r="K446" s="79">
        <v>4.5999999999999996</v>
      </c>
      <c r="L446" s="79">
        <f t="shared" si="23"/>
        <v>0</v>
      </c>
      <c r="M446" s="104">
        <f t="shared" si="22"/>
        <v>0</v>
      </c>
    </row>
    <row r="447" spans="1:13" s="116" customFormat="1">
      <c r="A447" s="75">
        <v>44201</v>
      </c>
      <c r="B447" s="76">
        <v>68505</v>
      </c>
      <c r="C447" s="77" t="s">
        <v>933</v>
      </c>
      <c r="D447" s="125" t="s">
        <v>251</v>
      </c>
      <c r="E447" s="82" t="s">
        <v>65</v>
      </c>
      <c r="F447" s="79">
        <v>5</v>
      </c>
      <c r="G447" s="80">
        <v>1</v>
      </c>
      <c r="H447" s="104">
        <f t="shared" si="24"/>
        <v>5</v>
      </c>
      <c r="I447" s="81"/>
      <c r="J447" s="81">
        <v>2511</v>
      </c>
      <c r="K447" s="79">
        <v>5</v>
      </c>
      <c r="L447" s="79">
        <f t="shared" si="23"/>
        <v>0</v>
      </c>
      <c r="M447" s="104">
        <f t="shared" ref="M447:M510" si="25">G447*L447</f>
        <v>0</v>
      </c>
    </row>
    <row r="448" spans="1:13" s="116" customFormat="1">
      <c r="A448" s="75">
        <v>44201</v>
      </c>
      <c r="B448" s="76">
        <v>68505</v>
      </c>
      <c r="C448" s="77" t="s">
        <v>933</v>
      </c>
      <c r="D448" s="125" t="s">
        <v>251</v>
      </c>
      <c r="E448" s="82" t="s">
        <v>65</v>
      </c>
      <c r="F448" s="79">
        <v>4.5</v>
      </c>
      <c r="G448" s="80">
        <v>1</v>
      </c>
      <c r="H448" s="104">
        <f t="shared" si="24"/>
        <v>4.5</v>
      </c>
      <c r="I448" s="81"/>
      <c r="J448" s="81">
        <v>2522</v>
      </c>
      <c r="K448" s="79">
        <v>4.5</v>
      </c>
      <c r="L448" s="79">
        <f t="shared" si="23"/>
        <v>0</v>
      </c>
      <c r="M448" s="104">
        <f t="shared" si="25"/>
        <v>0</v>
      </c>
    </row>
    <row r="449" spans="1:13" s="116" customFormat="1">
      <c r="A449" s="75">
        <v>44201</v>
      </c>
      <c r="B449" s="76">
        <v>68505</v>
      </c>
      <c r="C449" s="77" t="s">
        <v>933</v>
      </c>
      <c r="D449" s="125" t="s">
        <v>251</v>
      </c>
      <c r="E449" s="82" t="s">
        <v>65</v>
      </c>
      <c r="F449" s="79">
        <v>2.7</v>
      </c>
      <c r="G449" s="80">
        <v>1</v>
      </c>
      <c r="H449" s="104">
        <f t="shared" si="24"/>
        <v>2.7</v>
      </c>
      <c r="I449" s="81"/>
      <c r="J449" s="81">
        <v>2593</v>
      </c>
      <c r="K449" s="79">
        <v>2.7</v>
      </c>
      <c r="L449" s="79">
        <f t="shared" si="23"/>
        <v>0</v>
      </c>
      <c r="M449" s="104">
        <f t="shared" si="25"/>
        <v>0</v>
      </c>
    </row>
    <row r="450" spans="1:13" s="116" customFormat="1">
      <c r="A450" s="121">
        <v>44201</v>
      </c>
      <c r="B450" s="114">
        <v>2234</v>
      </c>
      <c r="C450" s="114" t="s">
        <v>938</v>
      </c>
      <c r="D450" s="132" t="s">
        <v>127</v>
      </c>
      <c r="E450" s="122" t="s">
        <v>19</v>
      </c>
      <c r="F450" s="123">
        <v>1</v>
      </c>
      <c r="G450" s="62">
        <v>1</v>
      </c>
      <c r="H450" s="55">
        <f t="shared" si="24"/>
        <v>1</v>
      </c>
      <c r="I450" s="124"/>
      <c r="J450" s="124"/>
      <c r="K450" s="123"/>
      <c r="L450" s="123">
        <f t="shared" si="23"/>
        <v>1</v>
      </c>
      <c r="M450" s="55">
        <f t="shared" si="25"/>
        <v>1</v>
      </c>
    </row>
    <row r="451" spans="1:13" s="116" customFormat="1">
      <c r="A451" s="127">
        <v>44201</v>
      </c>
      <c r="B451" s="126">
        <v>2234</v>
      </c>
      <c r="C451" s="126" t="s">
        <v>938</v>
      </c>
      <c r="D451" s="128" t="s">
        <v>301</v>
      </c>
      <c r="E451" s="129" t="s">
        <v>19</v>
      </c>
      <c r="F451" s="130">
        <v>1</v>
      </c>
      <c r="G451" s="80">
        <v>1</v>
      </c>
      <c r="H451" s="104">
        <f t="shared" si="24"/>
        <v>1</v>
      </c>
      <c r="I451" s="131"/>
      <c r="J451" s="131">
        <v>2311</v>
      </c>
      <c r="K451" s="130">
        <v>1</v>
      </c>
      <c r="L451" s="130">
        <f t="shared" si="23"/>
        <v>0</v>
      </c>
      <c r="M451" s="104">
        <f t="shared" si="25"/>
        <v>0</v>
      </c>
    </row>
    <row r="452" spans="1:13">
      <c r="A452" s="127">
        <v>44201</v>
      </c>
      <c r="B452" s="126">
        <v>2234</v>
      </c>
      <c r="C452" s="126" t="s">
        <v>938</v>
      </c>
      <c r="D452" s="128" t="s">
        <v>301</v>
      </c>
      <c r="E452" s="129" t="s">
        <v>19</v>
      </c>
      <c r="F452" s="130">
        <v>1</v>
      </c>
      <c r="G452" s="80">
        <v>1</v>
      </c>
      <c r="H452" s="104">
        <f t="shared" si="24"/>
        <v>1</v>
      </c>
      <c r="I452" s="131"/>
      <c r="J452" s="131">
        <v>2306</v>
      </c>
      <c r="K452" s="130">
        <v>1</v>
      </c>
      <c r="L452" s="130">
        <f t="shared" ref="L452:L515" si="26">F452-K452</f>
        <v>0</v>
      </c>
      <c r="M452" s="104">
        <f t="shared" si="25"/>
        <v>0</v>
      </c>
    </row>
    <row r="453" spans="1:13" s="116" customFormat="1">
      <c r="A453" s="127">
        <v>44201</v>
      </c>
      <c r="B453" s="126">
        <v>2234</v>
      </c>
      <c r="C453" s="126" t="s">
        <v>938</v>
      </c>
      <c r="D453" s="128" t="s">
        <v>136</v>
      </c>
      <c r="E453" s="129" t="s">
        <v>19</v>
      </c>
      <c r="F453" s="130">
        <v>1</v>
      </c>
      <c r="G453" s="80">
        <v>1</v>
      </c>
      <c r="H453" s="104">
        <f t="shared" si="24"/>
        <v>1</v>
      </c>
      <c r="I453" s="131"/>
      <c r="J453" s="131">
        <v>2375</v>
      </c>
      <c r="K453" s="130">
        <v>1</v>
      </c>
      <c r="L453" s="130">
        <f t="shared" si="26"/>
        <v>0</v>
      </c>
      <c r="M453" s="104">
        <f t="shared" si="25"/>
        <v>0</v>
      </c>
    </row>
    <row r="454" spans="1:13" s="35" customFormat="1">
      <c r="A454" s="127">
        <v>44201</v>
      </c>
      <c r="B454" s="126">
        <v>30306355</v>
      </c>
      <c r="C454" s="126" t="s">
        <v>942</v>
      </c>
      <c r="D454" s="126" t="s">
        <v>265</v>
      </c>
      <c r="E454" s="129" t="s">
        <v>266</v>
      </c>
      <c r="F454" s="130">
        <v>1</v>
      </c>
      <c r="G454" s="80">
        <v>1</v>
      </c>
      <c r="H454" s="104">
        <f t="shared" si="24"/>
        <v>1</v>
      </c>
      <c r="I454" s="131"/>
      <c r="J454" s="131">
        <v>2661</v>
      </c>
      <c r="K454" s="130">
        <v>1</v>
      </c>
      <c r="L454" s="130">
        <f t="shared" si="26"/>
        <v>0</v>
      </c>
      <c r="M454" s="104">
        <f t="shared" si="25"/>
        <v>0</v>
      </c>
    </row>
    <row r="455" spans="1:13" s="35" customFormat="1">
      <c r="A455" s="127">
        <v>44202</v>
      </c>
      <c r="B455" s="126">
        <v>163732502</v>
      </c>
      <c r="C455" s="126" t="s">
        <v>918</v>
      </c>
      <c r="D455" s="126" t="s">
        <v>264</v>
      </c>
      <c r="E455" s="129" t="s">
        <v>12</v>
      </c>
      <c r="F455" s="130">
        <v>1</v>
      </c>
      <c r="G455" s="80">
        <v>1</v>
      </c>
      <c r="H455" s="104">
        <f t="shared" si="24"/>
        <v>1</v>
      </c>
      <c r="I455" s="131"/>
      <c r="J455" s="131">
        <v>2314</v>
      </c>
      <c r="K455" s="130">
        <v>1</v>
      </c>
      <c r="L455" s="130">
        <f t="shared" si="26"/>
        <v>0</v>
      </c>
      <c r="M455" s="104">
        <f t="shared" si="25"/>
        <v>0</v>
      </c>
    </row>
    <row r="456" spans="1:13" s="116" customFormat="1">
      <c r="A456" s="75">
        <v>44202</v>
      </c>
      <c r="B456" s="76">
        <v>12250770</v>
      </c>
      <c r="C456" s="77" t="s">
        <v>936</v>
      </c>
      <c r="D456" s="126">
        <v>1857447</v>
      </c>
      <c r="E456" s="82" t="s">
        <v>253</v>
      </c>
      <c r="F456" s="79">
        <v>1</v>
      </c>
      <c r="G456" s="80">
        <v>1</v>
      </c>
      <c r="H456" s="104">
        <f t="shared" si="24"/>
        <v>1</v>
      </c>
      <c r="I456" s="81"/>
      <c r="J456" s="81">
        <v>2298</v>
      </c>
      <c r="K456" s="79">
        <v>1</v>
      </c>
      <c r="L456" s="79">
        <f t="shared" si="26"/>
        <v>0</v>
      </c>
      <c r="M456" s="104">
        <f t="shared" si="25"/>
        <v>0</v>
      </c>
    </row>
    <row r="457" spans="1:13" s="74" customFormat="1">
      <c r="A457" s="127">
        <v>44203</v>
      </c>
      <c r="B457" s="126">
        <v>163784330</v>
      </c>
      <c r="C457" s="126" t="s">
        <v>918</v>
      </c>
      <c r="D457" s="128">
        <v>986424795</v>
      </c>
      <c r="E457" s="129" t="s">
        <v>18</v>
      </c>
      <c r="F457" s="130">
        <v>1</v>
      </c>
      <c r="G457" s="80">
        <v>1</v>
      </c>
      <c r="H457" s="104">
        <f t="shared" si="24"/>
        <v>1</v>
      </c>
      <c r="I457" s="131"/>
      <c r="J457" s="131" t="s">
        <v>260</v>
      </c>
      <c r="K457" s="130">
        <v>1</v>
      </c>
      <c r="L457" s="130">
        <f t="shared" si="26"/>
        <v>0</v>
      </c>
      <c r="M457" s="104">
        <f t="shared" si="25"/>
        <v>0</v>
      </c>
    </row>
    <row r="458" spans="1:13" s="116" customFormat="1">
      <c r="A458" s="127">
        <v>44203</v>
      </c>
      <c r="B458" s="126">
        <v>163784330</v>
      </c>
      <c r="C458" s="126" t="s">
        <v>918</v>
      </c>
      <c r="D458" s="128">
        <v>986494331</v>
      </c>
      <c r="E458" s="129" t="s">
        <v>18</v>
      </c>
      <c r="F458" s="130">
        <v>1</v>
      </c>
      <c r="G458" s="80">
        <v>1</v>
      </c>
      <c r="H458" s="104">
        <f t="shared" si="24"/>
        <v>1</v>
      </c>
      <c r="I458" s="131"/>
      <c r="J458" s="131">
        <v>2302</v>
      </c>
      <c r="K458" s="130">
        <v>1</v>
      </c>
      <c r="L458" s="130">
        <f t="shared" si="26"/>
        <v>0</v>
      </c>
      <c r="M458" s="104">
        <f t="shared" si="25"/>
        <v>0</v>
      </c>
    </row>
    <row r="459" spans="1:13" s="74" customFormat="1">
      <c r="A459" s="127">
        <v>44203</v>
      </c>
      <c r="B459" s="126">
        <v>163784330</v>
      </c>
      <c r="C459" s="126" t="s">
        <v>918</v>
      </c>
      <c r="D459" s="128">
        <v>986494332</v>
      </c>
      <c r="E459" s="129" t="s">
        <v>18</v>
      </c>
      <c r="F459" s="130">
        <v>1</v>
      </c>
      <c r="G459" s="80">
        <v>1</v>
      </c>
      <c r="H459" s="104">
        <f t="shared" si="24"/>
        <v>1</v>
      </c>
      <c r="I459" s="131"/>
      <c r="J459" s="131">
        <v>2302</v>
      </c>
      <c r="K459" s="130">
        <v>1</v>
      </c>
      <c r="L459" s="130">
        <f t="shared" si="26"/>
        <v>0</v>
      </c>
      <c r="M459" s="104">
        <f t="shared" si="25"/>
        <v>0</v>
      </c>
    </row>
    <row r="460" spans="1:13" s="116" customFormat="1">
      <c r="A460" s="127">
        <v>44203</v>
      </c>
      <c r="B460" s="126">
        <v>163784330</v>
      </c>
      <c r="C460" s="126" t="s">
        <v>918</v>
      </c>
      <c r="D460" s="128" t="s">
        <v>273</v>
      </c>
      <c r="E460" s="129" t="s">
        <v>197</v>
      </c>
      <c r="F460" s="130">
        <v>2</v>
      </c>
      <c r="G460" s="80">
        <v>1</v>
      </c>
      <c r="H460" s="104">
        <f t="shared" si="24"/>
        <v>2</v>
      </c>
      <c r="I460" s="131"/>
      <c r="J460" s="131">
        <v>2302</v>
      </c>
      <c r="K460" s="130">
        <v>2</v>
      </c>
      <c r="L460" s="130">
        <f t="shared" si="26"/>
        <v>0</v>
      </c>
      <c r="M460" s="104">
        <f t="shared" si="25"/>
        <v>0</v>
      </c>
    </row>
    <row r="461" spans="1:13" s="74" customFormat="1">
      <c r="A461" s="127">
        <v>44203</v>
      </c>
      <c r="B461" s="126">
        <v>163784330</v>
      </c>
      <c r="C461" s="126" t="s">
        <v>918</v>
      </c>
      <c r="D461" s="128" t="s">
        <v>297</v>
      </c>
      <c r="E461" s="129" t="s">
        <v>298</v>
      </c>
      <c r="F461" s="130">
        <v>1</v>
      </c>
      <c r="G461" s="80">
        <v>1</v>
      </c>
      <c r="H461" s="104">
        <f t="shared" si="24"/>
        <v>1</v>
      </c>
      <c r="I461" s="131"/>
      <c r="J461" s="131">
        <v>2302</v>
      </c>
      <c r="K461" s="130">
        <v>1</v>
      </c>
      <c r="L461" s="130">
        <f t="shared" si="26"/>
        <v>0</v>
      </c>
      <c r="M461" s="104">
        <f t="shared" si="25"/>
        <v>0</v>
      </c>
    </row>
    <row r="462" spans="1:13" s="116" customFormat="1">
      <c r="A462" s="127">
        <v>44203</v>
      </c>
      <c r="B462" s="126">
        <v>163784330</v>
      </c>
      <c r="C462" s="126" t="s">
        <v>918</v>
      </c>
      <c r="D462" s="128" t="s">
        <v>297</v>
      </c>
      <c r="E462" s="129" t="s">
        <v>298</v>
      </c>
      <c r="F462" s="130">
        <v>3</v>
      </c>
      <c r="G462" s="80">
        <v>1</v>
      </c>
      <c r="H462" s="104">
        <f t="shared" si="24"/>
        <v>3</v>
      </c>
      <c r="I462" s="131"/>
      <c r="J462" s="131">
        <v>2302</v>
      </c>
      <c r="K462" s="130">
        <v>3</v>
      </c>
      <c r="L462" s="130">
        <f t="shared" si="26"/>
        <v>0</v>
      </c>
      <c r="M462" s="104">
        <f t="shared" si="25"/>
        <v>0</v>
      </c>
    </row>
    <row r="463" spans="1:13" s="116" customFormat="1">
      <c r="A463" s="127">
        <v>44204</v>
      </c>
      <c r="B463" s="126">
        <v>163851869</v>
      </c>
      <c r="C463" s="126" t="s">
        <v>918</v>
      </c>
      <c r="D463" s="126" t="s">
        <v>257</v>
      </c>
      <c r="E463" s="129" t="s">
        <v>258</v>
      </c>
      <c r="F463" s="130">
        <v>1</v>
      </c>
      <c r="G463" s="80">
        <v>1</v>
      </c>
      <c r="H463" s="104">
        <f t="shared" si="24"/>
        <v>1</v>
      </c>
      <c r="I463" s="131"/>
      <c r="J463" s="131">
        <v>2294</v>
      </c>
      <c r="K463" s="130">
        <v>1</v>
      </c>
      <c r="L463" s="130">
        <f t="shared" si="26"/>
        <v>0</v>
      </c>
      <c r="M463" s="104">
        <f t="shared" si="25"/>
        <v>0</v>
      </c>
    </row>
    <row r="464" spans="1:13" s="74" customFormat="1">
      <c r="A464" s="127">
        <v>44204</v>
      </c>
      <c r="B464" s="126">
        <v>163851869</v>
      </c>
      <c r="C464" s="126" t="s">
        <v>918</v>
      </c>
      <c r="D464" s="126" t="s">
        <v>259</v>
      </c>
      <c r="E464" s="129" t="s">
        <v>258</v>
      </c>
      <c r="F464" s="130">
        <v>1</v>
      </c>
      <c r="G464" s="80">
        <v>1</v>
      </c>
      <c r="H464" s="104">
        <f t="shared" si="24"/>
        <v>1</v>
      </c>
      <c r="I464" s="131"/>
      <c r="J464" s="131" t="s">
        <v>260</v>
      </c>
      <c r="K464" s="130">
        <v>1</v>
      </c>
      <c r="L464" s="130">
        <f t="shared" si="26"/>
        <v>0</v>
      </c>
      <c r="M464" s="104">
        <f t="shared" si="25"/>
        <v>0</v>
      </c>
    </row>
    <row r="465" spans="1:13" s="74" customFormat="1">
      <c r="A465" s="127">
        <v>44204</v>
      </c>
      <c r="B465" s="126">
        <v>163834837</v>
      </c>
      <c r="C465" s="126" t="s">
        <v>918</v>
      </c>
      <c r="D465" s="128" t="s">
        <v>293</v>
      </c>
      <c r="E465" s="129" t="s">
        <v>124</v>
      </c>
      <c r="F465" s="130">
        <v>1</v>
      </c>
      <c r="G465" s="80">
        <v>1</v>
      </c>
      <c r="H465" s="104">
        <f t="shared" si="24"/>
        <v>1</v>
      </c>
      <c r="I465" s="131"/>
      <c r="J465" s="131">
        <v>2296</v>
      </c>
      <c r="K465" s="130">
        <v>1</v>
      </c>
      <c r="L465" s="130">
        <f t="shared" si="26"/>
        <v>0</v>
      </c>
      <c r="M465" s="104">
        <f t="shared" si="25"/>
        <v>0</v>
      </c>
    </row>
    <row r="466" spans="1:13" s="116" customFormat="1">
      <c r="A466" s="127">
        <v>44204</v>
      </c>
      <c r="B466" s="126">
        <v>163851516</v>
      </c>
      <c r="C466" s="126" t="s">
        <v>918</v>
      </c>
      <c r="D466" s="126" t="s">
        <v>261</v>
      </c>
      <c r="E466" s="129" t="s">
        <v>262</v>
      </c>
      <c r="F466" s="130">
        <v>1</v>
      </c>
      <c r="G466" s="80">
        <v>1</v>
      </c>
      <c r="H466" s="104">
        <f t="shared" si="24"/>
        <v>1</v>
      </c>
      <c r="I466" s="131"/>
      <c r="J466" s="131" t="s">
        <v>260</v>
      </c>
      <c r="K466" s="130">
        <v>1</v>
      </c>
      <c r="L466" s="130">
        <f t="shared" si="26"/>
        <v>0</v>
      </c>
      <c r="M466" s="104">
        <f t="shared" si="25"/>
        <v>0</v>
      </c>
    </row>
    <row r="467" spans="1:13" s="116" customFormat="1">
      <c r="A467" s="127">
        <v>44204</v>
      </c>
      <c r="B467" s="126">
        <v>163851516</v>
      </c>
      <c r="C467" s="126" t="s">
        <v>918</v>
      </c>
      <c r="D467" s="126" t="s">
        <v>263</v>
      </c>
      <c r="E467" s="129" t="s">
        <v>262</v>
      </c>
      <c r="F467" s="130">
        <v>1</v>
      </c>
      <c r="G467" s="80">
        <v>1</v>
      </c>
      <c r="H467" s="104">
        <f t="shared" si="24"/>
        <v>1</v>
      </c>
      <c r="I467" s="131"/>
      <c r="J467" s="131" t="s">
        <v>260</v>
      </c>
      <c r="K467" s="130">
        <v>1</v>
      </c>
      <c r="L467" s="130">
        <f t="shared" si="26"/>
        <v>0</v>
      </c>
      <c r="M467" s="104">
        <f t="shared" si="25"/>
        <v>0</v>
      </c>
    </row>
    <row r="468" spans="1:13" s="116" customFormat="1">
      <c r="A468" s="127">
        <v>44207</v>
      </c>
      <c r="B468" s="126" t="s">
        <v>272</v>
      </c>
      <c r="C468" s="126" t="s">
        <v>919</v>
      </c>
      <c r="D468" s="126" t="s">
        <v>273</v>
      </c>
      <c r="E468" s="129" t="s">
        <v>274</v>
      </c>
      <c r="F468" s="130">
        <v>2</v>
      </c>
      <c r="G468" s="80">
        <v>1</v>
      </c>
      <c r="H468" s="104">
        <f t="shared" si="24"/>
        <v>2</v>
      </c>
      <c r="I468" s="131"/>
      <c r="J468" s="131">
        <v>2334</v>
      </c>
      <c r="K468" s="130">
        <v>2</v>
      </c>
      <c r="L468" s="130">
        <f t="shared" si="26"/>
        <v>0</v>
      </c>
      <c r="M468" s="104">
        <f t="shared" si="25"/>
        <v>0</v>
      </c>
    </row>
    <row r="469" spans="1:13" s="74" customFormat="1">
      <c r="A469" s="127">
        <v>44207</v>
      </c>
      <c r="B469" s="126">
        <v>163892393</v>
      </c>
      <c r="C469" s="126" t="s">
        <v>918</v>
      </c>
      <c r="D469" s="128" t="s">
        <v>296</v>
      </c>
      <c r="E469" s="129" t="s">
        <v>12</v>
      </c>
      <c r="F469" s="130">
        <v>1</v>
      </c>
      <c r="G469" s="80">
        <v>1</v>
      </c>
      <c r="H469" s="104">
        <f t="shared" si="24"/>
        <v>1</v>
      </c>
      <c r="I469" s="131"/>
      <c r="J469" s="131">
        <v>2300</v>
      </c>
      <c r="K469" s="130">
        <v>1</v>
      </c>
      <c r="L469" s="130">
        <f t="shared" si="26"/>
        <v>0</v>
      </c>
      <c r="M469" s="104">
        <f t="shared" si="25"/>
        <v>0</v>
      </c>
    </row>
    <row r="470" spans="1:13" s="116" customFormat="1">
      <c r="A470" s="127">
        <v>44207</v>
      </c>
      <c r="B470" s="126">
        <v>163887131</v>
      </c>
      <c r="C470" s="126" t="s">
        <v>918</v>
      </c>
      <c r="D470" s="128" t="s">
        <v>300</v>
      </c>
      <c r="E470" s="129" t="s">
        <v>34</v>
      </c>
      <c r="F470" s="130">
        <v>1</v>
      </c>
      <c r="G470" s="80">
        <v>1</v>
      </c>
      <c r="H470" s="104">
        <f t="shared" si="24"/>
        <v>1</v>
      </c>
      <c r="I470" s="131"/>
      <c r="J470" s="131" t="s">
        <v>85</v>
      </c>
      <c r="K470" s="130">
        <v>1</v>
      </c>
      <c r="L470" s="130">
        <f t="shared" si="26"/>
        <v>0</v>
      </c>
      <c r="M470" s="104">
        <f t="shared" si="25"/>
        <v>0</v>
      </c>
    </row>
    <row r="471" spans="1:13" s="116" customFormat="1">
      <c r="A471" s="127">
        <v>44208</v>
      </c>
      <c r="B471" s="126">
        <v>163888865</v>
      </c>
      <c r="C471" s="126" t="s">
        <v>918</v>
      </c>
      <c r="D471" s="128" t="s">
        <v>294</v>
      </c>
      <c r="E471" s="129" t="s">
        <v>295</v>
      </c>
      <c r="F471" s="130">
        <v>1</v>
      </c>
      <c r="G471" s="80">
        <v>1</v>
      </c>
      <c r="H471" s="104">
        <f t="shared" si="24"/>
        <v>1</v>
      </c>
      <c r="I471" s="131"/>
      <c r="J471" s="131">
        <v>2300</v>
      </c>
      <c r="K471" s="130">
        <v>1</v>
      </c>
      <c r="L471" s="130">
        <f t="shared" si="26"/>
        <v>0</v>
      </c>
      <c r="M471" s="104">
        <f t="shared" si="25"/>
        <v>0</v>
      </c>
    </row>
    <row r="472" spans="1:13" s="116" customFormat="1">
      <c r="A472" s="127">
        <v>44208</v>
      </c>
      <c r="B472" s="126">
        <v>500157151</v>
      </c>
      <c r="C472" s="126" t="s">
        <v>937</v>
      </c>
      <c r="D472" s="126" t="s">
        <v>279</v>
      </c>
      <c r="E472" s="129" t="s">
        <v>140</v>
      </c>
      <c r="F472" s="130">
        <v>1</v>
      </c>
      <c r="G472" s="80">
        <v>1</v>
      </c>
      <c r="H472" s="104">
        <f t="shared" si="24"/>
        <v>1</v>
      </c>
      <c r="I472" s="131"/>
      <c r="J472" s="131">
        <v>2314</v>
      </c>
      <c r="K472" s="130">
        <v>1</v>
      </c>
      <c r="L472" s="130">
        <f t="shared" si="26"/>
        <v>0</v>
      </c>
      <c r="M472" s="104">
        <f t="shared" si="25"/>
        <v>0</v>
      </c>
    </row>
    <row r="473" spans="1:13" s="74" customFormat="1">
      <c r="A473" s="127">
        <v>44208</v>
      </c>
      <c r="B473" s="126">
        <v>30307097</v>
      </c>
      <c r="C473" s="126" t="s">
        <v>942</v>
      </c>
      <c r="D473" s="128" t="s">
        <v>299</v>
      </c>
      <c r="E473" s="129" t="s">
        <v>104</v>
      </c>
      <c r="F473" s="130">
        <v>1</v>
      </c>
      <c r="G473" s="80">
        <v>1</v>
      </c>
      <c r="H473" s="104">
        <f t="shared" si="24"/>
        <v>1</v>
      </c>
      <c r="I473" s="131"/>
      <c r="J473" s="131">
        <v>2304</v>
      </c>
      <c r="K473" s="130">
        <v>1</v>
      </c>
      <c r="L473" s="130">
        <f t="shared" si="26"/>
        <v>0</v>
      </c>
      <c r="M473" s="104">
        <f t="shared" si="25"/>
        <v>0</v>
      </c>
    </row>
    <row r="474" spans="1:13" s="116" customFormat="1">
      <c r="A474" s="127">
        <v>44209</v>
      </c>
      <c r="B474" s="126">
        <v>164007683</v>
      </c>
      <c r="C474" s="126" t="s">
        <v>918</v>
      </c>
      <c r="D474" s="128">
        <v>986424795</v>
      </c>
      <c r="E474" s="129" t="s">
        <v>18</v>
      </c>
      <c r="F474" s="130">
        <v>1</v>
      </c>
      <c r="G474" s="80">
        <v>1</v>
      </c>
      <c r="H474" s="104">
        <f t="shared" si="24"/>
        <v>1</v>
      </c>
      <c r="I474" s="131"/>
      <c r="J474" s="131">
        <v>2299</v>
      </c>
      <c r="K474" s="130">
        <v>1</v>
      </c>
      <c r="L474" s="130">
        <f t="shared" si="26"/>
        <v>0</v>
      </c>
      <c r="M474" s="104">
        <f t="shared" si="25"/>
        <v>0</v>
      </c>
    </row>
    <row r="475" spans="1:13" s="35" customFormat="1">
      <c r="A475" s="127">
        <v>44209</v>
      </c>
      <c r="B475" s="126">
        <v>164007683</v>
      </c>
      <c r="C475" s="126" t="s">
        <v>918</v>
      </c>
      <c r="D475" s="128">
        <v>986479103</v>
      </c>
      <c r="E475" s="129" t="s">
        <v>105</v>
      </c>
      <c r="F475" s="130">
        <v>1</v>
      </c>
      <c r="G475" s="80">
        <v>1</v>
      </c>
      <c r="H475" s="104">
        <f t="shared" si="24"/>
        <v>1</v>
      </c>
      <c r="I475" s="131"/>
      <c r="J475" s="131" t="s">
        <v>260</v>
      </c>
      <c r="K475" s="130">
        <v>1</v>
      </c>
      <c r="L475" s="130">
        <f t="shared" si="26"/>
        <v>0</v>
      </c>
      <c r="M475" s="104">
        <f t="shared" si="25"/>
        <v>0</v>
      </c>
    </row>
    <row r="476" spans="1:13" s="116" customFormat="1">
      <c r="A476" s="127">
        <v>44209</v>
      </c>
      <c r="B476" s="126">
        <v>164028343</v>
      </c>
      <c r="C476" s="126" t="s">
        <v>918</v>
      </c>
      <c r="D476" s="126" t="s">
        <v>311</v>
      </c>
      <c r="E476" s="129" t="s">
        <v>123</v>
      </c>
      <c r="F476" s="130">
        <v>1</v>
      </c>
      <c r="G476" s="80">
        <v>1</v>
      </c>
      <c r="H476" s="104">
        <f t="shared" si="24"/>
        <v>1</v>
      </c>
      <c r="I476" s="131"/>
      <c r="J476" s="131">
        <v>2322</v>
      </c>
      <c r="K476" s="130">
        <v>1</v>
      </c>
      <c r="L476" s="130">
        <f t="shared" si="26"/>
        <v>0</v>
      </c>
      <c r="M476" s="104">
        <f t="shared" si="25"/>
        <v>0</v>
      </c>
    </row>
    <row r="477" spans="1:13" s="116" customFormat="1">
      <c r="A477" s="127">
        <v>44209</v>
      </c>
      <c r="B477" s="126">
        <v>164007683</v>
      </c>
      <c r="C477" s="126" t="s">
        <v>918</v>
      </c>
      <c r="D477" s="126" t="s">
        <v>289</v>
      </c>
      <c r="E477" s="129" t="s">
        <v>123</v>
      </c>
      <c r="F477" s="130">
        <v>1</v>
      </c>
      <c r="G477" s="80">
        <v>1</v>
      </c>
      <c r="H477" s="104">
        <f t="shared" si="24"/>
        <v>1</v>
      </c>
      <c r="I477" s="131"/>
      <c r="J477" s="131" t="s">
        <v>260</v>
      </c>
      <c r="K477" s="130">
        <v>1</v>
      </c>
      <c r="L477" s="130">
        <f t="shared" si="26"/>
        <v>0</v>
      </c>
      <c r="M477" s="104">
        <f t="shared" si="25"/>
        <v>0</v>
      </c>
    </row>
    <row r="478" spans="1:13" s="116" customFormat="1">
      <c r="A478" s="127">
        <v>44209</v>
      </c>
      <c r="B478" s="126">
        <v>164028343</v>
      </c>
      <c r="C478" s="126" t="s">
        <v>918</v>
      </c>
      <c r="D478" s="126" t="s">
        <v>312</v>
      </c>
      <c r="E478" s="129" t="s">
        <v>12</v>
      </c>
      <c r="F478" s="130">
        <v>1</v>
      </c>
      <c r="G478" s="80">
        <v>1</v>
      </c>
      <c r="H478" s="104">
        <f t="shared" si="24"/>
        <v>1</v>
      </c>
      <c r="I478" s="131"/>
      <c r="J478" s="131">
        <v>2322</v>
      </c>
      <c r="K478" s="130">
        <v>1</v>
      </c>
      <c r="L478" s="130">
        <f t="shared" si="26"/>
        <v>0</v>
      </c>
      <c r="M478" s="104">
        <f t="shared" si="25"/>
        <v>0</v>
      </c>
    </row>
    <row r="479" spans="1:13" s="116" customFormat="1">
      <c r="A479" s="127">
        <v>44209</v>
      </c>
      <c r="B479" s="126">
        <v>163994241</v>
      </c>
      <c r="C479" s="126" t="s">
        <v>918</v>
      </c>
      <c r="D479" s="126" t="s">
        <v>57</v>
      </c>
      <c r="E479" s="129" t="s">
        <v>4</v>
      </c>
      <c r="F479" s="130">
        <v>1</v>
      </c>
      <c r="G479" s="80">
        <v>1</v>
      </c>
      <c r="H479" s="104">
        <f t="shared" si="24"/>
        <v>1</v>
      </c>
      <c r="I479" s="131"/>
      <c r="J479" s="131">
        <v>2373</v>
      </c>
      <c r="K479" s="130">
        <v>1</v>
      </c>
      <c r="L479" s="130">
        <f t="shared" si="26"/>
        <v>0</v>
      </c>
      <c r="M479" s="104">
        <f t="shared" si="25"/>
        <v>0</v>
      </c>
    </row>
    <row r="480" spans="1:13" s="116" customFormat="1">
      <c r="A480" s="127">
        <v>44209</v>
      </c>
      <c r="B480" s="126">
        <v>163994241</v>
      </c>
      <c r="C480" s="126" t="s">
        <v>918</v>
      </c>
      <c r="D480" s="126" t="s">
        <v>57</v>
      </c>
      <c r="E480" s="129" t="s">
        <v>4</v>
      </c>
      <c r="F480" s="130">
        <v>1</v>
      </c>
      <c r="G480" s="80">
        <v>1</v>
      </c>
      <c r="H480" s="104">
        <f t="shared" si="24"/>
        <v>1</v>
      </c>
      <c r="I480" s="131"/>
      <c r="J480" s="131">
        <v>2554</v>
      </c>
      <c r="K480" s="130">
        <v>1</v>
      </c>
      <c r="L480" s="130">
        <f t="shared" si="26"/>
        <v>0</v>
      </c>
      <c r="M480" s="104">
        <f t="shared" si="25"/>
        <v>0</v>
      </c>
    </row>
    <row r="481" spans="1:13" s="116" customFormat="1">
      <c r="A481" s="127">
        <v>44209</v>
      </c>
      <c r="B481" s="126">
        <v>163994241</v>
      </c>
      <c r="C481" s="126" t="s">
        <v>918</v>
      </c>
      <c r="D481" s="126" t="s">
        <v>57</v>
      </c>
      <c r="E481" s="129" t="s">
        <v>4</v>
      </c>
      <c r="F481" s="130">
        <v>1</v>
      </c>
      <c r="G481" s="80">
        <v>1</v>
      </c>
      <c r="H481" s="104">
        <f t="shared" si="24"/>
        <v>1</v>
      </c>
      <c r="I481" s="131"/>
      <c r="J481" s="131">
        <v>2505</v>
      </c>
      <c r="K481" s="130">
        <v>1</v>
      </c>
      <c r="L481" s="130">
        <f t="shared" si="26"/>
        <v>0</v>
      </c>
      <c r="M481" s="104">
        <f t="shared" si="25"/>
        <v>0</v>
      </c>
    </row>
    <row r="482" spans="1:13" s="116" customFormat="1">
      <c r="A482" s="127">
        <v>44209</v>
      </c>
      <c r="B482" s="126">
        <v>163994241</v>
      </c>
      <c r="C482" s="126" t="s">
        <v>918</v>
      </c>
      <c r="D482" s="126" t="s">
        <v>276</v>
      </c>
      <c r="E482" s="129" t="s">
        <v>4</v>
      </c>
      <c r="F482" s="130">
        <v>1</v>
      </c>
      <c r="G482" s="80">
        <v>1</v>
      </c>
      <c r="H482" s="104">
        <f t="shared" si="24"/>
        <v>1</v>
      </c>
      <c r="I482" s="131"/>
      <c r="J482" s="131">
        <v>2369</v>
      </c>
      <c r="K482" s="130">
        <v>1</v>
      </c>
      <c r="L482" s="130">
        <f t="shared" si="26"/>
        <v>0</v>
      </c>
      <c r="M482" s="104">
        <f t="shared" si="25"/>
        <v>0</v>
      </c>
    </row>
    <row r="483" spans="1:13" s="116" customFormat="1">
      <c r="A483" s="127">
        <v>44209</v>
      </c>
      <c r="B483" s="126">
        <v>163994241</v>
      </c>
      <c r="C483" s="126" t="s">
        <v>918</v>
      </c>
      <c r="D483" s="126" t="s">
        <v>276</v>
      </c>
      <c r="E483" s="129" t="s">
        <v>4</v>
      </c>
      <c r="F483" s="130">
        <v>1</v>
      </c>
      <c r="G483" s="80">
        <v>1</v>
      </c>
      <c r="H483" s="104">
        <f t="shared" si="24"/>
        <v>1</v>
      </c>
      <c r="I483" s="131"/>
      <c r="J483" s="131">
        <v>2373</v>
      </c>
      <c r="K483" s="130">
        <v>1</v>
      </c>
      <c r="L483" s="130">
        <f t="shared" si="26"/>
        <v>0</v>
      </c>
      <c r="M483" s="104">
        <f t="shared" si="25"/>
        <v>0</v>
      </c>
    </row>
    <row r="484" spans="1:13" s="116" customFormat="1">
      <c r="A484" s="127">
        <v>44209</v>
      </c>
      <c r="B484" s="126">
        <v>163994241</v>
      </c>
      <c r="C484" s="126" t="s">
        <v>918</v>
      </c>
      <c r="D484" s="126" t="s">
        <v>276</v>
      </c>
      <c r="E484" s="129" t="s">
        <v>4</v>
      </c>
      <c r="F484" s="130">
        <v>1</v>
      </c>
      <c r="G484" s="80">
        <v>1</v>
      </c>
      <c r="H484" s="104">
        <f t="shared" si="24"/>
        <v>1</v>
      </c>
      <c r="I484" s="131"/>
      <c r="J484" s="131">
        <v>2505</v>
      </c>
      <c r="K484" s="130">
        <v>1</v>
      </c>
      <c r="L484" s="130">
        <f t="shared" si="26"/>
        <v>0</v>
      </c>
      <c r="M484" s="104">
        <f t="shared" si="25"/>
        <v>0</v>
      </c>
    </row>
    <row r="485" spans="1:13" s="116" customFormat="1">
      <c r="A485" s="127">
        <v>44209</v>
      </c>
      <c r="B485" s="126">
        <v>163994241</v>
      </c>
      <c r="C485" s="126" t="s">
        <v>918</v>
      </c>
      <c r="D485" s="126" t="s">
        <v>276</v>
      </c>
      <c r="E485" s="129" t="s">
        <v>4</v>
      </c>
      <c r="F485" s="130">
        <v>1</v>
      </c>
      <c r="G485" s="80">
        <v>1</v>
      </c>
      <c r="H485" s="104">
        <f t="shared" si="24"/>
        <v>1</v>
      </c>
      <c r="I485" s="131"/>
      <c r="J485" s="131">
        <v>2554</v>
      </c>
      <c r="K485" s="130">
        <v>1</v>
      </c>
      <c r="L485" s="130">
        <f t="shared" si="26"/>
        <v>0</v>
      </c>
      <c r="M485" s="104">
        <f t="shared" si="25"/>
        <v>0</v>
      </c>
    </row>
    <row r="486" spans="1:13" s="116" customFormat="1">
      <c r="A486" s="127">
        <v>44209</v>
      </c>
      <c r="B486" s="126">
        <v>163994241</v>
      </c>
      <c r="C486" s="126" t="s">
        <v>918</v>
      </c>
      <c r="D486" s="126" t="s">
        <v>276</v>
      </c>
      <c r="E486" s="129" t="s">
        <v>4</v>
      </c>
      <c r="F486" s="130">
        <v>1</v>
      </c>
      <c r="G486" s="80">
        <v>1</v>
      </c>
      <c r="H486" s="104">
        <f t="shared" si="24"/>
        <v>1</v>
      </c>
      <c r="I486" s="131"/>
      <c r="J486" s="131">
        <v>2596</v>
      </c>
      <c r="K486" s="130">
        <v>1</v>
      </c>
      <c r="L486" s="130">
        <f t="shared" si="26"/>
        <v>0</v>
      </c>
      <c r="M486" s="104">
        <f t="shared" si="25"/>
        <v>0</v>
      </c>
    </row>
    <row r="487" spans="1:13" s="116" customFormat="1">
      <c r="A487" s="127">
        <v>44209</v>
      </c>
      <c r="B487" s="126">
        <v>163994241</v>
      </c>
      <c r="C487" s="126" t="s">
        <v>918</v>
      </c>
      <c r="D487" s="126" t="s">
        <v>276</v>
      </c>
      <c r="E487" s="129" t="s">
        <v>4</v>
      </c>
      <c r="F487" s="130">
        <v>1</v>
      </c>
      <c r="G487" s="80">
        <v>1</v>
      </c>
      <c r="H487" s="104">
        <f t="shared" si="24"/>
        <v>1</v>
      </c>
      <c r="I487" s="131"/>
      <c r="J487" s="131">
        <v>2626</v>
      </c>
      <c r="K487" s="130">
        <v>1</v>
      </c>
      <c r="L487" s="130">
        <f t="shared" si="26"/>
        <v>0</v>
      </c>
      <c r="M487" s="104">
        <f t="shared" si="25"/>
        <v>0</v>
      </c>
    </row>
    <row r="488" spans="1:13" s="116" customFormat="1">
      <c r="A488" s="121">
        <v>44209</v>
      </c>
      <c r="B488" s="114">
        <v>163994241</v>
      </c>
      <c r="C488" s="114" t="s">
        <v>918</v>
      </c>
      <c r="D488" s="114" t="s">
        <v>276</v>
      </c>
      <c r="E488" s="122" t="s">
        <v>4</v>
      </c>
      <c r="F488" s="123">
        <v>1</v>
      </c>
      <c r="G488" s="62">
        <v>1</v>
      </c>
      <c r="H488" s="55">
        <f t="shared" si="24"/>
        <v>1</v>
      </c>
      <c r="I488" s="124"/>
      <c r="J488" s="124"/>
      <c r="K488" s="123"/>
      <c r="L488" s="123">
        <f t="shared" si="26"/>
        <v>1</v>
      </c>
      <c r="M488" s="55">
        <f t="shared" si="25"/>
        <v>1</v>
      </c>
    </row>
    <row r="489" spans="1:13" s="116" customFormat="1">
      <c r="A489" s="127">
        <v>44209</v>
      </c>
      <c r="B489" s="126">
        <v>163994241</v>
      </c>
      <c r="C489" s="126" t="s">
        <v>918</v>
      </c>
      <c r="D489" s="126" t="s">
        <v>62</v>
      </c>
      <c r="E489" s="129" t="s">
        <v>4</v>
      </c>
      <c r="F489" s="130">
        <v>1</v>
      </c>
      <c r="G489" s="80">
        <v>1</v>
      </c>
      <c r="H489" s="104">
        <f t="shared" si="24"/>
        <v>1</v>
      </c>
      <c r="I489" s="131"/>
      <c r="J489" s="131">
        <v>2367</v>
      </c>
      <c r="K489" s="130">
        <v>1</v>
      </c>
      <c r="L489" s="130">
        <f t="shared" si="26"/>
        <v>0</v>
      </c>
      <c r="M489" s="104">
        <f t="shared" si="25"/>
        <v>0</v>
      </c>
    </row>
    <row r="490" spans="1:13" s="116" customFormat="1">
      <c r="A490" s="127">
        <v>44209</v>
      </c>
      <c r="B490" s="126">
        <v>163994241</v>
      </c>
      <c r="C490" s="126" t="s">
        <v>918</v>
      </c>
      <c r="D490" s="126" t="s">
        <v>62</v>
      </c>
      <c r="E490" s="129" t="s">
        <v>4</v>
      </c>
      <c r="F490" s="130">
        <v>1</v>
      </c>
      <c r="G490" s="80">
        <v>1</v>
      </c>
      <c r="H490" s="104">
        <f t="shared" si="24"/>
        <v>1</v>
      </c>
      <c r="I490" s="131"/>
      <c r="J490" s="131">
        <v>2378</v>
      </c>
      <c r="K490" s="130">
        <v>1</v>
      </c>
      <c r="L490" s="130">
        <f t="shared" si="26"/>
        <v>0</v>
      </c>
      <c r="M490" s="104">
        <f t="shared" si="25"/>
        <v>0</v>
      </c>
    </row>
    <row r="491" spans="1:13" s="116" customFormat="1">
      <c r="A491" s="127">
        <v>44209</v>
      </c>
      <c r="B491" s="126">
        <v>163994241</v>
      </c>
      <c r="C491" s="126" t="s">
        <v>918</v>
      </c>
      <c r="D491" s="126" t="s">
        <v>62</v>
      </c>
      <c r="E491" s="129" t="s">
        <v>4</v>
      </c>
      <c r="F491" s="130">
        <v>1</v>
      </c>
      <c r="G491" s="80">
        <v>1</v>
      </c>
      <c r="H491" s="104">
        <f t="shared" si="24"/>
        <v>1</v>
      </c>
      <c r="I491" s="131"/>
      <c r="J491" s="131">
        <v>2654</v>
      </c>
      <c r="K491" s="130">
        <v>1</v>
      </c>
      <c r="L491" s="130">
        <f t="shared" si="26"/>
        <v>0</v>
      </c>
      <c r="M491" s="104">
        <f t="shared" si="25"/>
        <v>0</v>
      </c>
    </row>
    <row r="492" spans="1:13" s="116" customFormat="1">
      <c r="A492" s="121">
        <v>44209</v>
      </c>
      <c r="B492" s="114">
        <v>163994241</v>
      </c>
      <c r="C492" s="114" t="s">
        <v>918</v>
      </c>
      <c r="D492" s="114" t="s">
        <v>62</v>
      </c>
      <c r="E492" s="122" t="s">
        <v>4</v>
      </c>
      <c r="F492" s="123">
        <v>2</v>
      </c>
      <c r="G492" s="62">
        <v>1</v>
      </c>
      <c r="H492" s="55">
        <f t="shared" si="24"/>
        <v>2</v>
      </c>
      <c r="I492" s="124"/>
      <c r="J492" s="124"/>
      <c r="K492" s="123"/>
      <c r="L492" s="123">
        <f t="shared" si="26"/>
        <v>2</v>
      </c>
      <c r="M492" s="55">
        <f t="shared" si="25"/>
        <v>2</v>
      </c>
    </row>
    <row r="493" spans="1:13" s="116" customFormat="1">
      <c r="A493" s="127">
        <v>44209</v>
      </c>
      <c r="B493" s="126">
        <v>163994241</v>
      </c>
      <c r="C493" s="126" t="s">
        <v>918</v>
      </c>
      <c r="D493" s="126" t="s">
        <v>60</v>
      </c>
      <c r="E493" s="129" t="s">
        <v>4</v>
      </c>
      <c r="F493" s="130">
        <v>1</v>
      </c>
      <c r="G493" s="80">
        <v>1</v>
      </c>
      <c r="H493" s="104">
        <f t="shared" si="24"/>
        <v>1</v>
      </c>
      <c r="I493" s="131"/>
      <c r="J493" s="131">
        <v>2556</v>
      </c>
      <c r="K493" s="130">
        <v>1</v>
      </c>
      <c r="L493" s="130">
        <f t="shared" si="26"/>
        <v>0</v>
      </c>
      <c r="M493" s="104">
        <f t="shared" si="25"/>
        <v>0</v>
      </c>
    </row>
    <row r="494" spans="1:13">
      <c r="A494" s="121">
        <v>44209</v>
      </c>
      <c r="B494" s="114">
        <v>163994241</v>
      </c>
      <c r="C494" s="114" t="s">
        <v>918</v>
      </c>
      <c r="D494" s="114" t="s">
        <v>60</v>
      </c>
      <c r="E494" s="122" t="s">
        <v>4</v>
      </c>
      <c r="F494" s="123">
        <v>2</v>
      </c>
      <c r="G494" s="62">
        <v>1</v>
      </c>
      <c r="H494" s="55">
        <f t="shared" si="24"/>
        <v>2</v>
      </c>
      <c r="I494" s="124"/>
      <c r="J494" s="124"/>
      <c r="K494" s="123"/>
      <c r="L494" s="123">
        <f t="shared" si="26"/>
        <v>2</v>
      </c>
      <c r="M494" s="55">
        <f t="shared" si="25"/>
        <v>2</v>
      </c>
    </row>
    <row r="495" spans="1:13" s="116" customFormat="1">
      <c r="A495" s="127">
        <v>44209</v>
      </c>
      <c r="B495" s="126">
        <v>163994241</v>
      </c>
      <c r="C495" s="126" t="s">
        <v>918</v>
      </c>
      <c r="D495" s="126" t="s">
        <v>277</v>
      </c>
      <c r="E495" s="129" t="s">
        <v>4</v>
      </c>
      <c r="F495" s="130">
        <v>1</v>
      </c>
      <c r="G495" s="80">
        <v>1</v>
      </c>
      <c r="H495" s="104">
        <f t="shared" ref="H495:H558" si="27">F495*G495</f>
        <v>1</v>
      </c>
      <c r="I495" s="131"/>
      <c r="J495" s="131">
        <v>2458</v>
      </c>
      <c r="K495" s="130">
        <v>1</v>
      </c>
      <c r="L495" s="130">
        <f t="shared" si="26"/>
        <v>0</v>
      </c>
      <c r="M495" s="104">
        <f t="shared" si="25"/>
        <v>0</v>
      </c>
    </row>
    <row r="496" spans="1:13" s="116" customFormat="1">
      <c r="A496" s="127">
        <v>44209</v>
      </c>
      <c r="B496" s="126">
        <v>163994241</v>
      </c>
      <c r="C496" s="126" t="s">
        <v>918</v>
      </c>
      <c r="D496" s="126" t="s">
        <v>277</v>
      </c>
      <c r="E496" s="129" t="s">
        <v>4</v>
      </c>
      <c r="F496" s="130">
        <v>1</v>
      </c>
      <c r="G496" s="80">
        <v>1</v>
      </c>
      <c r="H496" s="104">
        <f t="shared" si="27"/>
        <v>1</v>
      </c>
      <c r="I496" s="131"/>
      <c r="J496" s="131">
        <v>2360</v>
      </c>
      <c r="K496" s="130">
        <v>1</v>
      </c>
      <c r="L496" s="130">
        <f t="shared" si="26"/>
        <v>0</v>
      </c>
      <c r="M496" s="104">
        <f t="shared" si="25"/>
        <v>0</v>
      </c>
    </row>
    <row r="497" spans="1:13">
      <c r="A497" s="127">
        <v>44209</v>
      </c>
      <c r="B497" s="126">
        <v>163994241</v>
      </c>
      <c r="C497" s="126" t="s">
        <v>918</v>
      </c>
      <c r="D497" s="126" t="s">
        <v>59</v>
      </c>
      <c r="E497" s="129" t="s">
        <v>4</v>
      </c>
      <c r="F497" s="130">
        <v>1</v>
      </c>
      <c r="G497" s="80">
        <v>1</v>
      </c>
      <c r="H497" s="104">
        <f t="shared" si="27"/>
        <v>1</v>
      </c>
      <c r="I497" s="131"/>
      <c r="J497" s="131">
        <v>2556</v>
      </c>
      <c r="K497" s="130">
        <v>1</v>
      </c>
      <c r="L497" s="130">
        <f t="shared" si="26"/>
        <v>0</v>
      </c>
      <c r="M497" s="104">
        <f t="shared" si="25"/>
        <v>0</v>
      </c>
    </row>
    <row r="498" spans="1:13" s="116" customFormat="1">
      <c r="A498" s="121">
        <v>44209</v>
      </c>
      <c r="B498" s="114">
        <v>163994241</v>
      </c>
      <c r="C498" s="114" t="s">
        <v>918</v>
      </c>
      <c r="D498" s="114" t="s">
        <v>59</v>
      </c>
      <c r="E498" s="122" t="s">
        <v>4</v>
      </c>
      <c r="F498" s="123">
        <v>3</v>
      </c>
      <c r="G498" s="62">
        <v>1</v>
      </c>
      <c r="H498" s="55">
        <f t="shared" si="27"/>
        <v>3</v>
      </c>
      <c r="I498" s="124"/>
      <c r="J498" s="124"/>
      <c r="K498" s="123"/>
      <c r="L498" s="123">
        <f t="shared" si="26"/>
        <v>3</v>
      </c>
      <c r="M498" s="55">
        <f t="shared" si="25"/>
        <v>3</v>
      </c>
    </row>
    <row r="499" spans="1:13" s="116" customFormat="1">
      <c r="A499" s="127">
        <v>44209</v>
      </c>
      <c r="B499" s="126">
        <v>163994241</v>
      </c>
      <c r="C499" s="126" t="s">
        <v>918</v>
      </c>
      <c r="D499" s="126" t="s">
        <v>278</v>
      </c>
      <c r="E499" s="129" t="s">
        <v>4</v>
      </c>
      <c r="F499" s="130">
        <v>1</v>
      </c>
      <c r="G499" s="80">
        <v>1</v>
      </c>
      <c r="H499" s="104">
        <f t="shared" si="27"/>
        <v>1</v>
      </c>
      <c r="I499" s="131"/>
      <c r="J499" s="131">
        <v>2360</v>
      </c>
      <c r="K499" s="130">
        <v>1</v>
      </c>
      <c r="L499" s="130">
        <f t="shared" si="26"/>
        <v>0</v>
      </c>
      <c r="M499" s="104">
        <f t="shared" si="25"/>
        <v>0</v>
      </c>
    </row>
    <row r="500" spans="1:13" s="116" customFormat="1">
      <c r="A500" s="127">
        <v>44209</v>
      </c>
      <c r="B500" s="126">
        <v>163994241</v>
      </c>
      <c r="C500" s="126" t="s">
        <v>918</v>
      </c>
      <c r="D500" s="126" t="s">
        <v>278</v>
      </c>
      <c r="E500" s="129" t="s">
        <v>4</v>
      </c>
      <c r="F500" s="130">
        <v>1</v>
      </c>
      <c r="G500" s="80">
        <v>1</v>
      </c>
      <c r="H500" s="104">
        <f t="shared" si="27"/>
        <v>1</v>
      </c>
      <c r="I500" s="131"/>
      <c r="J500" s="131">
        <v>2458</v>
      </c>
      <c r="K500" s="130">
        <v>1</v>
      </c>
      <c r="L500" s="130">
        <f t="shared" si="26"/>
        <v>0</v>
      </c>
      <c r="M500" s="104">
        <f t="shared" si="25"/>
        <v>0</v>
      </c>
    </row>
    <row r="501" spans="1:13" s="116" customFormat="1">
      <c r="A501" s="127">
        <v>44209</v>
      </c>
      <c r="B501" s="126">
        <v>163994241</v>
      </c>
      <c r="C501" s="126" t="s">
        <v>918</v>
      </c>
      <c r="D501" s="126" t="s">
        <v>278</v>
      </c>
      <c r="E501" s="129" t="s">
        <v>4</v>
      </c>
      <c r="F501" s="130">
        <v>1</v>
      </c>
      <c r="G501" s="80">
        <v>1</v>
      </c>
      <c r="H501" s="104">
        <f t="shared" si="27"/>
        <v>1</v>
      </c>
      <c r="I501" s="131"/>
      <c r="J501" s="131">
        <v>2654</v>
      </c>
      <c r="K501" s="130">
        <v>1</v>
      </c>
      <c r="L501" s="130">
        <f t="shared" si="26"/>
        <v>0</v>
      </c>
      <c r="M501" s="104">
        <f t="shared" si="25"/>
        <v>0</v>
      </c>
    </row>
    <row r="502" spans="1:13" s="116" customFormat="1">
      <c r="A502" s="121">
        <v>44209</v>
      </c>
      <c r="B502" s="114">
        <v>163994241</v>
      </c>
      <c r="C502" s="114" t="s">
        <v>918</v>
      </c>
      <c r="D502" s="114" t="s">
        <v>278</v>
      </c>
      <c r="E502" s="122" t="s">
        <v>4</v>
      </c>
      <c r="F502" s="123">
        <v>2</v>
      </c>
      <c r="G502" s="62">
        <v>1</v>
      </c>
      <c r="H502" s="55">
        <f t="shared" si="27"/>
        <v>2</v>
      </c>
      <c r="I502" s="124"/>
      <c r="J502" s="124"/>
      <c r="K502" s="123"/>
      <c r="L502" s="123">
        <f t="shared" si="26"/>
        <v>2</v>
      </c>
      <c r="M502" s="55">
        <f t="shared" si="25"/>
        <v>2</v>
      </c>
    </row>
    <row r="503" spans="1:13" s="116" customFormat="1">
      <c r="A503" s="127">
        <v>44209</v>
      </c>
      <c r="B503" s="126">
        <v>163994241</v>
      </c>
      <c r="C503" s="126" t="s">
        <v>918</v>
      </c>
      <c r="D503" s="126" t="s">
        <v>278</v>
      </c>
      <c r="E503" s="129" t="s">
        <v>4</v>
      </c>
      <c r="F503" s="130">
        <v>1</v>
      </c>
      <c r="G503" s="80">
        <v>1</v>
      </c>
      <c r="H503" s="104">
        <f t="shared" si="27"/>
        <v>1</v>
      </c>
      <c r="I503" s="131"/>
      <c r="J503" s="131">
        <v>2414</v>
      </c>
      <c r="K503" s="130">
        <v>1</v>
      </c>
      <c r="L503" s="130">
        <f t="shared" si="26"/>
        <v>0</v>
      </c>
      <c r="M503" s="104">
        <f t="shared" si="25"/>
        <v>0</v>
      </c>
    </row>
    <row r="504" spans="1:13" s="116" customFormat="1">
      <c r="A504" s="127">
        <v>44209</v>
      </c>
      <c r="B504" s="126">
        <v>163994241</v>
      </c>
      <c r="C504" s="126" t="s">
        <v>918</v>
      </c>
      <c r="D504" s="126" t="s">
        <v>58</v>
      </c>
      <c r="E504" s="129" t="s">
        <v>4</v>
      </c>
      <c r="F504" s="130">
        <v>1</v>
      </c>
      <c r="G504" s="80">
        <v>1</v>
      </c>
      <c r="H504" s="104">
        <f t="shared" si="27"/>
        <v>1</v>
      </c>
      <c r="I504" s="131"/>
      <c r="J504" s="131">
        <v>2619</v>
      </c>
      <c r="K504" s="130">
        <v>1</v>
      </c>
      <c r="L504" s="130">
        <f t="shared" si="26"/>
        <v>0</v>
      </c>
      <c r="M504" s="104">
        <f t="shared" si="25"/>
        <v>0</v>
      </c>
    </row>
    <row r="505" spans="1:13" s="74" customFormat="1">
      <c r="A505" s="127">
        <v>44209</v>
      </c>
      <c r="B505" s="126">
        <v>164007683</v>
      </c>
      <c r="C505" s="126" t="s">
        <v>918</v>
      </c>
      <c r="D505" s="128" t="s">
        <v>292</v>
      </c>
      <c r="E505" s="129" t="s">
        <v>34</v>
      </c>
      <c r="F505" s="130">
        <v>1</v>
      </c>
      <c r="G505" s="80">
        <v>1</v>
      </c>
      <c r="H505" s="104">
        <f t="shared" si="27"/>
        <v>1</v>
      </c>
      <c r="I505" s="131"/>
      <c r="J505" s="131">
        <v>2420</v>
      </c>
      <c r="K505" s="130">
        <v>1</v>
      </c>
      <c r="L505" s="130">
        <f t="shared" si="26"/>
        <v>0</v>
      </c>
      <c r="M505" s="104">
        <f t="shared" si="25"/>
        <v>0</v>
      </c>
    </row>
    <row r="506" spans="1:13" s="116" customFormat="1">
      <c r="A506" s="127">
        <v>44209</v>
      </c>
      <c r="B506" s="126">
        <v>164021756</v>
      </c>
      <c r="C506" s="126" t="s">
        <v>918</v>
      </c>
      <c r="D506" s="126" t="s">
        <v>291</v>
      </c>
      <c r="E506" s="129" t="s">
        <v>34</v>
      </c>
      <c r="F506" s="130">
        <v>1</v>
      </c>
      <c r="G506" s="80">
        <v>1</v>
      </c>
      <c r="H506" s="104">
        <f t="shared" si="27"/>
        <v>1</v>
      </c>
      <c r="I506" s="131"/>
      <c r="J506" s="131">
        <v>2306</v>
      </c>
      <c r="K506" s="130">
        <v>1</v>
      </c>
      <c r="L506" s="130">
        <f t="shared" si="26"/>
        <v>0</v>
      </c>
      <c r="M506" s="104">
        <f t="shared" si="25"/>
        <v>0</v>
      </c>
    </row>
    <row r="507" spans="1:13" s="116" customFormat="1">
      <c r="A507" s="127">
        <v>44209</v>
      </c>
      <c r="B507" s="126">
        <v>164028343</v>
      </c>
      <c r="C507" s="126" t="s">
        <v>918</v>
      </c>
      <c r="D507" s="126" t="s">
        <v>313</v>
      </c>
      <c r="E507" s="129" t="s">
        <v>34</v>
      </c>
      <c r="F507" s="130">
        <v>1</v>
      </c>
      <c r="G507" s="80">
        <v>1</v>
      </c>
      <c r="H507" s="104">
        <f t="shared" si="27"/>
        <v>1</v>
      </c>
      <c r="I507" s="131"/>
      <c r="J507" s="131">
        <v>2322</v>
      </c>
      <c r="K507" s="130">
        <v>1</v>
      </c>
      <c r="L507" s="130">
        <f t="shared" si="26"/>
        <v>0</v>
      </c>
      <c r="M507" s="104">
        <f t="shared" si="25"/>
        <v>0</v>
      </c>
    </row>
    <row r="508" spans="1:13" s="116" customFormat="1">
      <c r="A508" s="127">
        <v>44209</v>
      </c>
      <c r="B508" s="126">
        <v>163979181</v>
      </c>
      <c r="C508" s="126" t="s">
        <v>918</v>
      </c>
      <c r="D508" s="126" t="s">
        <v>279</v>
      </c>
      <c r="E508" s="129" t="s">
        <v>140</v>
      </c>
      <c r="F508" s="130">
        <v>1</v>
      </c>
      <c r="G508" s="80">
        <v>1</v>
      </c>
      <c r="H508" s="104">
        <f t="shared" si="27"/>
        <v>1</v>
      </c>
      <c r="I508" s="131"/>
      <c r="J508" s="131">
        <v>2316</v>
      </c>
      <c r="K508" s="130">
        <v>1</v>
      </c>
      <c r="L508" s="130">
        <f t="shared" si="26"/>
        <v>0</v>
      </c>
      <c r="M508" s="104">
        <f t="shared" si="25"/>
        <v>0</v>
      </c>
    </row>
    <row r="509" spans="1:13" s="116" customFormat="1">
      <c r="A509" s="127">
        <v>44209</v>
      </c>
      <c r="B509" s="126">
        <v>55003770</v>
      </c>
      <c r="C509" s="126" t="s">
        <v>924</v>
      </c>
      <c r="D509" s="128">
        <v>64119286871</v>
      </c>
      <c r="E509" s="129" t="s">
        <v>302</v>
      </c>
      <c r="F509" s="130">
        <v>1</v>
      </c>
      <c r="G509" s="80">
        <v>1</v>
      </c>
      <c r="H509" s="104">
        <f t="shared" si="27"/>
        <v>1</v>
      </c>
      <c r="I509" s="131"/>
      <c r="J509" s="131">
        <v>2309</v>
      </c>
      <c r="K509" s="130">
        <v>1</v>
      </c>
      <c r="L509" s="130">
        <f t="shared" si="26"/>
        <v>0</v>
      </c>
      <c r="M509" s="104">
        <f t="shared" si="25"/>
        <v>0</v>
      </c>
    </row>
    <row r="510" spans="1:13" s="116" customFormat="1">
      <c r="A510" s="127">
        <v>44209</v>
      </c>
      <c r="B510" s="126">
        <v>2346</v>
      </c>
      <c r="C510" s="126" t="s">
        <v>938</v>
      </c>
      <c r="D510" s="128" t="s">
        <v>301</v>
      </c>
      <c r="E510" s="129" t="s">
        <v>19</v>
      </c>
      <c r="F510" s="130">
        <v>1</v>
      </c>
      <c r="G510" s="80">
        <v>1</v>
      </c>
      <c r="H510" s="104">
        <f t="shared" si="27"/>
        <v>1</v>
      </c>
      <c r="I510" s="131"/>
      <c r="J510" s="131">
        <v>2336</v>
      </c>
      <c r="K510" s="130">
        <v>1</v>
      </c>
      <c r="L510" s="130">
        <f t="shared" si="26"/>
        <v>0</v>
      </c>
      <c r="M510" s="104">
        <f t="shared" si="25"/>
        <v>0</v>
      </c>
    </row>
    <row r="511" spans="1:13" s="116" customFormat="1">
      <c r="A511" s="127">
        <v>44209</v>
      </c>
      <c r="B511" s="126">
        <v>2346</v>
      </c>
      <c r="C511" s="126" t="s">
        <v>938</v>
      </c>
      <c r="D511" s="128" t="s">
        <v>136</v>
      </c>
      <c r="E511" s="129" t="s">
        <v>19</v>
      </c>
      <c r="F511" s="130">
        <v>1</v>
      </c>
      <c r="G511" s="80">
        <v>1</v>
      </c>
      <c r="H511" s="104">
        <f t="shared" si="27"/>
        <v>1</v>
      </c>
      <c r="I511" s="131"/>
      <c r="J511" s="131">
        <v>2575</v>
      </c>
      <c r="K511" s="130">
        <v>1</v>
      </c>
      <c r="L511" s="130">
        <f t="shared" si="26"/>
        <v>0</v>
      </c>
      <c r="M511" s="104">
        <f t="shared" ref="M511:M574" si="28">G511*L511</f>
        <v>0</v>
      </c>
    </row>
    <row r="512" spans="1:13" s="116" customFormat="1">
      <c r="A512" s="127">
        <v>44209</v>
      </c>
      <c r="B512" s="126">
        <v>2346</v>
      </c>
      <c r="C512" s="126" t="s">
        <v>938</v>
      </c>
      <c r="D512" s="128" t="s">
        <v>136</v>
      </c>
      <c r="E512" s="129" t="s">
        <v>19</v>
      </c>
      <c r="F512" s="130">
        <v>1</v>
      </c>
      <c r="G512" s="80">
        <v>1</v>
      </c>
      <c r="H512" s="104">
        <f t="shared" si="27"/>
        <v>1</v>
      </c>
      <c r="I512" s="131"/>
      <c r="J512" s="131">
        <v>2302</v>
      </c>
      <c r="K512" s="130">
        <v>1</v>
      </c>
      <c r="L512" s="130">
        <f t="shared" si="26"/>
        <v>0</v>
      </c>
      <c r="M512" s="104">
        <f t="shared" si="28"/>
        <v>0</v>
      </c>
    </row>
    <row r="513" spans="1:13" s="116" customFormat="1">
      <c r="A513" s="127">
        <v>44209</v>
      </c>
      <c r="B513" s="126">
        <v>30307194</v>
      </c>
      <c r="C513" s="126" t="s">
        <v>942</v>
      </c>
      <c r="D513" s="126" t="s">
        <v>290</v>
      </c>
      <c r="E513" s="129" t="s">
        <v>123</v>
      </c>
      <c r="F513" s="130">
        <v>1</v>
      </c>
      <c r="G513" s="80">
        <v>1</v>
      </c>
      <c r="H513" s="104">
        <f t="shared" si="27"/>
        <v>1</v>
      </c>
      <c r="I513" s="131"/>
      <c r="J513" s="131">
        <v>2420</v>
      </c>
      <c r="K513" s="130">
        <v>1</v>
      </c>
      <c r="L513" s="130">
        <f t="shared" si="26"/>
        <v>0</v>
      </c>
      <c r="M513" s="104">
        <f t="shared" si="28"/>
        <v>0</v>
      </c>
    </row>
    <row r="514" spans="1:13" s="74" customFormat="1">
      <c r="A514" s="127">
        <v>44209</v>
      </c>
      <c r="B514" s="126">
        <v>30307256</v>
      </c>
      <c r="C514" s="126" t="s">
        <v>942</v>
      </c>
      <c r="D514" s="126" t="s">
        <v>285</v>
      </c>
      <c r="E514" s="129" t="s">
        <v>104</v>
      </c>
      <c r="F514" s="130">
        <v>1</v>
      </c>
      <c r="G514" s="80">
        <v>1</v>
      </c>
      <c r="H514" s="104">
        <f t="shared" si="27"/>
        <v>1</v>
      </c>
      <c r="I514" s="131"/>
      <c r="J514" s="131" t="s">
        <v>260</v>
      </c>
      <c r="K514" s="130">
        <v>1</v>
      </c>
      <c r="L514" s="130">
        <f t="shared" si="26"/>
        <v>0</v>
      </c>
      <c r="M514" s="104">
        <f t="shared" si="28"/>
        <v>0</v>
      </c>
    </row>
    <row r="515" spans="1:13" s="74" customFormat="1">
      <c r="A515" s="127">
        <v>44209</v>
      </c>
      <c r="B515" s="126">
        <v>30307179</v>
      </c>
      <c r="C515" s="126" t="s">
        <v>942</v>
      </c>
      <c r="D515" s="126" t="s">
        <v>280</v>
      </c>
      <c r="E515" s="129" t="s">
        <v>281</v>
      </c>
      <c r="F515" s="130">
        <v>1</v>
      </c>
      <c r="G515" s="80">
        <v>1</v>
      </c>
      <c r="H515" s="104">
        <f t="shared" si="27"/>
        <v>1</v>
      </c>
      <c r="I515" s="131"/>
      <c r="J515" s="131">
        <v>2304</v>
      </c>
      <c r="K515" s="130">
        <v>1</v>
      </c>
      <c r="L515" s="130">
        <f t="shared" si="26"/>
        <v>0</v>
      </c>
      <c r="M515" s="104">
        <f t="shared" si="28"/>
        <v>0</v>
      </c>
    </row>
    <row r="516" spans="1:13" s="74" customFormat="1">
      <c r="A516" s="127">
        <v>44209</v>
      </c>
      <c r="B516" s="126">
        <v>30307179</v>
      </c>
      <c r="C516" s="126" t="s">
        <v>942</v>
      </c>
      <c r="D516" s="126" t="s">
        <v>282</v>
      </c>
      <c r="E516" s="129" t="s">
        <v>124</v>
      </c>
      <c r="F516" s="130">
        <v>1</v>
      </c>
      <c r="G516" s="80">
        <v>1</v>
      </c>
      <c r="H516" s="104">
        <f t="shared" si="27"/>
        <v>1</v>
      </c>
      <c r="I516" s="131"/>
      <c r="J516" s="131">
        <v>2308</v>
      </c>
      <c r="K516" s="130">
        <v>1</v>
      </c>
      <c r="L516" s="130">
        <f t="shared" ref="L516:L579" si="29">F516-K516</f>
        <v>0</v>
      </c>
      <c r="M516" s="104">
        <f t="shared" si="28"/>
        <v>0</v>
      </c>
    </row>
    <row r="517" spans="1:13" s="116" customFormat="1">
      <c r="A517" s="127">
        <v>44209</v>
      </c>
      <c r="B517" s="126">
        <v>30307179</v>
      </c>
      <c r="C517" s="126" t="s">
        <v>942</v>
      </c>
      <c r="D517" s="126" t="s">
        <v>284</v>
      </c>
      <c r="E517" s="129" t="s">
        <v>34</v>
      </c>
      <c r="F517" s="130">
        <v>1</v>
      </c>
      <c r="G517" s="80">
        <v>1</v>
      </c>
      <c r="H517" s="104">
        <f t="shared" si="27"/>
        <v>1</v>
      </c>
      <c r="I517" s="131"/>
      <c r="J517" s="131">
        <v>2308</v>
      </c>
      <c r="K517" s="130">
        <v>1</v>
      </c>
      <c r="L517" s="130">
        <f t="shared" si="29"/>
        <v>0</v>
      </c>
      <c r="M517" s="104">
        <f t="shared" si="28"/>
        <v>0</v>
      </c>
    </row>
    <row r="518" spans="1:13" s="116" customFormat="1">
      <c r="A518" s="127">
        <v>44209</v>
      </c>
      <c r="B518" s="126">
        <v>30307179</v>
      </c>
      <c r="C518" s="126" t="s">
        <v>942</v>
      </c>
      <c r="D518" s="126" t="s">
        <v>283</v>
      </c>
      <c r="E518" s="129" t="s">
        <v>123</v>
      </c>
      <c r="F518" s="130">
        <v>1</v>
      </c>
      <c r="G518" s="80">
        <v>1</v>
      </c>
      <c r="H518" s="104">
        <f t="shared" si="27"/>
        <v>1</v>
      </c>
      <c r="I518" s="131"/>
      <c r="J518" s="131">
        <v>2308</v>
      </c>
      <c r="K518" s="130">
        <v>1</v>
      </c>
      <c r="L518" s="130">
        <f t="shared" si="29"/>
        <v>0</v>
      </c>
      <c r="M518" s="104">
        <f t="shared" si="28"/>
        <v>0</v>
      </c>
    </row>
    <row r="519" spans="1:13" s="116" customFormat="1">
      <c r="A519" s="121">
        <v>44210</v>
      </c>
      <c r="B519" s="114">
        <v>163994241</v>
      </c>
      <c r="C519" s="114" t="s">
        <v>918</v>
      </c>
      <c r="D519" s="114" t="s">
        <v>135</v>
      </c>
      <c r="E519" s="122" t="s">
        <v>4</v>
      </c>
      <c r="F519" s="123">
        <v>3</v>
      </c>
      <c r="G519" s="62">
        <v>1</v>
      </c>
      <c r="H519" s="55">
        <f t="shared" si="27"/>
        <v>3</v>
      </c>
      <c r="I519" s="124"/>
      <c r="J519" s="124"/>
      <c r="K519" s="123"/>
      <c r="L519" s="123">
        <f t="shared" si="29"/>
        <v>3</v>
      </c>
      <c r="M519" s="55">
        <f t="shared" si="28"/>
        <v>3</v>
      </c>
    </row>
    <row r="520" spans="1:13" s="116" customFormat="1">
      <c r="A520" s="127">
        <v>44210</v>
      </c>
      <c r="B520" s="126">
        <v>163994241</v>
      </c>
      <c r="C520" s="126" t="s">
        <v>918</v>
      </c>
      <c r="D520" s="126" t="s">
        <v>275</v>
      </c>
      <c r="E520" s="129" t="s">
        <v>4</v>
      </c>
      <c r="F520" s="130">
        <v>1</v>
      </c>
      <c r="G520" s="80">
        <v>1</v>
      </c>
      <c r="H520" s="104">
        <f t="shared" si="27"/>
        <v>1</v>
      </c>
      <c r="I520" s="131"/>
      <c r="J520" s="131">
        <v>2437</v>
      </c>
      <c r="K520" s="130">
        <v>1</v>
      </c>
      <c r="L520" s="130">
        <f t="shared" si="29"/>
        <v>0</v>
      </c>
      <c r="M520" s="104">
        <f t="shared" si="28"/>
        <v>0</v>
      </c>
    </row>
    <row r="521" spans="1:13" s="116" customFormat="1">
      <c r="A521" s="127">
        <v>44210</v>
      </c>
      <c r="B521" s="126">
        <v>163994241</v>
      </c>
      <c r="C521" s="126" t="s">
        <v>918</v>
      </c>
      <c r="D521" s="126" t="s">
        <v>275</v>
      </c>
      <c r="E521" s="129" t="s">
        <v>4</v>
      </c>
      <c r="F521" s="130">
        <v>1</v>
      </c>
      <c r="G521" s="80">
        <v>1</v>
      </c>
      <c r="H521" s="104">
        <f t="shared" si="27"/>
        <v>1</v>
      </c>
      <c r="I521" s="131"/>
      <c r="J521" s="131">
        <v>2530</v>
      </c>
      <c r="K521" s="130">
        <v>1</v>
      </c>
      <c r="L521" s="130">
        <f t="shared" si="29"/>
        <v>0</v>
      </c>
      <c r="M521" s="104">
        <f t="shared" si="28"/>
        <v>0</v>
      </c>
    </row>
    <row r="522" spans="1:13" s="116" customFormat="1">
      <c r="A522" s="127">
        <v>44210</v>
      </c>
      <c r="B522" s="126">
        <v>163994241</v>
      </c>
      <c r="C522" s="126" t="s">
        <v>918</v>
      </c>
      <c r="D522" s="126" t="s">
        <v>275</v>
      </c>
      <c r="E522" s="129" t="s">
        <v>4</v>
      </c>
      <c r="F522" s="130">
        <v>1</v>
      </c>
      <c r="G522" s="80">
        <v>1</v>
      </c>
      <c r="H522" s="104">
        <f t="shared" si="27"/>
        <v>1</v>
      </c>
      <c r="I522" s="131"/>
      <c r="J522" s="131">
        <v>2646</v>
      </c>
      <c r="K522" s="130">
        <v>1</v>
      </c>
      <c r="L522" s="130">
        <f t="shared" si="29"/>
        <v>0</v>
      </c>
      <c r="M522" s="104">
        <f t="shared" si="28"/>
        <v>0</v>
      </c>
    </row>
    <row r="523" spans="1:13" s="116" customFormat="1">
      <c r="A523" s="121">
        <v>44210</v>
      </c>
      <c r="B523" s="114">
        <v>163994241</v>
      </c>
      <c r="C523" s="114" t="s">
        <v>918</v>
      </c>
      <c r="D523" s="114" t="s">
        <v>275</v>
      </c>
      <c r="E523" s="122" t="s">
        <v>4</v>
      </c>
      <c r="F523" s="123">
        <v>2</v>
      </c>
      <c r="G523" s="62">
        <v>1</v>
      </c>
      <c r="H523" s="55">
        <f t="shared" si="27"/>
        <v>2</v>
      </c>
      <c r="I523" s="124"/>
      <c r="J523" s="124"/>
      <c r="K523" s="123"/>
      <c r="L523" s="123">
        <f t="shared" si="29"/>
        <v>2</v>
      </c>
      <c r="M523" s="55">
        <f t="shared" si="28"/>
        <v>2</v>
      </c>
    </row>
    <row r="524" spans="1:13" s="116" customFormat="1">
      <c r="A524" s="127">
        <v>44210</v>
      </c>
      <c r="B524" s="126">
        <v>163994241</v>
      </c>
      <c r="C524" s="126" t="s">
        <v>918</v>
      </c>
      <c r="D524" s="126" t="s">
        <v>275</v>
      </c>
      <c r="E524" s="129" t="s">
        <v>4</v>
      </c>
      <c r="F524" s="130">
        <v>1</v>
      </c>
      <c r="G524" s="80">
        <v>1</v>
      </c>
      <c r="H524" s="104">
        <f t="shared" si="27"/>
        <v>1</v>
      </c>
      <c r="I524" s="131"/>
      <c r="J524" s="131">
        <v>2377</v>
      </c>
      <c r="K524" s="130">
        <v>1</v>
      </c>
      <c r="L524" s="130">
        <f t="shared" si="29"/>
        <v>0</v>
      </c>
      <c r="M524" s="104">
        <f t="shared" si="28"/>
        <v>0</v>
      </c>
    </row>
    <row r="525" spans="1:13" s="116" customFormat="1">
      <c r="A525" s="127">
        <v>44210</v>
      </c>
      <c r="B525" s="126">
        <v>164028343</v>
      </c>
      <c r="C525" s="126" t="s">
        <v>918</v>
      </c>
      <c r="D525" s="126" t="s">
        <v>303</v>
      </c>
      <c r="E525" s="129" t="s">
        <v>34</v>
      </c>
      <c r="F525" s="130">
        <v>1</v>
      </c>
      <c r="G525" s="80">
        <v>1</v>
      </c>
      <c r="H525" s="104">
        <f t="shared" si="27"/>
        <v>1</v>
      </c>
      <c r="I525" s="131"/>
      <c r="J525" s="131" t="s">
        <v>260</v>
      </c>
      <c r="K525" s="130">
        <v>1</v>
      </c>
      <c r="L525" s="130">
        <f t="shared" si="29"/>
        <v>0</v>
      </c>
      <c r="M525" s="104">
        <f t="shared" si="28"/>
        <v>0</v>
      </c>
    </row>
    <row r="526" spans="1:13" s="116" customFormat="1">
      <c r="A526" s="127">
        <v>44210</v>
      </c>
      <c r="B526" s="126">
        <v>30307288</v>
      </c>
      <c r="C526" s="126" t="s">
        <v>942</v>
      </c>
      <c r="D526" s="126" t="s">
        <v>287</v>
      </c>
      <c r="E526" s="129" t="s">
        <v>288</v>
      </c>
      <c r="F526" s="130">
        <v>1</v>
      </c>
      <c r="G526" s="80">
        <v>1</v>
      </c>
      <c r="H526" s="104">
        <f t="shared" si="27"/>
        <v>1</v>
      </c>
      <c r="I526" s="131"/>
      <c r="J526" s="131">
        <v>2321</v>
      </c>
      <c r="K526" s="130">
        <v>1</v>
      </c>
      <c r="L526" s="130">
        <f t="shared" si="29"/>
        <v>0</v>
      </c>
      <c r="M526" s="104">
        <f t="shared" si="28"/>
        <v>0</v>
      </c>
    </row>
    <row r="527" spans="1:13" s="74" customFormat="1">
      <c r="A527" s="127">
        <v>44210</v>
      </c>
      <c r="B527" s="126">
        <v>30307269</v>
      </c>
      <c r="C527" s="126" t="s">
        <v>942</v>
      </c>
      <c r="D527" s="126" t="s">
        <v>286</v>
      </c>
      <c r="E527" s="129" t="s">
        <v>281</v>
      </c>
      <c r="F527" s="130">
        <v>1</v>
      </c>
      <c r="G527" s="80">
        <v>1</v>
      </c>
      <c r="H527" s="104">
        <f t="shared" si="27"/>
        <v>1</v>
      </c>
      <c r="I527" s="131"/>
      <c r="J527" s="131" t="s">
        <v>260</v>
      </c>
      <c r="K527" s="130">
        <v>1</v>
      </c>
      <c r="L527" s="130">
        <f t="shared" si="29"/>
        <v>0</v>
      </c>
      <c r="M527" s="104">
        <f t="shared" si="28"/>
        <v>0</v>
      </c>
    </row>
    <row r="528" spans="1:13" s="116" customFormat="1">
      <c r="A528" s="127">
        <v>44210</v>
      </c>
      <c r="B528" s="126">
        <v>321840752</v>
      </c>
      <c r="C528" s="126" t="s">
        <v>943</v>
      </c>
      <c r="D528" s="126" t="s">
        <v>194</v>
      </c>
      <c r="E528" s="129" t="s">
        <v>140</v>
      </c>
      <c r="F528" s="130">
        <v>1</v>
      </c>
      <c r="G528" s="80">
        <v>1</v>
      </c>
      <c r="H528" s="104">
        <f t="shared" si="27"/>
        <v>1</v>
      </c>
      <c r="I528" s="131"/>
      <c r="J528" s="131">
        <v>2358</v>
      </c>
      <c r="K528" s="130">
        <v>1</v>
      </c>
      <c r="L528" s="130">
        <f t="shared" si="29"/>
        <v>0</v>
      </c>
      <c r="M528" s="104">
        <f t="shared" si="28"/>
        <v>0</v>
      </c>
    </row>
    <row r="529" spans="1:13" s="116" customFormat="1">
      <c r="A529" s="127">
        <v>44210</v>
      </c>
      <c r="B529" s="126">
        <v>321840752</v>
      </c>
      <c r="C529" s="126" t="s">
        <v>943</v>
      </c>
      <c r="D529" s="126" t="s">
        <v>194</v>
      </c>
      <c r="E529" s="129" t="s">
        <v>140</v>
      </c>
      <c r="F529" s="130">
        <v>1</v>
      </c>
      <c r="G529" s="80">
        <v>1</v>
      </c>
      <c r="H529" s="104">
        <f t="shared" si="27"/>
        <v>1</v>
      </c>
      <c r="I529" s="131"/>
      <c r="J529" s="131">
        <v>2361</v>
      </c>
      <c r="K529" s="130">
        <v>1</v>
      </c>
      <c r="L529" s="130">
        <f t="shared" si="29"/>
        <v>0</v>
      </c>
      <c r="M529" s="104">
        <f t="shared" si="28"/>
        <v>0</v>
      </c>
    </row>
    <row r="530" spans="1:13" s="116" customFormat="1">
      <c r="A530" s="127">
        <v>44210</v>
      </c>
      <c r="B530" s="126">
        <v>321840752</v>
      </c>
      <c r="C530" s="126" t="s">
        <v>943</v>
      </c>
      <c r="D530" s="126" t="s">
        <v>194</v>
      </c>
      <c r="E530" s="129" t="s">
        <v>140</v>
      </c>
      <c r="F530" s="130">
        <v>2</v>
      </c>
      <c r="G530" s="80">
        <v>1</v>
      </c>
      <c r="H530" s="104">
        <f t="shared" si="27"/>
        <v>2</v>
      </c>
      <c r="I530" s="131"/>
      <c r="J530" s="131">
        <v>2415</v>
      </c>
      <c r="K530" s="130">
        <v>2</v>
      </c>
      <c r="L530" s="130">
        <f t="shared" si="29"/>
        <v>0</v>
      </c>
      <c r="M530" s="104">
        <f t="shared" si="28"/>
        <v>0</v>
      </c>
    </row>
    <row r="531" spans="1:13" s="116" customFormat="1">
      <c r="A531" s="127">
        <v>44210</v>
      </c>
      <c r="B531" s="126">
        <v>321840752</v>
      </c>
      <c r="C531" s="126" t="s">
        <v>943</v>
      </c>
      <c r="D531" s="126" t="s">
        <v>194</v>
      </c>
      <c r="E531" s="129" t="s">
        <v>140</v>
      </c>
      <c r="F531" s="130">
        <v>1</v>
      </c>
      <c r="G531" s="80">
        <v>1</v>
      </c>
      <c r="H531" s="104">
        <f t="shared" si="27"/>
        <v>1</v>
      </c>
      <c r="I531" s="131"/>
      <c r="J531" s="131">
        <v>2314</v>
      </c>
      <c r="K531" s="130">
        <v>1</v>
      </c>
      <c r="L531" s="130">
        <f t="shared" si="29"/>
        <v>0</v>
      </c>
      <c r="M531" s="104">
        <f t="shared" si="28"/>
        <v>0</v>
      </c>
    </row>
    <row r="532" spans="1:13" s="116" customFormat="1">
      <c r="A532" s="127">
        <v>44211</v>
      </c>
      <c r="B532" s="126">
        <v>164134669</v>
      </c>
      <c r="C532" s="126" t="s">
        <v>918</v>
      </c>
      <c r="D532" s="126" t="s">
        <v>391</v>
      </c>
      <c r="E532" s="129" t="s">
        <v>268</v>
      </c>
      <c r="F532" s="130">
        <v>4</v>
      </c>
      <c r="G532" s="80">
        <v>1</v>
      </c>
      <c r="H532" s="104">
        <f t="shared" si="27"/>
        <v>4</v>
      </c>
      <c r="I532" s="131"/>
      <c r="J532" s="131">
        <v>2356</v>
      </c>
      <c r="K532" s="130">
        <v>4</v>
      </c>
      <c r="L532" s="130">
        <f t="shared" si="29"/>
        <v>0</v>
      </c>
      <c r="M532" s="104">
        <f t="shared" si="28"/>
        <v>0</v>
      </c>
    </row>
    <row r="533" spans="1:13" s="116" customFormat="1">
      <c r="A533" s="127">
        <v>44211</v>
      </c>
      <c r="B533" s="126">
        <v>164072635</v>
      </c>
      <c r="C533" s="126" t="s">
        <v>918</v>
      </c>
      <c r="D533" s="126" t="s">
        <v>348</v>
      </c>
      <c r="E533" s="129" t="s">
        <v>349</v>
      </c>
      <c r="F533" s="130">
        <v>1</v>
      </c>
      <c r="G533" s="80">
        <v>1</v>
      </c>
      <c r="H533" s="104">
        <f t="shared" si="27"/>
        <v>1</v>
      </c>
      <c r="I533" s="131"/>
      <c r="J533" s="131">
        <v>2343</v>
      </c>
      <c r="K533" s="130">
        <v>1</v>
      </c>
      <c r="L533" s="130">
        <f t="shared" si="29"/>
        <v>0</v>
      </c>
      <c r="M533" s="104">
        <f t="shared" si="28"/>
        <v>0</v>
      </c>
    </row>
    <row r="534" spans="1:13" s="74" customFormat="1">
      <c r="A534" s="127">
        <v>44214</v>
      </c>
      <c r="B534" s="126" t="s">
        <v>319</v>
      </c>
      <c r="C534" s="126" t="s">
        <v>919</v>
      </c>
      <c r="D534" s="126" t="s">
        <v>320</v>
      </c>
      <c r="E534" s="129" t="s">
        <v>179</v>
      </c>
      <c r="F534" s="130">
        <v>1</v>
      </c>
      <c r="G534" s="80">
        <v>1</v>
      </c>
      <c r="H534" s="104">
        <f t="shared" si="27"/>
        <v>1</v>
      </c>
      <c r="I534" s="131"/>
      <c r="J534" s="131">
        <v>2337</v>
      </c>
      <c r="K534" s="130">
        <v>1</v>
      </c>
      <c r="L534" s="130">
        <f t="shared" si="29"/>
        <v>0</v>
      </c>
      <c r="M534" s="104">
        <f t="shared" si="28"/>
        <v>0</v>
      </c>
    </row>
    <row r="535" spans="1:13" s="116" customFormat="1">
      <c r="A535" s="127">
        <v>44214</v>
      </c>
      <c r="B535" s="126" t="s">
        <v>321</v>
      </c>
      <c r="C535" s="126" t="s">
        <v>919</v>
      </c>
      <c r="D535" s="126" t="s">
        <v>322</v>
      </c>
      <c r="E535" s="129" t="s">
        <v>140</v>
      </c>
      <c r="F535" s="130">
        <v>1</v>
      </c>
      <c r="G535" s="80">
        <v>1</v>
      </c>
      <c r="H535" s="104">
        <f t="shared" si="27"/>
        <v>1</v>
      </c>
      <c r="I535" s="131"/>
      <c r="J535" s="131">
        <v>2337</v>
      </c>
      <c r="K535" s="130">
        <v>1</v>
      </c>
      <c r="L535" s="130">
        <f t="shared" si="29"/>
        <v>0</v>
      </c>
      <c r="M535" s="104">
        <f t="shared" si="28"/>
        <v>0</v>
      </c>
    </row>
    <row r="536" spans="1:13" s="116" customFormat="1">
      <c r="A536" s="127">
        <v>44214</v>
      </c>
      <c r="B536" s="126">
        <v>164175903</v>
      </c>
      <c r="C536" s="126" t="s">
        <v>918</v>
      </c>
      <c r="D536" s="126" t="s">
        <v>305</v>
      </c>
      <c r="E536" s="129" t="s">
        <v>268</v>
      </c>
      <c r="F536" s="130">
        <v>4</v>
      </c>
      <c r="G536" s="80">
        <v>1</v>
      </c>
      <c r="H536" s="104">
        <f t="shared" si="27"/>
        <v>4</v>
      </c>
      <c r="I536" s="131"/>
      <c r="J536" s="131">
        <v>2427</v>
      </c>
      <c r="K536" s="130">
        <v>4</v>
      </c>
      <c r="L536" s="130">
        <f t="shared" si="29"/>
        <v>0</v>
      </c>
      <c r="M536" s="104">
        <f t="shared" si="28"/>
        <v>0</v>
      </c>
    </row>
    <row r="537" spans="1:13" s="116" customFormat="1">
      <c r="A537" s="127">
        <v>44214</v>
      </c>
      <c r="B537" s="126">
        <v>164165036</v>
      </c>
      <c r="C537" s="126" t="s">
        <v>918</v>
      </c>
      <c r="D537" s="126" t="s">
        <v>35</v>
      </c>
      <c r="E537" s="129" t="s">
        <v>34</v>
      </c>
      <c r="F537" s="130">
        <v>1</v>
      </c>
      <c r="G537" s="80">
        <v>1</v>
      </c>
      <c r="H537" s="104">
        <f t="shared" si="27"/>
        <v>1</v>
      </c>
      <c r="I537" s="131"/>
      <c r="J537" s="131">
        <v>2321</v>
      </c>
      <c r="K537" s="130">
        <v>1</v>
      </c>
      <c r="L537" s="130">
        <f t="shared" si="29"/>
        <v>0</v>
      </c>
      <c r="M537" s="104">
        <f t="shared" si="28"/>
        <v>0</v>
      </c>
    </row>
    <row r="538" spans="1:13" s="116" customFormat="1">
      <c r="A538" s="127">
        <v>44214</v>
      </c>
      <c r="B538" s="126">
        <v>164165036</v>
      </c>
      <c r="C538" s="126" t="s">
        <v>918</v>
      </c>
      <c r="D538" s="126" t="s">
        <v>306</v>
      </c>
      <c r="E538" s="129" t="s">
        <v>34</v>
      </c>
      <c r="F538" s="130">
        <v>1</v>
      </c>
      <c r="G538" s="80">
        <v>1</v>
      </c>
      <c r="H538" s="104">
        <f t="shared" si="27"/>
        <v>1</v>
      </c>
      <c r="I538" s="131"/>
      <c r="J538" s="131">
        <v>2335</v>
      </c>
      <c r="K538" s="130">
        <v>1</v>
      </c>
      <c r="L538" s="130">
        <f t="shared" si="29"/>
        <v>0</v>
      </c>
      <c r="M538" s="104">
        <f t="shared" si="28"/>
        <v>0</v>
      </c>
    </row>
    <row r="539" spans="1:13" s="116" customFormat="1">
      <c r="A539" s="127">
        <v>44214</v>
      </c>
      <c r="B539" s="126">
        <v>164175170</v>
      </c>
      <c r="C539" s="126" t="s">
        <v>918</v>
      </c>
      <c r="D539" s="126" t="s">
        <v>307</v>
      </c>
      <c r="E539" s="129" t="s">
        <v>308</v>
      </c>
      <c r="F539" s="130">
        <v>1</v>
      </c>
      <c r="G539" s="80">
        <v>1</v>
      </c>
      <c r="H539" s="104">
        <f t="shared" si="27"/>
        <v>1</v>
      </c>
      <c r="I539" s="131"/>
      <c r="J539" s="131">
        <v>2317</v>
      </c>
      <c r="K539" s="130">
        <v>1</v>
      </c>
      <c r="L539" s="130">
        <f t="shared" si="29"/>
        <v>0</v>
      </c>
      <c r="M539" s="104">
        <f t="shared" si="28"/>
        <v>0</v>
      </c>
    </row>
    <row r="540" spans="1:13" s="74" customFormat="1">
      <c r="A540" s="127">
        <v>44214</v>
      </c>
      <c r="B540" s="126">
        <v>164179456</v>
      </c>
      <c r="C540" s="126" t="s">
        <v>918</v>
      </c>
      <c r="D540" s="126" t="s">
        <v>304</v>
      </c>
      <c r="E540" s="129" t="s">
        <v>124</v>
      </c>
      <c r="F540" s="130">
        <v>1</v>
      </c>
      <c r="G540" s="80">
        <v>1</v>
      </c>
      <c r="H540" s="104">
        <f t="shared" si="27"/>
        <v>1</v>
      </c>
      <c r="I540" s="131"/>
      <c r="J540" s="131">
        <v>2325</v>
      </c>
      <c r="K540" s="130">
        <v>1</v>
      </c>
      <c r="L540" s="130">
        <f t="shared" si="29"/>
        <v>0</v>
      </c>
      <c r="M540" s="104">
        <f t="shared" si="28"/>
        <v>0</v>
      </c>
    </row>
    <row r="541" spans="1:13" s="116" customFormat="1">
      <c r="A541" s="127">
        <v>44214</v>
      </c>
      <c r="B541" s="126">
        <v>164175170</v>
      </c>
      <c r="C541" s="126" t="s">
        <v>918</v>
      </c>
      <c r="D541" s="126" t="s">
        <v>309</v>
      </c>
      <c r="E541" s="129" t="s">
        <v>310</v>
      </c>
      <c r="F541" s="130">
        <v>1</v>
      </c>
      <c r="G541" s="80">
        <v>1</v>
      </c>
      <c r="H541" s="104">
        <f t="shared" si="27"/>
        <v>1</v>
      </c>
      <c r="I541" s="131"/>
      <c r="J541" s="131">
        <v>2317</v>
      </c>
      <c r="K541" s="130">
        <v>1</v>
      </c>
      <c r="L541" s="130">
        <f t="shared" si="29"/>
        <v>0</v>
      </c>
      <c r="M541" s="104">
        <f t="shared" si="28"/>
        <v>0</v>
      </c>
    </row>
    <row r="542" spans="1:13" s="116" customFormat="1">
      <c r="A542" s="127">
        <v>44214</v>
      </c>
      <c r="B542" s="126">
        <v>30307541</v>
      </c>
      <c r="C542" s="126" t="s">
        <v>942</v>
      </c>
      <c r="D542" s="126">
        <v>2290601011</v>
      </c>
      <c r="E542" s="129" t="s">
        <v>315</v>
      </c>
      <c r="F542" s="130">
        <v>1</v>
      </c>
      <c r="G542" s="80">
        <v>1</v>
      </c>
      <c r="H542" s="104">
        <f t="shared" si="27"/>
        <v>1</v>
      </c>
      <c r="I542" s="131"/>
      <c r="J542" s="131">
        <v>2323</v>
      </c>
      <c r="K542" s="130">
        <v>1</v>
      </c>
      <c r="L542" s="130">
        <f t="shared" si="29"/>
        <v>0</v>
      </c>
      <c r="M542" s="104">
        <f t="shared" si="28"/>
        <v>0</v>
      </c>
    </row>
    <row r="543" spans="1:13" s="74" customFormat="1">
      <c r="A543" s="127">
        <v>44215</v>
      </c>
      <c r="B543" s="126">
        <v>164207432</v>
      </c>
      <c r="C543" s="126" t="s">
        <v>918</v>
      </c>
      <c r="D543" s="128">
        <v>250212009</v>
      </c>
      <c r="E543" s="129" t="s">
        <v>298</v>
      </c>
      <c r="F543" s="130">
        <v>2</v>
      </c>
      <c r="G543" s="80">
        <v>1</v>
      </c>
      <c r="H543" s="104">
        <f t="shared" si="27"/>
        <v>2</v>
      </c>
      <c r="I543" s="131"/>
      <c r="J543" s="131" t="s">
        <v>260</v>
      </c>
      <c r="K543" s="130">
        <v>2</v>
      </c>
      <c r="L543" s="130">
        <f t="shared" si="29"/>
        <v>0</v>
      </c>
      <c r="M543" s="104">
        <f t="shared" si="28"/>
        <v>0</v>
      </c>
    </row>
    <row r="544" spans="1:13" s="35" customFormat="1">
      <c r="A544" s="127">
        <v>44215</v>
      </c>
      <c r="B544" s="126">
        <v>164207432</v>
      </c>
      <c r="C544" s="126" t="s">
        <v>918</v>
      </c>
      <c r="D544" s="128">
        <v>250212009</v>
      </c>
      <c r="E544" s="129" t="s">
        <v>298</v>
      </c>
      <c r="F544" s="130">
        <v>2</v>
      </c>
      <c r="G544" s="80">
        <v>1</v>
      </c>
      <c r="H544" s="104">
        <f t="shared" si="27"/>
        <v>2</v>
      </c>
      <c r="I544" s="131"/>
      <c r="J544" s="131">
        <v>2333</v>
      </c>
      <c r="K544" s="130">
        <v>2</v>
      </c>
      <c r="L544" s="130">
        <f t="shared" si="29"/>
        <v>0</v>
      </c>
      <c r="M544" s="104">
        <f t="shared" si="28"/>
        <v>0</v>
      </c>
    </row>
    <row r="545" spans="1:13" s="35" customFormat="1">
      <c r="A545" s="127">
        <v>44215</v>
      </c>
      <c r="B545" s="126">
        <v>164206846</v>
      </c>
      <c r="C545" s="126" t="s">
        <v>918</v>
      </c>
      <c r="D545" s="128">
        <v>986424795</v>
      </c>
      <c r="E545" s="129" t="s">
        <v>18</v>
      </c>
      <c r="F545" s="130">
        <v>1</v>
      </c>
      <c r="G545" s="80">
        <v>1</v>
      </c>
      <c r="H545" s="104">
        <f t="shared" si="27"/>
        <v>1</v>
      </c>
      <c r="I545" s="131"/>
      <c r="J545" s="131">
        <v>2339</v>
      </c>
      <c r="K545" s="130">
        <v>1</v>
      </c>
      <c r="L545" s="130">
        <f t="shared" si="29"/>
        <v>0</v>
      </c>
      <c r="M545" s="104">
        <f t="shared" si="28"/>
        <v>0</v>
      </c>
    </row>
    <row r="546" spans="1:13" s="35" customFormat="1">
      <c r="A546" s="127">
        <v>44215</v>
      </c>
      <c r="B546" s="126">
        <v>164206846</v>
      </c>
      <c r="C546" s="126" t="s">
        <v>918</v>
      </c>
      <c r="D546" s="128">
        <v>986478590</v>
      </c>
      <c r="E546" s="129" t="s">
        <v>105</v>
      </c>
      <c r="F546" s="130">
        <v>1</v>
      </c>
      <c r="G546" s="80">
        <v>1</v>
      </c>
      <c r="H546" s="104">
        <f t="shared" si="27"/>
        <v>1</v>
      </c>
      <c r="I546" s="131"/>
      <c r="J546" s="131" t="s">
        <v>260</v>
      </c>
      <c r="K546" s="130">
        <v>1</v>
      </c>
      <c r="L546" s="130">
        <f t="shared" si="29"/>
        <v>0</v>
      </c>
      <c r="M546" s="104">
        <f t="shared" si="28"/>
        <v>0</v>
      </c>
    </row>
    <row r="547" spans="1:13" s="35" customFormat="1">
      <c r="A547" s="127">
        <v>44215</v>
      </c>
      <c r="B547" s="126">
        <v>164206846</v>
      </c>
      <c r="C547" s="126" t="s">
        <v>918</v>
      </c>
      <c r="D547" s="128" t="s">
        <v>362</v>
      </c>
      <c r="E547" s="129" t="s">
        <v>197</v>
      </c>
      <c r="F547" s="130">
        <v>4</v>
      </c>
      <c r="G547" s="80">
        <v>1</v>
      </c>
      <c r="H547" s="104">
        <f t="shared" si="27"/>
        <v>4</v>
      </c>
      <c r="I547" s="131"/>
      <c r="J547" s="131">
        <v>2339</v>
      </c>
      <c r="K547" s="130">
        <v>4</v>
      </c>
      <c r="L547" s="130">
        <f t="shared" si="29"/>
        <v>0</v>
      </c>
      <c r="M547" s="104">
        <f t="shared" si="28"/>
        <v>0</v>
      </c>
    </row>
    <row r="548" spans="1:13" s="116" customFormat="1">
      <c r="A548" s="127">
        <v>44215</v>
      </c>
      <c r="B548" s="126">
        <v>164206846</v>
      </c>
      <c r="C548" s="126" t="s">
        <v>918</v>
      </c>
      <c r="D548" s="128" t="s">
        <v>363</v>
      </c>
      <c r="E548" s="129" t="s">
        <v>123</v>
      </c>
      <c r="F548" s="130">
        <v>1</v>
      </c>
      <c r="G548" s="80">
        <v>1</v>
      </c>
      <c r="H548" s="104">
        <f t="shared" si="27"/>
        <v>1</v>
      </c>
      <c r="I548" s="131"/>
      <c r="J548" s="131">
        <v>2339</v>
      </c>
      <c r="K548" s="130">
        <v>1</v>
      </c>
      <c r="L548" s="130">
        <f t="shared" si="29"/>
        <v>0</v>
      </c>
      <c r="M548" s="104">
        <f t="shared" si="28"/>
        <v>0</v>
      </c>
    </row>
    <row r="549" spans="1:13" s="116" customFormat="1">
      <c r="A549" s="127">
        <v>44215</v>
      </c>
      <c r="B549" s="126">
        <v>164207432</v>
      </c>
      <c r="C549" s="126" t="s">
        <v>918</v>
      </c>
      <c r="D549" s="126" t="s">
        <v>324</v>
      </c>
      <c r="E549" s="129" t="s">
        <v>123</v>
      </c>
      <c r="F549" s="130">
        <v>1</v>
      </c>
      <c r="G549" s="80">
        <v>1</v>
      </c>
      <c r="H549" s="104">
        <f t="shared" si="27"/>
        <v>1</v>
      </c>
      <c r="I549" s="131"/>
      <c r="J549" s="131">
        <v>2333</v>
      </c>
      <c r="K549" s="130">
        <v>1</v>
      </c>
      <c r="L549" s="130">
        <f t="shared" si="29"/>
        <v>0</v>
      </c>
      <c r="M549" s="104">
        <f t="shared" si="28"/>
        <v>0</v>
      </c>
    </row>
    <row r="550" spans="1:13" s="116" customFormat="1">
      <c r="A550" s="127">
        <v>44215</v>
      </c>
      <c r="B550" s="126">
        <v>164206846</v>
      </c>
      <c r="C550" s="126" t="s">
        <v>918</v>
      </c>
      <c r="D550" s="128" t="s">
        <v>361</v>
      </c>
      <c r="E550" s="129" t="s">
        <v>12</v>
      </c>
      <c r="F550" s="130">
        <v>1</v>
      </c>
      <c r="G550" s="80">
        <v>1</v>
      </c>
      <c r="H550" s="104">
        <f t="shared" si="27"/>
        <v>1</v>
      </c>
      <c r="I550" s="131"/>
      <c r="J550" s="131">
        <v>2339</v>
      </c>
      <c r="K550" s="130">
        <v>1</v>
      </c>
      <c r="L550" s="130">
        <f t="shared" si="29"/>
        <v>0</v>
      </c>
      <c r="M550" s="104">
        <f t="shared" si="28"/>
        <v>0</v>
      </c>
    </row>
    <row r="551" spans="1:13" s="116" customFormat="1">
      <c r="A551" s="127">
        <v>44215</v>
      </c>
      <c r="B551" s="126">
        <v>164207432</v>
      </c>
      <c r="C551" s="126" t="s">
        <v>918</v>
      </c>
      <c r="D551" s="126" t="s">
        <v>323</v>
      </c>
      <c r="E551" s="129" t="s">
        <v>34</v>
      </c>
      <c r="F551" s="130">
        <v>1</v>
      </c>
      <c r="G551" s="80">
        <v>1</v>
      </c>
      <c r="H551" s="104">
        <f t="shared" si="27"/>
        <v>1</v>
      </c>
      <c r="I551" s="131"/>
      <c r="J551" s="131">
        <v>2333</v>
      </c>
      <c r="K551" s="130">
        <v>1</v>
      </c>
      <c r="L551" s="130">
        <f t="shared" si="29"/>
        <v>0</v>
      </c>
      <c r="M551" s="104">
        <f t="shared" si="28"/>
        <v>0</v>
      </c>
    </row>
    <row r="552" spans="1:13" s="116" customFormat="1">
      <c r="A552" s="127">
        <v>44215</v>
      </c>
      <c r="B552" s="126">
        <v>164207432</v>
      </c>
      <c r="C552" s="126" t="s">
        <v>918</v>
      </c>
      <c r="D552" s="126" t="s">
        <v>37</v>
      </c>
      <c r="E552" s="129" t="s">
        <v>34</v>
      </c>
      <c r="F552" s="130">
        <v>1</v>
      </c>
      <c r="G552" s="80">
        <v>1</v>
      </c>
      <c r="H552" s="104">
        <f t="shared" si="27"/>
        <v>1</v>
      </c>
      <c r="I552" s="131"/>
      <c r="J552" s="131" t="s">
        <v>260</v>
      </c>
      <c r="K552" s="130">
        <v>1</v>
      </c>
      <c r="L552" s="130">
        <f t="shared" si="29"/>
        <v>0</v>
      </c>
      <c r="M552" s="104">
        <f t="shared" si="28"/>
        <v>0</v>
      </c>
    </row>
    <row r="553" spans="1:13" s="116" customFormat="1">
      <c r="A553" s="127">
        <v>44215</v>
      </c>
      <c r="B553" s="126">
        <v>164207432</v>
      </c>
      <c r="C553" s="126" t="s">
        <v>918</v>
      </c>
      <c r="D553" s="126" t="s">
        <v>215</v>
      </c>
      <c r="E553" s="129" t="s">
        <v>34</v>
      </c>
      <c r="F553" s="130">
        <v>1</v>
      </c>
      <c r="G553" s="80">
        <v>1</v>
      </c>
      <c r="H553" s="104">
        <f t="shared" si="27"/>
        <v>1</v>
      </c>
      <c r="I553" s="131"/>
      <c r="J553" s="131" t="s">
        <v>260</v>
      </c>
      <c r="K553" s="130">
        <v>1</v>
      </c>
      <c r="L553" s="130">
        <f t="shared" si="29"/>
        <v>0</v>
      </c>
      <c r="M553" s="104">
        <f t="shared" si="28"/>
        <v>0</v>
      </c>
    </row>
    <row r="554" spans="1:13" s="116" customFormat="1">
      <c r="A554" s="127">
        <v>44215</v>
      </c>
      <c r="B554" s="126">
        <v>164207432</v>
      </c>
      <c r="C554" s="126" t="s">
        <v>918</v>
      </c>
      <c r="D554" s="126" t="s">
        <v>328</v>
      </c>
      <c r="E554" s="129" t="s">
        <v>329</v>
      </c>
      <c r="F554" s="130">
        <v>1</v>
      </c>
      <c r="G554" s="80">
        <v>1</v>
      </c>
      <c r="H554" s="104">
        <f t="shared" si="27"/>
        <v>1</v>
      </c>
      <c r="I554" s="131"/>
      <c r="J554" s="131">
        <v>2350</v>
      </c>
      <c r="K554" s="130">
        <v>1</v>
      </c>
      <c r="L554" s="130">
        <f t="shared" si="29"/>
        <v>0</v>
      </c>
      <c r="M554" s="104">
        <f t="shared" si="28"/>
        <v>0</v>
      </c>
    </row>
    <row r="555" spans="1:13" s="116" customFormat="1">
      <c r="A555" s="127">
        <v>44215</v>
      </c>
      <c r="B555" s="126">
        <v>164206846</v>
      </c>
      <c r="C555" s="126" t="s">
        <v>918</v>
      </c>
      <c r="D555" s="128" t="s">
        <v>306</v>
      </c>
      <c r="E555" s="129" t="s">
        <v>34</v>
      </c>
      <c r="F555" s="130">
        <v>1</v>
      </c>
      <c r="G555" s="80">
        <v>1</v>
      </c>
      <c r="H555" s="104">
        <f t="shared" si="27"/>
        <v>1</v>
      </c>
      <c r="I555" s="131"/>
      <c r="J555" s="131">
        <v>2339</v>
      </c>
      <c r="K555" s="130">
        <v>1</v>
      </c>
      <c r="L555" s="130">
        <f t="shared" si="29"/>
        <v>0</v>
      </c>
      <c r="M555" s="104">
        <f t="shared" si="28"/>
        <v>0</v>
      </c>
    </row>
    <row r="556" spans="1:13" s="116" customFormat="1">
      <c r="A556" s="127">
        <v>44215</v>
      </c>
      <c r="B556" s="126">
        <v>164209678</v>
      </c>
      <c r="C556" s="126" t="s">
        <v>918</v>
      </c>
      <c r="D556" s="126" t="s">
        <v>293</v>
      </c>
      <c r="E556" s="129" t="s">
        <v>124</v>
      </c>
      <c r="F556" s="130">
        <v>1</v>
      </c>
      <c r="G556" s="80">
        <v>1</v>
      </c>
      <c r="H556" s="104">
        <f t="shared" si="27"/>
        <v>1</v>
      </c>
      <c r="I556" s="131"/>
      <c r="J556" s="131">
        <v>2320</v>
      </c>
      <c r="K556" s="130">
        <v>1</v>
      </c>
      <c r="L556" s="130">
        <f t="shared" si="29"/>
        <v>0</v>
      </c>
      <c r="M556" s="104">
        <f t="shared" si="28"/>
        <v>0</v>
      </c>
    </row>
    <row r="557" spans="1:13" s="116" customFormat="1">
      <c r="A557" s="127">
        <v>44216</v>
      </c>
      <c r="B557" s="126">
        <v>164289119</v>
      </c>
      <c r="C557" s="126" t="s">
        <v>918</v>
      </c>
      <c r="D557" s="126" t="s">
        <v>330</v>
      </c>
      <c r="E557" s="129" t="s">
        <v>192</v>
      </c>
      <c r="F557" s="130">
        <v>1</v>
      </c>
      <c r="G557" s="80">
        <v>1</v>
      </c>
      <c r="H557" s="104">
        <f t="shared" si="27"/>
        <v>1</v>
      </c>
      <c r="I557" s="131"/>
      <c r="J557" s="131">
        <v>2332</v>
      </c>
      <c r="K557" s="130">
        <v>1</v>
      </c>
      <c r="L557" s="130">
        <f t="shared" si="29"/>
        <v>0</v>
      </c>
      <c r="M557" s="104">
        <f t="shared" si="28"/>
        <v>0</v>
      </c>
    </row>
    <row r="558" spans="1:13" s="116" customFormat="1">
      <c r="A558" s="127">
        <v>44216</v>
      </c>
      <c r="B558" s="126">
        <v>164289119</v>
      </c>
      <c r="C558" s="126" t="s">
        <v>918</v>
      </c>
      <c r="D558" s="126" t="s">
        <v>331</v>
      </c>
      <c r="E558" s="129" t="s">
        <v>193</v>
      </c>
      <c r="F558" s="130">
        <v>1</v>
      </c>
      <c r="G558" s="80">
        <v>1</v>
      </c>
      <c r="H558" s="104">
        <f t="shared" si="27"/>
        <v>1</v>
      </c>
      <c r="I558" s="131"/>
      <c r="J558" s="131">
        <v>2332</v>
      </c>
      <c r="K558" s="130">
        <v>1</v>
      </c>
      <c r="L558" s="130">
        <f t="shared" si="29"/>
        <v>0</v>
      </c>
      <c r="M558" s="104">
        <f t="shared" si="28"/>
        <v>0</v>
      </c>
    </row>
    <row r="559" spans="1:13" s="35" customFormat="1">
      <c r="A559" s="127">
        <v>44216</v>
      </c>
      <c r="B559" s="126">
        <v>164291111</v>
      </c>
      <c r="C559" s="126" t="s">
        <v>918</v>
      </c>
      <c r="D559" s="126" t="s">
        <v>326</v>
      </c>
      <c r="E559" s="129" t="s">
        <v>327</v>
      </c>
      <c r="F559" s="130">
        <v>1</v>
      </c>
      <c r="G559" s="80">
        <v>1</v>
      </c>
      <c r="H559" s="104">
        <f t="shared" ref="H559:H622" si="30">F559*G559</f>
        <v>1</v>
      </c>
      <c r="I559" s="131"/>
      <c r="J559" s="131">
        <v>2333</v>
      </c>
      <c r="K559" s="130">
        <v>1</v>
      </c>
      <c r="L559" s="130">
        <f t="shared" si="29"/>
        <v>0</v>
      </c>
      <c r="M559" s="104">
        <f t="shared" si="28"/>
        <v>0</v>
      </c>
    </row>
    <row r="560" spans="1:13" s="116" customFormat="1">
      <c r="A560" s="127">
        <v>44216</v>
      </c>
      <c r="B560" s="126">
        <v>164290718</v>
      </c>
      <c r="C560" s="126" t="s">
        <v>918</v>
      </c>
      <c r="D560" s="126" t="s">
        <v>293</v>
      </c>
      <c r="E560" s="129" t="s">
        <v>124</v>
      </c>
      <c r="F560" s="130">
        <v>1</v>
      </c>
      <c r="G560" s="80">
        <v>1</v>
      </c>
      <c r="H560" s="104">
        <f t="shared" si="30"/>
        <v>1</v>
      </c>
      <c r="I560" s="131"/>
      <c r="J560" s="131">
        <v>2332</v>
      </c>
      <c r="K560" s="130">
        <v>1</v>
      </c>
      <c r="L560" s="130">
        <f t="shared" si="29"/>
        <v>0</v>
      </c>
      <c r="M560" s="104">
        <f t="shared" si="28"/>
        <v>0</v>
      </c>
    </row>
    <row r="561" spans="1:13" s="116" customFormat="1">
      <c r="A561" s="127">
        <v>44217</v>
      </c>
      <c r="B561" s="126">
        <v>164316535</v>
      </c>
      <c r="C561" s="126" t="s">
        <v>918</v>
      </c>
      <c r="D561" s="128" t="s">
        <v>369</v>
      </c>
      <c r="E561" s="129" t="s">
        <v>268</v>
      </c>
      <c r="F561" s="130">
        <v>2</v>
      </c>
      <c r="G561" s="80">
        <v>1</v>
      </c>
      <c r="H561" s="104">
        <f t="shared" si="30"/>
        <v>2</v>
      </c>
      <c r="I561" s="131"/>
      <c r="J561" s="131">
        <v>2331</v>
      </c>
      <c r="K561" s="130">
        <v>2</v>
      </c>
      <c r="L561" s="130">
        <f t="shared" si="29"/>
        <v>0</v>
      </c>
      <c r="M561" s="104">
        <f t="shared" si="28"/>
        <v>0</v>
      </c>
    </row>
    <row r="562" spans="1:13" s="116" customFormat="1">
      <c r="A562" s="127">
        <v>44217</v>
      </c>
      <c r="B562" s="126">
        <v>500158676</v>
      </c>
      <c r="C562" s="126" t="s">
        <v>937</v>
      </c>
      <c r="D562" s="126" t="s">
        <v>318</v>
      </c>
      <c r="E562" s="129" t="s">
        <v>140</v>
      </c>
      <c r="F562" s="130">
        <v>1</v>
      </c>
      <c r="G562" s="80">
        <v>1</v>
      </c>
      <c r="H562" s="104">
        <f t="shared" si="30"/>
        <v>1</v>
      </c>
      <c r="I562" s="131"/>
      <c r="J562" s="131">
        <v>2362</v>
      </c>
      <c r="K562" s="130">
        <v>1</v>
      </c>
      <c r="L562" s="130">
        <f t="shared" si="29"/>
        <v>0</v>
      </c>
      <c r="M562" s="104">
        <f t="shared" si="28"/>
        <v>0</v>
      </c>
    </row>
    <row r="563" spans="1:13" s="116" customFormat="1">
      <c r="A563" s="127">
        <v>44217</v>
      </c>
      <c r="B563" s="126">
        <v>500158676</v>
      </c>
      <c r="C563" s="126" t="s">
        <v>937</v>
      </c>
      <c r="D563" s="126" t="s">
        <v>317</v>
      </c>
      <c r="E563" s="129" t="s">
        <v>140</v>
      </c>
      <c r="F563" s="130">
        <v>1</v>
      </c>
      <c r="G563" s="80">
        <v>1</v>
      </c>
      <c r="H563" s="104">
        <f t="shared" si="30"/>
        <v>1</v>
      </c>
      <c r="I563" s="131"/>
      <c r="J563" s="131">
        <v>2362</v>
      </c>
      <c r="K563" s="130">
        <v>1</v>
      </c>
      <c r="L563" s="130">
        <f t="shared" si="29"/>
        <v>0</v>
      </c>
      <c r="M563" s="104">
        <f t="shared" si="28"/>
        <v>0</v>
      </c>
    </row>
    <row r="564" spans="1:13" s="116" customFormat="1">
      <c r="A564" s="127">
        <v>44217</v>
      </c>
      <c r="B564" s="126">
        <v>500158676</v>
      </c>
      <c r="C564" s="126" t="s">
        <v>937</v>
      </c>
      <c r="D564" s="126" t="s">
        <v>316</v>
      </c>
      <c r="E564" s="129" t="s">
        <v>140</v>
      </c>
      <c r="F564" s="130">
        <v>1</v>
      </c>
      <c r="G564" s="80">
        <v>1</v>
      </c>
      <c r="H564" s="104">
        <f t="shared" si="30"/>
        <v>1</v>
      </c>
      <c r="I564" s="131"/>
      <c r="J564" s="131">
        <v>2362</v>
      </c>
      <c r="K564" s="130">
        <v>1</v>
      </c>
      <c r="L564" s="130">
        <f t="shared" si="29"/>
        <v>0</v>
      </c>
      <c r="M564" s="104">
        <f t="shared" si="28"/>
        <v>0</v>
      </c>
    </row>
    <row r="565" spans="1:13" s="74" customFormat="1">
      <c r="A565" s="127">
        <v>44218</v>
      </c>
      <c r="B565" s="126">
        <v>164355662</v>
      </c>
      <c r="C565" s="126" t="s">
        <v>918</v>
      </c>
      <c r="D565" s="128">
        <v>986494097</v>
      </c>
      <c r="E565" s="129" t="s">
        <v>18</v>
      </c>
      <c r="F565" s="130">
        <v>1</v>
      </c>
      <c r="G565" s="80">
        <v>1</v>
      </c>
      <c r="H565" s="104">
        <f t="shared" si="30"/>
        <v>1</v>
      </c>
      <c r="I565" s="131"/>
      <c r="J565" s="131">
        <v>2372</v>
      </c>
      <c r="K565" s="130">
        <v>1</v>
      </c>
      <c r="L565" s="130">
        <f t="shared" si="29"/>
        <v>0</v>
      </c>
      <c r="M565" s="104">
        <f t="shared" si="28"/>
        <v>0</v>
      </c>
    </row>
    <row r="566" spans="1:13" s="116" customFormat="1">
      <c r="A566" s="127">
        <v>44218</v>
      </c>
      <c r="B566" s="126">
        <v>164355662</v>
      </c>
      <c r="C566" s="126" t="s">
        <v>918</v>
      </c>
      <c r="D566" s="128" t="s">
        <v>368</v>
      </c>
      <c r="E566" s="129" t="s">
        <v>268</v>
      </c>
      <c r="F566" s="130">
        <v>4</v>
      </c>
      <c r="G566" s="80">
        <v>1</v>
      </c>
      <c r="H566" s="104">
        <f t="shared" si="30"/>
        <v>4</v>
      </c>
      <c r="I566" s="131"/>
      <c r="J566" s="131">
        <v>2372</v>
      </c>
      <c r="K566" s="130">
        <v>4</v>
      </c>
      <c r="L566" s="130">
        <f t="shared" si="29"/>
        <v>0</v>
      </c>
      <c r="M566" s="104">
        <f t="shared" si="28"/>
        <v>0</v>
      </c>
    </row>
    <row r="567" spans="1:13" s="116" customFormat="1">
      <c r="A567" s="127">
        <v>44218</v>
      </c>
      <c r="B567" s="126">
        <v>164355662</v>
      </c>
      <c r="C567" s="126" t="s">
        <v>918</v>
      </c>
      <c r="D567" s="128" t="s">
        <v>367</v>
      </c>
      <c r="E567" s="129" t="s">
        <v>192</v>
      </c>
      <c r="F567" s="130">
        <v>1</v>
      </c>
      <c r="G567" s="80">
        <v>1</v>
      </c>
      <c r="H567" s="104">
        <f t="shared" si="30"/>
        <v>1</v>
      </c>
      <c r="I567" s="131"/>
      <c r="J567" s="131">
        <v>2372</v>
      </c>
      <c r="K567" s="130">
        <v>1</v>
      </c>
      <c r="L567" s="130">
        <f t="shared" si="29"/>
        <v>0</v>
      </c>
      <c r="M567" s="104">
        <f t="shared" si="28"/>
        <v>0</v>
      </c>
    </row>
    <row r="568" spans="1:13" s="116" customFormat="1">
      <c r="A568" s="127">
        <v>44218</v>
      </c>
      <c r="B568" s="126">
        <v>164355662</v>
      </c>
      <c r="C568" s="126" t="s">
        <v>918</v>
      </c>
      <c r="D568" s="128" t="s">
        <v>365</v>
      </c>
      <c r="E568" s="129" t="s">
        <v>123</v>
      </c>
      <c r="F568" s="130">
        <v>1</v>
      </c>
      <c r="G568" s="80">
        <v>1</v>
      </c>
      <c r="H568" s="104">
        <f t="shared" si="30"/>
        <v>1</v>
      </c>
      <c r="I568" s="131"/>
      <c r="J568" s="131">
        <v>2372</v>
      </c>
      <c r="K568" s="130">
        <v>1</v>
      </c>
      <c r="L568" s="130">
        <f t="shared" si="29"/>
        <v>0</v>
      </c>
      <c r="M568" s="104">
        <f t="shared" si="28"/>
        <v>0</v>
      </c>
    </row>
    <row r="569" spans="1:13" s="116" customFormat="1">
      <c r="A569" s="127">
        <v>44218</v>
      </c>
      <c r="B569" s="126">
        <v>164355662</v>
      </c>
      <c r="C569" s="126" t="s">
        <v>918</v>
      </c>
      <c r="D569" s="128" t="s">
        <v>366</v>
      </c>
      <c r="E569" s="129" t="s">
        <v>12</v>
      </c>
      <c r="F569" s="130">
        <v>1</v>
      </c>
      <c r="G569" s="80">
        <v>1</v>
      </c>
      <c r="H569" s="104">
        <f t="shared" si="30"/>
        <v>1</v>
      </c>
      <c r="I569" s="131"/>
      <c r="J569" s="131">
        <v>2372</v>
      </c>
      <c r="K569" s="130">
        <v>1</v>
      </c>
      <c r="L569" s="130">
        <f t="shared" si="29"/>
        <v>0</v>
      </c>
      <c r="M569" s="104">
        <f t="shared" si="28"/>
        <v>0</v>
      </c>
    </row>
    <row r="570" spans="1:13" s="116" customFormat="1">
      <c r="A570" s="127">
        <v>44218</v>
      </c>
      <c r="B570" s="126">
        <v>164355662</v>
      </c>
      <c r="C570" s="126" t="s">
        <v>918</v>
      </c>
      <c r="D570" s="128" t="s">
        <v>38</v>
      </c>
      <c r="E570" s="129" t="s">
        <v>34</v>
      </c>
      <c r="F570" s="130">
        <v>1</v>
      </c>
      <c r="G570" s="80">
        <v>1</v>
      </c>
      <c r="H570" s="104">
        <f t="shared" si="30"/>
        <v>1</v>
      </c>
      <c r="I570" s="131"/>
      <c r="J570" s="131">
        <v>2372</v>
      </c>
      <c r="K570" s="130">
        <v>1</v>
      </c>
      <c r="L570" s="130">
        <f t="shared" si="29"/>
        <v>0</v>
      </c>
      <c r="M570" s="104">
        <f t="shared" si="28"/>
        <v>0</v>
      </c>
    </row>
    <row r="571" spans="1:13" s="116" customFormat="1">
      <c r="A571" s="127">
        <v>44218</v>
      </c>
      <c r="B571" s="126">
        <v>164396360</v>
      </c>
      <c r="C571" s="126" t="s">
        <v>918</v>
      </c>
      <c r="D571" s="128" t="s">
        <v>359</v>
      </c>
      <c r="E571" s="129" t="s">
        <v>360</v>
      </c>
      <c r="F571" s="130">
        <v>1</v>
      </c>
      <c r="G571" s="80">
        <v>1</v>
      </c>
      <c r="H571" s="104">
        <f t="shared" si="30"/>
        <v>1</v>
      </c>
      <c r="I571" s="131"/>
      <c r="J571" s="131">
        <v>2344</v>
      </c>
      <c r="K571" s="130">
        <v>1</v>
      </c>
      <c r="L571" s="130">
        <f t="shared" si="29"/>
        <v>0</v>
      </c>
      <c r="M571" s="104">
        <f t="shared" si="28"/>
        <v>0</v>
      </c>
    </row>
    <row r="572" spans="1:13" s="116" customFormat="1">
      <c r="A572" s="127">
        <v>44218</v>
      </c>
      <c r="B572" s="126">
        <v>164355662</v>
      </c>
      <c r="C572" s="126" t="s">
        <v>918</v>
      </c>
      <c r="D572" s="128" t="s">
        <v>364</v>
      </c>
      <c r="E572" s="129" t="s">
        <v>193</v>
      </c>
      <c r="F572" s="130">
        <v>1</v>
      </c>
      <c r="G572" s="80">
        <v>1</v>
      </c>
      <c r="H572" s="104">
        <f t="shared" si="30"/>
        <v>1</v>
      </c>
      <c r="I572" s="131"/>
      <c r="J572" s="131">
        <v>2372</v>
      </c>
      <c r="K572" s="130">
        <v>1</v>
      </c>
      <c r="L572" s="130">
        <f t="shared" si="29"/>
        <v>0</v>
      </c>
      <c r="M572" s="104">
        <f t="shared" si="28"/>
        <v>0</v>
      </c>
    </row>
    <row r="573" spans="1:13" s="116" customFormat="1">
      <c r="A573" s="127">
        <v>44218</v>
      </c>
      <c r="B573" s="126">
        <v>164396221</v>
      </c>
      <c r="C573" s="126" t="s">
        <v>918</v>
      </c>
      <c r="D573" s="128" t="s">
        <v>355</v>
      </c>
      <c r="E573" s="129" t="s">
        <v>356</v>
      </c>
      <c r="F573" s="130">
        <v>1</v>
      </c>
      <c r="G573" s="80">
        <v>1</v>
      </c>
      <c r="H573" s="104">
        <f t="shared" si="30"/>
        <v>1</v>
      </c>
      <c r="I573" s="131"/>
      <c r="J573" s="131">
        <v>2434</v>
      </c>
      <c r="K573" s="130">
        <v>1</v>
      </c>
      <c r="L573" s="130">
        <f t="shared" si="29"/>
        <v>0</v>
      </c>
      <c r="M573" s="104">
        <f t="shared" si="28"/>
        <v>0</v>
      </c>
    </row>
    <row r="574" spans="1:13" s="116" customFormat="1">
      <c r="A574" s="127">
        <v>44218</v>
      </c>
      <c r="B574" s="126">
        <v>164396360</v>
      </c>
      <c r="C574" s="126" t="s">
        <v>918</v>
      </c>
      <c r="D574" s="128" t="s">
        <v>358</v>
      </c>
      <c r="E574" s="129" t="s">
        <v>262</v>
      </c>
      <c r="F574" s="130">
        <v>1</v>
      </c>
      <c r="G574" s="80">
        <v>1</v>
      </c>
      <c r="H574" s="104">
        <f t="shared" si="30"/>
        <v>1</v>
      </c>
      <c r="I574" s="131"/>
      <c r="J574" s="131">
        <v>2344</v>
      </c>
      <c r="K574" s="130">
        <v>1</v>
      </c>
      <c r="L574" s="130">
        <f t="shared" si="29"/>
        <v>0</v>
      </c>
      <c r="M574" s="104">
        <f t="shared" si="28"/>
        <v>0</v>
      </c>
    </row>
    <row r="575" spans="1:13" s="116" customFormat="1">
      <c r="A575" s="121">
        <v>44218</v>
      </c>
      <c r="B575" s="114">
        <v>68912</v>
      </c>
      <c r="C575" s="114" t="s">
        <v>933</v>
      </c>
      <c r="D575" s="114" t="s">
        <v>325</v>
      </c>
      <c r="E575" s="122" t="s">
        <v>65</v>
      </c>
      <c r="F575" s="123">
        <v>2</v>
      </c>
      <c r="G575" s="62">
        <v>1</v>
      </c>
      <c r="H575" s="55">
        <f t="shared" si="30"/>
        <v>2</v>
      </c>
      <c r="I575" s="124"/>
      <c r="J575" s="124"/>
      <c r="K575" s="123"/>
      <c r="L575" s="123">
        <f t="shared" si="29"/>
        <v>2</v>
      </c>
      <c r="M575" s="55">
        <f t="shared" ref="M575:M638" si="31">G575*L575</f>
        <v>2</v>
      </c>
    </row>
    <row r="576" spans="1:13" s="116" customFormat="1">
      <c r="A576" s="127">
        <v>44219</v>
      </c>
      <c r="B576" s="126">
        <v>164396360</v>
      </c>
      <c r="C576" s="126" t="s">
        <v>918</v>
      </c>
      <c r="D576" s="128" t="s">
        <v>357</v>
      </c>
      <c r="E576" s="129" t="s">
        <v>192</v>
      </c>
      <c r="F576" s="130">
        <v>1</v>
      </c>
      <c r="G576" s="80">
        <v>1</v>
      </c>
      <c r="H576" s="104">
        <f t="shared" si="30"/>
        <v>1</v>
      </c>
      <c r="I576" s="131"/>
      <c r="J576" s="131">
        <v>2344</v>
      </c>
      <c r="K576" s="130">
        <v>1</v>
      </c>
      <c r="L576" s="130">
        <f t="shared" si="29"/>
        <v>0</v>
      </c>
      <c r="M576" s="104">
        <f t="shared" si="31"/>
        <v>0</v>
      </c>
    </row>
    <row r="577" spans="1:13" s="116" customFormat="1">
      <c r="A577" s="127">
        <v>44221</v>
      </c>
      <c r="B577" s="126" t="s">
        <v>332</v>
      </c>
      <c r="C577" s="126" t="s">
        <v>919</v>
      </c>
      <c r="D577" s="126" t="s">
        <v>333</v>
      </c>
      <c r="E577" s="129" t="s">
        <v>189</v>
      </c>
      <c r="F577" s="130">
        <v>4</v>
      </c>
      <c r="G577" s="80">
        <v>1</v>
      </c>
      <c r="H577" s="104">
        <f t="shared" si="30"/>
        <v>4</v>
      </c>
      <c r="I577" s="131"/>
      <c r="J577" s="131">
        <v>2427</v>
      </c>
      <c r="K577" s="130">
        <v>4</v>
      </c>
      <c r="L577" s="130">
        <f t="shared" si="29"/>
        <v>0</v>
      </c>
      <c r="M577" s="104">
        <f t="shared" si="31"/>
        <v>0</v>
      </c>
    </row>
    <row r="578" spans="1:13" s="116" customFormat="1">
      <c r="A578" s="127">
        <v>44221</v>
      </c>
      <c r="B578" s="126">
        <v>164430062</v>
      </c>
      <c r="C578" s="126" t="s">
        <v>918</v>
      </c>
      <c r="D578" s="128">
        <v>986479103</v>
      </c>
      <c r="E578" s="129" t="s">
        <v>105</v>
      </c>
      <c r="F578" s="130">
        <v>1</v>
      </c>
      <c r="G578" s="80">
        <v>1</v>
      </c>
      <c r="H578" s="104">
        <f t="shared" si="30"/>
        <v>1</v>
      </c>
      <c r="I578" s="131"/>
      <c r="J578" s="131">
        <v>2339</v>
      </c>
      <c r="K578" s="130">
        <v>1</v>
      </c>
      <c r="L578" s="130">
        <f t="shared" si="29"/>
        <v>0</v>
      </c>
      <c r="M578" s="104">
        <f t="shared" si="31"/>
        <v>0</v>
      </c>
    </row>
    <row r="579" spans="1:13" s="116" customFormat="1">
      <c r="A579" s="127">
        <v>44221</v>
      </c>
      <c r="B579" s="126">
        <v>164423745</v>
      </c>
      <c r="C579" s="126" t="s">
        <v>918</v>
      </c>
      <c r="D579" s="128">
        <v>1987481165</v>
      </c>
      <c r="E579" s="129" t="s">
        <v>352</v>
      </c>
      <c r="F579" s="130">
        <v>2</v>
      </c>
      <c r="G579" s="80">
        <v>1</v>
      </c>
      <c r="H579" s="104">
        <f t="shared" si="30"/>
        <v>2</v>
      </c>
      <c r="I579" s="131"/>
      <c r="J579" s="131">
        <v>2333</v>
      </c>
      <c r="K579" s="130">
        <v>2</v>
      </c>
      <c r="L579" s="130">
        <f t="shared" si="29"/>
        <v>0</v>
      </c>
      <c r="M579" s="104">
        <f t="shared" si="31"/>
        <v>0</v>
      </c>
    </row>
    <row r="580" spans="1:13" s="116" customFormat="1">
      <c r="A580" s="127">
        <v>44221</v>
      </c>
      <c r="B580" s="126">
        <v>164426039</v>
      </c>
      <c r="C580" s="126" t="s">
        <v>918</v>
      </c>
      <c r="D580" s="126" t="s">
        <v>191</v>
      </c>
      <c r="E580" s="129" t="s">
        <v>123</v>
      </c>
      <c r="F580" s="130">
        <v>1</v>
      </c>
      <c r="G580" s="80">
        <v>1</v>
      </c>
      <c r="H580" s="104">
        <f t="shared" si="30"/>
        <v>1</v>
      </c>
      <c r="I580" s="131"/>
      <c r="J580" s="131">
        <v>2342</v>
      </c>
      <c r="K580" s="130">
        <v>1</v>
      </c>
      <c r="L580" s="130">
        <f t="shared" ref="L580:L643" si="32">F580-K580</f>
        <v>0</v>
      </c>
      <c r="M580" s="104">
        <f t="shared" si="31"/>
        <v>0</v>
      </c>
    </row>
    <row r="581" spans="1:13" s="116" customFormat="1">
      <c r="A581" s="127">
        <v>44221</v>
      </c>
      <c r="B581" s="126">
        <v>164423745</v>
      </c>
      <c r="C581" s="126" t="s">
        <v>918</v>
      </c>
      <c r="D581" s="128" t="s">
        <v>354</v>
      </c>
      <c r="E581" s="129" t="s">
        <v>123</v>
      </c>
      <c r="F581" s="130">
        <v>1</v>
      </c>
      <c r="G581" s="80">
        <v>1</v>
      </c>
      <c r="H581" s="104">
        <f t="shared" si="30"/>
        <v>1</v>
      </c>
      <c r="I581" s="131"/>
      <c r="J581" s="131">
        <v>2341</v>
      </c>
      <c r="K581" s="130">
        <v>1</v>
      </c>
      <c r="L581" s="130">
        <f t="shared" si="32"/>
        <v>0</v>
      </c>
      <c r="M581" s="104">
        <f t="shared" si="31"/>
        <v>0</v>
      </c>
    </row>
    <row r="582" spans="1:13">
      <c r="A582" s="127">
        <v>44221</v>
      </c>
      <c r="B582" s="126">
        <v>164426039</v>
      </c>
      <c r="C582" s="126" t="s">
        <v>918</v>
      </c>
      <c r="D582" s="126" t="s">
        <v>351</v>
      </c>
      <c r="E582" s="129" t="s">
        <v>12</v>
      </c>
      <c r="F582" s="130">
        <v>1</v>
      </c>
      <c r="G582" s="80">
        <v>1</v>
      </c>
      <c r="H582" s="104">
        <f t="shared" si="30"/>
        <v>1</v>
      </c>
      <c r="I582" s="131"/>
      <c r="J582" s="131">
        <v>2342</v>
      </c>
      <c r="K582" s="130">
        <v>1</v>
      </c>
      <c r="L582" s="130">
        <f t="shared" si="32"/>
        <v>0</v>
      </c>
      <c r="M582" s="104">
        <f t="shared" si="31"/>
        <v>0</v>
      </c>
    </row>
    <row r="583" spans="1:13" s="116" customFormat="1">
      <c r="A583" s="127">
        <v>44221</v>
      </c>
      <c r="B583" s="126">
        <v>164423745</v>
      </c>
      <c r="C583" s="126" t="s">
        <v>918</v>
      </c>
      <c r="D583" s="128" t="s">
        <v>313</v>
      </c>
      <c r="E583" s="129" t="s">
        <v>34</v>
      </c>
      <c r="F583" s="130">
        <v>1</v>
      </c>
      <c r="G583" s="80">
        <v>1</v>
      </c>
      <c r="H583" s="104">
        <f t="shared" si="30"/>
        <v>1</v>
      </c>
      <c r="I583" s="131"/>
      <c r="J583" s="131">
        <v>2341</v>
      </c>
      <c r="K583" s="130">
        <v>1</v>
      </c>
      <c r="L583" s="130">
        <f t="shared" si="32"/>
        <v>0</v>
      </c>
      <c r="M583" s="104">
        <f t="shared" si="31"/>
        <v>0</v>
      </c>
    </row>
    <row r="584" spans="1:13">
      <c r="A584" s="127">
        <v>44221</v>
      </c>
      <c r="B584" s="126">
        <v>164426039</v>
      </c>
      <c r="C584" s="126" t="s">
        <v>918</v>
      </c>
      <c r="D584" s="126" t="s">
        <v>350</v>
      </c>
      <c r="E584" s="129" t="s">
        <v>34</v>
      </c>
      <c r="F584" s="130">
        <v>1</v>
      </c>
      <c r="G584" s="80">
        <v>1</v>
      </c>
      <c r="H584" s="104">
        <f t="shared" si="30"/>
        <v>1</v>
      </c>
      <c r="I584" s="131"/>
      <c r="J584" s="131">
        <v>2342</v>
      </c>
      <c r="K584" s="130">
        <v>1</v>
      </c>
      <c r="L584" s="130">
        <f t="shared" si="32"/>
        <v>0</v>
      </c>
      <c r="M584" s="104">
        <f t="shared" si="31"/>
        <v>0</v>
      </c>
    </row>
    <row r="585" spans="1:13" s="116" customFormat="1">
      <c r="A585" s="127">
        <v>44221</v>
      </c>
      <c r="B585" s="126">
        <v>164423745</v>
      </c>
      <c r="C585" s="126" t="s">
        <v>918</v>
      </c>
      <c r="D585" s="128" t="s">
        <v>353</v>
      </c>
      <c r="E585" s="129" t="s">
        <v>124</v>
      </c>
      <c r="F585" s="130">
        <v>1</v>
      </c>
      <c r="G585" s="80">
        <v>1</v>
      </c>
      <c r="H585" s="104">
        <f t="shared" si="30"/>
        <v>1</v>
      </c>
      <c r="I585" s="131"/>
      <c r="J585" s="131">
        <v>2341</v>
      </c>
      <c r="K585" s="130">
        <v>1</v>
      </c>
      <c r="L585" s="130">
        <f t="shared" si="32"/>
        <v>0</v>
      </c>
      <c r="M585" s="104">
        <f t="shared" si="31"/>
        <v>0</v>
      </c>
    </row>
    <row r="586" spans="1:13" s="116" customFormat="1">
      <c r="A586" s="127">
        <v>44221</v>
      </c>
      <c r="B586" s="126">
        <v>500159149</v>
      </c>
      <c r="C586" s="126" t="s">
        <v>937</v>
      </c>
      <c r="D586" s="126" t="s">
        <v>334</v>
      </c>
      <c r="E586" s="129" t="s">
        <v>140</v>
      </c>
      <c r="F586" s="130">
        <v>1</v>
      </c>
      <c r="G586" s="80">
        <v>1</v>
      </c>
      <c r="H586" s="104">
        <f t="shared" si="30"/>
        <v>1</v>
      </c>
      <c r="I586" s="131"/>
      <c r="J586" s="131">
        <v>2362</v>
      </c>
      <c r="K586" s="130">
        <v>1</v>
      </c>
      <c r="L586" s="130">
        <f t="shared" si="32"/>
        <v>0</v>
      </c>
      <c r="M586" s="104">
        <f t="shared" si="31"/>
        <v>0</v>
      </c>
    </row>
    <row r="587" spans="1:13" s="116" customFormat="1">
      <c r="A587" s="127">
        <v>44222</v>
      </c>
      <c r="B587" s="126">
        <v>164481393</v>
      </c>
      <c r="C587" s="126" t="s">
        <v>918</v>
      </c>
      <c r="D587" s="126">
        <v>713610020</v>
      </c>
      <c r="E587" s="129" t="s">
        <v>340</v>
      </c>
      <c r="F587" s="130">
        <v>1</v>
      </c>
      <c r="G587" s="80">
        <v>1</v>
      </c>
      <c r="H587" s="104">
        <f t="shared" si="30"/>
        <v>1</v>
      </c>
      <c r="I587" s="131"/>
      <c r="J587" s="131">
        <v>2345</v>
      </c>
      <c r="K587" s="130">
        <v>1</v>
      </c>
      <c r="L587" s="130">
        <f t="shared" si="32"/>
        <v>0</v>
      </c>
      <c r="M587" s="104">
        <f t="shared" si="31"/>
        <v>0</v>
      </c>
    </row>
    <row r="588" spans="1:13" s="116" customFormat="1">
      <c r="A588" s="127">
        <v>44222</v>
      </c>
      <c r="B588" s="126">
        <v>164481393</v>
      </c>
      <c r="C588" s="126" t="s">
        <v>918</v>
      </c>
      <c r="D588" s="126" t="s">
        <v>273</v>
      </c>
      <c r="E588" s="129" t="s">
        <v>268</v>
      </c>
      <c r="F588" s="130">
        <v>2</v>
      </c>
      <c r="G588" s="80">
        <v>1</v>
      </c>
      <c r="H588" s="104">
        <f t="shared" si="30"/>
        <v>2</v>
      </c>
      <c r="I588" s="131"/>
      <c r="J588" s="131">
        <v>2345</v>
      </c>
      <c r="K588" s="130">
        <v>2</v>
      </c>
      <c r="L588" s="130">
        <f t="shared" si="32"/>
        <v>0</v>
      </c>
      <c r="M588" s="104">
        <f t="shared" si="31"/>
        <v>0</v>
      </c>
    </row>
    <row r="589" spans="1:13" s="116" customFormat="1">
      <c r="A589" s="127">
        <v>44222</v>
      </c>
      <c r="B589" s="126">
        <v>164512409</v>
      </c>
      <c r="C589" s="126" t="s">
        <v>918</v>
      </c>
      <c r="D589" s="126" t="s">
        <v>44</v>
      </c>
      <c r="E589" s="129" t="s">
        <v>34</v>
      </c>
      <c r="F589" s="130">
        <v>1</v>
      </c>
      <c r="G589" s="80">
        <v>1</v>
      </c>
      <c r="H589" s="104">
        <f t="shared" si="30"/>
        <v>1</v>
      </c>
      <c r="I589" s="131"/>
      <c r="J589" s="131">
        <v>2367</v>
      </c>
      <c r="K589" s="130">
        <v>1</v>
      </c>
      <c r="L589" s="130">
        <f t="shared" si="32"/>
        <v>0</v>
      </c>
      <c r="M589" s="104">
        <f t="shared" si="31"/>
        <v>0</v>
      </c>
    </row>
    <row r="590" spans="1:13" s="116" customFormat="1">
      <c r="A590" s="127">
        <v>44222</v>
      </c>
      <c r="B590" s="126">
        <v>164512210</v>
      </c>
      <c r="C590" s="126" t="s">
        <v>918</v>
      </c>
      <c r="D590" s="126" t="s">
        <v>345</v>
      </c>
      <c r="E590" s="129" t="s">
        <v>298</v>
      </c>
      <c r="F590" s="130">
        <v>4</v>
      </c>
      <c r="G590" s="80">
        <v>1</v>
      </c>
      <c r="H590" s="104">
        <f t="shared" si="30"/>
        <v>4</v>
      </c>
      <c r="I590" s="131"/>
      <c r="J590" s="131">
        <v>2356</v>
      </c>
      <c r="K590" s="130">
        <v>4</v>
      </c>
      <c r="L590" s="130">
        <f t="shared" si="32"/>
        <v>0</v>
      </c>
      <c r="M590" s="104">
        <f t="shared" si="31"/>
        <v>0</v>
      </c>
    </row>
    <row r="591" spans="1:13" s="116" customFormat="1">
      <c r="A591" s="127">
        <v>44222</v>
      </c>
      <c r="B591" s="126">
        <v>164513915</v>
      </c>
      <c r="C591" s="126" t="s">
        <v>918</v>
      </c>
      <c r="D591" s="126" t="s">
        <v>346</v>
      </c>
      <c r="E591" s="129" t="s">
        <v>347</v>
      </c>
      <c r="F591" s="130">
        <v>1</v>
      </c>
      <c r="G591" s="80">
        <v>1</v>
      </c>
      <c r="H591" s="104">
        <f t="shared" si="30"/>
        <v>1</v>
      </c>
      <c r="I591" s="131"/>
      <c r="J591" s="131">
        <v>2372</v>
      </c>
      <c r="K591" s="130">
        <v>1</v>
      </c>
      <c r="L591" s="130">
        <f t="shared" si="32"/>
        <v>0</v>
      </c>
      <c r="M591" s="104">
        <f t="shared" si="31"/>
        <v>0</v>
      </c>
    </row>
    <row r="592" spans="1:13" s="116" customFormat="1">
      <c r="A592" s="127">
        <v>44222</v>
      </c>
      <c r="B592" s="126">
        <v>164481393</v>
      </c>
      <c r="C592" s="126" t="s">
        <v>918</v>
      </c>
      <c r="D592" s="126" t="s">
        <v>341</v>
      </c>
      <c r="E592" s="129" t="s">
        <v>342</v>
      </c>
      <c r="F592" s="130">
        <v>1</v>
      </c>
      <c r="G592" s="80">
        <v>1</v>
      </c>
      <c r="H592" s="104">
        <f t="shared" si="30"/>
        <v>1</v>
      </c>
      <c r="I592" s="131"/>
      <c r="J592" s="131">
        <v>2345</v>
      </c>
      <c r="K592" s="130">
        <v>1</v>
      </c>
      <c r="L592" s="130">
        <f t="shared" si="32"/>
        <v>0</v>
      </c>
      <c r="M592" s="104">
        <f t="shared" si="31"/>
        <v>0</v>
      </c>
    </row>
    <row r="593" spans="1:13" s="116" customFormat="1">
      <c r="A593" s="127">
        <v>44222</v>
      </c>
      <c r="B593" s="126">
        <v>164511595</v>
      </c>
      <c r="C593" s="126" t="s">
        <v>918</v>
      </c>
      <c r="D593" s="126" t="s">
        <v>238</v>
      </c>
      <c r="E593" s="129" t="s">
        <v>103</v>
      </c>
      <c r="F593" s="130">
        <v>1</v>
      </c>
      <c r="G593" s="80">
        <v>1</v>
      </c>
      <c r="H593" s="104">
        <f t="shared" si="30"/>
        <v>1</v>
      </c>
      <c r="I593" s="131"/>
      <c r="J593" s="131">
        <v>2427</v>
      </c>
      <c r="K593" s="130">
        <v>1</v>
      </c>
      <c r="L593" s="130">
        <f t="shared" si="32"/>
        <v>0</v>
      </c>
      <c r="M593" s="104">
        <f t="shared" si="31"/>
        <v>0</v>
      </c>
    </row>
    <row r="594" spans="1:13" s="35" customFormat="1">
      <c r="A594" s="127">
        <v>44222</v>
      </c>
      <c r="B594" s="126">
        <v>164511595</v>
      </c>
      <c r="C594" s="126" t="s">
        <v>918</v>
      </c>
      <c r="D594" s="126" t="s">
        <v>238</v>
      </c>
      <c r="E594" s="129" t="s">
        <v>103</v>
      </c>
      <c r="F594" s="130">
        <v>1</v>
      </c>
      <c r="G594" s="80">
        <v>1</v>
      </c>
      <c r="H594" s="104">
        <f t="shared" si="30"/>
        <v>1</v>
      </c>
      <c r="I594" s="131"/>
      <c r="J594" s="131">
        <v>2448</v>
      </c>
      <c r="K594" s="130">
        <v>1</v>
      </c>
      <c r="L594" s="130">
        <f t="shared" si="32"/>
        <v>0</v>
      </c>
      <c r="M594" s="104">
        <f t="shared" si="31"/>
        <v>0</v>
      </c>
    </row>
    <row r="595" spans="1:13" s="35" customFormat="1">
      <c r="A595" s="127">
        <v>44222</v>
      </c>
      <c r="B595" s="126">
        <v>164511595</v>
      </c>
      <c r="C595" s="126" t="s">
        <v>918</v>
      </c>
      <c r="D595" s="126" t="s">
        <v>238</v>
      </c>
      <c r="E595" s="129" t="s">
        <v>103</v>
      </c>
      <c r="F595" s="130">
        <v>4</v>
      </c>
      <c r="G595" s="80">
        <v>1</v>
      </c>
      <c r="H595" s="104">
        <f t="shared" si="30"/>
        <v>4</v>
      </c>
      <c r="I595" s="131"/>
      <c r="J595" s="131">
        <v>2464</v>
      </c>
      <c r="K595" s="130">
        <v>4</v>
      </c>
      <c r="L595" s="130">
        <f t="shared" si="32"/>
        <v>0</v>
      </c>
      <c r="M595" s="104">
        <f t="shared" si="31"/>
        <v>0</v>
      </c>
    </row>
    <row r="596" spans="1:13" s="35" customFormat="1">
      <c r="A596" s="127">
        <v>44222</v>
      </c>
      <c r="B596" s="126">
        <v>164511595</v>
      </c>
      <c r="C596" s="126" t="s">
        <v>918</v>
      </c>
      <c r="D596" s="126" t="s">
        <v>238</v>
      </c>
      <c r="E596" s="129" t="s">
        <v>103</v>
      </c>
      <c r="F596" s="130">
        <v>2</v>
      </c>
      <c r="G596" s="80">
        <v>1</v>
      </c>
      <c r="H596" s="104">
        <f t="shared" si="30"/>
        <v>2</v>
      </c>
      <c r="I596" s="131"/>
      <c r="J596" s="131">
        <v>2487</v>
      </c>
      <c r="K596" s="130">
        <v>2</v>
      </c>
      <c r="L596" s="130">
        <f t="shared" si="32"/>
        <v>0</v>
      </c>
      <c r="M596" s="104">
        <f t="shared" si="31"/>
        <v>0</v>
      </c>
    </row>
    <row r="597" spans="1:13" s="74" customFormat="1">
      <c r="A597" s="127">
        <v>44222</v>
      </c>
      <c r="B597" s="126">
        <v>164511595</v>
      </c>
      <c r="C597" s="126" t="s">
        <v>918</v>
      </c>
      <c r="D597" s="126" t="s">
        <v>238</v>
      </c>
      <c r="E597" s="129" t="s">
        <v>103</v>
      </c>
      <c r="F597" s="130">
        <v>1</v>
      </c>
      <c r="G597" s="80">
        <v>1</v>
      </c>
      <c r="H597" s="104">
        <f t="shared" si="30"/>
        <v>1</v>
      </c>
      <c r="I597" s="131"/>
      <c r="J597" s="131">
        <v>2496</v>
      </c>
      <c r="K597" s="130">
        <v>1</v>
      </c>
      <c r="L597" s="130">
        <f t="shared" si="32"/>
        <v>0</v>
      </c>
      <c r="M597" s="104">
        <f t="shared" si="31"/>
        <v>0</v>
      </c>
    </row>
    <row r="598" spans="1:13" s="116" customFormat="1">
      <c r="A598" s="121">
        <v>44222</v>
      </c>
      <c r="B598" s="114">
        <v>164511595</v>
      </c>
      <c r="C598" s="114" t="s">
        <v>918</v>
      </c>
      <c r="D598" s="114" t="s">
        <v>238</v>
      </c>
      <c r="E598" s="122" t="s">
        <v>103</v>
      </c>
      <c r="F598" s="123">
        <v>1</v>
      </c>
      <c r="G598" s="62">
        <v>1</v>
      </c>
      <c r="H598" s="55">
        <f t="shared" si="30"/>
        <v>1</v>
      </c>
      <c r="I598" s="124" t="s">
        <v>948</v>
      </c>
      <c r="J598" s="124"/>
      <c r="K598" s="123"/>
      <c r="L598" s="123">
        <f t="shared" si="32"/>
        <v>1</v>
      </c>
      <c r="M598" s="55">
        <f t="shared" si="31"/>
        <v>1</v>
      </c>
    </row>
    <row r="599" spans="1:13" s="116" customFormat="1">
      <c r="A599" s="127">
        <v>44222</v>
      </c>
      <c r="B599" s="126">
        <v>164511595</v>
      </c>
      <c r="C599" s="126" t="s">
        <v>918</v>
      </c>
      <c r="D599" s="126" t="s">
        <v>238</v>
      </c>
      <c r="E599" s="129" t="s">
        <v>103</v>
      </c>
      <c r="F599" s="130">
        <v>2</v>
      </c>
      <c r="G599" s="80">
        <v>1</v>
      </c>
      <c r="H599" s="104">
        <f t="shared" si="30"/>
        <v>2</v>
      </c>
      <c r="I599" s="131"/>
      <c r="J599" s="131">
        <v>2517</v>
      </c>
      <c r="K599" s="130">
        <v>2</v>
      </c>
      <c r="L599" s="130">
        <f t="shared" si="32"/>
        <v>0</v>
      </c>
      <c r="M599" s="104">
        <f t="shared" si="31"/>
        <v>0</v>
      </c>
    </row>
    <row r="600" spans="1:13" s="116" customFormat="1">
      <c r="A600" s="127">
        <v>44222</v>
      </c>
      <c r="B600" s="126">
        <v>164511595</v>
      </c>
      <c r="C600" s="126" t="s">
        <v>918</v>
      </c>
      <c r="D600" s="126" t="s">
        <v>238</v>
      </c>
      <c r="E600" s="129" t="s">
        <v>103</v>
      </c>
      <c r="F600" s="130">
        <v>2</v>
      </c>
      <c r="G600" s="80">
        <v>1</v>
      </c>
      <c r="H600" s="104">
        <f t="shared" si="30"/>
        <v>2</v>
      </c>
      <c r="I600" s="131"/>
      <c r="J600" s="131">
        <v>2508</v>
      </c>
      <c r="K600" s="130">
        <v>2</v>
      </c>
      <c r="L600" s="130">
        <f t="shared" si="32"/>
        <v>0</v>
      </c>
      <c r="M600" s="104">
        <f t="shared" si="31"/>
        <v>0</v>
      </c>
    </row>
    <row r="601" spans="1:13" s="116" customFormat="1">
      <c r="A601" s="127">
        <v>44222</v>
      </c>
      <c r="B601" s="126">
        <v>164511595</v>
      </c>
      <c r="C601" s="126" t="s">
        <v>918</v>
      </c>
      <c r="D601" s="126" t="s">
        <v>238</v>
      </c>
      <c r="E601" s="129" t="s">
        <v>103</v>
      </c>
      <c r="F601" s="130">
        <v>1</v>
      </c>
      <c r="G601" s="80">
        <v>1</v>
      </c>
      <c r="H601" s="104">
        <f t="shared" si="30"/>
        <v>1</v>
      </c>
      <c r="I601" s="131"/>
      <c r="J601" s="131">
        <v>2554</v>
      </c>
      <c r="K601" s="130">
        <v>1</v>
      </c>
      <c r="L601" s="130">
        <f t="shared" si="32"/>
        <v>0</v>
      </c>
      <c r="M601" s="104">
        <f t="shared" si="31"/>
        <v>0</v>
      </c>
    </row>
    <row r="602" spans="1:13" s="116" customFormat="1">
      <c r="A602" s="127">
        <v>44222</v>
      </c>
      <c r="B602" s="126">
        <v>164511595</v>
      </c>
      <c r="C602" s="126" t="s">
        <v>918</v>
      </c>
      <c r="D602" s="126" t="s">
        <v>238</v>
      </c>
      <c r="E602" s="129" t="s">
        <v>103</v>
      </c>
      <c r="F602" s="130">
        <v>2</v>
      </c>
      <c r="G602" s="80">
        <v>1</v>
      </c>
      <c r="H602" s="104">
        <f t="shared" si="30"/>
        <v>2</v>
      </c>
      <c r="I602" s="131"/>
      <c r="J602" s="131">
        <v>2556</v>
      </c>
      <c r="K602" s="130">
        <v>2</v>
      </c>
      <c r="L602" s="130">
        <f t="shared" si="32"/>
        <v>0</v>
      </c>
      <c r="M602" s="104">
        <f t="shared" si="31"/>
        <v>0</v>
      </c>
    </row>
    <row r="603" spans="1:13" s="116" customFormat="1">
      <c r="A603" s="127">
        <v>44222</v>
      </c>
      <c r="B603" s="126">
        <v>164511595</v>
      </c>
      <c r="C603" s="126" t="s">
        <v>918</v>
      </c>
      <c r="D603" s="126" t="s">
        <v>238</v>
      </c>
      <c r="E603" s="129" t="s">
        <v>103</v>
      </c>
      <c r="F603" s="130">
        <v>1</v>
      </c>
      <c r="G603" s="80">
        <v>1</v>
      </c>
      <c r="H603" s="104">
        <f t="shared" si="30"/>
        <v>1</v>
      </c>
      <c r="I603" s="131"/>
      <c r="J603" s="131">
        <v>2562</v>
      </c>
      <c r="K603" s="130">
        <v>1</v>
      </c>
      <c r="L603" s="130">
        <f t="shared" si="32"/>
        <v>0</v>
      </c>
      <c r="M603" s="104">
        <f t="shared" si="31"/>
        <v>0</v>
      </c>
    </row>
    <row r="604" spans="1:13" s="116" customFormat="1">
      <c r="A604" s="127">
        <v>44222</v>
      </c>
      <c r="B604" s="126">
        <v>164511595</v>
      </c>
      <c r="C604" s="126" t="s">
        <v>918</v>
      </c>
      <c r="D604" s="126" t="s">
        <v>238</v>
      </c>
      <c r="E604" s="129" t="s">
        <v>103</v>
      </c>
      <c r="F604" s="130">
        <v>2</v>
      </c>
      <c r="G604" s="80">
        <v>1</v>
      </c>
      <c r="H604" s="104">
        <f t="shared" si="30"/>
        <v>2</v>
      </c>
      <c r="I604" s="131"/>
      <c r="J604" s="131">
        <v>2575</v>
      </c>
      <c r="K604" s="130">
        <v>2</v>
      </c>
      <c r="L604" s="130">
        <f t="shared" si="32"/>
        <v>0</v>
      </c>
      <c r="M604" s="104">
        <f t="shared" si="31"/>
        <v>0</v>
      </c>
    </row>
    <row r="605" spans="1:13" s="116" customFormat="1">
      <c r="A605" s="127">
        <v>44223</v>
      </c>
      <c r="B605" s="126">
        <v>164521167</v>
      </c>
      <c r="C605" s="126" t="s">
        <v>918</v>
      </c>
      <c r="D605" s="126" t="s">
        <v>393</v>
      </c>
      <c r="E605" s="129" t="s">
        <v>268</v>
      </c>
      <c r="F605" s="130">
        <v>2</v>
      </c>
      <c r="G605" s="80">
        <v>1</v>
      </c>
      <c r="H605" s="104">
        <f t="shared" si="30"/>
        <v>2</v>
      </c>
      <c r="I605" s="131"/>
      <c r="J605" s="131">
        <v>2367</v>
      </c>
      <c r="K605" s="130">
        <v>2</v>
      </c>
      <c r="L605" s="130">
        <f t="shared" si="32"/>
        <v>0</v>
      </c>
      <c r="M605" s="104">
        <f t="shared" si="31"/>
        <v>0</v>
      </c>
    </row>
    <row r="606" spans="1:13" s="116" customFormat="1">
      <c r="A606" s="127">
        <v>44223</v>
      </c>
      <c r="B606" s="126">
        <v>164538422</v>
      </c>
      <c r="C606" s="126" t="s">
        <v>918</v>
      </c>
      <c r="D606" s="126" t="s">
        <v>305</v>
      </c>
      <c r="E606" s="129" t="s">
        <v>268</v>
      </c>
      <c r="F606" s="130">
        <v>2</v>
      </c>
      <c r="G606" s="80">
        <v>1</v>
      </c>
      <c r="H606" s="104">
        <f t="shared" si="30"/>
        <v>2</v>
      </c>
      <c r="I606" s="131"/>
      <c r="J606" s="131">
        <v>2353</v>
      </c>
      <c r="K606" s="130">
        <v>2</v>
      </c>
      <c r="L606" s="130">
        <f t="shared" si="32"/>
        <v>0</v>
      </c>
      <c r="M606" s="104">
        <f t="shared" si="31"/>
        <v>0</v>
      </c>
    </row>
    <row r="607" spans="1:13" s="116" customFormat="1">
      <c r="A607" s="127">
        <v>44223</v>
      </c>
      <c r="B607" s="126">
        <v>164512409</v>
      </c>
      <c r="C607" s="126" t="s">
        <v>918</v>
      </c>
      <c r="D607" s="126" t="s">
        <v>395</v>
      </c>
      <c r="E607" s="129" t="s">
        <v>123</v>
      </c>
      <c r="F607" s="130">
        <v>1</v>
      </c>
      <c r="G607" s="80">
        <v>1</v>
      </c>
      <c r="H607" s="104">
        <f t="shared" si="30"/>
        <v>1</v>
      </c>
      <c r="I607" s="131"/>
      <c r="J607" s="131">
        <v>2367</v>
      </c>
      <c r="K607" s="130">
        <v>1</v>
      </c>
      <c r="L607" s="130">
        <f t="shared" si="32"/>
        <v>0</v>
      </c>
      <c r="M607" s="104">
        <f t="shared" si="31"/>
        <v>0</v>
      </c>
    </row>
    <row r="608" spans="1:13" s="116" customFormat="1">
      <c r="A608" s="127">
        <v>44223</v>
      </c>
      <c r="B608" s="126">
        <v>164512409</v>
      </c>
      <c r="C608" s="126" t="s">
        <v>918</v>
      </c>
      <c r="D608" s="126" t="s">
        <v>394</v>
      </c>
      <c r="E608" s="129" t="s">
        <v>124</v>
      </c>
      <c r="F608" s="130">
        <v>1</v>
      </c>
      <c r="G608" s="80">
        <v>1</v>
      </c>
      <c r="H608" s="104">
        <f t="shared" si="30"/>
        <v>1</v>
      </c>
      <c r="I608" s="131"/>
      <c r="J608" s="131">
        <v>2367</v>
      </c>
      <c r="K608" s="130">
        <v>1</v>
      </c>
      <c r="L608" s="130">
        <f t="shared" si="32"/>
        <v>0</v>
      </c>
      <c r="M608" s="104">
        <f t="shared" si="31"/>
        <v>0</v>
      </c>
    </row>
    <row r="609" spans="1:13" s="116" customFormat="1">
      <c r="A609" s="127">
        <v>44223</v>
      </c>
      <c r="B609" s="126">
        <v>164538695</v>
      </c>
      <c r="C609" s="126" t="s">
        <v>918</v>
      </c>
      <c r="D609" s="126" t="s">
        <v>339</v>
      </c>
      <c r="E609" s="129" t="s">
        <v>124</v>
      </c>
      <c r="F609" s="130">
        <v>1</v>
      </c>
      <c r="G609" s="80">
        <v>1</v>
      </c>
      <c r="H609" s="104">
        <f t="shared" si="30"/>
        <v>1</v>
      </c>
      <c r="I609" s="131"/>
      <c r="J609" s="131" t="s">
        <v>260</v>
      </c>
      <c r="K609" s="130">
        <v>1</v>
      </c>
      <c r="L609" s="130">
        <f t="shared" si="32"/>
        <v>0</v>
      </c>
      <c r="M609" s="104">
        <f t="shared" si="31"/>
        <v>0</v>
      </c>
    </row>
    <row r="610" spans="1:13" s="74" customFormat="1">
      <c r="A610" s="127">
        <v>44223</v>
      </c>
      <c r="B610" s="126">
        <v>164538422</v>
      </c>
      <c r="C610" s="126" t="s">
        <v>918</v>
      </c>
      <c r="D610" s="126" t="s">
        <v>339</v>
      </c>
      <c r="E610" s="129" t="s">
        <v>124</v>
      </c>
      <c r="F610" s="130">
        <v>1</v>
      </c>
      <c r="G610" s="80">
        <v>1</v>
      </c>
      <c r="H610" s="104">
        <f t="shared" si="30"/>
        <v>1</v>
      </c>
      <c r="I610" s="131"/>
      <c r="J610" s="131">
        <v>2351</v>
      </c>
      <c r="K610" s="130">
        <v>1</v>
      </c>
      <c r="L610" s="130">
        <f t="shared" si="32"/>
        <v>0</v>
      </c>
      <c r="M610" s="104">
        <f t="shared" si="31"/>
        <v>0</v>
      </c>
    </row>
    <row r="611" spans="1:13" s="116" customFormat="1">
      <c r="A611" s="127">
        <v>44223</v>
      </c>
      <c r="B611" s="126">
        <v>164541723</v>
      </c>
      <c r="C611" s="126" t="s">
        <v>918</v>
      </c>
      <c r="D611" s="126" t="s">
        <v>344</v>
      </c>
      <c r="E611" s="129" t="s">
        <v>124</v>
      </c>
      <c r="F611" s="130">
        <v>1</v>
      </c>
      <c r="G611" s="80">
        <v>1</v>
      </c>
      <c r="H611" s="104">
        <f t="shared" si="30"/>
        <v>1</v>
      </c>
      <c r="I611" s="131"/>
      <c r="J611" s="131">
        <v>2354</v>
      </c>
      <c r="K611" s="130">
        <v>1</v>
      </c>
      <c r="L611" s="130">
        <f t="shared" si="32"/>
        <v>0</v>
      </c>
      <c r="M611" s="104">
        <f t="shared" si="31"/>
        <v>0</v>
      </c>
    </row>
    <row r="612" spans="1:13" s="116" customFormat="1">
      <c r="A612" s="127">
        <v>44223</v>
      </c>
      <c r="B612" s="126">
        <v>164520119</v>
      </c>
      <c r="C612" s="126" t="s">
        <v>918</v>
      </c>
      <c r="D612" s="126" t="s">
        <v>337</v>
      </c>
      <c r="E612" s="129" t="s">
        <v>338</v>
      </c>
      <c r="F612" s="130">
        <v>2</v>
      </c>
      <c r="G612" s="80">
        <v>1</v>
      </c>
      <c r="H612" s="104">
        <f t="shared" si="30"/>
        <v>2</v>
      </c>
      <c r="I612" s="131"/>
      <c r="J612" s="131" t="s">
        <v>260</v>
      </c>
      <c r="K612" s="130">
        <v>2</v>
      </c>
      <c r="L612" s="130">
        <f t="shared" si="32"/>
        <v>0</v>
      </c>
      <c r="M612" s="104">
        <f t="shared" si="31"/>
        <v>0</v>
      </c>
    </row>
    <row r="613" spans="1:13" s="116" customFormat="1">
      <c r="A613" s="127">
        <v>44223</v>
      </c>
      <c r="B613" s="126">
        <v>164538422</v>
      </c>
      <c r="C613" s="126" t="s">
        <v>918</v>
      </c>
      <c r="D613" s="126" t="s">
        <v>387</v>
      </c>
      <c r="E613" s="129" t="s">
        <v>338</v>
      </c>
      <c r="F613" s="130">
        <v>1</v>
      </c>
      <c r="G613" s="80">
        <v>1</v>
      </c>
      <c r="H613" s="104">
        <f t="shared" si="30"/>
        <v>1</v>
      </c>
      <c r="I613" s="131"/>
      <c r="J613" s="131">
        <v>2353</v>
      </c>
      <c r="K613" s="130">
        <v>1</v>
      </c>
      <c r="L613" s="130">
        <f t="shared" si="32"/>
        <v>0</v>
      </c>
      <c r="M613" s="104">
        <f t="shared" si="31"/>
        <v>0</v>
      </c>
    </row>
    <row r="614" spans="1:13" s="116" customFormat="1">
      <c r="A614" s="127">
        <v>44223</v>
      </c>
      <c r="B614" s="126">
        <v>164538422</v>
      </c>
      <c r="C614" s="126" t="s">
        <v>918</v>
      </c>
      <c r="D614" s="126" t="s">
        <v>386</v>
      </c>
      <c r="E614" s="129" t="s">
        <v>338</v>
      </c>
      <c r="F614" s="130">
        <v>1</v>
      </c>
      <c r="G614" s="80">
        <v>1</v>
      </c>
      <c r="H614" s="104">
        <f t="shared" si="30"/>
        <v>1</v>
      </c>
      <c r="I614" s="131"/>
      <c r="J614" s="131">
        <v>2353</v>
      </c>
      <c r="K614" s="130">
        <v>1</v>
      </c>
      <c r="L614" s="130">
        <f t="shared" si="32"/>
        <v>0</v>
      </c>
      <c r="M614" s="104">
        <f t="shared" si="31"/>
        <v>0</v>
      </c>
    </row>
    <row r="615" spans="1:13" s="116" customFormat="1">
      <c r="A615" s="127">
        <v>44223</v>
      </c>
      <c r="B615" s="126">
        <v>164520119</v>
      </c>
      <c r="C615" s="126" t="s">
        <v>918</v>
      </c>
      <c r="D615" s="126" t="s">
        <v>335</v>
      </c>
      <c r="E615" s="129" t="s">
        <v>336</v>
      </c>
      <c r="F615" s="130">
        <v>2</v>
      </c>
      <c r="G615" s="80">
        <v>1</v>
      </c>
      <c r="H615" s="104">
        <f t="shared" si="30"/>
        <v>2</v>
      </c>
      <c r="I615" s="131"/>
      <c r="J615" s="131" t="s">
        <v>260</v>
      </c>
      <c r="K615" s="130">
        <v>2</v>
      </c>
      <c r="L615" s="130">
        <f t="shared" si="32"/>
        <v>0</v>
      </c>
      <c r="M615" s="104">
        <f t="shared" si="31"/>
        <v>0</v>
      </c>
    </row>
    <row r="616" spans="1:13" s="116" customFormat="1">
      <c r="A616" s="127">
        <v>44223</v>
      </c>
      <c r="B616" s="126">
        <v>164569129</v>
      </c>
      <c r="C616" s="126" t="s">
        <v>918</v>
      </c>
      <c r="D616" s="126" t="s">
        <v>382</v>
      </c>
      <c r="E616" s="129" t="s">
        <v>383</v>
      </c>
      <c r="F616" s="130">
        <v>1</v>
      </c>
      <c r="G616" s="80">
        <v>1</v>
      </c>
      <c r="H616" s="104">
        <f t="shared" si="30"/>
        <v>1</v>
      </c>
      <c r="I616" s="131"/>
      <c r="J616" s="131">
        <v>2371</v>
      </c>
      <c r="K616" s="130">
        <v>1</v>
      </c>
      <c r="L616" s="130">
        <f t="shared" si="32"/>
        <v>0</v>
      </c>
      <c r="M616" s="104">
        <f t="shared" si="31"/>
        <v>0</v>
      </c>
    </row>
    <row r="617" spans="1:13" s="116" customFormat="1">
      <c r="A617" s="127">
        <v>44223</v>
      </c>
      <c r="B617" s="126">
        <v>30308494</v>
      </c>
      <c r="C617" s="126" t="s">
        <v>942</v>
      </c>
      <c r="D617" s="126" t="s">
        <v>385</v>
      </c>
      <c r="E617" s="129" t="s">
        <v>392</v>
      </c>
      <c r="F617" s="130">
        <v>1</v>
      </c>
      <c r="G617" s="80">
        <v>1</v>
      </c>
      <c r="H617" s="104">
        <f t="shared" si="30"/>
        <v>1</v>
      </c>
      <c r="I617" s="131"/>
      <c r="J617" s="131">
        <v>2371</v>
      </c>
      <c r="K617" s="130">
        <v>1</v>
      </c>
      <c r="L617" s="130">
        <f t="shared" si="32"/>
        <v>0</v>
      </c>
      <c r="M617" s="104">
        <f t="shared" si="31"/>
        <v>0</v>
      </c>
    </row>
    <row r="618" spans="1:13" s="35" customFormat="1">
      <c r="A618" s="127">
        <v>44224</v>
      </c>
      <c r="B618" s="126">
        <v>164574363</v>
      </c>
      <c r="C618" s="126" t="s">
        <v>918</v>
      </c>
      <c r="D618" s="126" t="s">
        <v>384</v>
      </c>
      <c r="E618" s="129" t="s">
        <v>192</v>
      </c>
      <c r="F618" s="130">
        <v>1</v>
      </c>
      <c r="G618" s="80">
        <v>1</v>
      </c>
      <c r="H618" s="104">
        <f t="shared" si="30"/>
        <v>1</v>
      </c>
      <c r="I618" s="131"/>
      <c r="J618" s="131">
        <v>2371</v>
      </c>
      <c r="K618" s="130">
        <v>1</v>
      </c>
      <c r="L618" s="130">
        <f t="shared" si="32"/>
        <v>0</v>
      </c>
      <c r="M618" s="104">
        <f t="shared" si="31"/>
        <v>0</v>
      </c>
    </row>
    <row r="619" spans="1:13" s="116" customFormat="1">
      <c r="A619" s="127">
        <v>44224</v>
      </c>
      <c r="B619" s="126">
        <v>164560631</v>
      </c>
      <c r="C619" s="126" t="s">
        <v>918</v>
      </c>
      <c r="D619" s="126" t="s">
        <v>343</v>
      </c>
      <c r="E619" s="129" t="s">
        <v>338</v>
      </c>
      <c r="F619" s="130">
        <v>1</v>
      </c>
      <c r="G619" s="80">
        <v>1</v>
      </c>
      <c r="H619" s="104">
        <f t="shared" si="30"/>
        <v>1</v>
      </c>
      <c r="I619" s="131"/>
      <c r="J619" s="131">
        <v>2349</v>
      </c>
      <c r="K619" s="130">
        <v>1</v>
      </c>
      <c r="L619" s="130">
        <f t="shared" si="32"/>
        <v>0</v>
      </c>
      <c r="M619" s="104">
        <f t="shared" si="31"/>
        <v>0</v>
      </c>
    </row>
    <row r="620" spans="1:13" s="116" customFormat="1">
      <c r="A620" s="127">
        <v>44224</v>
      </c>
      <c r="B620" s="126">
        <v>164560631</v>
      </c>
      <c r="C620" s="126" t="s">
        <v>918</v>
      </c>
      <c r="D620" s="126" t="s">
        <v>343</v>
      </c>
      <c r="E620" s="129" t="s">
        <v>338</v>
      </c>
      <c r="F620" s="130">
        <v>1</v>
      </c>
      <c r="G620" s="80">
        <v>1</v>
      </c>
      <c r="H620" s="104">
        <f t="shared" si="30"/>
        <v>1</v>
      </c>
      <c r="I620" s="131"/>
      <c r="J620" s="131">
        <v>2349</v>
      </c>
      <c r="K620" s="130">
        <v>1</v>
      </c>
      <c r="L620" s="130">
        <f t="shared" si="32"/>
        <v>0</v>
      </c>
      <c r="M620" s="104">
        <f t="shared" si="31"/>
        <v>0</v>
      </c>
    </row>
    <row r="621" spans="1:13" s="116" customFormat="1">
      <c r="A621" s="127">
        <v>44224</v>
      </c>
      <c r="B621" s="126">
        <v>164520878</v>
      </c>
      <c r="C621" s="126" t="s">
        <v>918</v>
      </c>
      <c r="D621" s="126" t="s">
        <v>370</v>
      </c>
      <c r="E621" s="129" t="s">
        <v>329</v>
      </c>
      <c r="F621" s="130">
        <v>1</v>
      </c>
      <c r="G621" s="80">
        <v>1</v>
      </c>
      <c r="H621" s="104">
        <f t="shared" si="30"/>
        <v>1</v>
      </c>
      <c r="I621" s="131"/>
      <c r="J621" s="131" t="s">
        <v>260</v>
      </c>
      <c r="K621" s="130">
        <v>1</v>
      </c>
      <c r="L621" s="130">
        <f t="shared" si="32"/>
        <v>0</v>
      </c>
      <c r="M621" s="104">
        <f t="shared" si="31"/>
        <v>0</v>
      </c>
    </row>
    <row r="622" spans="1:13" s="116" customFormat="1">
      <c r="A622" s="127">
        <v>44224</v>
      </c>
      <c r="B622" s="126">
        <v>164586015</v>
      </c>
      <c r="C622" s="126" t="s">
        <v>918</v>
      </c>
      <c r="D622" s="126" t="s">
        <v>378</v>
      </c>
      <c r="E622" s="129" t="s">
        <v>379</v>
      </c>
      <c r="F622" s="130">
        <v>1</v>
      </c>
      <c r="G622" s="80">
        <v>1</v>
      </c>
      <c r="H622" s="104">
        <f t="shared" si="30"/>
        <v>1</v>
      </c>
      <c r="I622" s="131"/>
      <c r="J622" s="131" t="s">
        <v>260</v>
      </c>
      <c r="K622" s="130">
        <v>1</v>
      </c>
      <c r="L622" s="130">
        <f t="shared" si="32"/>
        <v>0</v>
      </c>
      <c r="M622" s="104">
        <f t="shared" si="31"/>
        <v>0</v>
      </c>
    </row>
    <row r="623" spans="1:13" s="35" customFormat="1">
      <c r="A623" s="127">
        <v>44224</v>
      </c>
      <c r="B623" s="126">
        <v>164538422</v>
      </c>
      <c r="C623" s="126" t="s">
        <v>918</v>
      </c>
      <c r="D623" s="126" t="s">
        <v>388</v>
      </c>
      <c r="E623" s="129" t="s">
        <v>389</v>
      </c>
      <c r="F623" s="130">
        <v>2</v>
      </c>
      <c r="G623" s="80">
        <v>1</v>
      </c>
      <c r="H623" s="104">
        <f t="shared" ref="H623:H686" si="33">F623*G623</f>
        <v>2</v>
      </c>
      <c r="I623" s="131"/>
      <c r="J623" s="131">
        <v>2353</v>
      </c>
      <c r="K623" s="130">
        <v>2</v>
      </c>
      <c r="L623" s="130">
        <f t="shared" si="32"/>
        <v>0</v>
      </c>
      <c r="M623" s="104">
        <f t="shared" si="31"/>
        <v>0</v>
      </c>
    </row>
    <row r="624" spans="1:13" s="116" customFormat="1">
      <c r="A624" s="127">
        <v>44224</v>
      </c>
      <c r="B624" s="126">
        <v>164520119</v>
      </c>
      <c r="C624" s="126" t="s">
        <v>918</v>
      </c>
      <c r="D624" s="126" t="s">
        <v>371</v>
      </c>
      <c r="E624" s="129" t="s">
        <v>372</v>
      </c>
      <c r="F624" s="130">
        <v>1</v>
      </c>
      <c r="G624" s="80">
        <v>1</v>
      </c>
      <c r="H624" s="104">
        <f t="shared" si="33"/>
        <v>1</v>
      </c>
      <c r="I624" s="131"/>
      <c r="J624" s="131">
        <v>2349</v>
      </c>
      <c r="K624" s="130">
        <v>1</v>
      </c>
      <c r="L624" s="130">
        <f t="shared" si="32"/>
        <v>0</v>
      </c>
      <c r="M624" s="104">
        <f t="shared" si="31"/>
        <v>0</v>
      </c>
    </row>
    <row r="625" spans="1:13" s="116" customFormat="1">
      <c r="A625" s="127">
        <v>44224</v>
      </c>
      <c r="B625" s="126">
        <v>500159654</v>
      </c>
      <c r="C625" s="126" t="s">
        <v>937</v>
      </c>
      <c r="D625" s="126" t="s">
        <v>279</v>
      </c>
      <c r="E625" s="129" t="s">
        <v>140</v>
      </c>
      <c r="F625" s="130">
        <v>1</v>
      </c>
      <c r="G625" s="80">
        <v>1</v>
      </c>
      <c r="H625" s="104">
        <f t="shared" si="33"/>
        <v>1</v>
      </c>
      <c r="I625" s="131"/>
      <c r="J625" s="131">
        <v>2361</v>
      </c>
      <c r="K625" s="130">
        <v>1</v>
      </c>
      <c r="L625" s="130">
        <f t="shared" si="32"/>
        <v>0</v>
      </c>
      <c r="M625" s="104">
        <f t="shared" si="31"/>
        <v>0</v>
      </c>
    </row>
    <row r="626" spans="1:13" s="116" customFormat="1">
      <c r="A626" s="127">
        <v>44224</v>
      </c>
      <c r="B626" s="126">
        <v>500159654</v>
      </c>
      <c r="C626" s="126" t="s">
        <v>937</v>
      </c>
      <c r="D626" s="126" t="s">
        <v>279</v>
      </c>
      <c r="E626" s="129" t="s">
        <v>140</v>
      </c>
      <c r="F626" s="130">
        <v>1</v>
      </c>
      <c r="G626" s="80">
        <v>1</v>
      </c>
      <c r="H626" s="104">
        <f t="shared" si="33"/>
        <v>1</v>
      </c>
      <c r="I626" s="131"/>
      <c r="J626" s="131">
        <v>2358</v>
      </c>
      <c r="K626" s="130">
        <v>1</v>
      </c>
      <c r="L626" s="130">
        <f t="shared" si="32"/>
        <v>0</v>
      </c>
      <c r="M626" s="104">
        <f t="shared" si="31"/>
        <v>0</v>
      </c>
    </row>
    <row r="627" spans="1:13" s="116" customFormat="1">
      <c r="A627" s="127">
        <v>44225</v>
      </c>
      <c r="B627" s="126" t="s">
        <v>380</v>
      </c>
      <c r="C627" s="126" t="s">
        <v>927</v>
      </c>
      <c r="D627" s="126" t="s">
        <v>381</v>
      </c>
      <c r="E627" s="129" t="s">
        <v>140</v>
      </c>
      <c r="F627" s="130">
        <v>1</v>
      </c>
      <c r="G627" s="80">
        <v>1</v>
      </c>
      <c r="H627" s="104">
        <f t="shared" si="33"/>
        <v>1</v>
      </c>
      <c r="I627" s="131"/>
      <c r="J627" s="131">
        <v>2396</v>
      </c>
      <c r="K627" s="130">
        <v>1</v>
      </c>
      <c r="L627" s="130">
        <f t="shared" si="32"/>
        <v>0</v>
      </c>
      <c r="M627" s="104">
        <f t="shared" si="31"/>
        <v>0</v>
      </c>
    </row>
    <row r="628" spans="1:13" s="116" customFormat="1">
      <c r="A628" s="121">
        <v>44225</v>
      </c>
      <c r="B628" s="114">
        <v>69061</v>
      </c>
      <c r="C628" s="114" t="s">
        <v>933</v>
      </c>
      <c r="D628" s="114" t="s">
        <v>242</v>
      </c>
      <c r="E628" s="122" t="s">
        <v>65</v>
      </c>
      <c r="F628" s="123">
        <v>2</v>
      </c>
      <c r="G628" s="62">
        <v>1</v>
      </c>
      <c r="H628" s="55">
        <f t="shared" si="33"/>
        <v>2</v>
      </c>
      <c r="I628" s="124"/>
      <c r="J628" s="124"/>
      <c r="K628" s="123"/>
      <c r="L628" s="123">
        <f t="shared" si="32"/>
        <v>2</v>
      </c>
      <c r="M628" s="55">
        <f t="shared" si="31"/>
        <v>2</v>
      </c>
    </row>
    <row r="629" spans="1:13" s="116" customFormat="1">
      <c r="A629" s="127">
        <v>44225</v>
      </c>
      <c r="B629" s="126">
        <v>69061</v>
      </c>
      <c r="C629" s="126" t="s">
        <v>933</v>
      </c>
      <c r="D629" s="126" t="s">
        <v>242</v>
      </c>
      <c r="E629" s="129" t="s">
        <v>65</v>
      </c>
      <c r="F629" s="130">
        <v>2</v>
      </c>
      <c r="G629" s="80">
        <v>1</v>
      </c>
      <c r="H629" s="104">
        <f t="shared" si="33"/>
        <v>2</v>
      </c>
      <c r="I629" s="131"/>
      <c r="J629" s="131">
        <v>2371</v>
      </c>
      <c r="K629" s="130">
        <v>2</v>
      </c>
      <c r="L629" s="130">
        <f t="shared" si="32"/>
        <v>0</v>
      </c>
      <c r="M629" s="104">
        <f t="shared" si="31"/>
        <v>0</v>
      </c>
    </row>
    <row r="630" spans="1:13" s="116" customFormat="1">
      <c r="A630" s="121">
        <v>44225</v>
      </c>
      <c r="B630" s="114">
        <v>500159909</v>
      </c>
      <c r="C630" s="114" t="s">
        <v>937</v>
      </c>
      <c r="D630" s="114" t="s">
        <v>377</v>
      </c>
      <c r="E630" s="122" t="s">
        <v>140</v>
      </c>
      <c r="F630" s="123">
        <v>1</v>
      </c>
      <c r="G630" s="62">
        <v>1</v>
      </c>
      <c r="H630" s="55">
        <f t="shared" si="33"/>
        <v>1</v>
      </c>
      <c r="I630" s="124" t="s">
        <v>948</v>
      </c>
      <c r="J630" s="124"/>
      <c r="K630" s="123"/>
      <c r="L630" s="123">
        <f t="shared" si="32"/>
        <v>1</v>
      </c>
      <c r="M630" s="55">
        <f t="shared" si="31"/>
        <v>1</v>
      </c>
    </row>
    <row r="631" spans="1:13" s="116" customFormat="1">
      <c r="A631" s="127">
        <v>44225</v>
      </c>
      <c r="B631" s="126">
        <v>321841479</v>
      </c>
      <c r="C631" s="126" t="s">
        <v>943</v>
      </c>
      <c r="D631" s="126">
        <v>1007</v>
      </c>
      <c r="E631" s="129" t="s">
        <v>375</v>
      </c>
      <c r="F631" s="130">
        <v>1</v>
      </c>
      <c r="G631" s="80">
        <v>1</v>
      </c>
      <c r="H631" s="104">
        <f t="shared" si="33"/>
        <v>1</v>
      </c>
      <c r="I631" s="131"/>
      <c r="J631" s="131" t="s">
        <v>396</v>
      </c>
      <c r="K631" s="130">
        <v>1</v>
      </c>
      <c r="L631" s="130">
        <f t="shared" si="32"/>
        <v>0</v>
      </c>
      <c r="M631" s="104">
        <f t="shared" si="31"/>
        <v>0</v>
      </c>
    </row>
    <row r="632" spans="1:13" s="116" customFormat="1">
      <c r="A632" s="127">
        <v>44227</v>
      </c>
      <c r="B632" s="126" t="s">
        <v>788</v>
      </c>
      <c r="C632" s="126" t="s">
        <v>946</v>
      </c>
      <c r="D632" s="128" t="s">
        <v>314</v>
      </c>
      <c r="E632" s="129" t="s">
        <v>140</v>
      </c>
      <c r="F632" s="130">
        <v>1</v>
      </c>
      <c r="G632" s="80">
        <v>1</v>
      </c>
      <c r="H632" s="104">
        <f t="shared" si="33"/>
        <v>1</v>
      </c>
      <c r="I632" s="131"/>
      <c r="J632" s="131">
        <v>2303</v>
      </c>
      <c r="K632" s="130">
        <v>1</v>
      </c>
      <c r="L632" s="130">
        <f t="shared" si="32"/>
        <v>0</v>
      </c>
      <c r="M632" s="104">
        <f t="shared" si="31"/>
        <v>0</v>
      </c>
    </row>
    <row r="633" spans="1:13" s="116" customFormat="1">
      <c r="A633" s="127">
        <v>44227</v>
      </c>
      <c r="B633" s="126" t="s">
        <v>788</v>
      </c>
      <c r="C633" s="126" t="s">
        <v>946</v>
      </c>
      <c r="D633" s="128" t="s">
        <v>716</v>
      </c>
      <c r="E633" s="129" t="s">
        <v>140</v>
      </c>
      <c r="F633" s="130">
        <v>1</v>
      </c>
      <c r="G633" s="80">
        <v>1</v>
      </c>
      <c r="H633" s="104">
        <f t="shared" si="33"/>
        <v>1</v>
      </c>
      <c r="I633" s="131"/>
      <c r="J633" s="131">
        <v>2295</v>
      </c>
      <c r="K633" s="130">
        <v>1</v>
      </c>
      <c r="L633" s="130">
        <f t="shared" si="32"/>
        <v>0</v>
      </c>
      <c r="M633" s="104">
        <f t="shared" si="31"/>
        <v>0</v>
      </c>
    </row>
    <row r="634" spans="1:13" s="116" customFormat="1">
      <c r="A634" s="127">
        <v>44228</v>
      </c>
      <c r="B634" s="126">
        <v>164707386</v>
      </c>
      <c r="C634" s="126" t="s">
        <v>918</v>
      </c>
      <c r="D634" s="126" t="s">
        <v>390</v>
      </c>
      <c r="E634" s="129" t="s">
        <v>12</v>
      </c>
      <c r="F634" s="130">
        <v>1</v>
      </c>
      <c r="G634" s="80">
        <v>1</v>
      </c>
      <c r="H634" s="104">
        <f t="shared" si="33"/>
        <v>1</v>
      </c>
      <c r="I634" s="131"/>
      <c r="J634" s="131">
        <v>2360</v>
      </c>
      <c r="K634" s="130">
        <v>1</v>
      </c>
      <c r="L634" s="130">
        <f t="shared" si="32"/>
        <v>0</v>
      </c>
      <c r="M634" s="104">
        <f t="shared" si="31"/>
        <v>0</v>
      </c>
    </row>
    <row r="635" spans="1:13" s="116" customFormat="1">
      <c r="A635" s="127">
        <v>44228</v>
      </c>
      <c r="B635" s="126">
        <v>164700657</v>
      </c>
      <c r="C635" s="126" t="s">
        <v>918</v>
      </c>
      <c r="D635" s="126" t="s">
        <v>378</v>
      </c>
      <c r="E635" s="129" t="s">
        <v>379</v>
      </c>
      <c r="F635" s="130">
        <v>1</v>
      </c>
      <c r="G635" s="80">
        <v>1</v>
      </c>
      <c r="H635" s="104">
        <f t="shared" si="33"/>
        <v>1</v>
      </c>
      <c r="I635" s="131"/>
      <c r="J635" s="131">
        <v>2372</v>
      </c>
      <c r="K635" s="130">
        <v>1</v>
      </c>
      <c r="L635" s="130">
        <f t="shared" si="32"/>
        <v>0</v>
      </c>
      <c r="M635" s="104">
        <f t="shared" si="31"/>
        <v>0</v>
      </c>
    </row>
    <row r="636" spans="1:13" s="116" customFormat="1">
      <c r="A636" s="127">
        <v>44228</v>
      </c>
      <c r="B636" s="126">
        <v>500160047</v>
      </c>
      <c r="C636" s="126" t="s">
        <v>937</v>
      </c>
      <c r="D636" s="126" t="s">
        <v>376</v>
      </c>
      <c r="E636" s="129" t="s">
        <v>140</v>
      </c>
      <c r="F636" s="130">
        <v>1</v>
      </c>
      <c r="G636" s="80">
        <v>1</v>
      </c>
      <c r="H636" s="104">
        <f t="shared" si="33"/>
        <v>1</v>
      </c>
      <c r="I636" s="131"/>
      <c r="J636" s="131">
        <v>2374</v>
      </c>
      <c r="K636" s="130">
        <v>1</v>
      </c>
      <c r="L636" s="130">
        <f t="shared" si="32"/>
        <v>0</v>
      </c>
      <c r="M636" s="104">
        <f t="shared" si="31"/>
        <v>0</v>
      </c>
    </row>
    <row r="637" spans="1:13" s="116" customFormat="1">
      <c r="A637" s="127">
        <v>44228</v>
      </c>
      <c r="B637" s="126">
        <v>342945</v>
      </c>
      <c r="C637" s="126" t="s">
        <v>939</v>
      </c>
      <c r="D637" s="126" t="s">
        <v>373</v>
      </c>
      <c r="E637" s="129" t="s">
        <v>374</v>
      </c>
      <c r="F637" s="130">
        <v>1</v>
      </c>
      <c r="G637" s="80">
        <v>1</v>
      </c>
      <c r="H637" s="104">
        <f t="shared" si="33"/>
        <v>1</v>
      </c>
      <c r="I637" s="131"/>
      <c r="J637" s="131">
        <v>2357</v>
      </c>
      <c r="K637" s="130">
        <v>1</v>
      </c>
      <c r="L637" s="130">
        <f t="shared" si="32"/>
        <v>0</v>
      </c>
      <c r="M637" s="104">
        <f t="shared" si="31"/>
        <v>0</v>
      </c>
    </row>
    <row r="638" spans="1:13" s="116" customFormat="1">
      <c r="A638" s="127">
        <v>44229</v>
      </c>
      <c r="B638" s="126">
        <v>164760667</v>
      </c>
      <c r="C638" s="126" t="s">
        <v>918</v>
      </c>
      <c r="D638" s="128" t="s">
        <v>421</v>
      </c>
      <c r="E638" s="129" t="s">
        <v>192</v>
      </c>
      <c r="F638" s="130">
        <v>1</v>
      </c>
      <c r="G638" s="80">
        <v>1</v>
      </c>
      <c r="H638" s="104">
        <f t="shared" si="33"/>
        <v>1</v>
      </c>
      <c r="I638" s="131"/>
      <c r="J638" s="131">
        <v>2370</v>
      </c>
      <c r="K638" s="130">
        <v>1</v>
      </c>
      <c r="L638" s="130">
        <f t="shared" si="32"/>
        <v>0</v>
      </c>
      <c r="M638" s="104">
        <f t="shared" si="31"/>
        <v>0</v>
      </c>
    </row>
    <row r="639" spans="1:13" s="116" customFormat="1">
      <c r="A639" s="127">
        <v>44229</v>
      </c>
      <c r="B639" s="126">
        <v>164745940</v>
      </c>
      <c r="C639" s="126" t="s">
        <v>918</v>
      </c>
      <c r="D639" s="126" t="s">
        <v>191</v>
      </c>
      <c r="E639" s="129" t="s">
        <v>123</v>
      </c>
      <c r="F639" s="130">
        <v>1</v>
      </c>
      <c r="G639" s="80">
        <v>1</v>
      </c>
      <c r="H639" s="104">
        <f t="shared" si="33"/>
        <v>1</v>
      </c>
      <c r="I639" s="131"/>
      <c r="J639" s="131">
        <v>2369</v>
      </c>
      <c r="K639" s="130">
        <v>1</v>
      </c>
      <c r="L639" s="130">
        <f t="shared" si="32"/>
        <v>0</v>
      </c>
      <c r="M639" s="104">
        <f t="shared" ref="M639:M702" si="34">G639*L639</f>
        <v>0</v>
      </c>
    </row>
    <row r="640" spans="1:13" s="116" customFormat="1">
      <c r="A640" s="127">
        <v>44229</v>
      </c>
      <c r="B640" s="126">
        <v>164745940</v>
      </c>
      <c r="C640" s="126" t="s">
        <v>918</v>
      </c>
      <c r="D640" s="126" t="s">
        <v>351</v>
      </c>
      <c r="E640" s="129" t="s">
        <v>12</v>
      </c>
      <c r="F640" s="130">
        <v>1</v>
      </c>
      <c r="G640" s="80">
        <v>1</v>
      </c>
      <c r="H640" s="104">
        <f t="shared" si="33"/>
        <v>1</v>
      </c>
      <c r="I640" s="131"/>
      <c r="J640" s="131">
        <v>2369</v>
      </c>
      <c r="K640" s="130">
        <v>1</v>
      </c>
      <c r="L640" s="130">
        <f t="shared" si="32"/>
        <v>0</v>
      </c>
      <c r="M640" s="104">
        <f t="shared" si="34"/>
        <v>0</v>
      </c>
    </row>
    <row r="641" spans="1:13" s="116" customFormat="1">
      <c r="A641" s="127">
        <v>44229</v>
      </c>
      <c r="B641" s="126">
        <v>164745940</v>
      </c>
      <c r="C641" s="126" t="s">
        <v>918</v>
      </c>
      <c r="D641" s="126" t="s">
        <v>350</v>
      </c>
      <c r="E641" s="129" t="s">
        <v>34</v>
      </c>
      <c r="F641" s="130">
        <v>1</v>
      </c>
      <c r="G641" s="80">
        <v>1</v>
      </c>
      <c r="H641" s="104">
        <f t="shared" si="33"/>
        <v>1</v>
      </c>
      <c r="I641" s="131"/>
      <c r="J641" s="131">
        <v>2369</v>
      </c>
      <c r="K641" s="130">
        <v>1</v>
      </c>
      <c r="L641" s="130">
        <f t="shared" si="32"/>
        <v>0</v>
      </c>
      <c r="M641" s="104">
        <f t="shared" si="34"/>
        <v>0</v>
      </c>
    </row>
    <row r="642" spans="1:13" s="116" customFormat="1">
      <c r="A642" s="127">
        <v>44229</v>
      </c>
      <c r="B642" s="126">
        <v>164789915</v>
      </c>
      <c r="C642" s="126" t="s">
        <v>918</v>
      </c>
      <c r="D642" s="126" t="s">
        <v>398</v>
      </c>
      <c r="E642" s="129" t="s">
        <v>347</v>
      </c>
      <c r="F642" s="130">
        <v>1</v>
      </c>
      <c r="G642" s="80">
        <v>1</v>
      </c>
      <c r="H642" s="104">
        <f t="shared" si="33"/>
        <v>1</v>
      </c>
      <c r="I642" s="131"/>
      <c r="J642" s="131">
        <v>2365</v>
      </c>
      <c r="K642" s="130">
        <v>1</v>
      </c>
      <c r="L642" s="130">
        <f t="shared" si="32"/>
        <v>0</v>
      </c>
      <c r="M642" s="104">
        <f t="shared" si="34"/>
        <v>0</v>
      </c>
    </row>
    <row r="643" spans="1:13" s="116" customFormat="1">
      <c r="A643" s="127">
        <v>44229</v>
      </c>
      <c r="B643" s="126">
        <v>164691175</v>
      </c>
      <c r="C643" s="126" t="s">
        <v>918</v>
      </c>
      <c r="D643" s="126" t="s">
        <v>403</v>
      </c>
      <c r="E643" s="129" t="s">
        <v>404</v>
      </c>
      <c r="F643" s="130">
        <v>1</v>
      </c>
      <c r="G643" s="80">
        <v>1</v>
      </c>
      <c r="H643" s="104">
        <f t="shared" si="33"/>
        <v>1</v>
      </c>
      <c r="I643" s="131"/>
      <c r="J643" s="131" t="s">
        <v>260</v>
      </c>
      <c r="K643" s="130">
        <v>1</v>
      </c>
      <c r="L643" s="130">
        <f t="shared" si="32"/>
        <v>0</v>
      </c>
      <c r="M643" s="104">
        <f t="shared" si="34"/>
        <v>0</v>
      </c>
    </row>
    <row r="644" spans="1:13" s="116" customFormat="1">
      <c r="A644" s="127">
        <v>44229</v>
      </c>
      <c r="B644" s="126">
        <v>30308884</v>
      </c>
      <c r="C644" s="126" t="s">
        <v>942</v>
      </c>
      <c r="D644" s="126" t="s">
        <v>399</v>
      </c>
      <c r="E644" s="129" t="s">
        <v>19</v>
      </c>
      <c r="F644" s="130">
        <v>1</v>
      </c>
      <c r="G644" s="80">
        <v>1</v>
      </c>
      <c r="H644" s="104">
        <f t="shared" si="33"/>
        <v>1</v>
      </c>
      <c r="I644" s="131"/>
      <c r="J644" s="131">
        <v>2366</v>
      </c>
      <c r="K644" s="130">
        <v>1</v>
      </c>
      <c r="L644" s="130">
        <f t="shared" ref="L644:L707" si="35">F644-K644</f>
        <v>0</v>
      </c>
      <c r="M644" s="104">
        <f t="shared" si="34"/>
        <v>0</v>
      </c>
    </row>
    <row r="645" spans="1:13" s="116" customFormat="1">
      <c r="A645" s="121">
        <v>44229</v>
      </c>
      <c r="B645" s="114">
        <v>30308816</v>
      </c>
      <c r="C645" s="114" t="s">
        <v>942</v>
      </c>
      <c r="D645" s="114" t="s">
        <v>143</v>
      </c>
      <c r="E645" s="122" t="s">
        <v>87</v>
      </c>
      <c r="F645" s="123">
        <v>20</v>
      </c>
      <c r="G645" s="62">
        <v>1</v>
      </c>
      <c r="H645" s="55">
        <f t="shared" si="33"/>
        <v>20</v>
      </c>
      <c r="I645" s="124"/>
      <c r="J645" s="124"/>
      <c r="K645" s="123"/>
      <c r="L645" s="123">
        <f t="shared" si="35"/>
        <v>20</v>
      </c>
      <c r="M645" s="55">
        <f t="shared" si="34"/>
        <v>20</v>
      </c>
    </row>
    <row r="646" spans="1:13" s="116" customFormat="1">
      <c r="A646" s="127">
        <v>44229</v>
      </c>
      <c r="B646" s="126">
        <v>30308926</v>
      </c>
      <c r="C646" s="126" t="s">
        <v>942</v>
      </c>
      <c r="D646" s="126" t="s">
        <v>143</v>
      </c>
      <c r="E646" s="129" t="s">
        <v>87</v>
      </c>
      <c r="F646" s="130">
        <v>2</v>
      </c>
      <c r="G646" s="80">
        <v>1</v>
      </c>
      <c r="H646" s="104">
        <f t="shared" si="33"/>
        <v>2</v>
      </c>
      <c r="I646" s="131"/>
      <c r="J646" s="131">
        <v>2500</v>
      </c>
      <c r="K646" s="130">
        <v>2</v>
      </c>
      <c r="L646" s="130">
        <f t="shared" si="35"/>
        <v>0</v>
      </c>
      <c r="M646" s="104">
        <f t="shared" si="34"/>
        <v>0</v>
      </c>
    </row>
    <row r="647" spans="1:13" s="138" customFormat="1">
      <c r="A647" s="121">
        <v>44229</v>
      </c>
      <c r="B647" s="114">
        <v>30308926</v>
      </c>
      <c r="C647" s="114" t="s">
        <v>942</v>
      </c>
      <c r="D647" s="114" t="s">
        <v>143</v>
      </c>
      <c r="E647" s="122" t="s">
        <v>87</v>
      </c>
      <c r="F647" s="123">
        <v>2</v>
      </c>
      <c r="G647" s="62">
        <v>1</v>
      </c>
      <c r="H647" s="55">
        <f t="shared" si="33"/>
        <v>2</v>
      </c>
      <c r="I647" s="124" t="s">
        <v>948</v>
      </c>
      <c r="J647" s="124"/>
      <c r="K647" s="123"/>
      <c r="L647" s="123">
        <f t="shared" si="35"/>
        <v>2</v>
      </c>
      <c r="M647" s="55">
        <f t="shared" si="34"/>
        <v>2</v>
      </c>
    </row>
    <row r="648" spans="1:13" s="116" customFormat="1">
      <c r="A648" s="127">
        <v>44229</v>
      </c>
      <c r="B648" s="126">
        <v>30308926</v>
      </c>
      <c r="C648" s="126" t="s">
        <v>942</v>
      </c>
      <c r="D648" s="126" t="s">
        <v>143</v>
      </c>
      <c r="E648" s="129" t="s">
        <v>87</v>
      </c>
      <c r="F648" s="130">
        <v>2</v>
      </c>
      <c r="G648" s="80">
        <v>1</v>
      </c>
      <c r="H648" s="104">
        <f t="shared" si="33"/>
        <v>2</v>
      </c>
      <c r="I648" s="131"/>
      <c r="J648" s="131">
        <v>2605</v>
      </c>
      <c r="K648" s="130">
        <v>2</v>
      </c>
      <c r="L648" s="130">
        <f t="shared" si="35"/>
        <v>0</v>
      </c>
      <c r="M648" s="104">
        <f t="shared" si="34"/>
        <v>0</v>
      </c>
    </row>
    <row r="649" spans="1:13" s="116" customFormat="1">
      <c r="A649" s="127">
        <v>44229</v>
      </c>
      <c r="B649" s="126">
        <v>30308926</v>
      </c>
      <c r="C649" s="126" t="s">
        <v>942</v>
      </c>
      <c r="D649" s="126" t="s">
        <v>143</v>
      </c>
      <c r="E649" s="129" t="s">
        <v>87</v>
      </c>
      <c r="F649" s="130">
        <v>1</v>
      </c>
      <c r="G649" s="80">
        <v>1</v>
      </c>
      <c r="H649" s="104">
        <f t="shared" si="33"/>
        <v>1</v>
      </c>
      <c r="I649" s="131"/>
      <c r="J649" s="131">
        <v>2559</v>
      </c>
      <c r="K649" s="130">
        <v>1</v>
      </c>
      <c r="L649" s="130">
        <f t="shared" si="35"/>
        <v>0</v>
      </c>
      <c r="M649" s="104">
        <f t="shared" si="34"/>
        <v>0</v>
      </c>
    </row>
    <row r="650" spans="1:13" s="116" customFormat="1">
      <c r="A650" s="127">
        <v>44229</v>
      </c>
      <c r="B650" s="126">
        <v>30308926</v>
      </c>
      <c r="C650" s="126" t="s">
        <v>942</v>
      </c>
      <c r="D650" s="126" t="s">
        <v>143</v>
      </c>
      <c r="E650" s="129" t="s">
        <v>87</v>
      </c>
      <c r="F650" s="130">
        <v>1</v>
      </c>
      <c r="G650" s="80">
        <v>1</v>
      </c>
      <c r="H650" s="104">
        <f t="shared" si="33"/>
        <v>1</v>
      </c>
      <c r="I650" s="131"/>
      <c r="J650" s="131">
        <v>2571</v>
      </c>
      <c r="K650" s="130">
        <v>1</v>
      </c>
      <c r="L650" s="130">
        <f t="shared" si="35"/>
        <v>0</v>
      </c>
      <c r="M650" s="104">
        <f t="shared" si="34"/>
        <v>0</v>
      </c>
    </row>
    <row r="651" spans="1:13" s="116" customFormat="1">
      <c r="A651" s="127">
        <v>44229</v>
      </c>
      <c r="B651" s="126">
        <v>30308926</v>
      </c>
      <c r="C651" s="126" t="s">
        <v>942</v>
      </c>
      <c r="D651" s="126" t="s">
        <v>143</v>
      </c>
      <c r="E651" s="129" t="s">
        <v>87</v>
      </c>
      <c r="F651" s="130">
        <v>1</v>
      </c>
      <c r="G651" s="80">
        <v>1</v>
      </c>
      <c r="H651" s="104">
        <f t="shared" si="33"/>
        <v>1</v>
      </c>
      <c r="I651" s="131"/>
      <c r="J651" s="131">
        <v>2576</v>
      </c>
      <c r="K651" s="130">
        <v>1</v>
      </c>
      <c r="L651" s="130">
        <f t="shared" si="35"/>
        <v>0</v>
      </c>
      <c r="M651" s="104">
        <f t="shared" si="34"/>
        <v>0</v>
      </c>
    </row>
    <row r="652" spans="1:13" s="74" customFormat="1">
      <c r="A652" s="127">
        <v>44229</v>
      </c>
      <c r="B652" s="126">
        <v>30308926</v>
      </c>
      <c r="C652" s="126" t="s">
        <v>942</v>
      </c>
      <c r="D652" s="126" t="s">
        <v>143</v>
      </c>
      <c r="E652" s="129" t="s">
        <v>87</v>
      </c>
      <c r="F652" s="130">
        <v>3</v>
      </c>
      <c r="G652" s="80">
        <v>1</v>
      </c>
      <c r="H652" s="104">
        <f t="shared" si="33"/>
        <v>3</v>
      </c>
      <c r="I652" s="131"/>
      <c r="J652" s="131">
        <v>2600</v>
      </c>
      <c r="K652" s="130">
        <v>3</v>
      </c>
      <c r="L652" s="130">
        <f t="shared" si="35"/>
        <v>0</v>
      </c>
      <c r="M652" s="104">
        <f t="shared" si="34"/>
        <v>0</v>
      </c>
    </row>
    <row r="653" spans="1:13" s="116" customFormat="1">
      <c r="A653" s="121">
        <v>44229</v>
      </c>
      <c r="B653" s="114">
        <v>30308926</v>
      </c>
      <c r="C653" s="114" t="s">
        <v>942</v>
      </c>
      <c r="D653" s="114" t="s">
        <v>143</v>
      </c>
      <c r="E653" s="122" t="s">
        <v>87</v>
      </c>
      <c r="F653" s="123">
        <v>18</v>
      </c>
      <c r="G653" s="62">
        <v>1</v>
      </c>
      <c r="H653" s="55">
        <f t="shared" si="33"/>
        <v>18</v>
      </c>
      <c r="I653" s="124"/>
      <c r="J653" s="124"/>
      <c r="K653" s="123"/>
      <c r="L653" s="123">
        <f t="shared" si="35"/>
        <v>18</v>
      </c>
      <c r="M653" s="55">
        <f t="shared" si="34"/>
        <v>18</v>
      </c>
    </row>
    <row r="654" spans="1:13" s="116" customFormat="1">
      <c r="A654" s="127">
        <v>44230</v>
      </c>
      <c r="B654" s="126">
        <v>164760667</v>
      </c>
      <c r="C654" s="126" t="s">
        <v>918</v>
      </c>
      <c r="D654" s="128">
        <v>986049950</v>
      </c>
      <c r="E654" s="129" t="s">
        <v>401</v>
      </c>
      <c r="F654" s="130">
        <v>1</v>
      </c>
      <c r="G654" s="80">
        <v>1</v>
      </c>
      <c r="H654" s="104">
        <f t="shared" si="33"/>
        <v>1</v>
      </c>
      <c r="I654" s="131"/>
      <c r="J654" s="131" t="s">
        <v>260</v>
      </c>
      <c r="K654" s="130">
        <v>1</v>
      </c>
      <c r="L654" s="130">
        <f t="shared" si="35"/>
        <v>0</v>
      </c>
      <c r="M654" s="104">
        <f t="shared" si="34"/>
        <v>0</v>
      </c>
    </row>
    <row r="655" spans="1:13" s="116" customFormat="1">
      <c r="A655" s="127">
        <v>44230</v>
      </c>
      <c r="B655" s="126">
        <v>164760667</v>
      </c>
      <c r="C655" s="126" t="s">
        <v>918</v>
      </c>
      <c r="D655" s="128" t="s">
        <v>402</v>
      </c>
      <c r="E655" s="129" t="s">
        <v>190</v>
      </c>
      <c r="F655" s="130">
        <v>1</v>
      </c>
      <c r="G655" s="80">
        <v>1</v>
      </c>
      <c r="H655" s="104">
        <f t="shared" si="33"/>
        <v>1</v>
      </c>
      <c r="I655" s="131"/>
      <c r="J655" s="131" t="s">
        <v>260</v>
      </c>
      <c r="K655" s="130">
        <v>1</v>
      </c>
      <c r="L655" s="130">
        <f t="shared" si="35"/>
        <v>0</v>
      </c>
      <c r="M655" s="104">
        <f t="shared" si="34"/>
        <v>0</v>
      </c>
    </row>
    <row r="656" spans="1:13" s="35" customFormat="1">
      <c r="A656" s="127">
        <v>44230</v>
      </c>
      <c r="B656" s="126">
        <v>164761191</v>
      </c>
      <c r="C656" s="126" t="s">
        <v>918</v>
      </c>
      <c r="D656" s="126" t="s">
        <v>400</v>
      </c>
      <c r="E656" s="129" t="s">
        <v>18</v>
      </c>
      <c r="F656" s="130">
        <v>1</v>
      </c>
      <c r="G656" s="80">
        <v>1</v>
      </c>
      <c r="H656" s="104">
        <f t="shared" si="33"/>
        <v>1</v>
      </c>
      <c r="I656" s="131"/>
      <c r="J656" s="131">
        <v>2368</v>
      </c>
      <c r="K656" s="130">
        <v>1</v>
      </c>
      <c r="L656" s="130">
        <f t="shared" si="35"/>
        <v>0</v>
      </c>
      <c r="M656" s="104">
        <f t="shared" si="34"/>
        <v>0</v>
      </c>
    </row>
    <row r="657" spans="1:13" s="35" customFormat="1">
      <c r="A657" s="127">
        <v>44230</v>
      </c>
      <c r="B657" s="126">
        <v>4496</v>
      </c>
      <c r="C657" s="126" t="s">
        <v>932</v>
      </c>
      <c r="D657" s="126" t="s">
        <v>409</v>
      </c>
      <c r="E657" s="129" t="s">
        <v>410</v>
      </c>
      <c r="F657" s="130">
        <v>1</v>
      </c>
      <c r="G657" s="80">
        <v>1</v>
      </c>
      <c r="H657" s="104">
        <f t="shared" si="33"/>
        <v>1</v>
      </c>
      <c r="I657" s="131"/>
      <c r="J657" s="131">
        <v>2375</v>
      </c>
      <c r="K657" s="130">
        <v>1</v>
      </c>
      <c r="L657" s="130">
        <f t="shared" si="35"/>
        <v>0</v>
      </c>
      <c r="M657" s="104">
        <f t="shared" si="34"/>
        <v>0</v>
      </c>
    </row>
    <row r="658" spans="1:13">
      <c r="A658" s="127">
        <v>44230</v>
      </c>
      <c r="B658" s="126">
        <v>2544</v>
      </c>
      <c r="C658" s="126" t="s">
        <v>938</v>
      </c>
      <c r="D658" s="126" t="s">
        <v>301</v>
      </c>
      <c r="E658" s="129" t="s">
        <v>19</v>
      </c>
      <c r="F658" s="130">
        <v>1</v>
      </c>
      <c r="G658" s="80">
        <v>1</v>
      </c>
      <c r="H658" s="104">
        <f t="shared" si="33"/>
        <v>1</v>
      </c>
      <c r="I658" s="131"/>
      <c r="J658" s="131">
        <v>2460</v>
      </c>
      <c r="K658" s="130">
        <v>1</v>
      </c>
      <c r="L658" s="130">
        <f t="shared" si="35"/>
        <v>0</v>
      </c>
      <c r="M658" s="104">
        <f t="shared" si="34"/>
        <v>0</v>
      </c>
    </row>
    <row r="659" spans="1:13" s="116" customFormat="1">
      <c r="A659" s="127">
        <v>44230</v>
      </c>
      <c r="B659" s="126">
        <v>2544</v>
      </c>
      <c r="C659" s="126" t="s">
        <v>938</v>
      </c>
      <c r="D659" s="126" t="s">
        <v>301</v>
      </c>
      <c r="E659" s="129" t="s">
        <v>19</v>
      </c>
      <c r="F659" s="130">
        <v>1</v>
      </c>
      <c r="G659" s="80">
        <v>1</v>
      </c>
      <c r="H659" s="104">
        <f t="shared" si="33"/>
        <v>1</v>
      </c>
      <c r="I659" s="131"/>
      <c r="J659" s="131">
        <v>2462</v>
      </c>
      <c r="K659" s="130">
        <v>1</v>
      </c>
      <c r="L659" s="130">
        <f t="shared" si="35"/>
        <v>0</v>
      </c>
      <c r="M659" s="104">
        <f t="shared" si="34"/>
        <v>0</v>
      </c>
    </row>
    <row r="660" spans="1:13" s="116" customFormat="1">
      <c r="A660" s="121">
        <v>44230</v>
      </c>
      <c r="B660" s="114" t="s">
        <v>411</v>
      </c>
      <c r="C660" s="114" t="s">
        <v>938</v>
      </c>
      <c r="D660" s="114" t="s">
        <v>136</v>
      </c>
      <c r="E660" s="122" t="s">
        <v>19</v>
      </c>
      <c r="F660" s="123">
        <v>1</v>
      </c>
      <c r="G660" s="62">
        <v>1</v>
      </c>
      <c r="H660" s="55">
        <f t="shared" si="33"/>
        <v>1</v>
      </c>
      <c r="I660" s="124"/>
      <c r="J660" s="124"/>
      <c r="K660" s="123"/>
      <c r="L660" s="123">
        <f t="shared" si="35"/>
        <v>1</v>
      </c>
      <c r="M660" s="55">
        <f t="shared" si="34"/>
        <v>1</v>
      </c>
    </row>
    <row r="661" spans="1:13">
      <c r="A661" s="127">
        <v>44230</v>
      </c>
      <c r="B661" s="126">
        <v>30309034</v>
      </c>
      <c r="C661" s="126" t="s">
        <v>942</v>
      </c>
      <c r="D661" s="126" t="s">
        <v>157</v>
      </c>
      <c r="E661" s="129" t="s">
        <v>415</v>
      </c>
      <c r="F661" s="130">
        <v>1</v>
      </c>
      <c r="G661" s="80">
        <v>1</v>
      </c>
      <c r="H661" s="104">
        <f t="shared" si="33"/>
        <v>1</v>
      </c>
      <c r="I661" s="131"/>
      <c r="J661" s="131">
        <v>2414</v>
      </c>
      <c r="K661" s="130">
        <v>1</v>
      </c>
      <c r="L661" s="130">
        <f t="shared" si="35"/>
        <v>0</v>
      </c>
      <c r="M661" s="104">
        <f t="shared" si="34"/>
        <v>0</v>
      </c>
    </row>
    <row r="662" spans="1:13" s="35" customFormat="1">
      <c r="A662" s="127">
        <v>44230</v>
      </c>
      <c r="B662" s="126">
        <v>30308996</v>
      </c>
      <c r="C662" s="126" t="s">
        <v>942</v>
      </c>
      <c r="D662" s="126" t="s">
        <v>397</v>
      </c>
      <c r="E662" s="129" t="s">
        <v>383</v>
      </c>
      <c r="F662" s="130">
        <v>1</v>
      </c>
      <c r="G662" s="80">
        <v>1</v>
      </c>
      <c r="H662" s="104">
        <f t="shared" si="33"/>
        <v>1</v>
      </c>
      <c r="I662" s="131"/>
      <c r="J662" s="131">
        <v>2365</v>
      </c>
      <c r="K662" s="130">
        <v>1</v>
      </c>
      <c r="L662" s="130">
        <f t="shared" si="35"/>
        <v>0</v>
      </c>
      <c r="M662" s="104">
        <f t="shared" si="34"/>
        <v>0</v>
      </c>
    </row>
    <row r="663" spans="1:13" s="116" customFormat="1">
      <c r="A663" s="127">
        <v>44230</v>
      </c>
      <c r="B663" s="126">
        <v>30309014</v>
      </c>
      <c r="C663" s="126" t="s">
        <v>942</v>
      </c>
      <c r="D663" s="126" t="s">
        <v>413</v>
      </c>
      <c r="E663" s="129" t="s">
        <v>414</v>
      </c>
      <c r="F663" s="130">
        <v>1</v>
      </c>
      <c r="G663" s="80">
        <v>1</v>
      </c>
      <c r="H663" s="104">
        <f t="shared" si="33"/>
        <v>1</v>
      </c>
      <c r="I663" s="131"/>
      <c r="J663" s="131">
        <v>2414</v>
      </c>
      <c r="K663" s="130">
        <v>1</v>
      </c>
      <c r="L663" s="130">
        <f t="shared" si="35"/>
        <v>0</v>
      </c>
      <c r="M663" s="104">
        <f t="shared" si="34"/>
        <v>0</v>
      </c>
    </row>
    <row r="664" spans="1:13" s="116" customFormat="1">
      <c r="A664" s="127">
        <v>44230</v>
      </c>
      <c r="B664" s="126">
        <v>30309014</v>
      </c>
      <c r="C664" s="126" t="s">
        <v>942</v>
      </c>
      <c r="D664" s="126" t="s">
        <v>412</v>
      </c>
      <c r="E664" s="129" t="s">
        <v>315</v>
      </c>
      <c r="F664" s="130">
        <v>1</v>
      </c>
      <c r="G664" s="80">
        <v>1</v>
      </c>
      <c r="H664" s="104">
        <f t="shared" si="33"/>
        <v>1</v>
      </c>
      <c r="I664" s="131"/>
      <c r="J664" s="131">
        <v>2371</v>
      </c>
      <c r="K664" s="130">
        <v>1</v>
      </c>
      <c r="L664" s="130">
        <f t="shared" si="35"/>
        <v>0</v>
      </c>
      <c r="M664" s="104">
        <f t="shared" si="34"/>
        <v>0</v>
      </c>
    </row>
    <row r="665" spans="1:13" s="116" customFormat="1">
      <c r="A665" s="127">
        <v>44231</v>
      </c>
      <c r="B665" s="126">
        <v>621020381</v>
      </c>
      <c r="C665" s="126" t="s">
        <v>926</v>
      </c>
      <c r="D665" s="126" t="s">
        <v>426</v>
      </c>
      <c r="E665" s="129" t="s">
        <v>140</v>
      </c>
      <c r="F665" s="130">
        <v>1</v>
      </c>
      <c r="G665" s="80">
        <v>1</v>
      </c>
      <c r="H665" s="104">
        <f t="shared" si="33"/>
        <v>1</v>
      </c>
      <c r="I665" s="131"/>
      <c r="J665" s="131" t="s">
        <v>85</v>
      </c>
      <c r="K665" s="130">
        <v>1</v>
      </c>
      <c r="L665" s="130">
        <f t="shared" si="35"/>
        <v>0</v>
      </c>
      <c r="M665" s="104">
        <f t="shared" si="34"/>
        <v>0</v>
      </c>
    </row>
    <row r="666" spans="1:13" s="116" customFormat="1">
      <c r="A666" s="127">
        <v>44231</v>
      </c>
      <c r="B666" s="126">
        <v>2380179</v>
      </c>
      <c r="C666" s="126" t="s">
        <v>929</v>
      </c>
      <c r="D666" s="126" t="s">
        <v>407</v>
      </c>
      <c r="E666" s="129" t="s">
        <v>478</v>
      </c>
      <c r="F666" s="130">
        <v>1</v>
      </c>
      <c r="G666" s="80">
        <v>1</v>
      </c>
      <c r="H666" s="104">
        <f t="shared" si="33"/>
        <v>1</v>
      </c>
      <c r="I666" s="131"/>
      <c r="J666" s="131">
        <v>2372</v>
      </c>
      <c r="K666" s="130">
        <v>1</v>
      </c>
      <c r="L666" s="130">
        <f t="shared" si="35"/>
        <v>0</v>
      </c>
      <c r="M666" s="104">
        <f t="shared" si="34"/>
        <v>0</v>
      </c>
    </row>
    <row r="667" spans="1:13" s="116" customFormat="1">
      <c r="A667" s="127">
        <v>44232</v>
      </c>
      <c r="B667" s="126" t="s">
        <v>405</v>
      </c>
      <c r="C667" s="126" t="s">
        <v>919</v>
      </c>
      <c r="D667" s="126" t="s">
        <v>406</v>
      </c>
      <c r="E667" s="129" t="s">
        <v>179</v>
      </c>
      <c r="F667" s="130">
        <v>2</v>
      </c>
      <c r="G667" s="80">
        <v>1</v>
      </c>
      <c r="H667" s="104">
        <f t="shared" si="33"/>
        <v>2</v>
      </c>
      <c r="I667" s="131"/>
      <c r="J667" s="131">
        <v>2387</v>
      </c>
      <c r="K667" s="130">
        <v>2</v>
      </c>
      <c r="L667" s="130">
        <f t="shared" si="35"/>
        <v>0</v>
      </c>
      <c r="M667" s="104">
        <f t="shared" si="34"/>
        <v>0</v>
      </c>
    </row>
    <row r="668" spans="1:13" s="74" customFormat="1">
      <c r="A668" s="127">
        <v>44232</v>
      </c>
      <c r="B668" s="126" t="s">
        <v>405</v>
      </c>
      <c r="C668" s="126" t="s">
        <v>919</v>
      </c>
      <c r="D668" s="126" t="s">
        <v>406</v>
      </c>
      <c r="E668" s="129" t="s">
        <v>179</v>
      </c>
      <c r="F668" s="130">
        <v>2</v>
      </c>
      <c r="G668" s="80">
        <v>1</v>
      </c>
      <c r="H668" s="104">
        <f t="shared" si="33"/>
        <v>2</v>
      </c>
      <c r="I668" s="131"/>
      <c r="J668" s="131">
        <v>2406</v>
      </c>
      <c r="K668" s="130">
        <v>2</v>
      </c>
      <c r="L668" s="130">
        <f t="shared" si="35"/>
        <v>0</v>
      </c>
      <c r="M668" s="104">
        <f t="shared" si="34"/>
        <v>0</v>
      </c>
    </row>
    <row r="669" spans="1:13" s="116" customFormat="1">
      <c r="A669" s="121">
        <v>44232</v>
      </c>
      <c r="B669" s="114" t="s">
        <v>405</v>
      </c>
      <c r="C669" s="114" t="s">
        <v>919</v>
      </c>
      <c r="D669" s="114" t="s">
        <v>406</v>
      </c>
      <c r="E669" s="122" t="s">
        <v>179</v>
      </c>
      <c r="F669" s="123">
        <v>2</v>
      </c>
      <c r="G669" s="62">
        <v>1</v>
      </c>
      <c r="H669" s="55">
        <f t="shared" si="33"/>
        <v>2</v>
      </c>
      <c r="I669" s="124"/>
      <c r="J669" s="124"/>
      <c r="K669" s="123"/>
      <c r="L669" s="123">
        <f t="shared" si="35"/>
        <v>2</v>
      </c>
      <c r="M669" s="55">
        <f t="shared" si="34"/>
        <v>2</v>
      </c>
    </row>
    <row r="670" spans="1:13" s="116" customFormat="1">
      <c r="A670" s="127">
        <v>44232</v>
      </c>
      <c r="B670" s="126" t="s">
        <v>436</v>
      </c>
      <c r="C670" s="126" t="s">
        <v>921</v>
      </c>
      <c r="D670" s="126" t="s">
        <v>437</v>
      </c>
      <c r="E670" s="129" t="s">
        <v>125</v>
      </c>
      <c r="F670" s="130">
        <v>1</v>
      </c>
      <c r="G670" s="80">
        <v>1</v>
      </c>
      <c r="H670" s="104">
        <f t="shared" si="33"/>
        <v>1</v>
      </c>
      <c r="I670" s="131"/>
      <c r="J670" s="131">
        <v>2394</v>
      </c>
      <c r="K670" s="130">
        <v>1</v>
      </c>
      <c r="L670" s="130">
        <f t="shared" si="35"/>
        <v>0</v>
      </c>
      <c r="M670" s="104">
        <f t="shared" si="34"/>
        <v>0</v>
      </c>
    </row>
    <row r="671" spans="1:13" s="35" customFormat="1">
      <c r="A671" s="121">
        <v>44232</v>
      </c>
      <c r="B671" s="114" t="s">
        <v>436</v>
      </c>
      <c r="C671" s="114" t="s">
        <v>921</v>
      </c>
      <c r="D671" s="114" t="s">
        <v>437</v>
      </c>
      <c r="E671" s="122" t="s">
        <v>125</v>
      </c>
      <c r="F671" s="123">
        <v>19</v>
      </c>
      <c r="G671" s="62">
        <v>1</v>
      </c>
      <c r="H671" s="55">
        <f t="shared" si="33"/>
        <v>19</v>
      </c>
      <c r="I671" s="124"/>
      <c r="J671" s="124"/>
      <c r="K671" s="123"/>
      <c r="L671" s="123">
        <f t="shared" si="35"/>
        <v>19</v>
      </c>
      <c r="M671" s="55">
        <f t="shared" si="34"/>
        <v>19</v>
      </c>
    </row>
    <row r="672" spans="1:13" s="116" customFormat="1">
      <c r="A672" s="127">
        <v>44232</v>
      </c>
      <c r="B672" s="126">
        <v>164865921</v>
      </c>
      <c r="C672" s="126" t="s">
        <v>918</v>
      </c>
      <c r="D672" s="129">
        <v>986046210</v>
      </c>
      <c r="E672" s="129" t="s">
        <v>401</v>
      </c>
      <c r="F672" s="130">
        <v>1</v>
      </c>
      <c r="G672" s="80">
        <v>1</v>
      </c>
      <c r="H672" s="104">
        <f t="shared" si="33"/>
        <v>1</v>
      </c>
      <c r="I672" s="131"/>
      <c r="J672" s="131">
        <v>2370</v>
      </c>
      <c r="K672" s="130">
        <v>1</v>
      </c>
      <c r="L672" s="130">
        <f t="shared" si="35"/>
        <v>0</v>
      </c>
      <c r="M672" s="104">
        <f t="shared" si="34"/>
        <v>0</v>
      </c>
    </row>
    <row r="673" spans="1:13" s="116" customFormat="1">
      <c r="A673" s="127">
        <v>44232</v>
      </c>
      <c r="B673" s="126">
        <v>164903344</v>
      </c>
      <c r="C673" s="126" t="s">
        <v>918</v>
      </c>
      <c r="D673" s="128">
        <v>986494027</v>
      </c>
      <c r="E673" s="129" t="s">
        <v>18</v>
      </c>
      <c r="F673" s="130">
        <v>1</v>
      </c>
      <c r="G673" s="80">
        <v>1</v>
      </c>
      <c r="H673" s="104">
        <f t="shared" si="33"/>
        <v>1</v>
      </c>
      <c r="I673" s="131"/>
      <c r="J673" s="131">
        <v>2421</v>
      </c>
      <c r="K673" s="130">
        <v>1</v>
      </c>
      <c r="L673" s="130">
        <f t="shared" si="35"/>
        <v>0</v>
      </c>
      <c r="M673" s="104">
        <f t="shared" si="34"/>
        <v>0</v>
      </c>
    </row>
    <row r="674" spans="1:13" s="116" customFormat="1">
      <c r="A674" s="127">
        <v>44232</v>
      </c>
      <c r="B674" s="126">
        <v>164865921</v>
      </c>
      <c r="C674" s="126" t="s">
        <v>918</v>
      </c>
      <c r="D674" s="126" t="s">
        <v>402</v>
      </c>
      <c r="E674" s="129" t="s">
        <v>190</v>
      </c>
      <c r="F674" s="130">
        <v>1</v>
      </c>
      <c r="G674" s="80">
        <v>1</v>
      </c>
      <c r="H674" s="104">
        <f t="shared" si="33"/>
        <v>1</v>
      </c>
      <c r="I674" s="131"/>
      <c r="J674" s="131" t="s">
        <v>260</v>
      </c>
      <c r="K674" s="130">
        <v>1</v>
      </c>
      <c r="L674" s="130">
        <f t="shared" si="35"/>
        <v>0</v>
      </c>
      <c r="M674" s="104">
        <f t="shared" si="34"/>
        <v>0</v>
      </c>
    </row>
    <row r="675" spans="1:13" s="116" customFormat="1">
      <c r="A675" s="127">
        <v>44232</v>
      </c>
      <c r="B675" s="126">
        <v>164903344</v>
      </c>
      <c r="C675" s="126" t="s">
        <v>918</v>
      </c>
      <c r="D675" s="126" t="s">
        <v>419</v>
      </c>
      <c r="E675" s="129" t="s">
        <v>420</v>
      </c>
      <c r="F675" s="130">
        <v>1</v>
      </c>
      <c r="G675" s="80">
        <v>1</v>
      </c>
      <c r="H675" s="104">
        <f t="shared" si="33"/>
        <v>1</v>
      </c>
      <c r="I675" s="131"/>
      <c r="J675" s="131">
        <v>2414</v>
      </c>
      <c r="K675" s="130">
        <v>1</v>
      </c>
      <c r="L675" s="130">
        <f t="shared" si="35"/>
        <v>0</v>
      </c>
      <c r="M675" s="104">
        <f t="shared" si="34"/>
        <v>0</v>
      </c>
    </row>
    <row r="676" spans="1:13" s="116" customFormat="1">
      <c r="A676" s="127">
        <v>44232</v>
      </c>
      <c r="B676" s="126">
        <v>30309248</v>
      </c>
      <c r="C676" s="126" t="s">
        <v>942</v>
      </c>
      <c r="D676" s="128" t="s">
        <v>422</v>
      </c>
      <c r="E676" s="129" t="s">
        <v>199</v>
      </c>
      <c r="F676" s="130">
        <v>2</v>
      </c>
      <c r="G676" s="80">
        <v>1</v>
      </c>
      <c r="H676" s="104">
        <f t="shared" si="33"/>
        <v>2</v>
      </c>
      <c r="I676" s="131"/>
      <c r="J676" s="131">
        <v>2361</v>
      </c>
      <c r="K676" s="130">
        <v>2</v>
      </c>
      <c r="L676" s="130">
        <f t="shared" si="35"/>
        <v>0</v>
      </c>
      <c r="M676" s="104">
        <f t="shared" si="34"/>
        <v>0</v>
      </c>
    </row>
    <row r="677" spans="1:13" s="116" customFormat="1">
      <c r="A677" s="127">
        <v>44235</v>
      </c>
      <c r="B677" s="126" t="s">
        <v>424</v>
      </c>
      <c r="C677" s="126" t="s">
        <v>919</v>
      </c>
      <c r="D677" s="126" t="s">
        <v>393</v>
      </c>
      <c r="E677" s="129" t="s">
        <v>425</v>
      </c>
      <c r="F677" s="130">
        <v>2</v>
      </c>
      <c r="G677" s="80">
        <v>1</v>
      </c>
      <c r="H677" s="104">
        <f t="shared" si="33"/>
        <v>2</v>
      </c>
      <c r="I677" s="131"/>
      <c r="J677" s="131">
        <v>2507</v>
      </c>
      <c r="K677" s="130">
        <v>2</v>
      </c>
      <c r="L677" s="130">
        <f t="shared" si="35"/>
        <v>0</v>
      </c>
      <c r="M677" s="104">
        <f t="shared" si="34"/>
        <v>0</v>
      </c>
    </row>
    <row r="678" spans="1:13" s="116" customFormat="1">
      <c r="A678" s="127">
        <v>44235</v>
      </c>
      <c r="B678" s="126" t="s">
        <v>435</v>
      </c>
      <c r="C678" s="126" t="s">
        <v>919</v>
      </c>
      <c r="D678" s="126" t="s">
        <v>273</v>
      </c>
      <c r="E678" s="129" t="s">
        <v>197</v>
      </c>
      <c r="F678" s="130">
        <v>2</v>
      </c>
      <c r="G678" s="80">
        <v>1</v>
      </c>
      <c r="H678" s="104">
        <f t="shared" si="33"/>
        <v>2</v>
      </c>
      <c r="I678" s="131"/>
      <c r="J678" s="131" t="s">
        <v>260</v>
      </c>
      <c r="K678" s="130">
        <v>2</v>
      </c>
      <c r="L678" s="130">
        <f t="shared" si="35"/>
        <v>0</v>
      </c>
      <c r="M678" s="104">
        <f t="shared" si="34"/>
        <v>0</v>
      </c>
    </row>
    <row r="679" spans="1:13" s="116" customFormat="1">
      <c r="A679" s="127">
        <v>44235</v>
      </c>
      <c r="B679" s="126">
        <v>164903069</v>
      </c>
      <c r="C679" s="126" t="s">
        <v>918</v>
      </c>
      <c r="D679" s="128">
        <v>626304209</v>
      </c>
      <c r="E679" s="129" t="s">
        <v>315</v>
      </c>
      <c r="F679" s="130">
        <v>1</v>
      </c>
      <c r="G679" s="80">
        <v>1</v>
      </c>
      <c r="H679" s="104">
        <f t="shared" si="33"/>
        <v>1</v>
      </c>
      <c r="I679" s="131"/>
      <c r="J679" s="131">
        <v>2389</v>
      </c>
      <c r="K679" s="130">
        <v>1</v>
      </c>
      <c r="L679" s="130">
        <f t="shared" si="35"/>
        <v>0</v>
      </c>
      <c r="M679" s="104">
        <f t="shared" si="34"/>
        <v>0</v>
      </c>
    </row>
    <row r="680" spans="1:13" s="116" customFormat="1">
      <c r="A680" s="127">
        <v>44235</v>
      </c>
      <c r="B680" s="126">
        <v>165002120</v>
      </c>
      <c r="C680" s="126" t="s">
        <v>918</v>
      </c>
      <c r="D680" s="128">
        <v>986494331</v>
      </c>
      <c r="E680" s="129" t="s">
        <v>18</v>
      </c>
      <c r="F680" s="130">
        <v>1</v>
      </c>
      <c r="G680" s="80">
        <v>1</v>
      </c>
      <c r="H680" s="104">
        <f t="shared" si="33"/>
        <v>1</v>
      </c>
      <c r="I680" s="131"/>
      <c r="J680" s="131">
        <v>2407</v>
      </c>
      <c r="K680" s="130">
        <v>1</v>
      </c>
      <c r="L680" s="130">
        <f t="shared" si="35"/>
        <v>0</v>
      </c>
      <c r="M680" s="104">
        <f t="shared" si="34"/>
        <v>0</v>
      </c>
    </row>
    <row r="681" spans="1:13" s="74" customFormat="1">
      <c r="A681" s="127">
        <v>44235</v>
      </c>
      <c r="B681" s="126">
        <v>164992050</v>
      </c>
      <c r="C681" s="126" t="s">
        <v>918</v>
      </c>
      <c r="D681" s="126" t="s">
        <v>218</v>
      </c>
      <c r="E681" s="129" t="s">
        <v>192</v>
      </c>
      <c r="F681" s="130">
        <v>1</v>
      </c>
      <c r="G681" s="80">
        <v>1</v>
      </c>
      <c r="H681" s="104">
        <f t="shared" si="33"/>
        <v>1</v>
      </c>
      <c r="I681" s="131"/>
      <c r="J681" s="131" t="s">
        <v>260</v>
      </c>
      <c r="K681" s="130">
        <v>1</v>
      </c>
      <c r="L681" s="130">
        <f t="shared" si="35"/>
        <v>0</v>
      </c>
      <c r="M681" s="104">
        <f t="shared" si="34"/>
        <v>0</v>
      </c>
    </row>
    <row r="682" spans="1:13" s="74" customFormat="1">
      <c r="A682" s="127">
        <v>44235</v>
      </c>
      <c r="B682" s="126">
        <v>164992050</v>
      </c>
      <c r="C682" s="126" t="s">
        <v>918</v>
      </c>
      <c r="D682" s="126" t="s">
        <v>246</v>
      </c>
      <c r="E682" s="129" t="s">
        <v>193</v>
      </c>
      <c r="F682" s="130">
        <v>1</v>
      </c>
      <c r="G682" s="80">
        <v>1</v>
      </c>
      <c r="H682" s="104">
        <f t="shared" si="33"/>
        <v>1</v>
      </c>
      <c r="I682" s="131"/>
      <c r="J682" s="131">
        <v>2380</v>
      </c>
      <c r="K682" s="130">
        <v>1</v>
      </c>
      <c r="L682" s="130">
        <f t="shared" si="35"/>
        <v>0</v>
      </c>
      <c r="M682" s="104">
        <f t="shared" si="34"/>
        <v>0</v>
      </c>
    </row>
    <row r="683" spans="1:13" s="116" customFormat="1">
      <c r="A683" s="127">
        <v>44235</v>
      </c>
      <c r="B683" s="126">
        <v>164903069</v>
      </c>
      <c r="C683" s="126" t="s">
        <v>918</v>
      </c>
      <c r="D683" s="126" t="s">
        <v>416</v>
      </c>
      <c r="E683" s="129" t="s">
        <v>417</v>
      </c>
      <c r="F683" s="130">
        <v>1</v>
      </c>
      <c r="G683" s="80">
        <v>1</v>
      </c>
      <c r="H683" s="104">
        <f t="shared" si="33"/>
        <v>1</v>
      </c>
      <c r="I683" s="131"/>
      <c r="J683" s="131">
        <v>2389</v>
      </c>
      <c r="K683" s="130">
        <v>1</v>
      </c>
      <c r="L683" s="130">
        <f t="shared" si="35"/>
        <v>0</v>
      </c>
      <c r="M683" s="104">
        <f t="shared" si="34"/>
        <v>0</v>
      </c>
    </row>
    <row r="684" spans="1:13" s="116" customFormat="1">
      <c r="A684" s="127">
        <v>44235</v>
      </c>
      <c r="B684" s="126">
        <v>164992219</v>
      </c>
      <c r="C684" s="126" t="s">
        <v>918</v>
      </c>
      <c r="D684" s="128" t="s">
        <v>476</v>
      </c>
      <c r="E684" s="129" t="s">
        <v>342</v>
      </c>
      <c r="F684" s="130">
        <v>1</v>
      </c>
      <c r="G684" s="80">
        <v>1</v>
      </c>
      <c r="H684" s="104">
        <f t="shared" si="33"/>
        <v>1</v>
      </c>
      <c r="I684" s="131"/>
      <c r="J684" s="131">
        <v>2384</v>
      </c>
      <c r="K684" s="130">
        <v>1</v>
      </c>
      <c r="L684" s="130">
        <f t="shared" si="35"/>
        <v>0</v>
      </c>
      <c r="M684" s="104">
        <f t="shared" si="34"/>
        <v>0</v>
      </c>
    </row>
    <row r="685" spans="1:13" s="116" customFormat="1">
      <c r="A685" s="127">
        <v>44235</v>
      </c>
      <c r="B685" s="126">
        <v>164903069</v>
      </c>
      <c r="C685" s="126" t="s">
        <v>918</v>
      </c>
      <c r="D685" s="126" t="s">
        <v>418</v>
      </c>
      <c r="E685" s="129" t="s">
        <v>477</v>
      </c>
      <c r="F685" s="130">
        <v>1</v>
      </c>
      <c r="G685" s="80">
        <v>1</v>
      </c>
      <c r="H685" s="104">
        <f t="shared" si="33"/>
        <v>1</v>
      </c>
      <c r="I685" s="131"/>
      <c r="J685" s="131">
        <v>2389</v>
      </c>
      <c r="K685" s="130">
        <v>1</v>
      </c>
      <c r="L685" s="130">
        <f t="shared" si="35"/>
        <v>0</v>
      </c>
      <c r="M685" s="104">
        <f t="shared" si="34"/>
        <v>0</v>
      </c>
    </row>
    <row r="686" spans="1:13" s="116" customFormat="1">
      <c r="A686" s="127">
        <v>44235</v>
      </c>
      <c r="B686" s="126">
        <v>30309421</v>
      </c>
      <c r="C686" s="126" t="s">
        <v>942</v>
      </c>
      <c r="D686" s="128" t="s">
        <v>434</v>
      </c>
      <c r="E686" s="129" t="s">
        <v>281</v>
      </c>
      <c r="F686" s="130">
        <v>2</v>
      </c>
      <c r="G686" s="80">
        <v>1</v>
      </c>
      <c r="H686" s="104">
        <f t="shared" si="33"/>
        <v>2</v>
      </c>
      <c r="I686" s="131"/>
      <c r="J686" s="131">
        <v>2394</v>
      </c>
      <c r="K686" s="130">
        <v>2</v>
      </c>
      <c r="L686" s="130">
        <f t="shared" si="35"/>
        <v>0</v>
      </c>
      <c r="M686" s="104">
        <f t="shared" si="34"/>
        <v>0</v>
      </c>
    </row>
    <row r="687" spans="1:13" s="116" customFormat="1">
      <c r="A687" s="127">
        <v>44236</v>
      </c>
      <c r="B687" s="126">
        <v>165046592</v>
      </c>
      <c r="C687" s="126" t="s">
        <v>918</v>
      </c>
      <c r="D687" s="128">
        <v>986494031</v>
      </c>
      <c r="E687" s="129" t="s">
        <v>18</v>
      </c>
      <c r="F687" s="130">
        <v>1</v>
      </c>
      <c r="G687" s="80">
        <v>1</v>
      </c>
      <c r="H687" s="104">
        <f t="shared" ref="H687:H750" si="36">F687*G687</f>
        <v>1</v>
      </c>
      <c r="I687" s="131"/>
      <c r="J687" s="131">
        <v>2426</v>
      </c>
      <c r="K687" s="130">
        <v>1</v>
      </c>
      <c r="L687" s="130">
        <f t="shared" si="35"/>
        <v>0</v>
      </c>
      <c r="M687" s="104">
        <f t="shared" si="34"/>
        <v>0</v>
      </c>
    </row>
    <row r="688" spans="1:13" s="116" customFormat="1">
      <c r="A688" s="127">
        <v>44236</v>
      </c>
      <c r="B688" s="126">
        <v>165020498</v>
      </c>
      <c r="C688" s="126" t="s">
        <v>918</v>
      </c>
      <c r="D688" s="128">
        <v>986494604</v>
      </c>
      <c r="E688" s="129" t="s">
        <v>18</v>
      </c>
      <c r="F688" s="130">
        <v>1</v>
      </c>
      <c r="G688" s="80">
        <v>1</v>
      </c>
      <c r="H688" s="104">
        <f t="shared" si="36"/>
        <v>1</v>
      </c>
      <c r="I688" s="131"/>
      <c r="J688" s="131">
        <v>2377</v>
      </c>
      <c r="K688" s="130">
        <v>1</v>
      </c>
      <c r="L688" s="130">
        <f t="shared" si="35"/>
        <v>0</v>
      </c>
      <c r="M688" s="104">
        <f t="shared" si="34"/>
        <v>0</v>
      </c>
    </row>
    <row r="689" spans="1:13" s="116" customFormat="1">
      <c r="A689" s="127">
        <v>44236</v>
      </c>
      <c r="B689" s="126">
        <v>165020498</v>
      </c>
      <c r="C689" s="126" t="s">
        <v>918</v>
      </c>
      <c r="D689" s="126" t="s">
        <v>467</v>
      </c>
      <c r="E689" s="129" t="s">
        <v>192</v>
      </c>
      <c r="F689" s="130">
        <v>1</v>
      </c>
      <c r="G689" s="80">
        <v>1</v>
      </c>
      <c r="H689" s="104">
        <f t="shared" si="36"/>
        <v>1</v>
      </c>
      <c r="I689" s="131"/>
      <c r="J689" s="131">
        <v>2377</v>
      </c>
      <c r="K689" s="130">
        <v>1</v>
      </c>
      <c r="L689" s="130">
        <f t="shared" si="35"/>
        <v>0</v>
      </c>
      <c r="M689" s="104">
        <f t="shared" si="34"/>
        <v>0</v>
      </c>
    </row>
    <row r="690" spans="1:13" s="116" customFormat="1">
      <c r="A690" s="127">
        <v>44236</v>
      </c>
      <c r="B690" s="126">
        <v>165004549</v>
      </c>
      <c r="C690" s="126" t="s">
        <v>918</v>
      </c>
      <c r="D690" s="128" t="s">
        <v>474</v>
      </c>
      <c r="E690" s="129" t="s">
        <v>192</v>
      </c>
      <c r="F690" s="130">
        <v>1</v>
      </c>
      <c r="G690" s="80">
        <v>1</v>
      </c>
      <c r="H690" s="104">
        <f t="shared" si="36"/>
        <v>1</v>
      </c>
      <c r="I690" s="131"/>
      <c r="J690" s="131">
        <v>2380</v>
      </c>
      <c r="K690" s="130">
        <v>1</v>
      </c>
      <c r="L690" s="130">
        <f t="shared" si="35"/>
        <v>0</v>
      </c>
      <c r="M690" s="104">
        <f t="shared" si="34"/>
        <v>0</v>
      </c>
    </row>
    <row r="691" spans="1:13" s="116" customFormat="1">
      <c r="A691" s="127">
        <v>44236</v>
      </c>
      <c r="B691" s="126">
        <v>165020498</v>
      </c>
      <c r="C691" s="126" t="s">
        <v>918</v>
      </c>
      <c r="D691" s="126" t="s">
        <v>468</v>
      </c>
      <c r="E691" s="129" t="s">
        <v>192</v>
      </c>
      <c r="F691" s="130">
        <v>1</v>
      </c>
      <c r="G691" s="80">
        <v>1</v>
      </c>
      <c r="H691" s="104">
        <f t="shared" si="36"/>
        <v>1</v>
      </c>
      <c r="I691" s="131"/>
      <c r="J691" s="131">
        <v>2377</v>
      </c>
      <c r="K691" s="130">
        <v>1</v>
      </c>
      <c r="L691" s="130">
        <f t="shared" si="35"/>
        <v>0</v>
      </c>
      <c r="M691" s="104">
        <f t="shared" si="34"/>
        <v>0</v>
      </c>
    </row>
    <row r="692" spans="1:13" s="116" customFormat="1">
      <c r="A692" s="127">
        <v>44236</v>
      </c>
      <c r="B692" s="126">
        <v>165020498</v>
      </c>
      <c r="C692" s="126" t="s">
        <v>918</v>
      </c>
      <c r="D692" s="128" t="s">
        <v>470</v>
      </c>
      <c r="E692" s="129" t="s">
        <v>192</v>
      </c>
      <c r="F692" s="130">
        <v>1</v>
      </c>
      <c r="G692" s="80">
        <v>1</v>
      </c>
      <c r="H692" s="104">
        <f t="shared" si="36"/>
        <v>1</v>
      </c>
      <c r="I692" s="131"/>
      <c r="J692" s="131" t="s">
        <v>260</v>
      </c>
      <c r="K692" s="130">
        <v>1</v>
      </c>
      <c r="L692" s="130">
        <f t="shared" si="35"/>
        <v>0</v>
      </c>
      <c r="M692" s="104">
        <f t="shared" si="34"/>
        <v>0</v>
      </c>
    </row>
    <row r="693" spans="1:13" s="116" customFormat="1">
      <c r="A693" s="127">
        <v>44236</v>
      </c>
      <c r="B693" s="126">
        <v>165020498</v>
      </c>
      <c r="C693" s="126" t="s">
        <v>918</v>
      </c>
      <c r="D693" s="128" t="s">
        <v>472</v>
      </c>
      <c r="E693" s="129" t="s">
        <v>123</v>
      </c>
      <c r="F693" s="130">
        <v>1</v>
      </c>
      <c r="G693" s="80">
        <v>1</v>
      </c>
      <c r="H693" s="104">
        <f t="shared" si="36"/>
        <v>1</v>
      </c>
      <c r="I693" s="131"/>
      <c r="J693" s="131">
        <v>2377</v>
      </c>
      <c r="K693" s="130">
        <v>1</v>
      </c>
      <c r="L693" s="130">
        <f t="shared" si="35"/>
        <v>0</v>
      </c>
      <c r="M693" s="104">
        <f t="shared" si="34"/>
        <v>0</v>
      </c>
    </row>
    <row r="694" spans="1:13">
      <c r="A694" s="127">
        <v>44236</v>
      </c>
      <c r="B694" s="126">
        <v>165057467</v>
      </c>
      <c r="C694" s="126" t="s">
        <v>918</v>
      </c>
      <c r="D694" s="126" t="s">
        <v>466</v>
      </c>
      <c r="E694" s="129" t="s">
        <v>123</v>
      </c>
      <c r="F694" s="130">
        <v>1</v>
      </c>
      <c r="G694" s="80">
        <v>1</v>
      </c>
      <c r="H694" s="104">
        <f t="shared" si="36"/>
        <v>1</v>
      </c>
      <c r="I694" s="131"/>
      <c r="J694" s="131">
        <v>2379</v>
      </c>
      <c r="K694" s="130">
        <v>1</v>
      </c>
      <c r="L694" s="130">
        <f t="shared" si="35"/>
        <v>0</v>
      </c>
      <c r="M694" s="104">
        <f t="shared" si="34"/>
        <v>0</v>
      </c>
    </row>
    <row r="695" spans="1:13" s="35" customFormat="1">
      <c r="A695" s="127">
        <v>44236</v>
      </c>
      <c r="B695" s="126">
        <v>165020498</v>
      </c>
      <c r="C695" s="126" t="s">
        <v>918</v>
      </c>
      <c r="D695" s="128" t="s">
        <v>471</v>
      </c>
      <c r="E695" s="129" t="s">
        <v>34</v>
      </c>
      <c r="F695" s="130">
        <v>1</v>
      </c>
      <c r="G695" s="80">
        <v>1</v>
      </c>
      <c r="H695" s="104">
        <f t="shared" si="36"/>
        <v>1</v>
      </c>
      <c r="I695" s="131"/>
      <c r="J695" s="131">
        <v>2377</v>
      </c>
      <c r="K695" s="130">
        <v>1</v>
      </c>
      <c r="L695" s="130">
        <f t="shared" si="35"/>
        <v>0</v>
      </c>
      <c r="M695" s="104">
        <f t="shared" si="34"/>
        <v>0</v>
      </c>
    </row>
    <row r="696" spans="1:13" s="35" customFormat="1">
      <c r="A696" s="127">
        <v>44236</v>
      </c>
      <c r="B696" s="126">
        <v>164992856</v>
      </c>
      <c r="C696" s="126" t="s">
        <v>918</v>
      </c>
      <c r="D696" s="128" t="s">
        <v>475</v>
      </c>
      <c r="E696" s="129" t="s">
        <v>329</v>
      </c>
      <c r="F696" s="130">
        <v>1</v>
      </c>
      <c r="G696" s="80">
        <v>1</v>
      </c>
      <c r="H696" s="104">
        <f t="shared" si="36"/>
        <v>1</v>
      </c>
      <c r="I696" s="131"/>
      <c r="J696" s="131">
        <v>2373</v>
      </c>
      <c r="K696" s="130">
        <v>1</v>
      </c>
      <c r="L696" s="130">
        <f t="shared" si="35"/>
        <v>0</v>
      </c>
      <c r="M696" s="104">
        <f t="shared" si="34"/>
        <v>0</v>
      </c>
    </row>
    <row r="697" spans="1:13">
      <c r="A697" s="127">
        <v>44236</v>
      </c>
      <c r="B697" s="126">
        <v>165020498</v>
      </c>
      <c r="C697" s="126" t="s">
        <v>918</v>
      </c>
      <c r="D697" s="128" t="s">
        <v>469</v>
      </c>
      <c r="E697" s="129" t="s">
        <v>124</v>
      </c>
      <c r="F697" s="130">
        <v>1</v>
      </c>
      <c r="G697" s="80">
        <v>1</v>
      </c>
      <c r="H697" s="104">
        <f t="shared" si="36"/>
        <v>1</v>
      </c>
      <c r="I697" s="131"/>
      <c r="J697" s="131">
        <v>2377</v>
      </c>
      <c r="K697" s="130">
        <v>1</v>
      </c>
      <c r="L697" s="130">
        <f t="shared" si="35"/>
        <v>0</v>
      </c>
      <c r="M697" s="104">
        <f t="shared" si="34"/>
        <v>0</v>
      </c>
    </row>
    <row r="698" spans="1:13" s="35" customFormat="1">
      <c r="A698" s="127">
        <v>44236</v>
      </c>
      <c r="B698" s="126">
        <v>165046592</v>
      </c>
      <c r="C698" s="126" t="s">
        <v>918</v>
      </c>
      <c r="D698" s="126" t="s">
        <v>353</v>
      </c>
      <c r="E698" s="129" t="s">
        <v>124</v>
      </c>
      <c r="F698" s="130">
        <v>1</v>
      </c>
      <c r="G698" s="80">
        <v>1</v>
      </c>
      <c r="H698" s="104">
        <f t="shared" si="36"/>
        <v>1</v>
      </c>
      <c r="I698" s="131"/>
      <c r="J698" s="131">
        <v>2426</v>
      </c>
      <c r="K698" s="130">
        <v>1</v>
      </c>
      <c r="L698" s="130">
        <f t="shared" si="35"/>
        <v>0</v>
      </c>
      <c r="M698" s="104">
        <f t="shared" si="34"/>
        <v>0</v>
      </c>
    </row>
    <row r="699" spans="1:13" s="116" customFormat="1">
      <c r="A699" s="127">
        <v>44236</v>
      </c>
      <c r="B699" s="126">
        <v>165020006</v>
      </c>
      <c r="C699" s="126" t="s">
        <v>918</v>
      </c>
      <c r="D699" s="128" t="s">
        <v>473</v>
      </c>
      <c r="E699" s="129" t="s">
        <v>389</v>
      </c>
      <c r="F699" s="130">
        <v>2</v>
      </c>
      <c r="G699" s="80">
        <v>1</v>
      </c>
      <c r="H699" s="104">
        <f t="shared" si="36"/>
        <v>2</v>
      </c>
      <c r="I699" s="131"/>
      <c r="J699" s="131">
        <v>2378</v>
      </c>
      <c r="K699" s="130">
        <v>2</v>
      </c>
      <c r="L699" s="130">
        <f t="shared" si="35"/>
        <v>0</v>
      </c>
      <c r="M699" s="104">
        <f t="shared" si="34"/>
        <v>0</v>
      </c>
    </row>
    <row r="700" spans="1:13" s="35" customFormat="1">
      <c r="A700" s="127">
        <v>44237</v>
      </c>
      <c r="B700" s="126">
        <v>165059468</v>
      </c>
      <c r="C700" s="126" t="s">
        <v>918</v>
      </c>
      <c r="D700" s="128">
        <v>986021240</v>
      </c>
      <c r="E700" s="129" t="s">
        <v>288</v>
      </c>
      <c r="F700" s="130">
        <v>1</v>
      </c>
      <c r="G700" s="80">
        <v>1</v>
      </c>
      <c r="H700" s="104">
        <f t="shared" si="36"/>
        <v>1</v>
      </c>
      <c r="I700" s="131"/>
      <c r="J700" s="131">
        <v>2382</v>
      </c>
      <c r="K700" s="130">
        <v>1</v>
      </c>
      <c r="L700" s="130">
        <f t="shared" si="35"/>
        <v>0</v>
      </c>
      <c r="M700" s="104">
        <f t="shared" si="34"/>
        <v>0</v>
      </c>
    </row>
    <row r="701" spans="1:13" s="35" customFormat="1">
      <c r="A701" s="127">
        <v>44237</v>
      </c>
      <c r="B701" s="126">
        <v>165082659</v>
      </c>
      <c r="C701" s="126" t="s">
        <v>918</v>
      </c>
      <c r="D701" s="126" t="s">
        <v>457</v>
      </c>
      <c r="E701" s="129" t="s">
        <v>458</v>
      </c>
      <c r="F701" s="130">
        <v>1</v>
      </c>
      <c r="G701" s="80">
        <v>1</v>
      </c>
      <c r="H701" s="104">
        <f t="shared" si="36"/>
        <v>1</v>
      </c>
      <c r="I701" s="131"/>
      <c r="J701" s="131">
        <v>2446</v>
      </c>
      <c r="K701" s="130">
        <v>1</v>
      </c>
      <c r="L701" s="130">
        <f t="shared" si="35"/>
        <v>0</v>
      </c>
      <c r="M701" s="104">
        <f t="shared" si="34"/>
        <v>0</v>
      </c>
    </row>
    <row r="702" spans="1:13" s="116" customFormat="1">
      <c r="A702" s="127">
        <v>44237</v>
      </c>
      <c r="B702" s="126">
        <v>165082659</v>
      </c>
      <c r="C702" s="126" t="s">
        <v>918</v>
      </c>
      <c r="D702" s="126" t="s">
        <v>459</v>
      </c>
      <c r="E702" s="129" t="s">
        <v>458</v>
      </c>
      <c r="F702" s="130">
        <v>1</v>
      </c>
      <c r="G702" s="80">
        <v>1</v>
      </c>
      <c r="H702" s="104">
        <f t="shared" si="36"/>
        <v>1</v>
      </c>
      <c r="I702" s="131"/>
      <c r="J702" s="131">
        <v>2446</v>
      </c>
      <c r="K702" s="130">
        <v>1</v>
      </c>
      <c r="L702" s="130">
        <f t="shared" si="35"/>
        <v>0</v>
      </c>
      <c r="M702" s="104">
        <f t="shared" si="34"/>
        <v>0</v>
      </c>
    </row>
    <row r="703" spans="1:13" s="116" customFormat="1">
      <c r="A703" s="127">
        <v>44237</v>
      </c>
      <c r="B703" s="126">
        <v>165059468</v>
      </c>
      <c r="C703" s="126" t="s">
        <v>918</v>
      </c>
      <c r="D703" s="126" t="s">
        <v>465</v>
      </c>
      <c r="E703" s="129" t="s">
        <v>190</v>
      </c>
      <c r="F703" s="130">
        <v>1</v>
      </c>
      <c r="G703" s="80">
        <v>1</v>
      </c>
      <c r="H703" s="104">
        <f t="shared" si="36"/>
        <v>1</v>
      </c>
      <c r="I703" s="131"/>
      <c r="J703" s="131" t="s">
        <v>260</v>
      </c>
      <c r="K703" s="130">
        <v>1</v>
      </c>
      <c r="L703" s="130">
        <f t="shared" si="35"/>
        <v>0</v>
      </c>
      <c r="M703" s="104">
        <f t="shared" ref="M703:M766" si="37">G703*L703</f>
        <v>0</v>
      </c>
    </row>
    <row r="704" spans="1:13" s="116" customFormat="1">
      <c r="A704" s="127">
        <v>44238</v>
      </c>
      <c r="B704" s="126">
        <v>165123310</v>
      </c>
      <c r="C704" s="126" t="s">
        <v>918</v>
      </c>
      <c r="D704" s="126" t="s">
        <v>464</v>
      </c>
      <c r="E704" s="129" t="s">
        <v>404</v>
      </c>
      <c r="F704" s="130">
        <v>1</v>
      </c>
      <c r="G704" s="80">
        <v>1</v>
      </c>
      <c r="H704" s="104">
        <f t="shared" si="36"/>
        <v>1</v>
      </c>
      <c r="I704" s="131"/>
      <c r="J704" s="131">
        <v>2425</v>
      </c>
      <c r="K704" s="130">
        <v>1</v>
      </c>
      <c r="L704" s="130">
        <f t="shared" si="35"/>
        <v>0</v>
      </c>
      <c r="M704" s="104">
        <f t="shared" si="37"/>
        <v>0</v>
      </c>
    </row>
    <row r="705" spans="1:13" s="116" customFormat="1">
      <c r="A705" s="127">
        <v>44238</v>
      </c>
      <c r="B705" s="126">
        <v>165082037</v>
      </c>
      <c r="C705" s="126" t="s">
        <v>918</v>
      </c>
      <c r="D705" s="126" t="s">
        <v>460</v>
      </c>
      <c r="E705" s="129" t="s">
        <v>461</v>
      </c>
      <c r="F705" s="130">
        <v>1</v>
      </c>
      <c r="G705" s="80">
        <v>1</v>
      </c>
      <c r="H705" s="104">
        <f t="shared" si="36"/>
        <v>1</v>
      </c>
      <c r="I705" s="131"/>
      <c r="J705" s="131">
        <v>2446</v>
      </c>
      <c r="K705" s="130">
        <v>1</v>
      </c>
      <c r="L705" s="130">
        <f t="shared" si="35"/>
        <v>0</v>
      </c>
      <c r="M705" s="104">
        <f t="shared" si="37"/>
        <v>0</v>
      </c>
    </row>
    <row r="706" spans="1:13" s="116" customFormat="1">
      <c r="A706" s="127">
        <v>44238</v>
      </c>
      <c r="B706" s="126">
        <v>2397173</v>
      </c>
      <c r="C706" s="126" t="s">
        <v>929</v>
      </c>
      <c r="D706" s="128" t="s">
        <v>433</v>
      </c>
      <c r="E706" s="129" t="s">
        <v>408</v>
      </c>
      <c r="F706" s="130">
        <v>1</v>
      </c>
      <c r="G706" s="80">
        <v>1</v>
      </c>
      <c r="H706" s="104">
        <f t="shared" si="36"/>
        <v>1</v>
      </c>
      <c r="I706" s="131"/>
      <c r="J706" s="131">
        <v>2386</v>
      </c>
      <c r="K706" s="130">
        <v>1</v>
      </c>
      <c r="L706" s="130">
        <f t="shared" si="35"/>
        <v>0</v>
      </c>
      <c r="M706" s="104">
        <f t="shared" si="37"/>
        <v>0</v>
      </c>
    </row>
    <row r="707" spans="1:13" s="116" customFormat="1">
      <c r="A707" s="127">
        <v>44239</v>
      </c>
      <c r="B707" s="126">
        <v>165177650</v>
      </c>
      <c r="C707" s="126" t="s">
        <v>918</v>
      </c>
      <c r="D707" s="126" t="s">
        <v>438</v>
      </c>
      <c r="E707" s="129" t="s">
        <v>197</v>
      </c>
      <c r="F707" s="130">
        <v>2</v>
      </c>
      <c r="G707" s="80">
        <v>1</v>
      </c>
      <c r="H707" s="104">
        <f t="shared" si="36"/>
        <v>2</v>
      </c>
      <c r="I707" s="131"/>
      <c r="J707" s="131">
        <v>2392</v>
      </c>
      <c r="K707" s="130">
        <v>2</v>
      </c>
      <c r="L707" s="130">
        <f t="shared" si="35"/>
        <v>0</v>
      </c>
      <c r="M707" s="104">
        <f t="shared" si="37"/>
        <v>0</v>
      </c>
    </row>
    <row r="708" spans="1:13" s="116" customFormat="1">
      <c r="A708" s="127">
        <v>44239</v>
      </c>
      <c r="B708" s="126">
        <v>165192836</v>
      </c>
      <c r="C708" s="126" t="s">
        <v>918</v>
      </c>
      <c r="D708" s="126" t="s">
        <v>440</v>
      </c>
      <c r="E708" s="129" t="s">
        <v>192</v>
      </c>
      <c r="F708" s="130">
        <v>1</v>
      </c>
      <c r="G708" s="80">
        <v>1</v>
      </c>
      <c r="H708" s="104">
        <f t="shared" si="36"/>
        <v>1</v>
      </c>
      <c r="I708" s="131"/>
      <c r="J708" s="131">
        <v>2393</v>
      </c>
      <c r="K708" s="130">
        <v>1</v>
      </c>
      <c r="L708" s="130">
        <f t="shared" ref="L708:L771" si="38">F708-K708</f>
        <v>0</v>
      </c>
      <c r="M708" s="104">
        <f t="shared" si="37"/>
        <v>0</v>
      </c>
    </row>
    <row r="709" spans="1:13" s="116" customFormat="1">
      <c r="A709" s="127">
        <v>44239</v>
      </c>
      <c r="B709" s="126">
        <v>165166431</v>
      </c>
      <c r="C709" s="126" t="s">
        <v>918</v>
      </c>
      <c r="D709" s="126" t="s">
        <v>427</v>
      </c>
      <c r="E709" s="129" t="s">
        <v>428</v>
      </c>
      <c r="F709" s="130">
        <v>1</v>
      </c>
      <c r="G709" s="80">
        <v>1</v>
      </c>
      <c r="H709" s="104">
        <f t="shared" si="36"/>
        <v>1</v>
      </c>
      <c r="I709" s="131"/>
      <c r="J709" s="131">
        <v>2375</v>
      </c>
      <c r="K709" s="130">
        <v>1</v>
      </c>
      <c r="L709" s="130">
        <f t="shared" si="38"/>
        <v>0</v>
      </c>
      <c r="M709" s="104">
        <f t="shared" si="37"/>
        <v>0</v>
      </c>
    </row>
    <row r="710" spans="1:13" s="116" customFormat="1">
      <c r="A710" s="127">
        <v>44239</v>
      </c>
      <c r="B710" s="126">
        <v>165177650</v>
      </c>
      <c r="C710" s="126" t="s">
        <v>918</v>
      </c>
      <c r="D710" s="126" t="s">
        <v>441</v>
      </c>
      <c r="E710" s="129" t="s">
        <v>193</v>
      </c>
      <c r="F710" s="130">
        <v>1</v>
      </c>
      <c r="G710" s="80">
        <v>1</v>
      </c>
      <c r="H710" s="104">
        <f t="shared" si="36"/>
        <v>1</v>
      </c>
      <c r="I710" s="131"/>
      <c r="J710" s="131">
        <v>2393</v>
      </c>
      <c r="K710" s="130">
        <v>1</v>
      </c>
      <c r="L710" s="130">
        <f t="shared" si="38"/>
        <v>0</v>
      </c>
      <c r="M710" s="104">
        <f t="shared" si="37"/>
        <v>0</v>
      </c>
    </row>
    <row r="711" spans="1:13" s="138" customFormat="1">
      <c r="A711" s="127">
        <v>44239</v>
      </c>
      <c r="B711" s="126">
        <v>165177650</v>
      </c>
      <c r="C711" s="126" t="s">
        <v>918</v>
      </c>
      <c r="D711" s="126" t="s">
        <v>439</v>
      </c>
      <c r="E711" s="129" t="s">
        <v>489</v>
      </c>
      <c r="F711" s="130">
        <v>1</v>
      </c>
      <c r="G711" s="80">
        <v>1</v>
      </c>
      <c r="H711" s="104">
        <f t="shared" si="36"/>
        <v>1</v>
      </c>
      <c r="I711" s="131"/>
      <c r="J711" s="131">
        <v>2392</v>
      </c>
      <c r="K711" s="130">
        <v>1</v>
      </c>
      <c r="L711" s="130">
        <f t="shared" si="38"/>
        <v>0</v>
      </c>
      <c r="M711" s="104">
        <f t="shared" si="37"/>
        <v>0</v>
      </c>
    </row>
    <row r="712" spans="1:13" s="116" customFormat="1">
      <c r="A712" s="127">
        <v>44239</v>
      </c>
      <c r="B712" s="126">
        <v>165147181</v>
      </c>
      <c r="C712" s="126" t="s">
        <v>918</v>
      </c>
      <c r="D712" s="126" t="s">
        <v>29</v>
      </c>
      <c r="E712" s="129" t="s">
        <v>124</v>
      </c>
      <c r="F712" s="130">
        <v>1</v>
      </c>
      <c r="G712" s="80">
        <v>1</v>
      </c>
      <c r="H712" s="104">
        <f t="shared" si="36"/>
        <v>1</v>
      </c>
      <c r="I712" s="131"/>
      <c r="J712" s="131">
        <v>2409</v>
      </c>
      <c r="K712" s="130">
        <v>1</v>
      </c>
      <c r="L712" s="130">
        <f t="shared" si="38"/>
        <v>0</v>
      </c>
      <c r="M712" s="104">
        <f t="shared" si="37"/>
        <v>0</v>
      </c>
    </row>
    <row r="713" spans="1:13" s="116" customFormat="1">
      <c r="A713" s="127">
        <v>44239</v>
      </c>
      <c r="B713" s="126">
        <v>165170567</v>
      </c>
      <c r="C713" s="126" t="s">
        <v>918</v>
      </c>
      <c r="D713" s="126" t="s">
        <v>462</v>
      </c>
      <c r="E713" s="129" t="s">
        <v>463</v>
      </c>
      <c r="F713" s="130">
        <v>1</v>
      </c>
      <c r="G713" s="80">
        <v>1</v>
      </c>
      <c r="H713" s="104">
        <f t="shared" si="36"/>
        <v>1</v>
      </c>
      <c r="I713" s="131"/>
      <c r="J713" s="131">
        <v>2446</v>
      </c>
      <c r="K713" s="130">
        <v>1</v>
      </c>
      <c r="L713" s="130">
        <f t="shared" si="38"/>
        <v>0</v>
      </c>
      <c r="M713" s="104">
        <f t="shared" si="37"/>
        <v>0</v>
      </c>
    </row>
    <row r="714" spans="1:13" s="35" customFormat="1">
      <c r="A714" s="127">
        <v>44239</v>
      </c>
      <c r="B714" s="126">
        <v>2401024</v>
      </c>
      <c r="C714" s="126" t="s">
        <v>929</v>
      </c>
      <c r="D714" s="128" t="s">
        <v>431</v>
      </c>
      <c r="E714" s="129" t="s">
        <v>432</v>
      </c>
      <c r="F714" s="130">
        <v>1</v>
      </c>
      <c r="G714" s="80">
        <v>1</v>
      </c>
      <c r="H714" s="104">
        <f t="shared" si="36"/>
        <v>1</v>
      </c>
      <c r="I714" s="131"/>
      <c r="J714" s="131">
        <v>2423</v>
      </c>
      <c r="K714" s="130">
        <v>1</v>
      </c>
      <c r="L714" s="130">
        <f t="shared" si="38"/>
        <v>0</v>
      </c>
      <c r="M714" s="104">
        <f t="shared" si="37"/>
        <v>0</v>
      </c>
    </row>
    <row r="715" spans="1:13" s="116" customFormat="1">
      <c r="A715" s="127">
        <v>44239</v>
      </c>
      <c r="B715" s="126">
        <v>321842239</v>
      </c>
      <c r="C715" s="126" t="s">
        <v>943</v>
      </c>
      <c r="D715" s="128">
        <v>29233</v>
      </c>
      <c r="E715" s="129" t="s">
        <v>430</v>
      </c>
      <c r="F715" s="130">
        <v>1</v>
      </c>
      <c r="G715" s="80">
        <v>1</v>
      </c>
      <c r="H715" s="104">
        <f t="shared" si="36"/>
        <v>1</v>
      </c>
      <c r="I715" s="131"/>
      <c r="J715" s="131">
        <v>2507</v>
      </c>
      <c r="K715" s="130">
        <v>1</v>
      </c>
      <c r="L715" s="130">
        <f t="shared" si="38"/>
        <v>0</v>
      </c>
      <c r="M715" s="104">
        <f t="shared" si="37"/>
        <v>0</v>
      </c>
    </row>
    <row r="716" spans="1:13" s="116" customFormat="1">
      <c r="A716" s="127">
        <v>44242</v>
      </c>
      <c r="B716" s="126">
        <v>165198743</v>
      </c>
      <c r="C716" s="126" t="s">
        <v>918</v>
      </c>
      <c r="D716" s="128">
        <v>242135524</v>
      </c>
      <c r="E716" s="129" t="s">
        <v>429</v>
      </c>
      <c r="F716" s="130">
        <v>4</v>
      </c>
      <c r="G716" s="80">
        <v>1</v>
      </c>
      <c r="H716" s="104">
        <f t="shared" si="36"/>
        <v>4</v>
      </c>
      <c r="I716" s="131"/>
      <c r="J716" s="131">
        <v>2402</v>
      </c>
      <c r="K716" s="130">
        <v>4</v>
      </c>
      <c r="L716" s="130">
        <f t="shared" si="38"/>
        <v>0</v>
      </c>
      <c r="M716" s="104">
        <f t="shared" si="37"/>
        <v>0</v>
      </c>
    </row>
    <row r="717" spans="1:13" s="116" customFormat="1">
      <c r="A717" s="127">
        <v>44242</v>
      </c>
      <c r="B717" s="126">
        <v>165204854</v>
      </c>
      <c r="C717" s="126" t="s">
        <v>918</v>
      </c>
      <c r="D717" s="126" t="s">
        <v>453</v>
      </c>
      <c r="E717" s="129" t="s">
        <v>454</v>
      </c>
      <c r="F717" s="130">
        <v>1</v>
      </c>
      <c r="G717" s="80">
        <v>1</v>
      </c>
      <c r="H717" s="104">
        <f t="shared" si="36"/>
        <v>1</v>
      </c>
      <c r="I717" s="131"/>
      <c r="J717" s="131">
        <v>2414</v>
      </c>
      <c r="K717" s="130">
        <v>1</v>
      </c>
      <c r="L717" s="130">
        <f t="shared" si="38"/>
        <v>0</v>
      </c>
      <c r="M717" s="104">
        <f t="shared" si="37"/>
        <v>0</v>
      </c>
    </row>
    <row r="718" spans="1:13" s="116" customFormat="1">
      <c r="A718" s="127">
        <v>44242</v>
      </c>
      <c r="B718" s="126">
        <v>165229148</v>
      </c>
      <c r="C718" s="126" t="s">
        <v>918</v>
      </c>
      <c r="D718" s="126" t="s">
        <v>500</v>
      </c>
      <c r="E718" s="129" t="s">
        <v>327</v>
      </c>
      <c r="F718" s="130">
        <v>1</v>
      </c>
      <c r="G718" s="80">
        <v>1</v>
      </c>
      <c r="H718" s="104">
        <f t="shared" si="36"/>
        <v>1</v>
      </c>
      <c r="I718" s="131"/>
      <c r="J718" s="131">
        <v>2397</v>
      </c>
      <c r="K718" s="130">
        <v>1</v>
      </c>
      <c r="L718" s="130">
        <f t="shared" si="38"/>
        <v>0</v>
      </c>
      <c r="M718" s="104">
        <f t="shared" si="37"/>
        <v>0</v>
      </c>
    </row>
    <row r="719" spans="1:13" s="116" customFormat="1">
      <c r="A719" s="127">
        <v>44242</v>
      </c>
      <c r="B719" s="126">
        <v>165231023</v>
      </c>
      <c r="C719" s="126" t="s">
        <v>918</v>
      </c>
      <c r="D719" s="126" t="s">
        <v>304</v>
      </c>
      <c r="E719" s="129" t="s">
        <v>124</v>
      </c>
      <c r="F719" s="130">
        <v>1</v>
      </c>
      <c r="G719" s="80">
        <v>1</v>
      </c>
      <c r="H719" s="104">
        <f t="shared" si="36"/>
        <v>1</v>
      </c>
      <c r="I719" s="131"/>
      <c r="J719" s="131">
        <v>2398</v>
      </c>
      <c r="K719" s="130">
        <v>1</v>
      </c>
      <c r="L719" s="130">
        <f t="shared" si="38"/>
        <v>0</v>
      </c>
      <c r="M719" s="104">
        <f t="shared" si="37"/>
        <v>0</v>
      </c>
    </row>
    <row r="720" spans="1:13" s="116" customFormat="1">
      <c r="A720" s="127">
        <v>44242</v>
      </c>
      <c r="B720" s="126">
        <v>165082659</v>
      </c>
      <c r="C720" s="126" t="s">
        <v>918</v>
      </c>
      <c r="D720" s="126" t="s">
        <v>455</v>
      </c>
      <c r="E720" s="129" t="s">
        <v>456</v>
      </c>
      <c r="F720" s="130">
        <v>1</v>
      </c>
      <c r="G720" s="80">
        <v>1</v>
      </c>
      <c r="H720" s="104">
        <f t="shared" si="36"/>
        <v>1</v>
      </c>
      <c r="I720" s="131"/>
      <c r="J720" s="131" t="s">
        <v>260</v>
      </c>
      <c r="K720" s="130">
        <v>1</v>
      </c>
      <c r="L720" s="130">
        <f t="shared" si="38"/>
        <v>0</v>
      </c>
      <c r="M720" s="104">
        <f t="shared" si="37"/>
        <v>0</v>
      </c>
    </row>
    <row r="721" spans="1:13" s="116" customFormat="1">
      <c r="A721" s="121">
        <v>44242</v>
      </c>
      <c r="B721" s="114">
        <v>165237714</v>
      </c>
      <c r="C721" s="114" t="s">
        <v>918</v>
      </c>
      <c r="D721" s="114" t="s">
        <v>451</v>
      </c>
      <c r="E721" s="122" t="s">
        <v>452</v>
      </c>
      <c r="F721" s="123">
        <v>50</v>
      </c>
      <c r="G721" s="62">
        <v>1</v>
      </c>
      <c r="H721" s="55">
        <f t="shared" si="36"/>
        <v>50</v>
      </c>
      <c r="I721" s="124"/>
      <c r="J721" s="124"/>
      <c r="K721" s="123"/>
      <c r="L721" s="123">
        <f t="shared" si="38"/>
        <v>50</v>
      </c>
      <c r="M721" s="55">
        <f t="shared" si="37"/>
        <v>50</v>
      </c>
    </row>
    <row r="722" spans="1:13" s="116" customFormat="1">
      <c r="A722" s="127">
        <v>44242</v>
      </c>
      <c r="B722" s="126">
        <v>2642</v>
      </c>
      <c r="C722" s="126" t="s">
        <v>938</v>
      </c>
      <c r="D722" s="126" t="s">
        <v>399</v>
      </c>
      <c r="E722" s="129" t="s">
        <v>19</v>
      </c>
      <c r="F722" s="130">
        <v>1</v>
      </c>
      <c r="G722" s="80">
        <v>1</v>
      </c>
      <c r="H722" s="104">
        <f t="shared" si="36"/>
        <v>1</v>
      </c>
      <c r="I722" s="131" t="s">
        <v>948</v>
      </c>
      <c r="J722" s="131">
        <v>2391</v>
      </c>
      <c r="K722" s="130">
        <v>1</v>
      </c>
      <c r="L722" s="130">
        <f t="shared" si="38"/>
        <v>0</v>
      </c>
      <c r="M722" s="104">
        <f t="shared" si="37"/>
        <v>0</v>
      </c>
    </row>
    <row r="723" spans="1:13" s="116" customFormat="1">
      <c r="A723" s="127">
        <v>44243</v>
      </c>
      <c r="B723" s="126">
        <v>165287069</v>
      </c>
      <c r="C723" s="126" t="s">
        <v>918</v>
      </c>
      <c r="D723" s="126" t="s">
        <v>273</v>
      </c>
      <c r="E723" s="129" t="s">
        <v>197</v>
      </c>
      <c r="F723" s="130">
        <v>2</v>
      </c>
      <c r="G723" s="80">
        <v>1</v>
      </c>
      <c r="H723" s="104">
        <f t="shared" si="36"/>
        <v>2</v>
      </c>
      <c r="I723" s="131"/>
      <c r="J723" s="131">
        <v>2407</v>
      </c>
      <c r="K723" s="130">
        <v>2</v>
      </c>
      <c r="L723" s="130">
        <f t="shared" si="38"/>
        <v>0</v>
      </c>
      <c r="M723" s="104">
        <f t="shared" si="37"/>
        <v>0</v>
      </c>
    </row>
    <row r="724" spans="1:13" s="116" customFormat="1">
      <c r="A724" s="127">
        <v>44243</v>
      </c>
      <c r="B724" s="126">
        <v>165319704</v>
      </c>
      <c r="C724" s="126" t="s">
        <v>918</v>
      </c>
      <c r="D724" s="126" t="s">
        <v>490</v>
      </c>
      <c r="E724" s="129" t="s">
        <v>192</v>
      </c>
      <c r="F724" s="130">
        <v>1</v>
      </c>
      <c r="G724" s="80">
        <v>1</v>
      </c>
      <c r="H724" s="104">
        <f t="shared" si="36"/>
        <v>1</v>
      </c>
      <c r="I724" s="131"/>
      <c r="J724" s="131">
        <v>2403</v>
      </c>
      <c r="K724" s="130">
        <v>1</v>
      </c>
      <c r="L724" s="130">
        <f t="shared" si="38"/>
        <v>0</v>
      </c>
      <c r="M724" s="104">
        <f t="shared" si="37"/>
        <v>0</v>
      </c>
    </row>
    <row r="725" spans="1:13" s="116" customFormat="1">
      <c r="A725" s="127">
        <v>44243</v>
      </c>
      <c r="B725" s="126">
        <v>165268122</v>
      </c>
      <c r="C725" s="126" t="s">
        <v>918</v>
      </c>
      <c r="D725" s="126" t="s">
        <v>501</v>
      </c>
      <c r="E725" s="129" t="s">
        <v>123</v>
      </c>
      <c r="F725" s="130">
        <v>1</v>
      </c>
      <c r="G725" s="80">
        <v>1</v>
      </c>
      <c r="H725" s="104">
        <f t="shared" si="36"/>
        <v>1</v>
      </c>
      <c r="I725" s="131"/>
      <c r="J725" s="131" t="s">
        <v>85</v>
      </c>
      <c r="K725" s="130">
        <v>1</v>
      </c>
      <c r="L725" s="130">
        <f t="shared" si="38"/>
        <v>0</v>
      </c>
      <c r="M725" s="104">
        <f t="shared" si="37"/>
        <v>0</v>
      </c>
    </row>
    <row r="726" spans="1:13" s="116" customFormat="1">
      <c r="A726" s="127">
        <v>44243</v>
      </c>
      <c r="B726" s="126">
        <v>165319704</v>
      </c>
      <c r="C726" s="126" t="s">
        <v>918</v>
      </c>
      <c r="D726" s="126" t="s">
        <v>491</v>
      </c>
      <c r="E726" s="129" t="s">
        <v>193</v>
      </c>
      <c r="F726" s="130">
        <v>1</v>
      </c>
      <c r="G726" s="80">
        <v>1</v>
      </c>
      <c r="H726" s="104">
        <f t="shared" si="36"/>
        <v>1</v>
      </c>
      <c r="I726" s="131"/>
      <c r="J726" s="131">
        <v>2403</v>
      </c>
      <c r="K726" s="130">
        <v>1</v>
      </c>
      <c r="L726" s="130">
        <f t="shared" si="38"/>
        <v>0</v>
      </c>
      <c r="M726" s="104">
        <f t="shared" si="37"/>
        <v>0</v>
      </c>
    </row>
    <row r="727" spans="1:13" s="116" customFormat="1">
      <c r="A727" s="127">
        <v>44243</v>
      </c>
      <c r="B727" s="126">
        <v>165227673</v>
      </c>
      <c r="C727" s="126" t="s">
        <v>918</v>
      </c>
      <c r="D727" s="126" t="s">
        <v>502</v>
      </c>
      <c r="E727" s="129" t="s">
        <v>493</v>
      </c>
      <c r="F727" s="130">
        <v>1</v>
      </c>
      <c r="G727" s="80">
        <v>1</v>
      </c>
      <c r="H727" s="104">
        <f t="shared" si="36"/>
        <v>1</v>
      </c>
      <c r="I727" s="131"/>
      <c r="J727" s="131" t="s">
        <v>260</v>
      </c>
      <c r="K727" s="130">
        <v>1</v>
      </c>
      <c r="L727" s="130">
        <f t="shared" si="38"/>
        <v>0</v>
      </c>
      <c r="M727" s="104">
        <f t="shared" si="37"/>
        <v>0</v>
      </c>
    </row>
    <row r="728" spans="1:13" s="116" customFormat="1">
      <c r="A728" s="127">
        <v>44243</v>
      </c>
      <c r="B728" s="126">
        <v>165267402</v>
      </c>
      <c r="C728" s="126" t="s">
        <v>918</v>
      </c>
      <c r="D728" s="126" t="s">
        <v>499</v>
      </c>
      <c r="E728" s="129" t="s">
        <v>379</v>
      </c>
      <c r="F728" s="130">
        <v>2</v>
      </c>
      <c r="G728" s="80">
        <v>1</v>
      </c>
      <c r="H728" s="104">
        <f t="shared" si="36"/>
        <v>2</v>
      </c>
      <c r="I728" s="131"/>
      <c r="J728" s="131">
        <v>2398</v>
      </c>
      <c r="K728" s="130">
        <v>2</v>
      </c>
      <c r="L728" s="130">
        <f t="shared" si="38"/>
        <v>0</v>
      </c>
      <c r="M728" s="104">
        <f t="shared" si="37"/>
        <v>0</v>
      </c>
    </row>
    <row r="729" spans="1:13" s="74" customFormat="1">
      <c r="A729" s="127">
        <v>44244</v>
      </c>
      <c r="B729" s="126" t="s">
        <v>486</v>
      </c>
      <c r="C729" s="126" t="s">
        <v>919</v>
      </c>
      <c r="D729" s="126" t="s">
        <v>391</v>
      </c>
      <c r="E729" s="129" t="s">
        <v>488</v>
      </c>
      <c r="F729" s="130">
        <v>2</v>
      </c>
      <c r="G729" s="80">
        <v>1</v>
      </c>
      <c r="H729" s="104">
        <f t="shared" si="36"/>
        <v>2</v>
      </c>
      <c r="I729" s="131"/>
      <c r="J729" s="131">
        <v>2421</v>
      </c>
      <c r="K729" s="130">
        <v>2</v>
      </c>
      <c r="L729" s="130">
        <f t="shared" si="38"/>
        <v>0</v>
      </c>
      <c r="M729" s="104">
        <f t="shared" si="37"/>
        <v>0</v>
      </c>
    </row>
    <row r="730" spans="1:13" s="116" customFormat="1">
      <c r="A730" s="127">
        <v>44244</v>
      </c>
      <c r="B730" s="126" t="s">
        <v>487</v>
      </c>
      <c r="C730" s="126" t="s">
        <v>919</v>
      </c>
      <c r="D730" s="126" t="s">
        <v>273</v>
      </c>
      <c r="E730" s="129" t="s">
        <v>425</v>
      </c>
      <c r="F730" s="130">
        <v>2</v>
      </c>
      <c r="G730" s="80">
        <v>1</v>
      </c>
      <c r="H730" s="104">
        <f t="shared" si="36"/>
        <v>2</v>
      </c>
      <c r="I730" s="131"/>
      <c r="J730" s="131">
        <v>2417</v>
      </c>
      <c r="K730" s="130">
        <v>2</v>
      </c>
      <c r="L730" s="130">
        <f t="shared" si="38"/>
        <v>0</v>
      </c>
      <c r="M730" s="104">
        <f t="shared" si="37"/>
        <v>0</v>
      </c>
    </row>
    <row r="731" spans="1:13" s="116" customFormat="1">
      <c r="A731" s="127">
        <v>44244</v>
      </c>
      <c r="B731" s="126" t="s">
        <v>483</v>
      </c>
      <c r="C731" s="126" t="s">
        <v>919</v>
      </c>
      <c r="D731" s="126" t="s">
        <v>484</v>
      </c>
      <c r="E731" s="129" t="s">
        <v>485</v>
      </c>
      <c r="F731" s="130">
        <v>2</v>
      </c>
      <c r="G731" s="80">
        <v>1</v>
      </c>
      <c r="H731" s="104">
        <f t="shared" si="36"/>
        <v>2</v>
      </c>
      <c r="I731" s="131"/>
      <c r="J731" s="131">
        <v>2507</v>
      </c>
      <c r="K731" s="130">
        <v>2</v>
      </c>
      <c r="L731" s="130">
        <f t="shared" si="38"/>
        <v>0</v>
      </c>
      <c r="M731" s="104">
        <f t="shared" si="37"/>
        <v>0</v>
      </c>
    </row>
    <row r="732" spans="1:13" s="116" customFormat="1">
      <c r="A732" s="127">
        <v>44244</v>
      </c>
      <c r="B732" s="126">
        <v>165358371</v>
      </c>
      <c r="C732" s="126" t="s">
        <v>918</v>
      </c>
      <c r="D732" s="128">
        <v>986494722</v>
      </c>
      <c r="E732" s="129" t="s">
        <v>18</v>
      </c>
      <c r="F732" s="130">
        <v>1</v>
      </c>
      <c r="G732" s="80">
        <v>1</v>
      </c>
      <c r="H732" s="104">
        <f t="shared" si="36"/>
        <v>1</v>
      </c>
      <c r="I732" s="131"/>
      <c r="J732" s="131">
        <v>2420</v>
      </c>
      <c r="K732" s="130">
        <v>1</v>
      </c>
      <c r="L732" s="130">
        <f t="shared" si="38"/>
        <v>0</v>
      </c>
      <c r="M732" s="104">
        <f t="shared" si="37"/>
        <v>0</v>
      </c>
    </row>
    <row r="733" spans="1:13" s="116" customFormat="1">
      <c r="A733" s="127">
        <v>44244</v>
      </c>
      <c r="B733" s="126">
        <v>165364737</v>
      </c>
      <c r="C733" s="126" t="s">
        <v>918</v>
      </c>
      <c r="D733" s="126" t="s">
        <v>498</v>
      </c>
      <c r="E733" s="129" t="s">
        <v>192</v>
      </c>
      <c r="F733" s="130">
        <v>1</v>
      </c>
      <c r="G733" s="80">
        <v>1</v>
      </c>
      <c r="H733" s="104">
        <f t="shared" si="36"/>
        <v>1</v>
      </c>
      <c r="I733" s="131"/>
      <c r="J733" s="131">
        <v>2414</v>
      </c>
      <c r="K733" s="130">
        <v>1</v>
      </c>
      <c r="L733" s="130">
        <f t="shared" si="38"/>
        <v>0</v>
      </c>
      <c r="M733" s="104">
        <f t="shared" si="37"/>
        <v>0</v>
      </c>
    </row>
    <row r="734" spans="1:13" s="116" customFormat="1">
      <c r="A734" s="127">
        <v>44244</v>
      </c>
      <c r="B734" s="126">
        <v>165362910</v>
      </c>
      <c r="C734" s="126" t="s">
        <v>918</v>
      </c>
      <c r="D734" s="128" t="s">
        <v>205</v>
      </c>
      <c r="E734" s="129" t="s">
        <v>123</v>
      </c>
      <c r="F734" s="130">
        <v>1</v>
      </c>
      <c r="G734" s="80">
        <v>1</v>
      </c>
      <c r="H734" s="104">
        <f t="shared" si="36"/>
        <v>1</v>
      </c>
      <c r="I734" s="131"/>
      <c r="J734" s="131">
        <v>2417</v>
      </c>
      <c r="K734" s="130">
        <v>1</v>
      </c>
      <c r="L734" s="130">
        <f t="shared" si="38"/>
        <v>0</v>
      </c>
      <c r="M734" s="104">
        <f t="shared" si="37"/>
        <v>0</v>
      </c>
    </row>
    <row r="735" spans="1:13" s="116" customFormat="1">
      <c r="A735" s="127">
        <v>44244</v>
      </c>
      <c r="B735" s="126">
        <v>165362910</v>
      </c>
      <c r="C735" s="126" t="s">
        <v>918</v>
      </c>
      <c r="D735" s="128" t="s">
        <v>535</v>
      </c>
      <c r="E735" s="129" t="s">
        <v>34</v>
      </c>
      <c r="F735" s="130">
        <v>1</v>
      </c>
      <c r="G735" s="80">
        <v>1</v>
      </c>
      <c r="H735" s="104">
        <f t="shared" si="36"/>
        <v>1</v>
      </c>
      <c r="I735" s="131"/>
      <c r="J735" s="131">
        <v>2417</v>
      </c>
      <c r="K735" s="130">
        <v>1</v>
      </c>
      <c r="L735" s="130">
        <f t="shared" si="38"/>
        <v>0</v>
      </c>
      <c r="M735" s="104">
        <f t="shared" si="37"/>
        <v>0</v>
      </c>
    </row>
    <row r="736" spans="1:13" s="116" customFormat="1">
      <c r="A736" s="127">
        <v>44244</v>
      </c>
      <c r="B736" s="126">
        <v>165362910</v>
      </c>
      <c r="C736" s="126" t="s">
        <v>918</v>
      </c>
      <c r="D736" s="128" t="s">
        <v>534</v>
      </c>
      <c r="E736" s="129" t="s">
        <v>124</v>
      </c>
      <c r="F736" s="130">
        <v>1</v>
      </c>
      <c r="G736" s="80">
        <v>1</v>
      </c>
      <c r="H736" s="104">
        <f t="shared" si="36"/>
        <v>1</v>
      </c>
      <c r="I736" s="131"/>
      <c r="J736" s="131">
        <v>2417</v>
      </c>
      <c r="K736" s="130">
        <v>1</v>
      </c>
      <c r="L736" s="130">
        <f t="shared" si="38"/>
        <v>0</v>
      </c>
      <c r="M736" s="104">
        <f t="shared" si="37"/>
        <v>0</v>
      </c>
    </row>
    <row r="737" spans="1:13" s="116" customFormat="1">
      <c r="A737" s="127">
        <v>44244</v>
      </c>
      <c r="B737" s="126">
        <v>30310278</v>
      </c>
      <c r="C737" s="126" t="s">
        <v>942</v>
      </c>
      <c r="D737" s="126" t="s">
        <v>496</v>
      </c>
      <c r="E737" s="129" t="s">
        <v>199</v>
      </c>
      <c r="F737" s="130">
        <v>1</v>
      </c>
      <c r="G737" s="80">
        <v>1</v>
      </c>
      <c r="H737" s="104">
        <f t="shared" si="36"/>
        <v>1</v>
      </c>
      <c r="I737" s="131"/>
      <c r="J737" s="131" t="s">
        <v>85</v>
      </c>
      <c r="K737" s="130">
        <v>1</v>
      </c>
      <c r="L737" s="130">
        <f t="shared" si="38"/>
        <v>0</v>
      </c>
      <c r="M737" s="104">
        <f t="shared" si="37"/>
        <v>0</v>
      </c>
    </row>
    <row r="738" spans="1:13" s="116" customFormat="1">
      <c r="A738" s="127">
        <v>44244</v>
      </c>
      <c r="B738" s="126">
        <v>30310278</v>
      </c>
      <c r="C738" s="126" t="s">
        <v>942</v>
      </c>
      <c r="D738" s="126" t="s">
        <v>497</v>
      </c>
      <c r="E738" s="129" t="s">
        <v>199</v>
      </c>
      <c r="F738" s="130">
        <v>1</v>
      </c>
      <c r="G738" s="80">
        <v>1</v>
      </c>
      <c r="H738" s="104">
        <f t="shared" si="36"/>
        <v>1</v>
      </c>
      <c r="I738" s="131"/>
      <c r="J738" s="131" t="s">
        <v>85</v>
      </c>
      <c r="K738" s="130">
        <v>1</v>
      </c>
      <c r="L738" s="130">
        <f t="shared" si="38"/>
        <v>0</v>
      </c>
      <c r="M738" s="104">
        <f t="shared" si="37"/>
        <v>0</v>
      </c>
    </row>
    <row r="739" spans="1:13" s="116" customFormat="1">
      <c r="A739" s="121">
        <v>44244</v>
      </c>
      <c r="B739" s="114">
        <v>30310282</v>
      </c>
      <c r="C739" s="114" t="s">
        <v>942</v>
      </c>
      <c r="D739" s="114" t="s">
        <v>482</v>
      </c>
      <c r="E739" s="122" t="s">
        <v>87</v>
      </c>
      <c r="F739" s="123">
        <v>1</v>
      </c>
      <c r="G739" s="62">
        <v>1</v>
      </c>
      <c r="H739" s="55">
        <f t="shared" si="36"/>
        <v>1</v>
      </c>
      <c r="I739" s="124"/>
      <c r="J739" s="124"/>
      <c r="K739" s="123"/>
      <c r="L739" s="123">
        <f t="shared" si="38"/>
        <v>1</v>
      </c>
      <c r="M739" s="55">
        <f t="shared" si="37"/>
        <v>1</v>
      </c>
    </row>
    <row r="740" spans="1:13" s="116" customFormat="1">
      <c r="A740" s="127">
        <v>44244</v>
      </c>
      <c r="B740" s="126">
        <v>30310282</v>
      </c>
      <c r="C740" s="126" t="s">
        <v>942</v>
      </c>
      <c r="D740" s="126" t="s">
        <v>482</v>
      </c>
      <c r="E740" s="129" t="s">
        <v>87</v>
      </c>
      <c r="F740" s="130">
        <v>1</v>
      </c>
      <c r="G740" s="80">
        <v>1</v>
      </c>
      <c r="H740" s="104">
        <f t="shared" si="36"/>
        <v>1</v>
      </c>
      <c r="I740" s="131"/>
      <c r="J740" s="131">
        <v>2398</v>
      </c>
      <c r="K740" s="130">
        <v>1</v>
      </c>
      <c r="L740" s="130">
        <f t="shared" si="38"/>
        <v>0</v>
      </c>
      <c r="M740" s="104">
        <f t="shared" si="37"/>
        <v>0</v>
      </c>
    </row>
    <row r="741" spans="1:13" s="116" customFormat="1">
      <c r="A741" s="127">
        <v>44245</v>
      </c>
      <c r="B741" s="126">
        <v>165373880</v>
      </c>
      <c r="C741" s="126" t="s">
        <v>918</v>
      </c>
      <c r="D741" s="126" t="s">
        <v>494</v>
      </c>
      <c r="E741" s="129" t="s">
        <v>495</v>
      </c>
      <c r="F741" s="130">
        <v>1</v>
      </c>
      <c r="G741" s="80">
        <v>1</v>
      </c>
      <c r="H741" s="104">
        <f t="shared" si="36"/>
        <v>1</v>
      </c>
      <c r="I741" s="131"/>
      <c r="J741" s="131">
        <v>2399</v>
      </c>
      <c r="K741" s="130">
        <v>1</v>
      </c>
      <c r="L741" s="130">
        <f t="shared" si="38"/>
        <v>0</v>
      </c>
      <c r="M741" s="104">
        <f t="shared" si="37"/>
        <v>0</v>
      </c>
    </row>
    <row r="742" spans="1:13" s="116" customFormat="1">
      <c r="A742" s="127">
        <v>44245</v>
      </c>
      <c r="B742" s="126">
        <v>165365990</v>
      </c>
      <c r="C742" s="126" t="s">
        <v>918</v>
      </c>
      <c r="D742" s="126" t="s">
        <v>492</v>
      </c>
      <c r="E742" s="129" t="s">
        <v>510</v>
      </c>
      <c r="F742" s="130">
        <v>1</v>
      </c>
      <c r="G742" s="80">
        <v>1</v>
      </c>
      <c r="H742" s="104">
        <f t="shared" si="36"/>
        <v>1</v>
      </c>
      <c r="I742" s="131"/>
      <c r="J742" s="131">
        <v>2401</v>
      </c>
      <c r="K742" s="130">
        <v>1</v>
      </c>
      <c r="L742" s="130">
        <f t="shared" si="38"/>
        <v>0</v>
      </c>
      <c r="M742" s="104">
        <f t="shared" si="37"/>
        <v>0</v>
      </c>
    </row>
    <row r="743" spans="1:13" s="116" customFormat="1">
      <c r="A743" s="127">
        <v>44245</v>
      </c>
      <c r="B743" s="126">
        <v>119376</v>
      </c>
      <c r="C743" s="126" t="s">
        <v>945</v>
      </c>
      <c r="D743" s="126" t="s">
        <v>508</v>
      </c>
      <c r="E743" s="129" t="s">
        <v>507</v>
      </c>
      <c r="F743" s="130">
        <v>1</v>
      </c>
      <c r="G743" s="80">
        <v>1</v>
      </c>
      <c r="H743" s="104">
        <f t="shared" si="36"/>
        <v>1</v>
      </c>
      <c r="I743" s="131"/>
      <c r="J743" s="131">
        <v>2409</v>
      </c>
      <c r="K743" s="130">
        <v>1</v>
      </c>
      <c r="L743" s="130">
        <f t="shared" si="38"/>
        <v>0</v>
      </c>
      <c r="M743" s="104">
        <f t="shared" si="37"/>
        <v>0</v>
      </c>
    </row>
    <row r="744" spans="1:13" s="116" customFormat="1">
      <c r="A744" s="127">
        <v>44245</v>
      </c>
      <c r="B744" s="126">
        <v>119376</v>
      </c>
      <c r="C744" s="126" t="s">
        <v>945</v>
      </c>
      <c r="D744" s="126" t="s">
        <v>506</v>
      </c>
      <c r="E744" s="129" t="s">
        <v>507</v>
      </c>
      <c r="F744" s="130">
        <v>1</v>
      </c>
      <c r="G744" s="80">
        <v>1</v>
      </c>
      <c r="H744" s="104">
        <f t="shared" si="36"/>
        <v>1</v>
      </c>
      <c r="I744" s="131"/>
      <c r="J744" s="131">
        <v>2409</v>
      </c>
      <c r="K744" s="130">
        <v>1</v>
      </c>
      <c r="L744" s="130">
        <f t="shared" si="38"/>
        <v>0</v>
      </c>
      <c r="M744" s="104">
        <f t="shared" si="37"/>
        <v>0</v>
      </c>
    </row>
    <row r="745" spans="1:13" s="116" customFormat="1">
      <c r="A745" s="127">
        <v>44246</v>
      </c>
      <c r="B745" s="126" t="s">
        <v>503</v>
      </c>
      <c r="C745" s="126" t="s">
        <v>919</v>
      </c>
      <c r="D745" s="126" t="s">
        <v>504</v>
      </c>
      <c r="E745" s="129" t="s">
        <v>505</v>
      </c>
      <c r="F745" s="130">
        <v>2</v>
      </c>
      <c r="G745" s="80">
        <v>1</v>
      </c>
      <c r="H745" s="104">
        <f t="shared" si="36"/>
        <v>2</v>
      </c>
      <c r="I745" s="131"/>
      <c r="J745" s="131">
        <v>2400</v>
      </c>
      <c r="K745" s="130">
        <v>2</v>
      </c>
      <c r="L745" s="130">
        <f t="shared" si="38"/>
        <v>0</v>
      </c>
      <c r="M745" s="104">
        <f t="shared" si="37"/>
        <v>0</v>
      </c>
    </row>
    <row r="746" spans="1:13" s="116" customFormat="1">
      <c r="A746" s="127">
        <v>44246</v>
      </c>
      <c r="B746" s="126">
        <v>165445461</v>
      </c>
      <c r="C746" s="126" t="s">
        <v>918</v>
      </c>
      <c r="D746" s="126" t="s">
        <v>522</v>
      </c>
      <c r="E746" s="129" t="s">
        <v>192</v>
      </c>
      <c r="F746" s="130">
        <v>1</v>
      </c>
      <c r="G746" s="80">
        <v>1</v>
      </c>
      <c r="H746" s="104">
        <f t="shared" si="36"/>
        <v>1</v>
      </c>
      <c r="I746" s="131"/>
      <c r="J746" s="131" t="s">
        <v>260</v>
      </c>
      <c r="K746" s="130">
        <v>1</v>
      </c>
      <c r="L746" s="130">
        <f t="shared" si="38"/>
        <v>0</v>
      </c>
      <c r="M746" s="104">
        <f t="shared" si="37"/>
        <v>0</v>
      </c>
    </row>
    <row r="747" spans="1:13" s="35" customFormat="1">
      <c r="A747" s="127">
        <v>44246</v>
      </c>
      <c r="B747" s="126">
        <v>165445461</v>
      </c>
      <c r="C747" s="126" t="s">
        <v>918</v>
      </c>
      <c r="D747" s="126" t="s">
        <v>519</v>
      </c>
      <c r="E747" s="129" t="s">
        <v>192</v>
      </c>
      <c r="F747" s="130">
        <v>1</v>
      </c>
      <c r="G747" s="80">
        <v>1</v>
      </c>
      <c r="H747" s="104">
        <f t="shared" si="36"/>
        <v>1</v>
      </c>
      <c r="I747" s="131"/>
      <c r="J747" s="131" t="s">
        <v>260</v>
      </c>
      <c r="K747" s="130">
        <v>1</v>
      </c>
      <c r="L747" s="130">
        <f t="shared" si="38"/>
        <v>0</v>
      </c>
      <c r="M747" s="104">
        <f t="shared" si="37"/>
        <v>0</v>
      </c>
    </row>
    <row r="748" spans="1:13" s="35" customFormat="1">
      <c r="A748" s="127">
        <v>44246</v>
      </c>
      <c r="B748" s="126">
        <v>165469340</v>
      </c>
      <c r="C748" s="126" t="s">
        <v>918</v>
      </c>
      <c r="D748" s="126" t="s">
        <v>218</v>
      </c>
      <c r="E748" s="129" t="s">
        <v>192</v>
      </c>
      <c r="F748" s="130">
        <v>1</v>
      </c>
      <c r="G748" s="80">
        <v>1</v>
      </c>
      <c r="H748" s="104">
        <f t="shared" si="36"/>
        <v>1</v>
      </c>
      <c r="I748" s="131"/>
      <c r="J748" s="131" t="s">
        <v>260</v>
      </c>
      <c r="K748" s="130">
        <v>1</v>
      </c>
      <c r="L748" s="130">
        <f t="shared" si="38"/>
        <v>0</v>
      </c>
      <c r="M748" s="104">
        <f t="shared" si="37"/>
        <v>0</v>
      </c>
    </row>
    <row r="749" spans="1:13" s="116" customFormat="1">
      <c r="A749" s="127">
        <v>44246</v>
      </c>
      <c r="B749" s="126">
        <v>165445461</v>
      </c>
      <c r="C749" s="126" t="s">
        <v>918</v>
      </c>
      <c r="D749" s="126" t="s">
        <v>524</v>
      </c>
      <c r="E749" s="129" t="s">
        <v>123</v>
      </c>
      <c r="F749" s="130">
        <v>1</v>
      </c>
      <c r="G749" s="80">
        <v>1</v>
      </c>
      <c r="H749" s="104">
        <f t="shared" si="36"/>
        <v>1</v>
      </c>
      <c r="I749" s="131"/>
      <c r="J749" s="131" t="s">
        <v>260</v>
      </c>
      <c r="K749" s="130">
        <v>1</v>
      </c>
      <c r="L749" s="130">
        <f t="shared" si="38"/>
        <v>0</v>
      </c>
      <c r="M749" s="104">
        <f t="shared" si="37"/>
        <v>0</v>
      </c>
    </row>
    <row r="750" spans="1:13" s="116" customFormat="1">
      <c r="A750" s="127">
        <v>44246</v>
      </c>
      <c r="B750" s="126">
        <v>165468014</v>
      </c>
      <c r="C750" s="126" t="s">
        <v>918</v>
      </c>
      <c r="D750" s="126" t="s">
        <v>511</v>
      </c>
      <c r="E750" s="129" t="s">
        <v>123</v>
      </c>
      <c r="F750" s="130">
        <v>1</v>
      </c>
      <c r="G750" s="80">
        <v>1</v>
      </c>
      <c r="H750" s="104">
        <f t="shared" si="36"/>
        <v>1</v>
      </c>
      <c r="I750" s="131"/>
      <c r="J750" s="131" t="s">
        <v>260</v>
      </c>
      <c r="K750" s="130">
        <v>1</v>
      </c>
      <c r="L750" s="130">
        <f t="shared" si="38"/>
        <v>0</v>
      </c>
      <c r="M750" s="104">
        <f t="shared" si="37"/>
        <v>0</v>
      </c>
    </row>
    <row r="751" spans="1:13" s="116" customFormat="1">
      <c r="A751" s="127">
        <v>44246</v>
      </c>
      <c r="B751" s="126">
        <v>165448806</v>
      </c>
      <c r="C751" s="126" t="s">
        <v>918</v>
      </c>
      <c r="D751" s="126" t="s">
        <v>516</v>
      </c>
      <c r="E751" s="129" t="s">
        <v>123</v>
      </c>
      <c r="F751" s="130">
        <v>1</v>
      </c>
      <c r="G751" s="80">
        <v>1</v>
      </c>
      <c r="H751" s="104">
        <f t="shared" ref="H751:H814" si="39">F751*G751</f>
        <v>1</v>
      </c>
      <c r="I751" s="131"/>
      <c r="J751" s="131">
        <v>2421</v>
      </c>
      <c r="K751" s="130">
        <v>1</v>
      </c>
      <c r="L751" s="130">
        <f t="shared" si="38"/>
        <v>0</v>
      </c>
      <c r="M751" s="104">
        <f t="shared" si="37"/>
        <v>0</v>
      </c>
    </row>
    <row r="752" spans="1:13" s="116" customFormat="1">
      <c r="A752" s="127">
        <v>44246</v>
      </c>
      <c r="B752" s="126">
        <v>165468014</v>
      </c>
      <c r="C752" s="126" t="s">
        <v>918</v>
      </c>
      <c r="D752" s="126" t="s">
        <v>513</v>
      </c>
      <c r="E752" s="129" t="s">
        <v>12</v>
      </c>
      <c r="F752" s="130">
        <v>1</v>
      </c>
      <c r="G752" s="80">
        <v>1</v>
      </c>
      <c r="H752" s="104">
        <f t="shared" si="39"/>
        <v>1</v>
      </c>
      <c r="I752" s="131"/>
      <c r="J752" s="131" t="s">
        <v>260</v>
      </c>
      <c r="K752" s="130">
        <v>1</v>
      </c>
      <c r="L752" s="130">
        <f t="shared" si="38"/>
        <v>0</v>
      </c>
      <c r="M752" s="104">
        <f t="shared" si="37"/>
        <v>0</v>
      </c>
    </row>
    <row r="753" spans="1:13" s="116" customFormat="1">
      <c r="A753" s="127">
        <v>44246</v>
      </c>
      <c r="B753" s="126">
        <v>165468014</v>
      </c>
      <c r="C753" s="126" t="s">
        <v>918</v>
      </c>
      <c r="D753" s="126" t="s">
        <v>512</v>
      </c>
      <c r="E753" s="129" t="s">
        <v>34</v>
      </c>
      <c r="F753" s="130">
        <v>1</v>
      </c>
      <c r="G753" s="80">
        <v>1</v>
      </c>
      <c r="H753" s="104">
        <f t="shared" si="39"/>
        <v>1</v>
      </c>
      <c r="I753" s="131"/>
      <c r="J753" s="131" t="s">
        <v>260</v>
      </c>
      <c r="K753" s="130">
        <v>1</v>
      </c>
      <c r="L753" s="130">
        <f t="shared" si="38"/>
        <v>0</v>
      </c>
      <c r="M753" s="104">
        <f t="shared" si="37"/>
        <v>0</v>
      </c>
    </row>
    <row r="754" spans="1:13" s="116" customFormat="1">
      <c r="A754" s="127">
        <v>44246</v>
      </c>
      <c r="B754" s="126">
        <v>165448806</v>
      </c>
      <c r="C754" s="126" t="s">
        <v>918</v>
      </c>
      <c r="D754" s="126" t="s">
        <v>47</v>
      </c>
      <c r="E754" s="129" t="s">
        <v>34</v>
      </c>
      <c r="F754" s="130">
        <v>1</v>
      </c>
      <c r="G754" s="80">
        <v>1</v>
      </c>
      <c r="H754" s="104">
        <f t="shared" si="39"/>
        <v>1</v>
      </c>
      <c r="I754" s="131"/>
      <c r="J754" s="131">
        <v>2421</v>
      </c>
      <c r="K754" s="130">
        <v>1</v>
      </c>
      <c r="L754" s="130">
        <f t="shared" si="38"/>
        <v>0</v>
      </c>
      <c r="M754" s="104">
        <f t="shared" si="37"/>
        <v>0</v>
      </c>
    </row>
    <row r="755" spans="1:13" s="116" customFormat="1">
      <c r="A755" s="127">
        <v>44246</v>
      </c>
      <c r="B755" s="126">
        <v>165468014</v>
      </c>
      <c r="C755" s="126" t="s">
        <v>918</v>
      </c>
      <c r="D755" s="126" t="s">
        <v>514</v>
      </c>
      <c r="E755" s="129" t="s">
        <v>34</v>
      </c>
      <c r="F755" s="130">
        <v>1</v>
      </c>
      <c r="G755" s="80">
        <v>1</v>
      </c>
      <c r="H755" s="104">
        <f t="shared" si="39"/>
        <v>1</v>
      </c>
      <c r="I755" s="131"/>
      <c r="J755" s="131" t="s">
        <v>260</v>
      </c>
      <c r="K755" s="130">
        <v>1</v>
      </c>
      <c r="L755" s="130">
        <f t="shared" si="38"/>
        <v>0</v>
      </c>
      <c r="M755" s="104">
        <f t="shared" si="37"/>
        <v>0</v>
      </c>
    </row>
    <row r="756" spans="1:13" s="116" customFormat="1">
      <c r="A756" s="127">
        <v>44246</v>
      </c>
      <c r="B756" s="126">
        <v>165445461</v>
      </c>
      <c r="C756" s="126" t="s">
        <v>918</v>
      </c>
      <c r="D756" s="126" t="s">
        <v>521</v>
      </c>
      <c r="E756" s="129" t="s">
        <v>193</v>
      </c>
      <c r="F756" s="130">
        <v>1</v>
      </c>
      <c r="G756" s="80">
        <v>1</v>
      </c>
      <c r="H756" s="104">
        <f t="shared" si="39"/>
        <v>1</v>
      </c>
      <c r="I756" s="131"/>
      <c r="J756" s="131" t="s">
        <v>260</v>
      </c>
      <c r="K756" s="130">
        <v>1</v>
      </c>
      <c r="L756" s="130">
        <f t="shared" si="38"/>
        <v>0</v>
      </c>
      <c r="M756" s="104">
        <f t="shared" si="37"/>
        <v>0</v>
      </c>
    </row>
    <row r="757" spans="1:13" s="116" customFormat="1">
      <c r="A757" s="127">
        <v>44246</v>
      </c>
      <c r="B757" s="126">
        <v>165445461</v>
      </c>
      <c r="C757" s="126" t="s">
        <v>918</v>
      </c>
      <c r="D757" s="126" t="s">
        <v>523</v>
      </c>
      <c r="E757" s="129" t="s">
        <v>193</v>
      </c>
      <c r="F757" s="130">
        <v>1</v>
      </c>
      <c r="G757" s="80">
        <v>1</v>
      </c>
      <c r="H757" s="104">
        <f t="shared" si="39"/>
        <v>1</v>
      </c>
      <c r="I757" s="131"/>
      <c r="J757" s="131">
        <v>2416</v>
      </c>
      <c r="K757" s="130">
        <v>1</v>
      </c>
      <c r="L757" s="130">
        <f t="shared" si="38"/>
        <v>0</v>
      </c>
      <c r="M757" s="104">
        <f t="shared" si="37"/>
        <v>0</v>
      </c>
    </row>
    <row r="758" spans="1:13" s="116" customFormat="1">
      <c r="A758" s="127">
        <v>44246</v>
      </c>
      <c r="B758" s="126">
        <v>165469340</v>
      </c>
      <c r="C758" s="126" t="s">
        <v>918</v>
      </c>
      <c r="D758" s="126" t="s">
        <v>246</v>
      </c>
      <c r="E758" s="129" t="s">
        <v>193</v>
      </c>
      <c r="F758" s="130">
        <v>1</v>
      </c>
      <c r="G758" s="80">
        <v>1</v>
      </c>
      <c r="H758" s="104">
        <f t="shared" si="39"/>
        <v>1</v>
      </c>
      <c r="I758" s="131"/>
      <c r="J758" s="131" t="s">
        <v>260</v>
      </c>
      <c r="K758" s="130">
        <v>1</v>
      </c>
      <c r="L758" s="130">
        <f t="shared" si="38"/>
        <v>0</v>
      </c>
      <c r="M758" s="104">
        <f t="shared" si="37"/>
        <v>0</v>
      </c>
    </row>
    <row r="759" spans="1:13" s="116" customFormat="1">
      <c r="A759" s="127">
        <v>44246</v>
      </c>
      <c r="B759" s="126">
        <v>165469340</v>
      </c>
      <c r="C759" s="126" t="s">
        <v>918</v>
      </c>
      <c r="D759" s="126" t="s">
        <v>518</v>
      </c>
      <c r="E759" s="129" t="s">
        <v>193</v>
      </c>
      <c r="F759" s="130">
        <v>1</v>
      </c>
      <c r="G759" s="80">
        <v>1</v>
      </c>
      <c r="H759" s="104">
        <f t="shared" si="39"/>
        <v>1</v>
      </c>
      <c r="I759" s="131"/>
      <c r="J759" s="131" t="s">
        <v>260</v>
      </c>
      <c r="K759" s="130">
        <v>1</v>
      </c>
      <c r="L759" s="130">
        <f t="shared" si="38"/>
        <v>0</v>
      </c>
      <c r="M759" s="104">
        <f t="shared" si="37"/>
        <v>0</v>
      </c>
    </row>
    <row r="760" spans="1:13" s="74" customFormat="1">
      <c r="A760" s="127">
        <v>44246</v>
      </c>
      <c r="B760" s="126">
        <v>165468014</v>
      </c>
      <c r="C760" s="126" t="s">
        <v>918</v>
      </c>
      <c r="D760" s="126" t="s">
        <v>353</v>
      </c>
      <c r="E760" s="129" t="s">
        <v>124</v>
      </c>
      <c r="F760" s="130">
        <v>1</v>
      </c>
      <c r="G760" s="80">
        <v>1</v>
      </c>
      <c r="H760" s="104">
        <f t="shared" si="39"/>
        <v>1</v>
      </c>
      <c r="I760" s="131"/>
      <c r="J760" s="131">
        <v>2523</v>
      </c>
      <c r="K760" s="130">
        <v>1</v>
      </c>
      <c r="L760" s="130">
        <f t="shared" si="38"/>
        <v>0</v>
      </c>
      <c r="M760" s="104">
        <f t="shared" si="37"/>
        <v>0</v>
      </c>
    </row>
    <row r="761" spans="1:13" s="116" customFormat="1">
      <c r="A761" s="127">
        <v>44246</v>
      </c>
      <c r="B761" s="126">
        <v>165445461</v>
      </c>
      <c r="C761" s="126" t="s">
        <v>918</v>
      </c>
      <c r="D761" s="126" t="s">
        <v>520</v>
      </c>
      <c r="E761" s="129" t="s">
        <v>124</v>
      </c>
      <c r="F761" s="130">
        <v>1</v>
      </c>
      <c r="G761" s="80">
        <v>1</v>
      </c>
      <c r="H761" s="104">
        <f t="shared" si="39"/>
        <v>1</v>
      </c>
      <c r="I761" s="131"/>
      <c r="J761" s="131" t="s">
        <v>260</v>
      </c>
      <c r="K761" s="130">
        <v>1</v>
      </c>
      <c r="L761" s="130">
        <f t="shared" si="38"/>
        <v>0</v>
      </c>
      <c r="M761" s="104">
        <f t="shared" si="37"/>
        <v>0</v>
      </c>
    </row>
    <row r="762" spans="1:13" s="35" customFormat="1">
      <c r="A762" s="127">
        <v>44246</v>
      </c>
      <c r="B762" s="126">
        <v>600197865</v>
      </c>
      <c r="C762" s="126" t="s">
        <v>941</v>
      </c>
      <c r="D762" s="126">
        <v>46326536</v>
      </c>
      <c r="E762" s="129" t="s">
        <v>509</v>
      </c>
      <c r="F762" s="130">
        <v>1</v>
      </c>
      <c r="G762" s="80">
        <v>1</v>
      </c>
      <c r="H762" s="104">
        <f t="shared" si="39"/>
        <v>1</v>
      </c>
      <c r="I762" s="131"/>
      <c r="J762" s="131">
        <v>2453</v>
      </c>
      <c r="K762" s="130">
        <v>1</v>
      </c>
      <c r="L762" s="130">
        <f t="shared" si="38"/>
        <v>0</v>
      </c>
      <c r="M762" s="104">
        <f t="shared" si="37"/>
        <v>0</v>
      </c>
    </row>
    <row r="763" spans="1:13" s="35" customFormat="1">
      <c r="A763" s="127">
        <v>44249</v>
      </c>
      <c r="B763" s="126">
        <v>165499756</v>
      </c>
      <c r="C763" s="126" t="s">
        <v>918</v>
      </c>
      <c r="D763" s="126" t="s">
        <v>517</v>
      </c>
      <c r="E763" s="129" t="s">
        <v>268</v>
      </c>
      <c r="F763" s="130">
        <v>2</v>
      </c>
      <c r="G763" s="80">
        <v>1</v>
      </c>
      <c r="H763" s="104">
        <f t="shared" si="39"/>
        <v>2</v>
      </c>
      <c r="I763" s="131"/>
      <c r="J763" s="131">
        <v>2507</v>
      </c>
      <c r="K763" s="130">
        <v>2</v>
      </c>
      <c r="L763" s="130">
        <f t="shared" si="38"/>
        <v>0</v>
      </c>
      <c r="M763" s="104">
        <f t="shared" si="37"/>
        <v>0</v>
      </c>
    </row>
    <row r="764" spans="1:13" s="138" customFormat="1">
      <c r="A764" s="127">
        <v>44249</v>
      </c>
      <c r="B764" s="126">
        <v>165508078</v>
      </c>
      <c r="C764" s="126" t="s">
        <v>918</v>
      </c>
      <c r="D764" s="126" t="s">
        <v>529</v>
      </c>
      <c r="E764" s="129" t="s">
        <v>124</v>
      </c>
      <c r="F764" s="130">
        <v>1</v>
      </c>
      <c r="G764" s="80">
        <v>1</v>
      </c>
      <c r="H764" s="104">
        <f t="shared" si="39"/>
        <v>1</v>
      </c>
      <c r="I764" s="131"/>
      <c r="J764" s="131">
        <v>2440</v>
      </c>
      <c r="K764" s="130">
        <v>1</v>
      </c>
      <c r="L764" s="130">
        <f t="shared" si="38"/>
        <v>0</v>
      </c>
      <c r="M764" s="104">
        <f t="shared" si="37"/>
        <v>0</v>
      </c>
    </row>
    <row r="765" spans="1:13" s="116" customFormat="1">
      <c r="A765" s="127">
        <v>44249</v>
      </c>
      <c r="B765" s="126">
        <v>321842629</v>
      </c>
      <c r="C765" s="126" t="s">
        <v>943</v>
      </c>
      <c r="D765" s="126" t="s">
        <v>515</v>
      </c>
      <c r="E765" s="129" t="s">
        <v>19</v>
      </c>
      <c r="F765" s="130">
        <v>1</v>
      </c>
      <c r="G765" s="80">
        <v>1</v>
      </c>
      <c r="H765" s="104">
        <f t="shared" si="39"/>
        <v>1</v>
      </c>
      <c r="I765" s="131"/>
      <c r="J765" s="131">
        <v>2415</v>
      </c>
      <c r="K765" s="130">
        <v>1</v>
      </c>
      <c r="L765" s="130">
        <f t="shared" si="38"/>
        <v>0</v>
      </c>
      <c r="M765" s="104">
        <f t="shared" si="37"/>
        <v>0</v>
      </c>
    </row>
    <row r="766" spans="1:13" s="116" customFormat="1">
      <c r="A766" s="127">
        <v>44250</v>
      </c>
      <c r="B766" s="126">
        <v>165588367</v>
      </c>
      <c r="C766" s="126" t="s">
        <v>918</v>
      </c>
      <c r="D766" s="126" t="s">
        <v>293</v>
      </c>
      <c r="E766" s="129" t="s">
        <v>124</v>
      </c>
      <c r="F766" s="130">
        <v>1</v>
      </c>
      <c r="G766" s="80">
        <v>1</v>
      </c>
      <c r="H766" s="104">
        <f t="shared" si="39"/>
        <v>1</v>
      </c>
      <c r="I766" s="131"/>
      <c r="J766" s="131">
        <v>2412</v>
      </c>
      <c r="K766" s="130">
        <v>1</v>
      </c>
      <c r="L766" s="130">
        <f t="shared" si="38"/>
        <v>0</v>
      </c>
      <c r="M766" s="104">
        <f t="shared" si="37"/>
        <v>0</v>
      </c>
    </row>
    <row r="767" spans="1:13" s="116" customFormat="1">
      <c r="A767" s="127">
        <v>44251</v>
      </c>
      <c r="B767" s="126">
        <v>165594546</v>
      </c>
      <c r="C767" s="126" t="s">
        <v>918</v>
      </c>
      <c r="D767" s="128">
        <v>986018310</v>
      </c>
      <c r="E767" s="129" t="s">
        <v>288</v>
      </c>
      <c r="F767" s="130">
        <v>1</v>
      </c>
      <c r="G767" s="80">
        <v>1</v>
      </c>
      <c r="H767" s="104">
        <f t="shared" si="39"/>
        <v>1</v>
      </c>
      <c r="I767" s="131"/>
      <c r="J767" s="131">
        <v>2418</v>
      </c>
      <c r="K767" s="130">
        <v>1</v>
      </c>
      <c r="L767" s="130">
        <f t="shared" si="38"/>
        <v>0</v>
      </c>
      <c r="M767" s="104">
        <f t="shared" ref="M767:M830" si="40">G767*L767</f>
        <v>0</v>
      </c>
    </row>
    <row r="768" spans="1:13" s="116" customFormat="1">
      <c r="A768" s="127">
        <v>44251</v>
      </c>
      <c r="B768" s="126">
        <v>165594546</v>
      </c>
      <c r="C768" s="126" t="s">
        <v>918</v>
      </c>
      <c r="D768" s="126" t="s">
        <v>465</v>
      </c>
      <c r="E768" s="129" t="s">
        <v>190</v>
      </c>
      <c r="F768" s="130">
        <v>1</v>
      </c>
      <c r="G768" s="80">
        <v>1</v>
      </c>
      <c r="H768" s="104">
        <f t="shared" si="39"/>
        <v>1</v>
      </c>
      <c r="I768" s="131"/>
      <c r="J768" s="131" t="s">
        <v>260</v>
      </c>
      <c r="K768" s="130">
        <v>1</v>
      </c>
      <c r="L768" s="130">
        <f t="shared" si="38"/>
        <v>0</v>
      </c>
      <c r="M768" s="104">
        <f t="shared" si="40"/>
        <v>0</v>
      </c>
    </row>
    <row r="769" spans="1:13" s="116" customFormat="1">
      <c r="A769" s="127">
        <v>44251</v>
      </c>
      <c r="B769" s="126">
        <v>165625255</v>
      </c>
      <c r="C769" s="126" t="s">
        <v>918</v>
      </c>
      <c r="D769" s="126" t="s">
        <v>532</v>
      </c>
      <c r="E769" s="129" t="s">
        <v>533</v>
      </c>
      <c r="F769" s="130">
        <v>1</v>
      </c>
      <c r="G769" s="80">
        <v>1</v>
      </c>
      <c r="H769" s="104">
        <f t="shared" si="39"/>
        <v>1</v>
      </c>
      <c r="I769" s="131"/>
      <c r="J769" s="131">
        <v>2422</v>
      </c>
      <c r="K769" s="130">
        <v>1</v>
      </c>
      <c r="L769" s="130">
        <f t="shared" si="38"/>
        <v>0</v>
      </c>
      <c r="M769" s="104">
        <f t="shared" si="40"/>
        <v>0</v>
      </c>
    </row>
    <row r="770" spans="1:13" s="116" customFormat="1">
      <c r="A770" s="127">
        <v>44251</v>
      </c>
      <c r="B770" s="126">
        <v>165608482</v>
      </c>
      <c r="C770" s="126" t="s">
        <v>918</v>
      </c>
      <c r="D770" s="126" t="s">
        <v>525</v>
      </c>
      <c r="E770" s="129" t="s">
        <v>477</v>
      </c>
      <c r="F770" s="130">
        <v>1</v>
      </c>
      <c r="G770" s="80">
        <v>1</v>
      </c>
      <c r="H770" s="104">
        <f t="shared" si="39"/>
        <v>1</v>
      </c>
      <c r="I770" s="131"/>
      <c r="J770" s="131">
        <v>2438</v>
      </c>
      <c r="K770" s="130">
        <v>1</v>
      </c>
      <c r="L770" s="130">
        <f t="shared" si="38"/>
        <v>0</v>
      </c>
      <c r="M770" s="104">
        <f t="shared" si="40"/>
        <v>0</v>
      </c>
    </row>
    <row r="771" spans="1:13" s="116" customFormat="1">
      <c r="A771" s="127">
        <v>44251</v>
      </c>
      <c r="B771" s="126">
        <v>500163572</v>
      </c>
      <c r="C771" s="126" t="s">
        <v>937</v>
      </c>
      <c r="D771" s="126" t="s">
        <v>376</v>
      </c>
      <c r="E771" s="129" t="s">
        <v>140</v>
      </c>
      <c r="F771" s="130">
        <v>1</v>
      </c>
      <c r="G771" s="80">
        <v>1</v>
      </c>
      <c r="H771" s="104">
        <f t="shared" si="39"/>
        <v>1</v>
      </c>
      <c r="I771" s="131"/>
      <c r="J771" s="131" t="s">
        <v>396</v>
      </c>
      <c r="K771" s="130">
        <v>1</v>
      </c>
      <c r="L771" s="130">
        <f t="shared" si="38"/>
        <v>0</v>
      </c>
      <c r="M771" s="104">
        <f t="shared" si="40"/>
        <v>0</v>
      </c>
    </row>
    <row r="772" spans="1:13" s="116" customFormat="1">
      <c r="A772" s="127">
        <v>44252</v>
      </c>
      <c r="B772" s="126">
        <v>165608497</v>
      </c>
      <c r="C772" s="126" t="s">
        <v>918</v>
      </c>
      <c r="D772" s="126" t="s">
        <v>530</v>
      </c>
      <c r="E772" s="129" t="s">
        <v>531</v>
      </c>
      <c r="F772" s="130">
        <v>1</v>
      </c>
      <c r="G772" s="80">
        <v>1</v>
      </c>
      <c r="H772" s="104">
        <f t="shared" si="39"/>
        <v>1</v>
      </c>
      <c r="I772" s="131"/>
      <c r="J772" s="131">
        <v>2419</v>
      </c>
      <c r="K772" s="130">
        <v>1</v>
      </c>
      <c r="L772" s="130">
        <f t="shared" ref="L772:L835" si="41">F772-K772</f>
        <v>0</v>
      </c>
      <c r="M772" s="104">
        <f t="shared" si="40"/>
        <v>0</v>
      </c>
    </row>
    <row r="773" spans="1:13" s="116" customFormat="1">
      <c r="A773" s="127">
        <v>44252</v>
      </c>
      <c r="B773" s="126">
        <v>165608482</v>
      </c>
      <c r="C773" s="126" t="s">
        <v>918</v>
      </c>
      <c r="D773" s="126" t="s">
        <v>526</v>
      </c>
      <c r="E773" s="129" t="s">
        <v>527</v>
      </c>
      <c r="F773" s="130">
        <v>2</v>
      </c>
      <c r="G773" s="80">
        <v>1</v>
      </c>
      <c r="H773" s="104">
        <f t="shared" si="39"/>
        <v>2</v>
      </c>
      <c r="I773" s="131"/>
      <c r="J773" s="131">
        <v>2438</v>
      </c>
      <c r="K773" s="130">
        <v>2</v>
      </c>
      <c r="L773" s="130">
        <f t="shared" si="41"/>
        <v>0</v>
      </c>
      <c r="M773" s="104">
        <f t="shared" si="40"/>
        <v>0</v>
      </c>
    </row>
    <row r="774" spans="1:13" s="116" customFormat="1">
      <c r="A774" s="127">
        <v>44252</v>
      </c>
      <c r="B774" s="126">
        <v>165608482</v>
      </c>
      <c r="C774" s="126" t="s">
        <v>918</v>
      </c>
      <c r="D774" s="126" t="s">
        <v>528</v>
      </c>
      <c r="E774" s="129" t="s">
        <v>315</v>
      </c>
      <c r="F774" s="130">
        <v>1</v>
      </c>
      <c r="G774" s="80">
        <v>1</v>
      </c>
      <c r="H774" s="104">
        <f t="shared" si="39"/>
        <v>1</v>
      </c>
      <c r="I774" s="131"/>
      <c r="J774" s="131">
        <v>2438</v>
      </c>
      <c r="K774" s="130">
        <v>1</v>
      </c>
      <c r="L774" s="130">
        <f t="shared" si="41"/>
        <v>0</v>
      </c>
      <c r="M774" s="104">
        <f t="shared" si="40"/>
        <v>0</v>
      </c>
    </row>
    <row r="775" spans="1:13" s="116" customFormat="1">
      <c r="A775" s="127">
        <v>44253</v>
      </c>
      <c r="B775" s="126" t="s">
        <v>552</v>
      </c>
      <c r="C775" s="126" t="s">
        <v>919</v>
      </c>
      <c r="D775" s="126" t="s">
        <v>553</v>
      </c>
      <c r="E775" s="129" t="s">
        <v>197</v>
      </c>
      <c r="F775" s="130">
        <v>2</v>
      </c>
      <c r="G775" s="80">
        <v>1</v>
      </c>
      <c r="H775" s="104">
        <f t="shared" si="39"/>
        <v>2</v>
      </c>
      <c r="I775" s="131"/>
      <c r="J775" s="131">
        <v>2468</v>
      </c>
      <c r="K775" s="130">
        <v>2</v>
      </c>
      <c r="L775" s="130">
        <f t="shared" si="41"/>
        <v>0</v>
      </c>
      <c r="M775" s="104">
        <f t="shared" si="40"/>
        <v>0</v>
      </c>
    </row>
    <row r="776" spans="1:13" s="116" customFormat="1">
      <c r="A776" s="127">
        <v>44253</v>
      </c>
      <c r="B776" s="126" t="s">
        <v>542</v>
      </c>
      <c r="C776" s="126" t="s">
        <v>919</v>
      </c>
      <c r="D776" s="126" t="s">
        <v>543</v>
      </c>
      <c r="E776" s="129" t="s">
        <v>505</v>
      </c>
      <c r="F776" s="130">
        <v>2</v>
      </c>
      <c r="G776" s="80">
        <v>1</v>
      </c>
      <c r="H776" s="104">
        <f t="shared" si="39"/>
        <v>2</v>
      </c>
      <c r="I776" s="131"/>
      <c r="J776" s="131">
        <v>2450</v>
      </c>
      <c r="K776" s="130">
        <v>2</v>
      </c>
      <c r="L776" s="130">
        <f t="shared" si="41"/>
        <v>0</v>
      </c>
      <c r="M776" s="104">
        <f t="shared" si="40"/>
        <v>0</v>
      </c>
    </row>
    <row r="777" spans="1:13" s="116" customFormat="1">
      <c r="A777" s="127">
        <v>44253</v>
      </c>
      <c r="B777" s="126">
        <v>165756892</v>
      </c>
      <c r="C777" s="126" t="s">
        <v>918</v>
      </c>
      <c r="D777" s="128">
        <v>713630780</v>
      </c>
      <c r="E777" s="129" t="s">
        <v>567</v>
      </c>
      <c r="F777" s="130">
        <v>1</v>
      </c>
      <c r="G777" s="80">
        <v>1</v>
      </c>
      <c r="H777" s="104">
        <f t="shared" si="39"/>
        <v>1</v>
      </c>
      <c r="I777" s="131"/>
      <c r="J777" s="131">
        <v>2468</v>
      </c>
      <c r="K777" s="130">
        <v>1</v>
      </c>
      <c r="L777" s="130">
        <f t="shared" si="41"/>
        <v>0</v>
      </c>
      <c r="M777" s="104">
        <f t="shared" si="40"/>
        <v>0</v>
      </c>
    </row>
    <row r="778" spans="1:13" s="116" customFormat="1">
      <c r="A778" s="127">
        <v>44253</v>
      </c>
      <c r="B778" s="126">
        <v>165662970</v>
      </c>
      <c r="C778" s="126" t="s">
        <v>918</v>
      </c>
      <c r="D778" s="128">
        <v>713644060</v>
      </c>
      <c r="E778" s="129" t="s">
        <v>340</v>
      </c>
      <c r="F778" s="130">
        <v>1</v>
      </c>
      <c r="G778" s="80">
        <v>1</v>
      </c>
      <c r="H778" s="104">
        <f t="shared" si="39"/>
        <v>1</v>
      </c>
      <c r="I778" s="131"/>
      <c r="J778" s="131">
        <v>2449</v>
      </c>
      <c r="K778" s="130">
        <v>1</v>
      </c>
      <c r="L778" s="130">
        <f t="shared" si="41"/>
        <v>0</v>
      </c>
      <c r="M778" s="104">
        <f t="shared" si="40"/>
        <v>0</v>
      </c>
    </row>
    <row r="779" spans="1:13" s="116" customFormat="1">
      <c r="A779" s="127">
        <v>44253</v>
      </c>
      <c r="B779" s="126">
        <v>165756892</v>
      </c>
      <c r="C779" s="126" t="s">
        <v>918</v>
      </c>
      <c r="D779" s="128" t="s">
        <v>570</v>
      </c>
      <c r="E779" s="129" t="s">
        <v>4</v>
      </c>
      <c r="F779" s="130">
        <v>1</v>
      </c>
      <c r="G779" s="80">
        <v>1</v>
      </c>
      <c r="H779" s="104">
        <f t="shared" si="39"/>
        <v>1</v>
      </c>
      <c r="I779" s="131"/>
      <c r="J779" s="131">
        <v>2466</v>
      </c>
      <c r="K779" s="130">
        <v>1</v>
      </c>
      <c r="L779" s="130">
        <f t="shared" si="41"/>
        <v>0</v>
      </c>
      <c r="M779" s="104">
        <f t="shared" si="40"/>
        <v>0</v>
      </c>
    </row>
    <row r="780" spans="1:13" s="116" customFormat="1">
      <c r="A780" s="127">
        <v>44253</v>
      </c>
      <c r="B780" s="126">
        <v>179245</v>
      </c>
      <c r="C780" s="126" t="s">
        <v>947</v>
      </c>
      <c r="D780" s="126" t="s">
        <v>540</v>
      </c>
      <c r="E780" s="129" t="s">
        <v>541</v>
      </c>
      <c r="F780" s="130">
        <v>1</v>
      </c>
      <c r="G780" s="80">
        <v>1</v>
      </c>
      <c r="H780" s="104">
        <f t="shared" si="39"/>
        <v>1</v>
      </c>
      <c r="I780" s="131"/>
      <c r="J780" s="131">
        <v>2432</v>
      </c>
      <c r="K780" s="130">
        <v>1</v>
      </c>
      <c r="L780" s="130">
        <f t="shared" si="41"/>
        <v>0</v>
      </c>
      <c r="M780" s="104">
        <f t="shared" si="40"/>
        <v>0</v>
      </c>
    </row>
    <row r="781" spans="1:13" s="116" customFormat="1">
      <c r="A781" s="127">
        <v>44254</v>
      </c>
      <c r="B781" s="126">
        <v>43698637</v>
      </c>
      <c r="C781" s="126" t="s">
        <v>922</v>
      </c>
      <c r="D781" s="126" t="s">
        <v>548</v>
      </c>
      <c r="E781" s="129" t="s">
        <v>549</v>
      </c>
      <c r="F781" s="130">
        <v>1</v>
      </c>
      <c r="G781" s="80">
        <v>1</v>
      </c>
      <c r="H781" s="104">
        <f t="shared" si="39"/>
        <v>1</v>
      </c>
      <c r="I781" s="131"/>
      <c r="J781" s="131">
        <v>2476</v>
      </c>
      <c r="K781" s="130">
        <v>1</v>
      </c>
      <c r="L781" s="130">
        <f t="shared" si="41"/>
        <v>0</v>
      </c>
      <c r="M781" s="104">
        <f t="shared" si="40"/>
        <v>0</v>
      </c>
    </row>
    <row r="782" spans="1:13" s="116" customFormat="1">
      <c r="A782" s="127">
        <v>44254</v>
      </c>
      <c r="B782" s="126">
        <v>43698637</v>
      </c>
      <c r="C782" s="126" t="s">
        <v>922</v>
      </c>
      <c r="D782" s="126" t="s">
        <v>544</v>
      </c>
      <c r="E782" s="129" t="s">
        <v>545</v>
      </c>
      <c r="F782" s="130">
        <v>1</v>
      </c>
      <c r="G782" s="80">
        <v>1</v>
      </c>
      <c r="H782" s="104">
        <f t="shared" si="39"/>
        <v>1</v>
      </c>
      <c r="I782" s="131"/>
      <c r="J782" s="131">
        <v>2476</v>
      </c>
      <c r="K782" s="130">
        <v>1</v>
      </c>
      <c r="L782" s="130">
        <f t="shared" si="41"/>
        <v>0</v>
      </c>
      <c r="M782" s="104">
        <f t="shared" si="40"/>
        <v>0</v>
      </c>
    </row>
    <row r="783" spans="1:13" s="116" customFormat="1">
      <c r="A783" s="127">
        <v>44254</v>
      </c>
      <c r="B783" s="126">
        <v>43698637</v>
      </c>
      <c r="C783" s="126" t="s">
        <v>922</v>
      </c>
      <c r="D783" s="126" t="s">
        <v>546</v>
      </c>
      <c r="E783" s="129" t="s">
        <v>547</v>
      </c>
      <c r="F783" s="130">
        <v>1</v>
      </c>
      <c r="G783" s="80">
        <v>1</v>
      </c>
      <c r="H783" s="104">
        <f t="shared" si="39"/>
        <v>1</v>
      </c>
      <c r="I783" s="131"/>
      <c r="J783" s="131">
        <v>2476</v>
      </c>
      <c r="K783" s="130">
        <v>1</v>
      </c>
      <c r="L783" s="130">
        <f t="shared" si="41"/>
        <v>0</v>
      </c>
      <c r="M783" s="104">
        <f t="shared" si="40"/>
        <v>0</v>
      </c>
    </row>
    <row r="784" spans="1:13" s="116" customFormat="1">
      <c r="A784" s="127">
        <v>44255</v>
      </c>
      <c r="B784" s="126" t="s">
        <v>789</v>
      </c>
      <c r="C784" s="126" t="s">
        <v>946</v>
      </c>
      <c r="D784" s="128" t="s">
        <v>790</v>
      </c>
      <c r="E784" s="129" t="s">
        <v>140</v>
      </c>
      <c r="F784" s="130">
        <v>1</v>
      </c>
      <c r="G784" s="80">
        <v>1</v>
      </c>
      <c r="H784" s="104">
        <f t="shared" si="39"/>
        <v>1</v>
      </c>
      <c r="I784" s="131"/>
      <c r="J784" s="131">
        <v>2362</v>
      </c>
      <c r="K784" s="130">
        <v>1</v>
      </c>
      <c r="L784" s="130">
        <f t="shared" si="41"/>
        <v>0</v>
      </c>
      <c r="M784" s="104">
        <f t="shared" si="40"/>
        <v>0</v>
      </c>
    </row>
    <row r="785" spans="1:13" s="116" customFormat="1">
      <c r="A785" s="127">
        <v>44255</v>
      </c>
      <c r="B785" s="126" t="s">
        <v>789</v>
      </c>
      <c r="C785" s="126" t="s">
        <v>946</v>
      </c>
      <c r="D785" s="128" t="s">
        <v>423</v>
      </c>
      <c r="E785" s="129" t="s">
        <v>140</v>
      </c>
      <c r="F785" s="130">
        <v>1</v>
      </c>
      <c r="G785" s="80">
        <v>1</v>
      </c>
      <c r="H785" s="104">
        <f t="shared" si="39"/>
        <v>1</v>
      </c>
      <c r="I785" s="131"/>
      <c r="J785" s="131">
        <v>2362</v>
      </c>
      <c r="K785" s="130">
        <v>1</v>
      </c>
      <c r="L785" s="130">
        <f t="shared" si="41"/>
        <v>0</v>
      </c>
      <c r="M785" s="104">
        <f t="shared" si="40"/>
        <v>0</v>
      </c>
    </row>
    <row r="786" spans="1:13" s="116" customFormat="1">
      <c r="A786" s="127">
        <v>44255</v>
      </c>
      <c r="B786" s="126" t="s">
        <v>789</v>
      </c>
      <c r="C786" s="126" t="s">
        <v>946</v>
      </c>
      <c r="D786" s="128" t="s">
        <v>793</v>
      </c>
      <c r="E786" s="129" t="s">
        <v>140</v>
      </c>
      <c r="F786" s="130">
        <v>1</v>
      </c>
      <c r="G786" s="80">
        <v>1</v>
      </c>
      <c r="H786" s="104">
        <f t="shared" si="39"/>
        <v>1</v>
      </c>
      <c r="I786" s="131"/>
      <c r="J786" s="131">
        <v>2407</v>
      </c>
      <c r="K786" s="130">
        <v>1</v>
      </c>
      <c r="L786" s="130">
        <f t="shared" si="41"/>
        <v>0</v>
      </c>
      <c r="M786" s="104">
        <f t="shared" si="40"/>
        <v>0</v>
      </c>
    </row>
    <row r="787" spans="1:13" s="116" customFormat="1">
      <c r="A787" s="127">
        <v>44255</v>
      </c>
      <c r="B787" s="126" t="s">
        <v>789</v>
      </c>
      <c r="C787" s="126" t="s">
        <v>946</v>
      </c>
      <c r="D787" s="128" t="s">
        <v>199</v>
      </c>
      <c r="E787" s="129" t="s">
        <v>199</v>
      </c>
      <c r="F787" s="130">
        <v>1</v>
      </c>
      <c r="G787" s="80">
        <v>1</v>
      </c>
      <c r="H787" s="104">
        <f t="shared" si="39"/>
        <v>1</v>
      </c>
      <c r="I787" s="131"/>
      <c r="J787" s="131">
        <v>2362</v>
      </c>
      <c r="K787" s="130">
        <v>1</v>
      </c>
      <c r="L787" s="130">
        <f t="shared" si="41"/>
        <v>0</v>
      </c>
      <c r="M787" s="104">
        <f t="shared" si="40"/>
        <v>0</v>
      </c>
    </row>
    <row r="788" spans="1:13" s="116" customFormat="1">
      <c r="A788" s="127">
        <v>44255</v>
      </c>
      <c r="B788" s="126" t="s">
        <v>789</v>
      </c>
      <c r="C788" s="126" t="s">
        <v>946</v>
      </c>
      <c r="D788" s="128" t="s">
        <v>480</v>
      </c>
      <c r="E788" s="129" t="s">
        <v>140</v>
      </c>
      <c r="F788" s="130">
        <v>2</v>
      </c>
      <c r="G788" s="80">
        <v>1</v>
      </c>
      <c r="H788" s="104">
        <f t="shared" si="39"/>
        <v>2</v>
      </c>
      <c r="I788" s="131"/>
      <c r="J788" s="131">
        <v>2372</v>
      </c>
      <c r="K788" s="130">
        <v>2</v>
      </c>
      <c r="L788" s="130">
        <f t="shared" si="41"/>
        <v>0</v>
      </c>
      <c r="M788" s="104">
        <f t="shared" si="40"/>
        <v>0</v>
      </c>
    </row>
    <row r="789" spans="1:13" s="116" customFormat="1">
      <c r="A789" s="127">
        <v>44255</v>
      </c>
      <c r="B789" s="126" t="s">
        <v>789</v>
      </c>
      <c r="C789" s="126" t="s">
        <v>946</v>
      </c>
      <c r="D789" s="128" t="s">
        <v>479</v>
      </c>
      <c r="E789" s="129" t="s">
        <v>140</v>
      </c>
      <c r="F789" s="130">
        <v>1</v>
      </c>
      <c r="G789" s="80">
        <v>1</v>
      </c>
      <c r="H789" s="104">
        <f t="shared" si="39"/>
        <v>1</v>
      </c>
      <c r="I789" s="131"/>
      <c r="J789" s="131">
        <v>2372</v>
      </c>
      <c r="K789" s="130">
        <v>1</v>
      </c>
      <c r="L789" s="130">
        <f t="shared" si="41"/>
        <v>0</v>
      </c>
      <c r="M789" s="104">
        <f t="shared" si="40"/>
        <v>0</v>
      </c>
    </row>
    <row r="790" spans="1:13" s="116" customFormat="1">
      <c r="A790" s="127">
        <v>44255</v>
      </c>
      <c r="B790" s="126" t="s">
        <v>789</v>
      </c>
      <c r="C790" s="126" t="s">
        <v>946</v>
      </c>
      <c r="D790" s="128" t="s">
        <v>791</v>
      </c>
      <c r="E790" s="129" t="s">
        <v>140</v>
      </c>
      <c r="F790" s="130">
        <v>1</v>
      </c>
      <c r="G790" s="80">
        <v>1</v>
      </c>
      <c r="H790" s="104">
        <f t="shared" si="39"/>
        <v>1</v>
      </c>
      <c r="I790" s="131"/>
      <c r="J790" s="131">
        <v>2372</v>
      </c>
      <c r="K790" s="130">
        <v>1</v>
      </c>
      <c r="L790" s="130">
        <f t="shared" si="41"/>
        <v>0</v>
      </c>
      <c r="M790" s="104">
        <f t="shared" si="40"/>
        <v>0</v>
      </c>
    </row>
    <row r="791" spans="1:13" s="116" customFormat="1">
      <c r="A791" s="127">
        <v>44255</v>
      </c>
      <c r="B791" s="126" t="s">
        <v>789</v>
      </c>
      <c r="C791" s="126" t="s">
        <v>946</v>
      </c>
      <c r="D791" s="128" t="s">
        <v>792</v>
      </c>
      <c r="E791" s="129" t="s">
        <v>140</v>
      </c>
      <c r="F791" s="130">
        <v>1</v>
      </c>
      <c r="G791" s="80">
        <v>1</v>
      </c>
      <c r="H791" s="104">
        <f t="shared" si="39"/>
        <v>1</v>
      </c>
      <c r="I791" s="131"/>
      <c r="J791" s="131">
        <v>2373</v>
      </c>
      <c r="K791" s="130">
        <v>1</v>
      </c>
      <c r="L791" s="130">
        <f t="shared" si="41"/>
        <v>0</v>
      </c>
      <c r="M791" s="104">
        <f t="shared" si="40"/>
        <v>0</v>
      </c>
    </row>
    <row r="792" spans="1:13" s="116" customFormat="1">
      <c r="A792" s="127">
        <v>44255</v>
      </c>
      <c r="B792" s="126" t="s">
        <v>789</v>
      </c>
      <c r="C792" s="126" t="s">
        <v>946</v>
      </c>
      <c r="D792" s="128" t="s">
        <v>481</v>
      </c>
      <c r="E792" s="129" t="s">
        <v>140</v>
      </c>
      <c r="F792" s="130">
        <v>1</v>
      </c>
      <c r="G792" s="80">
        <v>1</v>
      </c>
      <c r="H792" s="104">
        <f t="shared" si="39"/>
        <v>1</v>
      </c>
      <c r="I792" s="131"/>
      <c r="J792" s="131">
        <v>2372</v>
      </c>
      <c r="K792" s="130">
        <v>1</v>
      </c>
      <c r="L792" s="130">
        <f t="shared" si="41"/>
        <v>0</v>
      </c>
      <c r="M792" s="104">
        <f t="shared" si="40"/>
        <v>0</v>
      </c>
    </row>
    <row r="793" spans="1:13" s="116" customFormat="1">
      <c r="A793" s="127">
        <v>44256</v>
      </c>
      <c r="B793" s="126" t="s">
        <v>538</v>
      </c>
      <c r="C793" s="126" t="s">
        <v>923</v>
      </c>
      <c r="D793" s="126" t="s">
        <v>539</v>
      </c>
      <c r="E793" s="129" t="s">
        <v>140</v>
      </c>
      <c r="F793" s="130">
        <v>1</v>
      </c>
      <c r="G793" s="80">
        <v>1</v>
      </c>
      <c r="H793" s="104">
        <f t="shared" si="39"/>
        <v>1</v>
      </c>
      <c r="I793" s="131"/>
      <c r="J793" s="131" t="s">
        <v>85</v>
      </c>
      <c r="K793" s="130">
        <v>1</v>
      </c>
      <c r="L793" s="130">
        <f t="shared" si="41"/>
        <v>0</v>
      </c>
      <c r="M793" s="104">
        <f t="shared" si="40"/>
        <v>0</v>
      </c>
    </row>
    <row r="794" spans="1:13" s="116" customFormat="1">
      <c r="A794" s="127">
        <v>44256</v>
      </c>
      <c r="B794" s="126">
        <v>165782794</v>
      </c>
      <c r="C794" s="126" t="s">
        <v>918</v>
      </c>
      <c r="D794" s="128">
        <v>1987476078</v>
      </c>
      <c r="E794" s="129" t="s">
        <v>352</v>
      </c>
      <c r="F794" s="130">
        <v>1</v>
      </c>
      <c r="G794" s="80">
        <v>1</v>
      </c>
      <c r="H794" s="104">
        <f t="shared" si="39"/>
        <v>1</v>
      </c>
      <c r="I794" s="131"/>
      <c r="J794" s="131">
        <v>2605</v>
      </c>
      <c r="K794" s="130">
        <v>1</v>
      </c>
      <c r="L794" s="130">
        <f t="shared" si="41"/>
        <v>0</v>
      </c>
      <c r="M794" s="104">
        <f t="shared" si="40"/>
        <v>0</v>
      </c>
    </row>
    <row r="795" spans="1:13" s="116" customFormat="1">
      <c r="A795" s="127">
        <v>44256</v>
      </c>
      <c r="B795" s="126">
        <v>165782794</v>
      </c>
      <c r="C795" s="126" t="s">
        <v>918</v>
      </c>
      <c r="D795" s="128">
        <v>1987476078</v>
      </c>
      <c r="E795" s="129" t="s">
        <v>352</v>
      </c>
      <c r="F795" s="130">
        <v>1</v>
      </c>
      <c r="G795" s="80">
        <v>1</v>
      </c>
      <c r="H795" s="104">
        <f t="shared" si="39"/>
        <v>1</v>
      </c>
      <c r="I795" s="131"/>
      <c r="J795" s="131">
        <v>2605</v>
      </c>
      <c r="K795" s="130">
        <v>1</v>
      </c>
      <c r="L795" s="130">
        <f t="shared" si="41"/>
        <v>0</v>
      </c>
      <c r="M795" s="104">
        <f t="shared" si="40"/>
        <v>0</v>
      </c>
    </row>
    <row r="796" spans="1:13" s="116" customFormat="1">
      <c r="A796" s="127">
        <v>44256</v>
      </c>
      <c r="B796" s="126">
        <v>165787719</v>
      </c>
      <c r="C796" s="126" t="s">
        <v>918</v>
      </c>
      <c r="D796" s="128" t="s">
        <v>582</v>
      </c>
      <c r="E796" s="129" t="s">
        <v>505</v>
      </c>
      <c r="F796" s="130">
        <v>2</v>
      </c>
      <c r="G796" s="80">
        <v>1</v>
      </c>
      <c r="H796" s="104">
        <f t="shared" si="39"/>
        <v>2</v>
      </c>
      <c r="I796" s="131"/>
      <c r="J796" s="131">
        <v>2433</v>
      </c>
      <c r="K796" s="130">
        <v>2</v>
      </c>
      <c r="L796" s="130">
        <f t="shared" si="41"/>
        <v>0</v>
      </c>
      <c r="M796" s="104">
        <f t="shared" si="40"/>
        <v>0</v>
      </c>
    </row>
    <row r="797" spans="1:13" s="74" customFormat="1">
      <c r="A797" s="127">
        <v>44256</v>
      </c>
      <c r="B797" s="126">
        <v>165795234</v>
      </c>
      <c r="C797" s="126" t="s">
        <v>918</v>
      </c>
      <c r="D797" s="128" t="s">
        <v>583</v>
      </c>
      <c r="E797" s="129" t="s">
        <v>268</v>
      </c>
      <c r="F797" s="130">
        <v>2</v>
      </c>
      <c r="G797" s="80">
        <v>1</v>
      </c>
      <c r="H797" s="104">
        <f t="shared" si="39"/>
        <v>2</v>
      </c>
      <c r="I797" s="131"/>
      <c r="J797" s="131">
        <v>2430</v>
      </c>
      <c r="K797" s="130">
        <v>2</v>
      </c>
      <c r="L797" s="130">
        <f t="shared" si="41"/>
        <v>0</v>
      </c>
      <c r="M797" s="104">
        <f t="shared" si="40"/>
        <v>0</v>
      </c>
    </row>
    <row r="798" spans="1:13" s="116" customFormat="1">
      <c r="A798" s="127">
        <v>44256</v>
      </c>
      <c r="B798" s="126">
        <v>165824800</v>
      </c>
      <c r="C798" s="126" t="s">
        <v>918</v>
      </c>
      <c r="D798" s="126" t="s">
        <v>621</v>
      </c>
      <c r="E798" s="129" t="s">
        <v>622</v>
      </c>
      <c r="F798" s="130">
        <v>1</v>
      </c>
      <c r="G798" s="80">
        <v>1</v>
      </c>
      <c r="H798" s="104">
        <f t="shared" si="39"/>
        <v>1</v>
      </c>
      <c r="I798" s="131"/>
      <c r="J798" s="131" t="s">
        <v>260</v>
      </c>
      <c r="K798" s="130">
        <v>1</v>
      </c>
      <c r="L798" s="130">
        <f t="shared" si="41"/>
        <v>0</v>
      </c>
      <c r="M798" s="104">
        <f t="shared" si="40"/>
        <v>0</v>
      </c>
    </row>
    <row r="799" spans="1:13" s="116" customFormat="1">
      <c r="A799" s="127">
        <v>44256</v>
      </c>
      <c r="B799" s="126">
        <v>165824800</v>
      </c>
      <c r="C799" s="126" t="s">
        <v>918</v>
      </c>
      <c r="D799" s="126" t="s">
        <v>620</v>
      </c>
      <c r="E799" s="129" t="s">
        <v>192</v>
      </c>
      <c r="F799" s="130">
        <v>1</v>
      </c>
      <c r="G799" s="80">
        <v>1</v>
      </c>
      <c r="H799" s="104">
        <f t="shared" si="39"/>
        <v>1</v>
      </c>
      <c r="I799" s="131"/>
      <c r="J799" s="131" t="s">
        <v>260</v>
      </c>
      <c r="K799" s="130">
        <v>1</v>
      </c>
      <c r="L799" s="130">
        <f t="shared" si="41"/>
        <v>0</v>
      </c>
      <c r="M799" s="104">
        <f t="shared" si="40"/>
        <v>0</v>
      </c>
    </row>
    <row r="800" spans="1:13" s="116" customFormat="1">
      <c r="A800" s="127">
        <v>44256</v>
      </c>
      <c r="B800" s="126">
        <v>165809900</v>
      </c>
      <c r="C800" s="126" t="s">
        <v>918</v>
      </c>
      <c r="D800" s="128" t="s">
        <v>580</v>
      </c>
      <c r="E800" s="129" t="s">
        <v>531</v>
      </c>
      <c r="F800" s="130">
        <v>1</v>
      </c>
      <c r="G800" s="80">
        <v>1</v>
      </c>
      <c r="H800" s="104">
        <f t="shared" si="39"/>
        <v>1</v>
      </c>
      <c r="I800" s="131"/>
      <c r="J800" s="131">
        <v>2435</v>
      </c>
      <c r="K800" s="130">
        <v>1</v>
      </c>
      <c r="L800" s="130">
        <f t="shared" si="41"/>
        <v>0</v>
      </c>
      <c r="M800" s="104">
        <f t="shared" si="40"/>
        <v>0</v>
      </c>
    </row>
    <row r="801" spans="1:13" s="116" customFormat="1">
      <c r="A801" s="127">
        <v>44256</v>
      </c>
      <c r="B801" s="126">
        <v>165754133</v>
      </c>
      <c r="C801" s="126" t="s">
        <v>918</v>
      </c>
      <c r="D801" s="128" t="s">
        <v>579</v>
      </c>
      <c r="E801" s="129" t="s">
        <v>533</v>
      </c>
      <c r="F801" s="130">
        <v>1</v>
      </c>
      <c r="G801" s="80">
        <v>1</v>
      </c>
      <c r="H801" s="104">
        <f t="shared" si="39"/>
        <v>1</v>
      </c>
      <c r="I801" s="131"/>
      <c r="J801" s="131" t="s">
        <v>260</v>
      </c>
      <c r="K801" s="130">
        <v>1</v>
      </c>
      <c r="L801" s="130">
        <f t="shared" si="41"/>
        <v>0</v>
      </c>
      <c r="M801" s="104">
        <f t="shared" si="40"/>
        <v>0</v>
      </c>
    </row>
    <row r="802" spans="1:13" s="74" customFormat="1">
      <c r="A802" s="127">
        <v>44256</v>
      </c>
      <c r="B802" s="126">
        <v>165809900</v>
      </c>
      <c r="C802" s="126" t="s">
        <v>918</v>
      </c>
      <c r="D802" s="128" t="s">
        <v>344</v>
      </c>
      <c r="E802" s="129" t="s">
        <v>124</v>
      </c>
      <c r="F802" s="130">
        <v>1</v>
      </c>
      <c r="G802" s="80">
        <v>1</v>
      </c>
      <c r="H802" s="104">
        <f t="shared" si="39"/>
        <v>1</v>
      </c>
      <c r="I802" s="131"/>
      <c r="J802" s="131">
        <v>2435</v>
      </c>
      <c r="K802" s="130">
        <v>1</v>
      </c>
      <c r="L802" s="130">
        <f t="shared" si="41"/>
        <v>0</v>
      </c>
      <c r="M802" s="104">
        <f t="shared" si="40"/>
        <v>0</v>
      </c>
    </row>
    <row r="803" spans="1:13" s="116" customFormat="1">
      <c r="A803" s="121">
        <v>44256</v>
      </c>
      <c r="B803" s="114">
        <v>165776097</v>
      </c>
      <c r="C803" s="114" t="s">
        <v>918</v>
      </c>
      <c r="D803" s="132" t="s">
        <v>24</v>
      </c>
      <c r="E803" s="122" t="s">
        <v>124</v>
      </c>
      <c r="F803" s="123">
        <v>10</v>
      </c>
      <c r="G803" s="62">
        <v>1</v>
      </c>
      <c r="H803" s="55">
        <f t="shared" si="39"/>
        <v>10</v>
      </c>
      <c r="I803" s="124"/>
      <c r="J803" s="124"/>
      <c r="K803" s="123"/>
      <c r="L803" s="123">
        <f t="shared" si="41"/>
        <v>10</v>
      </c>
      <c r="M803" s="55">
        <f t="shared" si="40"/>
        <v>10</v>
      </c>
    </row>
    <row r="804" spans="1:13" s="116" customFormat="1">
      <c r="A804" s="127">
        <v>44256</v>
      </c>
      <c r="B804" s="126">
        <v>165793647</v>
      </c>
      <c r="C804" s="126" t="s">
        <v>918</v>
      </c>
      <c r="D804" s="128" t="s">
        <v>581</v>
      </c>
      <c r="E804" s="129" t="s">
        <v>124</v>
      </c>
      <c r="F804" s="130">
        <v>1</v>
      </c>
      <c r="G804" s="80">
        <v>1</v>
      </c>
      <c r="H804" s="104">
        <f t="shared" si="39"/>
        <v>1</v>
      </c>
      <c r="I804" s="131"/>
      <c r="J804" s="131">
        <v>2442</v>
      </c>
      <c r="K804" s="130">
        <v>1</v>
      </c>
      <c r="L804" s="130">
        <f t="shared" si="41"/>
        <v>0</v>
      </c>
      <c r="M804" s="104">
        <f t="shared" si="40"/>
        <v>0</v>
      </c>
    </row>
    <row r="805" spans="1:13" s="116" customFormat="1">
      <c r="A805" s="121">
        <v>44256</v>
      </c>
      <c r="B805" s="114">
        <v>165776097</v>
      </c>
      <c r="C805" s="114" t="s">
        <v>918</v>
      </c>
      <c r="D805" s="132" t="s">
        <v>26</v>
      </c>
      <c r="E805" s="122" t="s">
        <v>124</v>
      </c>
      <c r="F805" s="123">
        <v>5</v>
      </c>
      <c r="G805" s="62">
        <v>1</v>
      </c>
      <c r="H805" s="55">
        <f t="shared" si="39"/>
        <v>5</v>
      </c>
      <c r="I805" s="124"/>
      <c r="J805" s="124"/>
      <c r="K805" s="123"/>
      <c r="L805" s="123">
        <f t="shared" si="41"/>
        <v>5</v>
      </c>
      <c r="M805" s="55">
        <f t="shared" si="40"/>
        <v>5</v>
      </c>
    </row>
    <row r="806" spans="1:13" s="74" customFormat="1">
      <c r="A806" s="127">
        <v>44256</v>
      </c>
      <c r="B806" s="126">
        <v>165776097</v>
      </c>
      <c r="C806" s="126" t="s">
        <v>918</v>
      </c>
      <c r="D806" s="128" t="s">
        <v>586</v>
      </c>
      <c r="E806" s="129" t="s">
        <v>124</v>
      </c>
      <c r="F806" s="130">
        <v>1</v>
      </c>
      <c r="G806" s="80">
        <v>1</v>
      </c>
      <c r="H806" s="104">
        <f t="shared" si="39"/>
        <v>1</v>
      </c>
      <c r="I806" s="131"/>
      <c r="J806" s="131">
        <v>2605</v>
      </c>
      <c r="K806" s="130">
        <v>1</v>
      </c>
      <c r="L806" s="130">
        <f t="shared" si="41"/>
        <v>0</v>
      </c>
      <c r="M806" s="104">
        <f t="shared" si="40"/>
        <v>0</v>
      </c>
    </row>
    <row r="807" spans="1:13" s="116" customFormat="1">
      <c r="A807" s="127">
        <v>44256</v>
      </c>
      <c r="B807" s="126">
        <v>165776097</v>
      </c>
      <c r="C807" s="126" t="s">
        <v>918</v>
      </c>
      <c r="D807" s="128" t="s">
        <v>586</v>
      </c>
      <c r="E807" s="129" t="s">
        <v>124</v>
      </c>
      <c r="F807" s="130">
        <v>1</v>
      </c>
      <c r="G807" s="80">
        <v>1</v>
      </c>
      <c r="H807" s="104">
        <f t="shared" si="39"/>
        <v>1</v>
      </c>
      <c r="I807" s="131"/>
      <c r="J807" s="131">
        <v>2605</v>
      </c>
      <c r="K807" s="130">
        <v>1</v>
      </c>
      <c r="L807" s="130">
        <f t="shared" si="41"/>
        <v>0</v>
      </c>
      <c r="M807" s="104">
        <f t="shared" si="40"/>
        <v>0</v>
      </c>
    </row>
    <row r="808" spans="1:13" s="116" customFormat="1">
      <c r="A808" s="127">
        <v>44256</v>
      </c>
      <c r="B808" s="126">
        <v>165776097</v>
      </c>
      <c r="C808" s="126" t="s">
        <v>918</v>
      </c>
      <c r="D808" s="128" t="s">
        <v>586</v>
      </c>
      <c r="E808" s="129" t="s">
        <v>124</v>
      </c>
      <c r="F808" s="130">
        <v>1</v>
      </c>
      <c r="G808" s="80">
        <v>1</v>
      </c>
      <c r="H808" s="104">
        <f t="shared" si="39"/>
        <v>1</v>
      </c>
      <c r="I808" s="131"/>
      <c r="J808" s="131">
        <v>2517</v>
      </c>
      <c r="K808" s="130">
        <v>1</v>
      </c>
      <c r="L808" s="130">
        <f t="shared" si="41"/>
        <v>0</v>
      </c>
      <c r="M808" s="104">
        <f t="shared" si="40"/>
        <v>0</v>
      </c>
    </row>
    <row r="809" spans="1:13" s="116" customFormat="1">
      <c r="A809" s="127">
        <v>44256</v>
      </c>
      <c r="B809" s="126">
        <v>165776097</v>
      </c>
      <c r="C809" s="126" t="s">
        <v>918</v>
      </c>
      <c r="D809" s="128" t="s">
        <v>586</v>
      </c>
      <c r="E809" s="129" t="s">
        <v>124</v>
      </c>
      <c r="F809" s="130">
        <v>1</v>
      </c>
      <c r="G809" s="80">
        <v>1</v>
      </c>
      <c r="H809" s="104">
        <f t="shared" si="39"/>
        <v>1</v>
      </c>
      <c r="I809" s="131"/>
      <c r="J809" s="131">
        <v>2521</v>
      </c>
      <c r="K809" s="130">
        <v>1</v>
      </c>
      <c r="L809" s="130">
        <f t="shared" si="41"/>
        <v>0</v>
      </c>
      <c r="M809" s="104">
        <f t="shared" si="40"/>
        <v>0</v>
      </c>
    </row>
    <row r="810" spans="1:13" s="116" customFormat="1">
      <c r="A810" s="127">
        <v>44256</v>
      </c>
      <c r="B810" s="126">
        <v>165776097</v>
      </c>
      <c r="C810" s="126" t="s">
        <v>918</v>
      </c>
      <c r="D810" s="128" t="s">
        <v>586</v>
      </c>
      <c r="E810" s="129" t="s">
        <v>124</v>
      </c>
      <c r="F810" s="130">
        <v>1</v>
      </c>
      <c r="G810" s="80">
        <v>1</v>
      </c>
      <c r="H810" s="104">
        <f t="shared" si="39"/>
        <v>1</v>
      </c>
      <c r="I810" s="131"/>
      <c r="J810" s="131">
        <v>2522</v>
      </c>
      <c r="K810" s="130">
        <v>1</v>
      </c>
      <c r="L810" s="130">
        <f t="shared" si="41"/>
        <v>0</v>
      </c>
      <c r="M810" s="104">
        <f t="shared" si="40"/>
        <v>0</v>
      </c>
    </row>
    <row r="811" spans="1:13" s="116" customFormat="1">
      <c r="A811" s="127">
        <v>44256</v>
      </c>
      <c r="B811" s="126">
        <v>165776097</v>
      </c>
      <c r="C811" s="126" t="s">
        <v>918</v>
      </c>
      <c r="D811" s="128" t="s">
        <v>33</v>
      </c>
      <c r="E811" s="129" t="s">
        <v>124</v>
      </c>
      <c r="F811" s="130">
        <v>1</v>
      </c>
      <c r="G811" s="80">
        <v>1</v>
      </c>
      <c r="H811" s="104">
        <f t="shared" si="39"/>
        <v>1</v>
      </c>
      <c r="I811" s="131"/>
      <c r="J811" s="131">
        <v>2447</v>
      </c>
      <c r="K811" s="130">
        <v>1</v>
      </c>
      <c r="L811" s="130">
        <f t="shared" si="41"/>
        <v>0</v>
      </c>
      <c r="M811" s="104">
        <f t="shared" si="40"/>
        <v>0</v>
      </c>
    </row>
    <row r="812" spans="1:13" s="116" customFormat="1">
      <c r="A812" s="127">
        <v>44256</v>
      </c>
      <c r="B812" s="126">
        <v>165776097</v>
      </c>
      <c r="C812" s="126" t="s">
        <v>918</v>
      </c>
      <c r="D812" s="128" t="s">
        <v>33</v>
      </c>
      <c r="E812" s="129" t="s">
        <v>124</v>
      </c>
      <c r="F812" s="130">
        <v>1</v>
      </c>
      <c r="G812" s="80">
        <v>1</v>
      </c>
      <c r="H812" s="104">
        <f t="shared" si="39"/>
        <v>1</v>
      </c>
      <c r="I812" s="131"/>
      <c r="J812" s="131">
        <v>2457</v>
      </c>
      <c r="K812" s="130">
        <v>1</v>
      </c>
      <c r="L812" s="130">
        <f t="shared" si="41"/>
        <v>0</v>
      </c>
      <c r="M812" s="104">
        <f t="shared" si="40"/>
        <v>0</v>
      </c>
    </row>
    <row r="813" spans="1:13" s="116" customFormat="1">
      <c r="A813" s="127">
        <v>44256</v>
      </c>
      <c r="B813" s="126">
        <v>165776097</v>
      </c>
      <c r="C813" s="126" t="s">
        <v>918</v>
      </c>
      <c r="D813" s="128" t="s">
        <v>33</v>
      </c>
      <c r="E813" s="129" t="s">
        <v>124</v>
      </c>
      <c r="F813" s="130">
        <v>1</v>
      </c>
      <c r="G813" s="80">
        <v>1</v>
      </c>
      <c r="H813" s="104">
        <f t="shared" si="39"/>
        <v>1</v>
      </c>
      <c r="I813" s="131"/>
      <c r="J813" s="131">
        <v>2485</v>
      </c>
      <c r="K813" s="130">
        <v>1</v>
      </c>
      <c r="L813" s="130">
        <f t="shared" si="41"/>
        <v>0</v>
      </c>
      <c r="M813" s="104">
        <f t="shared" si="40"/>
        <v>0</v>
      </c>
    </row>
    <row r="814" spans="1:13" s="116" customFormat="1">
      <c r="A814" s="127">
        <v>44256</v>
      </c>
      <c r="B814" s="126">
        <v>165776097</v>
      </c>
      <c r="C814" s="126" t="s">
        <v>918</v>
      </c>
      <c r="D814" s="128" t="s">
        <v>33</v>
      </c>
      <c r="E814" s="129" t="s">
        <v>124</v>
      </c>
      <c r="F814" s="130">
        <v>1</v>
      </c>
      <c r="G814" s="80">
        <v>1</v>
      </c>
      <c r="H814" s="104">
        <f t="shared" si="39"/>
        <v>1</v>
      </c>
      <c r="I814" s="131"/>
      <c r="J814" s="131">
        <v>2496</v>
      </c>
      <c r="K814" s="130">
        <v>1</v>
      </c>
      <c r="L814" s="130">
        <f t="shared" si="41"/>
        <v>0</v>
      </c>
      <c r="M814" s="104">
        <f t="shared" si="40"/>
        <v>0</v>
      </c>
    </row>
    <row r="815" spans="1:13" s="74" customFormat="1">
      <c r="A815" s="127">
        <v>44256</v>
      </c>
      <c r="B815" s="126">
        <v>165776097</v>
      </c>
      <c r="C815" s="126" t="s">
        <v>918</v>
      </c>
      <c r="D815" s="128" t="s">
        <v>33</v>
      </c>
      <c r="E815" s="129" t="s">
        <v>124</v>
      </c>
      <c r="F815" s="130">
        <v>1</v>
      </c>
      <c r="G815" s="80">
        <v>1</v>
      </c>
      <c r="H815" s="104">
        <f t="shared" ref="H815:H878" si="42">F815*G815</f>
        <v>1</v>
      </c>
      <c r="I815" s="131"/>
      <c r="J815" s="131">
        <v>2503</v>
      </c>
      <c r="K815" s="130">
        <v>1</v>
      </c>
      <c r="L815" s="130">
        <f t="shared" si="41"/>
        <v>0</v>
      </c>
      <c r="M815" s="104">
        <f t="shared" si="40"/>
        <v>0</v>
      </c>
    </row>
    <row r="816" spans="1:13" s="116" customFormat="1">
      <c r="A816" s="127">
        <v>44256</v>
      </c>
      <c r="B816" s="126">
        <v>165776097</v>
      </c>
      <c r="C816" s="126" t="s">
        <v>918</v>
      </c>
      <c r="D816" s="128" t="s">
        <v>33</v>
      </c>
      <c r="E816" s="129" t="s">
        <v>124</v>
      </c>
      <c r="F816" s="130">
        <v>1</v>
      </c>
      <c r="G816" s="80">
        <v>1</v>
      </c>
      <c r="H816" s="104">
        <f t="shared" si="42"/>
        <v>1</v>
      </c>
      <c r="I816" s="131"/>
      <c r="J816" s="131">
        <v>2554</v>
      </c>
      <c r="K816" s="130">
        <v>1</v>
      </c>
      <c r="L816" s="130">
        <f t="shared" si="41"/>
        <v>0</v>
      </c>
      <c r="M816" s="104">
        <f t="shared" si="40"/>
        <v>0</v>
      </c>
    </row>
    <row r="817" spans="1:13" s="116" customFormat="1">
      <c r="A817" s="127">
        <v>44256</v>
      </c>
      <c r="B817" s="126">
        <v>165776097</v>
      </c>
      <c r="C817" s="126" t="s">
        <v>918</v>
      </c>
      <c r="D817" s="128" t="s">
        <v>33</v>
      </c>
      <c r="E817" s="129" t="s">
        <v>124</v>
      </c>
      <c r="F817" s="130">
        <v>1</v>
      </c>
      <c r="G817" s="80">
        <v>1</v>
      </c>
      <c r="H817" s="104">
        <f t="shared" si="42"/>
        <v>1</v>
      </c>
      <c r="I817" s="131"/>
      <c r="J817" s="131">
        <v>2555</v>
      </c>
      <c r="K817" s="130">
        <v>1</v>
      </c>
      <c r="L817" s="130">
        <f t="shared" si="41"/>
        <v>0</v>
      </c>
      <c r="M817" s="104">
        <f t="shared" si="40"/>
        <v>0</v>
      </c>
    </row>
    <row r="818" spans="1:13" s="74" customFormat="1">
      <c r="A818" s="127">
        <v>44256</v>
      </c>
      <c r="B818" s="126">
        <v>165776097</v>
      </c>
      <c r="C818" s="126" t="s">
        <v>918</v>
      </c>
      <c r="D818" s="128" t="s">
        <v>33</v>
      </c>
      <c r="E818" s="129" t="s">
        <v>124</v>
      </c>
      <c r="F818" s="130">
        <v>1</v>
      </c>
      <c r="G818" s="80">
        <v>1</v>
      </c>
      <c r="H818" s="104">
        <f t="shared" si="42"/>
        <v>1</v>
      </c>
      <c r="I818" s="131"/>
      <c r="J818" s="131">
        <v>2564</v>
      </c>
      <c r="K818" s="130">
        <v>1</v>
      </c>
      <c r="L818" s="130">
        <f t="shared" si="41"/>
        <v>0</v>
      </c>
      <c r="M818" s="104">
        <f t="shared" si="40"/>
        <v>0</v>
      </c>
    </row>
    <row r="819" spans="1:13" s="116" customFormat="1">
      <c r="A819" s="127">
        <v>44256</v>
      </c>
      <c r="B819" s="126">
        <v>165776097</v>
      </c>
      <c r="C819" s="126" t="s">
        <v>918</v>
      </c>
      <c r="D819" s="128" t="s">
        <v>33</v>
      </c>
      <c r="E819" s="129" t="s">
        <v>124</v>
      </c>
      <c r="F819" s="130">
        <v>1</v>
      </c>
      <c r="G819" s="80">
        <v>1</v>
      </c>
      <c r="H819" s="104">
        <f t="shared" si="42"/>
        <v>1</v>
      </c>
      <c r="I819" s="131"/>
      <c r="J819" s="131">
        <v>2575</v>
      </c>
      <c r="K819" s="130">
        <v>1</v>
      </c>
      <c r="L819" s="130">
        <f t="shared" si="41"/>
        <v>0</v>
      </c>
      <c r="M819" s="104">
        <f t="shared" si="40"/>
        <v>0</v>
      </c>
    </row>
    <row r="820" spans="1:13" s="116" customFormat="1">
      <c r="A820" s="127">
        <v>44256</v>
      </c>
      <c r="B820" s="126">
        <v>165776097</v>
      </c>
      <c r="C820" s="126" t="s">
        <v>918</v>
      </c>
      <c r="D820" s="128" t="s">
        <v>33</v>
      </c>
      <c r="E820" s="129" t="s">
        <v>124</v>
      </c>
      <c r="F820" s="130">
        <v>1</v>
      </c>
      <c r="G820" s="80">
        <v>1</v>
      </c>
      <c r="H820" s="104">
        <f t="shared" si="42"/>
        <v>1</v>
      </c>
      <c r="I820" s="131"/>
      <c r="J820" s="131">
        <v>2587</v>
      </c>
      <c r="K820" s="130">
        <v>1</v>
      </c>
      <c r="L820" s="130">
        <f t="shared" si="41"/>
        <v>0</v>
      </c>
      <c r="M820" s="104">
        <f t="shared" si="40"/>
        <v>0</v>
      </c>
    </row>
    <row r="821" spans="1:13" s="74" customFormat="1">
      <c r="A821" s="127">
        <v>44256</v>
      </c>
      <c r="B821" s="126">
        <v>165776097</v>
      </c>
      <c r="C821" s="126" t="s">
        <v>918</v>
      </c>
      <c r="D821" s="128" t="s">
        <v>33</v>
      </c>
      <c r="E821" s="129" t="s">
        <v>124</v>
      </c>
      <c r="F821" s="130">
        <v>1</v>
      </c>
      <c r="G821" s="80">
        <v>1</v>
      </c>
      <c r="H821" s="104">
        <f t="shared" si="42"/>
        <v>1</v>
      </c>
      <c r="I821" s="131"/>
      <c r="J821" s="131">
        <v>2626</v>
      </c>
      <c r="K821" s="130">
        <v>1</v>
      </c>
      <c r="L821" s="130">
        <f t="shared" si="41"/>
        <v>0</v>
      </c>
      <c r="M821" s="104">
        <f t="shared" si="40"/>
        <v>0</v>
      </c>
    </row>
    <row r="822" spans="1:13" s="116" customFormat="1">
      <c r="A822" s="127">
        <v>44256</v>
      </c>
      <c r="B822" s="126">
        <v>165776097</v>
      </c>
      <c r="C822" s="126" t="s">
        <v>918</v>
      </c>
      <c r="D822" s="128" t="s">
        <v>33</v>
      </c>
      <c r="E822" s="129" t="s">
        <v>124</v>
      </c>
      <c r="F822" s="130">
        <v>1</v>
      </c>
      <c r="G822" s="80">
        <v>1</v>
      </c>
      <c r="H822" s="104">
        <f t="shared" si="42"/>
        <v>1</v>
      </c>
      <c r="I822" s="131"/>
      <c r="J822" s="131">
        <v>2643</v>
      </c>
      <c r="K822" s="130">
        <v>1</v>
      </c>
      <c r="L822" s="130">
        <f t="shared" si="41"/>
        <v>0</v>
      </c>
      <c r="M822" s="104">
        <f t="shared" si="40"/>
        <v>0</v>
      </c>
    </row>
    <row r="823" spans="1:13" s="116" customFormat="1">
      <c r="A823" s="121">
        <v>44256</v>
      </c>
      <c r="B823" s="114">
        <v>165776097</v>
      </c>
      <c r="C823" s="114" t="s">
        <v>918</v>
      </c>
      <c r="D823" s="132" t="s">
        <v>33</v>
      </c>
      <c r="E823" s="122" t="s">
        <v>124</v>
      </c>
      <c r="F823" s="123">
        <v>3</v>
      </c>
      <c r="G823" s="62">
        <v>1</v>
      </c>
      <c r="H823" s="55">
        <f t="shared" si="42"/>
        <v>3</v>
      </c>
      <c r="I823" s="124"/>
      <c r="J823" s="124"/>
      <c r="K823" s="123"/>
      <c r="L823" s="123">
        <f t="shared" si="41"/>
        <v>3</v>
      </c>
      <c r="M823" s="55">
        <f t="shared" si="40"/>
        <v>3</v>
      </c>
    </row>
    <row r="824" spans="1:13" s="116" customFormat="1">
      <c r="A824" s="121">
        <v>44256</v>
      </c>
      <c r="B824" s="114">
        <v>165776097</v>
      </c>
      <c r="C824" s="114" t="s">
        <v>918</v>
      </c>
      <c r="D824" s="132" t="s">
        <v>293</v>
      </c>
      <c r="E824" s="122" t="s">
        <v>124</v>
      </c>
      <c r="F824" s="123">
        <v>5</v>
      </c>
      <c r="G824" s="62">
        <v>1</v>
      </c>
      <c r="H824" s="55">
        <f t="shared" si="42"/>
        <v>5</v>
      </c>
      <c r="I824" s="124"/>
      <c r="J824" s="124"/>
      <c r="K824" s="123"/>
      <c r="L824" s="123">
        <f t="shared" si="41"/>
        <v>5</v>
      </c>
      <c r="M824" s="55">
        <f t="shared" si="40"/>
        <v>5</v>
      </c>
    </row>
    <row r="825" spans="1:13" s="74" customFormat="1">
      <c r="A825" s="127">
        <v>44256</v>
      </c>
      <c r="B825" s="126">
        <v>165782794</v>
      </c>
      <c r="C825" s="126" t="s">
        <v>918</v>
      </c>
      <c r="D825" s="128" t="s">
        <v>576</v>
      </c>
      <c r="E825" s="129" t="s">
        <v>577</v>
      </c>
      <c r="F825" s="130">
        <v>1</v>
      </c>
      <c r="G825" s="80">
        <v>1</v>
      </c>
      <c r="H825" s="104">
        <f t="shared" si="42"/>
        <v>1</v>
      </c>
      <c r="I825" s="131"/>
      <c r="J825" s="131" t="s">
        <v>260</v>
      </c>
      <c r="K825" s="130">
        <v>1</v>
      </c>
      <c r="L825" s="130">
        <f t="shared" si="41"/>
        <v>0</v>
      </c>
      <c r="M825" s="104">
        <f t="shared" si="40"/>
        <v>0</v>
      </c>
    </row>
    <row r="826" spans="1:13" s="116" customFormat="1">
      <c r="A826" s="127">
        <v>44257</v>
      </c>
      <c r="B826" s="126">
        <v>165838358</v>
      </c>
      <c r="C826" s="126" t="s">
        <v>918</v>
      </c>
      <c r="D826" s="128">
        <v>986467411</v>
      </c>
      <c r="E826" s="129" t="s">
        <v>18</v>
      </c>
      <c r="F826" s="130">
        <v>1</v>
      </c>
      <c r="G826" s="80">
        <v>1</v>
      </c>
      <c r="H826" s="104">
        <f t="shared" si="42"/>
        <v>1</v>
      </c>
      <c r="I826" s="131"/>
      <c r="J826" s="131">
        <v>2444</v>
      </c>
      <c r="K826" s="130">
        <v>1</v>
      </c>
      <c r="L826" s="130">
        <f t="shared" si="41"/>
        <v>0</v>
      </c>
      <c r="M826" s="104">
        <f t="shared" si="40"/>
        <v>0</v>
      </c>
    </row>
    <row r="827" spans="1:13" s="116" customFormat="1">
      <c r="A827" s="127">
        <v>44257</v>
      </c>
      <c r="B827" s="126">
        <v>165838358</v>
      </c>
      <c r="C827" s="126" t="s">
        <v>918</v>
      </c>
      <c r="D827" s="128">
        <v>1897476463</v>
      </c>
      <c r="E827" s="129" t="s">
        <v>352</v>
      </c>
      <c r="F827" s="130">
        <v>1</v>
      </c>
      <c r="G827" s="80">
        <v>1</v>
      </c>
      <c r="H827" s="104">
        <f t="shared" si="42"/>
        <v>1</v>
      </c>
      <c r="I827" s="131"/>
      <c r="J827" s="131">
        <v>2444</v>
      </c>
      <c r="K827" s="130">
        <v>1</v>
      </c>
      <c r="L827" s="130">
        <f t="shared" si="41"/>
        <v>0</v>
      </c>
      <c r="M827" s="104">
        <f t="shared" si="40"/>
        <v>0</v>
      </c>
    </row>
    <row r="828" spans="1:13" s="116" customFormat="1">
      <c r="A828" s="127">
        <v>44257</v>
      </c>
      <c r="B828" s="126">
        <v>165838358</v>
      </c>
      <c r="C828" s="126" t="s">
        <v>918</v>
      </c>
      <c r="D828" s="128">
        <v>1987476462</v>
      </c>
      <c r="E828" s="129" t="s">
        <v>352</v>
      </c>
      <c r="F828" s="130">
        <v>2</v>
      </c>
      <c r="G828" s="80">
        <v>1</v>
      </c>
      <c r="H828" s="104">
        <f t="shared" si="42"/>
        <v>2</v>
      </c>
      <c r="I828" s="131"/>
      <c r="J828" s="131">
        <v>2444</v>
      </c>
      <c r="K828" s="130">
        <v>2</v>
      </c>
      <c r="L828" s="130">
        <f t="shared" si="41"/>
        <v>0</v>
      </c>
      <c r="M828" s="104">
        <f t="shared" si="40"/>
        <v>0</v>
      </c>
    </row>
    <row r="829" spans="1:13" s="74" customFormat="1">
      <c r="A829" s="127">
        <v>44257</v>
      </c>
      <c r="B829" s="126">
        <v>165838358</v>
      </c>
      <c r="C829" s="126" t="s">
        <v>918</v>
      </c>
      <c r="D829" s="128">
        <v>1987476463</v>
      </c>
      <c r="E829" s="129" t="s">
        <v>352</v>
      </c>
      <c r="F829" s="130">
        <v>1</v>
      </c>
      <c r="G829" s="80">
        <v>1</v>
      </c>
      <c r="H829" s="104">
        <f t="shared" si="42"/>
        <v>1</v>
      </c>
      <c r="I829" s="131"/>
      <c r="J829" s="131">
        <v>2444</v>
      </c>
      <c r="K829" s="130">
        <v>1</v>
      </c>
      <c r="L829" s="130">
        <f t="shared" si="41"/>
        <v>0</v>
      </c>
      <c r="M829" s="104">
        <f t="shared" si="40"/>
        <v>0</v>
      </c>
    </row>
    <row r="830" spans="1:13" s="116" customFormat="1">
      <c r="A830" s="127">
        <v>44257</v>
      </c>
      <c r="B830" s="126">
        <v>165880588</v>
      </c>
      <c r="C830" s="126" t="s">
        <v>918</v>
      </c>
      <c r="D830" s="126" t="s">
        <v>391</v>
      </c>
      <c r="E830" s="129" t="s">
        <v>505</v>
      </c>
      <c r="F830" s="130">
        <v>2</v>
      </c>
      <c r="G830" s="80">
        <v>1</v>
      </c>
      <c r="H830" s="104">
        <f t="shared" si="42"/>
        <v>2</v>
      </c>
      <c r="I830" s="131"/>
      <c r="J830" s="131">
        <v>2483</v>
      </c>
      <c r="K830" s="130">
        <v>2</v>
      </c>
      <c r="L830" s="130">
        <f t="shared" si="41"/>
        <v>0</v>
      </c>
      <c r="M830" s="104">
        <f t="shared" si="40"/>
        <v>0</v>
      </c>
    </row>
    <row r="831" spans="1:13" s="116" customFormat="1">
      <c r="A831" s="127">
        <v>44257</v>
      </c>
      <c r="B831" s="126">
        <v>165880857</v>
      </c>
      <c r="C831" s="126" t="s">
        <v>918</v>
      </c>
      <c r="D831" s="128" t="s">
        <v>573</v>
      </c>
      <c r="E831" s="129" t="s">
        <v>268</v>
      </c>
      <c r="F831" s="130">
        <v>2</v>
      </c>
      <c r="G831" s="80">
        <v>1</v>
      </c>
      <c r="H831" s="104">
        <f t="shared" si="42"/>
        <v>2</v>
      </c>
      <c r="I831" s="131"/>
      <c r="J831" s="131">
        <v>2499</v>
      </c>
      <c r="K831" s="130">
        <v>2</v>
      </c>
      <c r="L831" s="130">
        <f t="shared" si="41"/>
        <v>0</v>
      </c>
      <c r="M831" s="104">
        <f t="shared" ref="M831:M894" si="43">G831*L831</f>
        <v>0</v>
      </c>
    </row>
    <row r="832" spans="1:13" s="116" customFormat="1">
      <c r="A832" s="127">
        <v>44257</v>
      </c>
      <c r="B832" s="126">
        <v>165824800</v>
      </c>
      <c r="C832" s="126" t="s">
        <v>918</v>
      </c>
      <c r="D832" s="126" t="s">
        <v>623</v>
      </c>
      <c r="E832" s="129" t="s">
        <v>624</v>
      </c>
      <c r="F832" s="130">
        <v>1</v>
      </c>
      <c r="G832" s="80">
        <v>1</v>
      </c>
      <c r="H832" s="104">
        <f t="shared" si="42"/>
        <v>1</v>
      </c>
      <c r="I832" s="131"/>
      <c r="J832" s="131" t="s">
        <v>260</v>
      </c>
      <c r="K832" s="130">
        <v>1</v>
      </c>
      <c r="L832" s="130">
        <f t="shared" si="41"/>
        <v>0</v>
      </c>
      <c r="M832" s="104">
        <f t="shared" si="43"/>
        <v>0</v>
      </c>
    </row>
    <row r="833" spans="1:13" s="74" customFormat="1">
      <c r="A833" s="127">
        <v>44257</v>
      </c>
      <c r="B833" s="126">
        <v>165824800</v>
      </c>
      <c r="C833" s="126" t="s">
        <v>918</v>
      </c>
      <c r="D833" s="126" t="s">
        <v>625</v>
      </c>
      <c r="E833" s="129" t="s">
        <v>624</v>
      </c>
      <c r="F833" s="130">
        <v>1</v>
      </c>
      <c r="G833" s="80">
        <v>1</v>
      </c>
      <c r="H833" s="104">
        <f t="shared" si="42"/>
        <v>1</v>
      </c>
      <c r="I833" s="131"/>
      <c r="J833" s="131" t="s">
        <v>260</v>
      </c>
      <c r="K833" s="130">
        <v>1</v>
      </c>
      <c r="L833" s="130">
        <f t="shared" si="41"/>
        <v>0</v>
      </c>
      <c r="M833" s="104">
        <f t="shared" si="43"/>
        <v>0</v>
      </c>
    </row>
    <row r="834" spans="1:13" s="116" customFormat="1">
      <c r="A834" s="127">
        <v>44257</v>
      </c>
      <c r="B834" s="126">
        <v>165855446</v>
      </c>
      <c r="C834" s="126" t="s">
        <v>918</v>
      </c>
      <c r="D834" s="128" t="s">
        <v>575</v>
      </c>
      <c r="E834" s="129" t="s">
        <v>298</v>
      </c>
      <c r="F834" s="130">
        <v>4</v>
      </c>
      <c r="G834" s="80">
        <v>1</v>
      </c>
      <c r="H834" s="104">
        <f t="shared" si="42"/>
        <v>4</v>
      </c>
      <c r="I834" s="131"/>
      <c r="J834" s="131">
        <v>2436</v>
      </c>
      <c r="K834" s="130">
        <v>4</v>
      </c>
      <c r="L834" s="130">
        <f t="shared" si="41"/>
        <v>0</v>
      </c>
      <c r="M834" s="104">
        <f t="shared" si="43"/>
        <v>0</v>
      </c>
    </row>
    <row r="835" spans="1:13" s="116" customFormat="1">
      <c r="A835" s="127">
        <v>44257</v>
      </c>
      <c r="B835" s="126">
        <v>165840270</v>
      </c>
      <c r="C835" s="126" t="s">
        <v>918</v>
      </c>
      <c r="D835" s="128" t="s">
        <v>578</v>
      </c>
      <c r="E835" s="129" t="s">
        <v>18</v>
      </c>
      <c r="F835" s="130">
        <v>1</v>
      </c>
      <c r="G835" s="80">
        <v>1</v>
      </c>
      <c r="H835" s="104">
        <f t="shared" si="42"/>
        <v>1</v>
      </c>
      <c r="I835" s="131"/>
      <c r="J835" s="131">
        <v>2605</v>
      </c>
      <c r="K835" s="130">
        <v>1</v>
      </c>
      <c r="L835" s="130">
        <f t="shared" si="41"/>
        <v>0</v>
      </c>
      <c r="M835" s="104">
        <f t="shared" si="43"/>
        <v>0</v>
      </c>
    </row>
    <row r="836" spans="1:13" s="116" customFormat="1">
      <c r="A836" s="127">
        <v>44258</v>
      </c>
      <c r="B836" s="126">
        <v>165844661</v>
      </c>
      <c r="C836" s="126" t="s">
        <v>918</v>
      </c>
      <c r="D836" s="128">
        <v>281006207</v>
      </c>
      <c r="E836" s="129" t="s">
        <v>574</v>
      </c>
      <c r="F836" s="130">
        <v>1</v>
      </c>
      <c r="G836" s="80">
        <v>1</v>
      </c>
      <c r="H836" s="104">
        <f t="shared" si="42"/>
        <v>1</v>
      </c>
      <c r="I836" s="131"/>
      <c r="J836" s="131">
        <v>2439</v>
      </c>
      <c r="K836" s="130">
        <v>1</v>
      </c>
      <c r="L836" s="130">
        <f t="shared" ref="L836:L899" si="44">F836-K836</f>
        <v>0</v>
      </c>
      <c r="M836" s="104">
        <f t="shared" si="43"/>
        <v>0</v>
      </c>
    </row>
    <row r="837" spans="1:13" s="74" customFormat="1">
      <c r="A837" s="127">
        <v>44258</v>
      </c>
      <c r="B837" s="126">
        <v>165838358</v>
      </c>
      <c r="C837" s="126" t="s">
        <v>918</v>
      </c>
      <c r="D837" s="128">
        <v>986478200</v>
      </c>
      <c r="E837" s="129" t="s">
        <v>105</v>
      </c>
      <c r="F837" s="130">
        <v>1</v>
      </c>
      <c r="G837" s="80">
        <v>1</v>
      </c>
      <c r="H837" s="104">
        <f t="shared" si="42"/>
        <v>1</v>
      </c>
      <c r="I837" s="131"/>
      <c r="J837" s="131">
        <v>2444</v>
      </c>
      <c r="K837" s="130">
        <v>1</v>
      </c>
      <c r="L837" s="130">
        <f t="shared" si="44"/>
        <v>0</v>
      </c>
      <c r="M837" s="104">
        <f t="shared" si="43"/>
        <v>0</v>
      </c>
    </row>
    <row r="838" spans="1:13" s="116" customFormat="1">
      <c r="A838" s="127">
        <v>44258</v>
      </c>
      <c r="B838" s="126">
        <v>165893869</v>
      </c>
      <c r="C838" s="126" t="s">
        <v>918</v>
      </c>
      <c r="D838" s="128" t="s">
        <v>571</v>
      </c>
      <c r="E838" s="129" t="s">
        <v>572</v>
      </c>
      <c r="F838" s="130">
        <v>1</v>
      </c>
      <c r="G838" s="80">
        <v>1</v>
      </c>
      <c r="H838" s="104">
        <f t="shared" si="42"/>
        <v>1</v>
      </c>
      <c r="I838" s="131"/>
      <c r="J838" s="131">
        <v>2436</v>
      </c>
      <c r="K838" s="130">
        <v>1</v>
      </c>
      <c r="L838" s="130">
        <f t="shared" si="44"/>
        <v>0</v>
      </c>
      <c r="M838" s="104">
        <f t="shared" si="43"/>
        <v>0</v>
      </c>
    </row>
    <row r="839" spans="1:13" s="116" customFormat="1">
      <c r="A839" s="127">
        <v>44258</v>
      </c>
      <c r="B839" s="126">
        <v>165756892</v>
      </c>
      <c r="C839" s="126" t="s">
        <v>918</v>
      </c>
      <c r="D839" s="128" t="s">
        <v>279</v>
      </c>
      <c r="E839" s="129" t="s">
        <v>140</v>
      </c>
      <c r="F839" s="130">
        <v>1</v>
      </c>
      <c r="G839" s="80">
        <v>1</v>
      </c>
      <c r="H839" s="104">
        <f t="shared" si="42"/>
        <v>1</v>
      </c>
      <c r="I839" s="131"/>
      <c r="J839" s="131">
        <v>2466</v>
      </c>
      <c r="K839" s="130">
        <v>1</v>
      </c>
      <c r="L839" s="130">
        <f t="shared" si="44"/>
        <v>0</v>
      </c>
      <c r="M839" s="104">
        <f t="shared" si="43"/>
        <v>0</v>
      </c>
    </row>
    <row r="840" spans="1:13" s="116" customFormat="1">
      <c r="A840" s="127">
        <v>44260</v>
      </c>
      <c r="B840" s="126" t="s">
        <v>550</v>
      </c>
      <c r="C840" s="126" t="s">
        <v>919</v>
      </c>
      <c r="D840" s="126" t="s">
        <v>551</v>
      </c>
      <c r="E840" s="129" t="s">
        <v>151</v>
      </c>
      <c r="F840" s="130">
        <v>2</v>
      </c>
      <c r="G840" s="80">
        <v>1</v>
      </c>
      <c r="H840" s="104">
        <f t="shared" si="42"/>
        <v>2</v>
      </c>
      <c r="I840" s="131"/>
      <c r="J840" s="131">
        <v>2473</v>
      </c>
      <c r="K840" s="130">
        <v>2</v>
      </c>
      <c r="L840" s="130">
        <f t="shared" si="44"/>
        <v>0</v>
      </c>
      <c r="M840" s="104">
        <f t="shared" si="43"/>
        <v>0</v>
      </c>
    </row>
    <row r="841" spans="1:13" s="116" customFormat="1">
      <c r="A841" s="127">
        <v>44260</v>
      </c>
      <c r="B841" s="126">
        <v>165982981</v>
      </c>
      <c r="C841" s="126" t="s">
        <v>918</v>
      </c>
      <c r="D841" s="128" t="s">
        <v>568</v>
      </c>
      <c r="E841" s="129" t="s">
        <v>569</v>
      </c>
      <c r="F841" s="130">
        <v>1</v>
      </c>
      <c r="G841" s="80">
        <v>1</v>
      </c>
      <c r="H841" s="104">
        <f t="shared" si="42"/>
        <v>1</v>
      </c>
      <c r="I841" s="131"/>
      <c r="J841" s="131">
        <v>2463</v>
      </c>
      <c r="K841" s="130">
        <v>1</v>
      </c>
      <c r="L841" s="130">
        <f t="shared" si="44"/>
        <v>0</v>
      </c>
      <c r="M841" s="104">
        <f t="shared" si="43"/>
        <v>0</v>
      </c>
    </row>
    <row r="842" spans="1:13" s="116" customFormat="1">
      <c r="A842" s="127">
        <v>44263</v>
      </c>
      <c r="B842" s="126">
        <v>166078934</v>
      </c>
      <c r="C842" s="126" t="s">
        <v>918</v>
      </c>
      <c r="D842" s="126">
        <v>986469860</v>
      </c>
      <c r="E842" s="129" t="s">
        <v>18</v>
      </c>
      <c r="F842" s="130">
        <v>1</v>
      </c>
      <c r="G842" s="80">
        <v>1</v>
      </c>
      <c r="H842" s="104">
        <f t="shared" si="42"/>
        <v>1</v>
      </c>
      <c r="I842" s="131"/>
      <c r="J842" s="131" t="s">
        <v>260</v>
      </c>
      <c r="K842" s="130">
        <v>1</v>
      </c>
      <c r="L842" s="130">
        <f t="shared" si="44"/>
        <v>0</v>
      </c>
      <c r="M842" s="104">
        <f t="shared" si="43"/>
        <v>0</v>
      </c>
    </row>
    <row r="843" spans="1:13" s="74" customFormat="1">
      <c r="A843" s="127">
        <v>44263</v>
      </c>
      <c r="B843" s="126">
        <v>166078934</v>
      </c>
      <c r="C843" s="126" t="s">
        <v>918</v>
      </c>
      <c r="D843" s="126" t="s">
        <v>561</v>
      </c>
      <c r="E843" s="129" t="s">
        <v>18</v>
      </c>
      <c r="F843" s="130">
        <v>1</v>
      </c>
      <c r="G843" s="80">
        <v>1</v>
      </c>
      <c r="H843" s="104">
        <f t="shared" si="42"/>
        <v>1</v>
      </c>
      <c r="I843" s="131"/>
      <c r="J843" s="131">
        <v>2460</v>
      </c>
      <c r="K843" s="130">
        <v>1</v>
      </c>
      <c r="L843" s="130">
        <f t="shared" si="44"/>
        <v>0</v>
      </c>
      <c r="M843" s="104">
        <f t="shared" si="43"/>
        <v>0</v>
      </c>
    </row>
    <row r="844" spans="1:13" s="116" customFormat="1">
      <c r="A844" s="127">
        <v>44263</v>
      </c>
      <c r="B844" s="126">
        <v>166050641</v>
      </c>
      <c r="C844" s="126" t="s">
        <v>918</v>
      </c>
      <c r="D844" s="126" t="s">
        <v>566</v>
      </c>
      <c r="E844" s="129" t="s">
        <v>567</v>
      </c>
      <c r="F844" s="130">
        <v>1</v>
      </c>
      <c r="G844" s="80">
        <v>1</v>
      </c>
      <c r="H844" s="104">
        <f t="shared" si="42"/>
        <v>1</v>
      </c>
      <c r="I844" s="131"/>
      <c r="J844" s="131">
        <v>2451</v>
      </c>
      <c r="K844" s="130">
        <v>1</v>
      </c>
      <c r="L844" s="130">
        <f t="shared" si="44"/>
        <v>0</v>
      </c>
      <c r="M844" s="104">
        <f t="shared" si="43"/>
        <v>0</v>
      </c>
    </row>
    <row r="845" spans="1:13" s="116" customFormat="1">
      <c r="A845" s="127">
        <v>44263</v>
      </c>
      <c r="B845" s="126">
        <v>166065146</v>
      </c>
      <c r="C845" s="126" t="s">
        <v>918</v>
      </c>
      <c r="D845" s="126" t="s">
        <v>534</v>
      </c>
      <c r="E845" s="129" t="s">
        <v>124</v>
      </c>
      <c r="F845" s="130">
        <v>1</v>
      </c>
      <c r="G845" s="80">
        <v>1</v>
      </c>
      <c r="H845" s="104">
        <f t="shared" si="42"/>
        <v>1</v>
      </c>
      <c r="I845" s="131"/>
      <c r="J845" s="131">
        <v>2456</v>
      </c>
      <c r="K845" s="130">
        <v>1</v>
      </c>
      <c r="L845" s="130">
        <f t="shared" si="44"/>
        <v>0</v>
      </c>
      <c r="M845" s="104">
        <f t="shared" si="43"/>
        <v>0</v>
      </c>
    </row>
    <row r="846" spans="1:13" s="116" customFormat="1">
      <c r="A846" s="127">
        <v>44263</v>
      </c>
      <c r="B846" s="126">
        <v>500165312</v>
      </c>
      <c r="C846" s="126" t="s">
        <v>937</v>
      </c>
      <c r="D846" s="126" t="s">
        <v>426</v>
      </c>
      <c r="E846" s="129" t="s">
        <v>140</v>
      </c>
      <c r="F846" s="130">
        <v>1</v>
      </c>
      <c r="G846" s="80">
        <v>1</v>
      </c>
      <c r="H846" s="104">
        <f t="shared" si="42"/>
        <v>1</v>
      </c>
      <c r="I846" s="131"/>
      <c r="J846" s="131">
        <v>2466</v>
      </c>
      <c r="K846" s="130">
        <v>1</v>
      </c>
      <c r="L846" s="130">
        <f t="shared" si="44"/>
        <v>0</v>
      </c>
      <c r="M846" s="104">
        <f t="shared" si="43"/>
        <v>0</v>
      </c>
    </row>
    <row r="847" spans="1:13" s="116" customFormat="1">
      <c r="A847" s="127">
        <v>44263</v>
      </c>
      <c r="B847" s="126">
        <v>30311859</v>
      </c>
      <c r="C847" s="126" t="s">
        <v>942</v>
      </c>
      <c r="D847" s="126" t="s">
        <v>537</v>
      </c>
      <c r="E847" s="129" t="s">
        <v>87</v>
      </c>
      <c r="F847" s="130">
        <v>1</v>
      </c>
      <c r="G847" s="80">
        <v>1</v>
      </c>
      <c r="H847" s="104">
        <f t="shared" si="42"/>
        <v>1</v>
      </c>
      <c r="I847" s="131"/>
      <c r="J847" s="131">
        <v>2452</v>
      </c>
      <c r="K847" s="130">
        <v>1</v>
      </c>
      <c r="L847" s="130">
        <f t="shared" si="44"/>
        <v>0</v>
      </c>
      <c r="M847" s="104">
        <f t="shared" si="43"/>
        <v>0</v>
      </c>
    </row>
    <row r="848" spans="1:13" s="116" customFormat="1">
      <c r="A848" s="127">
        <v>44264</v>
      </c>
      <c r="B848" s="126">
        <v>166119922</v>
      </c>
      <c r="C848" s="126" t="s">
        <v>918</v>
      </c>
      <c r="D848" s="128">
        <v>986424021</v>
      </c>
      <c r="E848" s="129" t="s">
        <v>18</v>
      </c>
      <c r="F848" s="130">
        <v>1</v>
      </c>
      <c r="G848" s="80">
        <v>1</v>
      </c>
      <c r="H848" s="104">
        <f t="shared" si="42"/>
        <v>1</v>
      </c>
      <c r="I848" s="131"/>
      <c r="J848" s="131">
        <v>2457</v>
      </c>
      <c r="K848" s="130">
        <v>1</v>
      </c>
      <c r="L848" s="130">
        <f t="shared" si="44"/>
        <v>0</v>
      </c>
      <c r="M848" s="104">
        <f t="shared" si="43"/>
        <v>0</v>
      </c>
    </row>
    <row r="849" spans="1:13" s="116" customFormat="1">
      <c r="A849" s="127">
        <v>44264</v>
      </c>
      <c r="B849" s="126">
        <v>166125237</v>
      </c>
      <c r="C849" s="126" t="s">
        <v>918</v>
      </c>
      <c r="D849" s="128" t="s">
        <v>560</v>
      </c>
      <c r="E849" s="129" t="s">
        <v>268</v>
      </c>
      <c r="F849" s="130">
        <v>2</v>
      </c>
      <c r="G849" s="80">
        <v>1</v>
      </c>
      <c r="H849" s="104">
        <f t="shared" si="42"/>
        <v>2</v>
      </c>
      <c r="I849" s="131"/>
      <c r="J849" s="131">
        <v>2456</v>
      </c>
      <c r="K849" s="130">
        <v>2</v>
      </c>
      <c r="L849" s="130">
        <f t="shared" si="44"/>
        <v>0</v>
      </c>
      <c r="M849" s="104">
        <f t="shared" si="43"/>
        <v>0</v>
      </c>
    </row>
    <row r="850" spans="1:13" s="116" customFormat="1">
      <c r="A850" s="127">
        <v>44264</v>
      </c>
      <c r="B850" s="126">
        <v>166115912</v>
      </c>
      <c r="C850" s="126" t="s">
        <v>918</v>
      </c>
      <c r="D850" s="128" t="s">
        <v>562</v>
      </c>
      <c r="E850" s="129" t="s">
        <v>192</v>
      </c>
      <c r="F850" s="130">
        <v>1</v>
      </c>
      <c r="G850" s="80">
        <v>1</v>
      </c>
      <c r="H850" s="104">
        <f t="shared" si="42"/>
        <v>1</v>
      </c>
      <c r="I850" s="131"/>
      <c r="J850" s="131">
        <v>2454</v>
      </c>
      <c r="K850" s="130">
        <v>1</v>
      </c>
      <c r="L850" s="130">
        <f t="shared" si="44"/>
        <v>0</v>
      </c>
      <c r="M850" s="104">
        <f t="shared" si="43"/>
        <v>0</v>
      </c>
    </row>
    <row r="851" spans="1:13" s="116" customFormat="1">
      <c r="A851" s="127">
        <v>44264</v>
      </c>
      <c r="B851" s="126">
        <v>166096507</v>
      </c>
      <c r="C851" s="126" t="s">
        <v>918</v>
      </c>
      <c r="D851" s="126" t="s">
        <v>556</v>
      </c>
      <c r="E851" s="129" t="s">
        <v>123</v>
      </c>
      <c r="F851" s="130">
        <v>1</v>
      </c>
      <c r="G851" s="80">
        <v>1</v>
      </c>
      <c r="H851" s="104">
        <f t="shared" si="42"/>
        <v>1</v>
      </c>
      <c r="I851" s="131"/>
      <c r="J851" s="131">
        <v>2476</v>
      </c>
      <c r="K851" s="130">
        <v>1</v>
      </c>
      <c r="L851" s="130">
        <f t="shared" si="44"/>
        <v>0</v>
      </c>
      <c r="M851" s="104">
        <f t="shared" si="43"/>
        <v>0</v>
      </c>
    </row>
    <row r="852" spans="1:13" s="116" customFormat="1">
      <c r="A852" s="127">
        <v>44264</v>
      </c>
      <c r="B852" s="126">
        <v>166096507</v>
      </c>
      <c r="C852" s="126" t="s">
        <v>918</v>
      </c>
      <c r="D852" s="126" t="s">
        <v>557</v>
      </c>
      <c r="E852" s="129" t="s">
        <v>34</v>
      </c>
      <c r="F852" s="130">
        <v>1</v>
      </c>
      <c r="G852" s="80">
        <v>1</v>
      </c>
      <c r="H852" s="104">
        <f t="shared" si="42"/>
        <v>1</v>
      </c>
      <c r="I852" s="131"/>
      <c r="J852" s="131">
        <v>2476</v>
      </c>
      <c r="K852" s="130">
        <v>1</v>
      </c>
      <c r="L852" s="130">
        <f t="shared" si="44"/>
        <v>0</v>
      </c>
      <c r="M852" s="104">
        <f t="shared" si="43"/>
        <v>0</v>
      </c>
    </row>
    <row r="853" spans="1:13" s="116" customFormat="1">
      <c r="A853" s="127">
        <v>44264</v>
      </c>
      <c r="B853" s="126">
        <v>166101113</v>
      </c>
      <c r="C853" s="126" t="s">
        <v>918</v>
      </c>
      <c r="D853" s="128" t="s">
        <v>565</v>
      </c>
      <c r="E853" s="129" t="s">
        <v>190</v>
      </c>
      <c r="F853" s="130">
        <v>1</v>
      </c>
      <c r="G853" s="80">
        <v>1</v>
      </c>
      <c r="H853" s="104">
        <f t="shared" si="42"/>
        <v>1</v>
      </c>
      <c r="I853" s="131"/>
      <c r="J853" s="131" t="s">
        <v>260</v>
      </c>
      <c r="K853" s="130">
        <v>1</v>
      </c>
      <c r="L853" s="130">
        <f t="shared" si="44"/>
        <v>0</v>
      </c>
      <c r="M853" s="104">
        <f t="shared" si="43"/>
        <v>0</v>
      </c>
    </row>
    <row r="854" spans="1:13" s="35" customFormat="1">
      <c r="A854" s="127">
        <v>44264</v>
      </c>
      <c r="B854" s="126">
        <v>166096507</v>
      </c>
      <c r="C854" s="126" t="s">
        <v>918</v>
      </c>
      <c r="D854" s="126" t="s">
        <v>469</v>
      </c>
      <c r="E854" s="129" t="s">
        <v>124</v>
      </c>
      <c r="F854" s="130">
        <v>1</v>
      </c>
      <c r="G854" s="80">
        <v>1</v>
      </c>
      <c r="H854" s="104">
        <f t="shared" si="42"/>
        <v>1</v>
      </c>
      <c r="I854" s="131"/>
      <c r="J854" s="131">
        <v>2476</v>
      </c>
      <c r="K854" s="130">
        <v>1</v>
      </c>
      <c r="L854" s="130">
        <f t="shared" si="44"/>
        <v>0</v>
      </c>
      <c r="M854" s="104">
        <f t="shared" si="43"/>
        <v>0</v>
      </c>
    </row>
    <row r="855" spans="1:13" s="116" customFormat="1">
      <c r="A855" s="127">
        <v>44264</v>
      </c>
      <c r="B855" s="126">
        <v>166101113</v>
      </c>
      <c r="C855" s="126" t="s">
        <v>918</v>
      </c>
      <c r="D855" s="128" t="s">
        <v>563</v>
      </c>
      <c r="E855" s="129" t="s">
        <v>564</v>
      </c>
      <c r="F855" s="130">
        <v>1</v>
      </c>
      <c r="G855" s="80">
        <v>1</v>
      </c>
      <c r="H855" s="104">
        <f t="shared" si="42"/>
        <v>1</v>
      </c>
      <c r="I855" s="131"/>
      <c r="J855" s="131">
        <v>2465</v>
      </c>
      <c r="K855" s="130">
        <v>1</v>
      </c>
      <c r="L855" s="130">
        <f t="shared" si="44"/>
        <v>0</v>
      </c>
      <c r="M855" s="104">
        <f t="shared" si="43"/>
        <v>0</v>
      </c>
    </row>
    <row r="856" spans="1:13" s="116" customFormat="1">
      <c r="A856" s="127">
        <v>44265</v>
      </c>
      <c r="B856" s="126">
        <v>166096507</v>
      </c>
      <c r="C856" s="126" t="s">
        <v>918</v>
      </c>
      <c r="D856" s="128">
        <v>415062810</v>
      </c>
      <c r="E856" s="129" t="s">
        <v>417</v>
      </c>
      <c r="F856" s="130">
        <v>1</v>
      </c>
      <c r="G856" s="80">
        <v>1</v>
      </c>
      <c r="H856" s="104">
        <f t="shared" si="42"/>
        <v>1</v>
      </c>
      <c r="I856" s="131"/>
      <c r="J856" s="131">
        <v>2476</v>
      </c>
      <c r="K856" s="130">
        <v>1</v>
      </c>
      <c r="L856" s="130">
        <f t="shared" si="44"/>
        <v>0</v>
      </c>
      <c r="M856" s="104">
        <f t="shared" si="43"/>
        <v>0</v>
      </c>
    </row>
    <row r="857" spans="1:13" s="35" customFormat="1">
      <c r="A857" s="127">
        <v>44265</v>
      </c>
      <c r="B857" s="126">
        <v>166096507</v>
      </c>
      <c r="C857" s="126" t="s">
        <v>918</v>
      </c>
      <c r="D857" s="128">
        <v>627304009</v>
      </c>
      <c r="E857" s="129" t="s">
        <v>315</v>
      </c>
      <c r="F857" s="130">
        <v>1</v>
      </c>
      <c r="G857" s="80">
        <v>1</v>
      </c>
      <c r="H857" s="104">
        <f t="shared" si="42"/>
        <v>1</v>
      </c>
      <c r="I857" s="131"/>
      <c r="J857" s="131">
        <v>2476</v>
      </c>
      <c r="K857" s="130">
        <v>1</v>
      </c>
      <c r="L857" s="130">
        <f t="shared" si="44"/>
        <v>0</v>
      </c>
      <c r="M857" s="104">
        <f t="shared" si="43"/>
        <v>0</v>
      </c>
    </row>
    <row r="858" spans="1:13" s="116" customFormat="1">
      <c r="A858" s="127">
        <v>44265</v>
      </c>
      <c r="B858" s="126">
        <v>166201548</v>
      </c>
      <c r="C858" s="126" t="s">
        <v>918</v>
      </c>
      <c r="D858" s="126" t="s">
        <v>305</v>
      </c>
      <c r="E858" s="129" t="s">
        <v>268</v>
      </c>
      <c r="F858" s="130">
        <v>2</v>
      </c>
      <c r="G858" s="80">
        <v>1</v>
      </c>
      <c r="H858" s="104">
        <f t="shared" si="42"/>
        <v>2</v>
      </c>
      <c r="I858" s="131"/>
      <c r="J858" s="131">
        <v>2464</v>
      </c>
      <c r="K858" s="130">
        <v>2</v>
      </c>
      <c r="L858" s="130">
        <f t="shared" si="44"/>
        <v>0</v>
      </c>
      <c r="M858" s="104">
        <f t="shared" si="43"/>
        <v>0</v>
      </c>
    </row>
    <row r="859" spans="1:13" s="116" customFormat="1">
      <c r="A859" s="127">
        <v>44265</v>
      </c>
      <c r="B859" s="126">
        <v>166163305</v>
      </c>
      <c r="C859" s="126" t="s">
        <v>918</v>
      </c>
      <c r="D859" s="126" t="s">
        <v>555</v>
      </c>
      <c r="E859" s="129" t="s">
        <v>454</v>
      </c>
      <c r="F859" s="130">
        <v>1</v>
      </c>
      <c r="G859" s="80">
        <v>1</v>
      </c>
      <c r="H859" s="104">
        <f t="shared" si="42"/>
        <v>1</v>
      </c>
      <c r="I859" s="131"/>
      <c r="J859" s="131">
        <v>2474</v>
      </c>
      <c r="K859" s="130">
        <v>1</v>
      </c>
      <c r="L859" s="130">
        <f t="shared" si="44"/>
        <v>0</v>
      </c>
      <c r="M859" s="104">
        <f t="shared" si="43"/>
        <v>0</v>
      </c>
    </row>
    <row r="860" spans="1:13" s="116" customFormat="1">
      <c r="A860" s="127">
        <v>44265</v>
      </c>
      <c r="B860" s="126">
        <v>166166137</v>
      </c>
      <c r="C860" s="126" t="s">
        <v>918</v>
      </c>
      <c r="D860" s="126" t="s">
        <v>558</v>
      </c>
      <c r="E860" s="129" t="s">
        <v>124</v>
      </c>
      <c r="F860" s="130">
        <v>1</v>
      </c>
      <c r="G860" s="80">
        <v>1</v>
      </c>
      <c r="H860" s="104">
        <f t="shared" si="42"/>
        <v>1</v>
      </c>
      <c r="I860" s="131"/>
      <c r="J860" s="131">
        <v>2459</v>
      </c>
      <c r="K860" s="130">
        <v>1</v>
      </c>
      <c r="L860" s="130">
        <f t="shared" si="44"/>
        <v>0</v>
      </c>
      <c r="M860" s="104">
        <f t="shared" si="43"/>
        <v>0</v>
      </c>
    </row>
    <row r="861" spans="1:13" s="116" customFormat="1">
      <c r="A861" s="127">
        <v>44265</v>
      </c>
      <c r="B861" s="126">
        <v>166096507</v>
      </c>
      <c r="C861" s="126" t="s">
        <v>918</v>
      </c>
      <c r="D861" s="128" t="s">
        <v>559</v>
      </c>
      <c r="E861" s="129" t="s">
        <v>477</v>
      </c>
      <c r="F861" s="130">
        <v>1</v>
      </c>
      <c r="G861" s="80">
        <v>1</v>
      </c>
      <c r="H861" s="104">
        <f t="shared" si="42"/>
        <v>1</v>
      </c>
      <c r="I861" s="131"/>
      <c r="J861" s="131">
        <v>2476</v>
      </c>
      <c r="K861" s="130">
        <v>1</v>
      </c>
      <c r="L861" s="130">
        <f t="shared" si="44"/>
        <v>0</v>
      </c>
      <c r="M861" s="104">
        <f t="shared" si="43"/>
        <v>0</v>
      </c>
    </row>
    <row r="862" spans="1:13" s="116" customFormat="1">
      <c r="A862" s="127">
        <v>44266</v>
      </c>
      <c r="B862" s="126" t="s">
        <v>554</v>
      </c>
      <c r="C862" s="126" t="s">
        <v>919</v>
      </c>
      <c r="D862" s="126" t="s">
        <v>79</v>
      </c>
      <c r="E862" s="129" t="s">
        <v>256</v>
      </c>
      <c r="F862" s="130">
        <v>4</v>
      </c>
      <c r="G862" s="80">
        <v>1</v>
      </c>
      <c r="H862" s="104">
        <f t="shared" si="42"/>
        <v>4</v>
      </c>
      <c r="I862" s="131"/>
      <c r="J862" s="131">
        <v>2486</v>
      </c>
      <c r="K862" s="130">
        <v>4</v>
      </c>
      <c r="L862" s="130">
        <f t="shared" si="44"/>
        <v>0</v>
      </c>
      <c r="M862" s="104">
        <f t="shared" si="43"/>
        <v>0</v>
      </c>
    </row>
    <row r="863" spans="1:13" s="116" customFormat="1">
      <c r="A863" s="127">
        <v>44266</v>
      </c>
      <c r="B863" s="126">
        <v>166198858</v>
      </c>
      <c r="C863" s="126" t="s">
        <v>918</v>
      </c>
      <c r="D863" s="126" t="s">
        <v>609</v>
      </c>
      <c r="E863" s="129" t="s">
        <v>569</v>
      </c>
      <c r="F863" s="130">
        <v>1</v>
      </c>
      <c r="G863" s="80">
        <v>1</v>
      </c>
      <c r="H863" s="104">
        <f t="shared" si="42"/>
        <v>1</v>
      </c>
      <c r="I863" s="131"/>
      <c r="J863" s="131">
        <v>2478</v>
      </c>
      <c r="K863" s="130">
        <v>1</v>
      </c>
      <c r="L863" s="130">
        <f t="shared" si="44"/>
        <v>0</v>
      </c>
      <c r="M863" s="104">
        <f t="shared" si="43"/>
        <v>0</v>
      </c>
    </row>
    <row r="864" spans="1:13" s="116" customFormat="1">
      <c r="A864" s="127">
        <v>44266</v>
      </c>
      <c r="B864" s="126">
        <v>165326573</v>
      </c>
      <c r="C864" s="126" t="s">
        <v>918</v>
      </c>
      <c r="D864" s="126" t="s">
        <v>590</v>
      </c>
      <c r="E864" s="129" t="s">
        <v>67</v>
      </c>
      <c r="F864" s="130">
        <v>1</v>
      </c>
      <c r="G864" s="80">
        <v>1</v>
      </c>
      <c r="H864" s="104">
        <f t="shared" si="42"/>
        <v>1</v>
      </c>
      <c r="I864" s="131"/>
      <c r="J864" s="131">
        <v>2605</v>
      </c>
      <c r="K864" s="130">
        <v>1</v>
      </c>
      <c r="L864" s="130">
        <f t="shared" si="44"/>
        <v>0</v>
      </c>
      <c r="M864" s="104">
        <f t="shared" si="43"/>
        <v>0</v>
      </c>
    </row>
    <row r="865" spans="1:13" s="116" customFormat="1">
      <c r="A865" s="127">
        <v>44266</v>
      </c>
      <c r="B865" s="126">
        <v>165326573</v>
      </c>
      <c r="C865" s="126" t="s">
        <v>918</v>
      </c>
      <c r="D865" s="126" t="s">
        <v>590</v>
      </c>
      <c r="E865" s="129" t="s">
        <v>67</v>
      </c>
      <c r="F865" s="130">
        <v>1</v>
      </c>
      <c r="G865" s="80">
        <v>1</v>
      </c>
      <c r="H865" s="104">
        <f t="shared" si="42"/>
        <v>1</v>
      </c>
      <c r="I865" s="131"/>
      <c r="J865" s="131">
        <v>2644</v>
      </c>
      <c r="K865" s="130">
        <v>1</v>
      </c>
      <c r="L865" s="130">
        <f t="shared" si="44"/>
        <v>0</v>
      </c>
      <c r="M865" s="104">
        <f t="shared" si="43"/>
        <v>0</v>
      </c>
    </row>
    <row r="866" spans="1:13" s="116" customFormat="1">
      <c r="A866" s="121">
        <v>44266</v>
      </c>
      <c r="B866" s="114">
        <v>165326573</v>
      </c>
      <c r="C866" s="114" t="s">
        <v>918</v>
      </c>
      <c r="D866" s="114" t="s">
        <v>590</v>
      </c>
      <c r="E866" s="122" t="s">
        <v>67</v>
      </c>
      <c r="F866" s="123">
        <v>2</v>
      </c>
      <c r="G866" s="62">
        <v>1</v>
      </c>
      <c r="H866" s="55">
        <f t="shared" si="42"/>
        <v>2</v>
      </c>
      <c r="I866" s="124"/>
      <c r="J866" s="124"/>
      <c r="K866" s="123"/>
      <c r="L866" s="123">
        <f t="shared" si="44"/>
        <v>2</v>
      </c>
      <c r="M866" s="55">
        <f t="shared" si="43"/>
        <v>2</v>
      </c>
    </row>
    <row r="867" spans="1:13" s="116" customFormat="1">
      <c r="A867" s="127">
        <v>44266</v>
      </c>
      <c r="B867" s="126">
        <v>165326573</v>
      </c>
      <c r="C867" s="126" t="s">
        <v>918</v>
      </c>
      <c r="D867" s="126" t="s">
        <v>595</v>
      </c>
      <c r="E867" s="129" t="s">
        <v>67</v>
      </c>
      <c r="F867" s="130">
        <v>1</v>
      </c>
      <c r="G867" s="80">
        <v>1</v>
      </c>
      <c r="H867" s="104">
        <f t="shared" si="42"/>
        <v>1</v>
      </c>
      <c r="I867" s="131"/>
      <c r="J867" s="131">
        <v>2605</v>
      </c>
      <c r="K867" s="130">
        <v>1</v>
      </c>
      <c r="L867" s="130">
        <f t="shared" si="44"/>
        <v>0</v>
      </c>
      <c r="M867" s="104">
        <f t="shared" si="43"/>
        <v>0</v>
      </c>
    </row>
    <row r="868" spans="1:13" s="116" customFormat="1">
      <c r="A868" s="127">
        <v>44266</v>
      </c>
      <c r="B868" s="126">
        <v>165326573</v>
      </c>
      <c r="C868" s="126" t="s">
        <v>918</v>
      </c>
      <c r="D868" s="126" t="s">
        <v>595</v>
      </c>
      <c r="E868" s="129" t="s">
        <v>67</v>
      </c>
      <c r="F868" s="130">
        <v>1</v>
      </c>
      <c r="G868" s="80">
        <v>1</v>
      </c>
      <c r="H868" s="104">
        <f t="shared" si="42"/>
        <v>1</v>
      </c>
      <c r="I868" s="131"/>
      <c r="J868" s="131">
        <v>2554</v>
      </c>
      <c r="K868" s="130">
        <v>1</v>
      </c>
      <c r="L868" s="130">
        <f t="shared" si="44"/>
        <v>0</v>
      </c>
      <c r="M868" s="104">
        <f t="shared" si="43"/>
        <v>0</v>
      </c>
    </row>
    <row r="869" spans="1:13" s="116" customFormat="1">
      <c r="A869" s="127">
        <v>44266</v>
      </c>
      <c r="B869" s="126">
        <v>165326573</v>
      </c>
      <c r="C869" s="126" t="s">
        <v>918</v>
      </c>
      <c r="D869" s="126" t="s">
        <v>595</v>
      </c>
      <c r="E869" s="129" t="s">
        <v>67</v>
      </c>
      <c r="F869" s="130">
        <v>1</v>
      </c>
      <c r="G869" s="80">
        <v>1</v>
      </c>
      <c r="H869" s="104">
        <f t="shared" si="42"/>
        <v>1</v>
      </c>
      <c r="I869" s="131"/>
      <c r="J869" s="131">
        <v>2604</v>
      </c>
      <c r="K869" s="130">
        <v>1</v>
      </c>
      <c r="L869" s="130">
        <f t="shared" si="44"/>
        <v>0</v>
      </c>
      <c r="M869" s="104">
        <f t="shared" si="43"/>
        <v>0</v>
      </c>
    </row>
    <row r="870" spans="1:13" s="35" customFormat="1">
      <c r="A870" s="121">
        <v>44266</v>
      </c>
      <c r="B870" s="114">
        <v>165326573</v>
      </c>
      <c r="C870" s="114" t="s">
        <v>918</v>
      </c>
      <c r="D870" s="114" t="s">
        <v>595</v>
      </c>
      <c r="E870" s="122" t="s">
        <v>67</v>
      </c>
      <c r="F870" s="123">
        <v>1</v>
      </c>
      <c r="G870" s="62">
        <v>1</v>
      </c>
      <c r="H870" s="55">
        <f t="shared" si="42"/>
        <v>1</v>
      </c>
      <c r="I870" s="124" t="s">
        <v>948</v>
      </c>
      <c r="J870" s="124"/>
      <c r="K870" s="123"/>
      <c r="L870" s="123">
        <f t="shared" si="44"/>
        <v>1</v>
      </c>
      <c r="M870" s="55">
        <f t="shared" si="43"/>
        <v>1</v>
      </c>
    </row>
    <row r="871" spans="1:13" s="116" customFormat="1">
      <c r="A871" s="127">
        <v>44266</v>
      </c>
      <c r="B871" s="126">
        <v>165326573</v>
      </c>
      <c r="C871" s="126" t="s">
        <v>918</v>
      </c>
      <c r="D871" s="126" t="s">
        <v>595</v>
      </c>
      <c r="E871" s="129" t="s">
        <v>67</v>
      </c>
      <c r="F871" s="130">
        <v>1</v>
      </c>
      <c r="G871" s="80">
        <v>1</v>
      </c>
      <c r="H871" s="104">
        <f t="shared" si="42"/>
        <v>1</v>
      </c>
      <c r="I871" s="131"/>
      <c r="J871" s="131">
        <v>2644</v>
      </c>
      <c r="K871" s="130">
        <v>1</v>
      </c>
      <c r="L871" s="130">
        <f t="shared" si="44"/>
        <v>0</v>
      </c>
      <c r="M871" s="104">
        <f t="shared" si="43"/>
        <v>0</v>
      </c>
    </row>
    <row r="872" spans="1:13" s="116" customFormat="1">
      <c r="A872" s="121">
        <v>44266</v>
      </c>
      <c r="B872" s="114">
        <v>165326573</v>
      </c>
      <c r="C872" s="114" t="s">
        <v>918</v>
      </c>
      <c r="D872" s="114" t="s">
        <v>595</v>
      </c>
      <c r="E872" s="122" t="s">
        <v>67</v>
      </c>
      <c r="F872" s="123">
        <v>3</v>
      </c>
      <c r="G872" s="62">
        <v>1</v>
      </c>
      <c r="H872" s="55">
        <f t="shared" si="42"/>
        <v>3</v>
      </c>
      <c r="I872" s="124"/>
      <c r="J872" s="124"/>
      <c r="K872" s="123"/>
      <c r="L872" s="123">
        <f t="shared" si="44"/>
        <v>3</v>
      </c>
      <c r="M872" s="55">
        <f t="shared" si="43"/>
        <v>3</v>
      </c>
    </row>
    <row r="873" spans="1:13" s="116" customFormat="1">
      <c r="A873" s="127">
        <v>44266</v>
      </c>
      <c r="B873" s="126">
        <v>165326573</v>
      </c>
      <c r="C873" s="126" t="s">
        <v>918</v>
      </c>
      <c r="D873" s="126" t="s">
        <v>594</v>
      </c>
      <c r="E873" s="129" t="s">
        <v>67</v>
      </c>
      <c r="F873" s="130">
        <v>1</v>
      </c>
      <c r="G873" s="80">
        <v>1</v>
      </c>
      <c r="H873" s="104">
        <f t="shared" si="42"/>
        <v>1</v>
      </c>
      <c r="I873" s="131"/>
      <c r="J873" s="131">
        <v>2605</v>
      </c>
      <c r="K873" s="130">
        <v>1</v>
      </c>
      <c r="L873" s="130">
        <f t="shared" si="44"/>
        <v>0</v>
      </c>
      <c r="M873" s="104">
        <f t="shared" si="43"/>
        <v>0</v>
      </c>
    </row>
    <row r="874" spans="1:13" s="74" customFormat="1">
      <c r="A874" s="127">
        <v>44266</v>
      </c>
      <c r="B874" s="126">
        <v>165326573</v>
      </c>
      <c r="C874" s="126" t="s">
        <v>918</v>
      </c>
      <c r="D874" s="126" t="s">
        <v>594</v>
      </c>
      <c r="E874" s="129" t="s">
        <v>67</v>
      </c>
      <c r="F874" s="130">
        <v>1</v>
      </c>
      <c r="G874" s="80">
        <v>1</v>
      </c>
      <c r="H874" s="104">
        <f t="shared" si="42"/>
        <v>1</v>
      </c>
      <c r="I874" s="131"/>
      <c r="J874" s="131">
        <v>2584</v>
      </c>
      <c r="K874" s="130">
        <v>1</v>
      </c>
      <c r="L874" s="130">
        <f t="shared" si="44"/>
        <v>0</v>
      </c>
      <c r="M874" s="104">
        <f t="shared" si="43"/>
        <v>0</v>
      </c>
    </row>
    <row r="875" spans="1:13" s="116" customFormat="1">
      <c r="A875" s="127">
        <v>44266</v>
      </c>
      <c r="B875" s="126">
        <v>165326573</v>
      </c>
      <c r="C875" s="126" t="s">
        <v>918</v>
      </c>
      <c r="D875" s="126" t="s">
        <v>594</v>
      </c>
      <c r="E875" s="129" t="s">
        <v>67</v>
      </c>
      <c r="F875" s="130">
        <v>2</v>
      </c>
      <c r="G875" s="80">
        <v>1</v>
      </c>
      <c r="H875" s="104">
        <f t="shared" si="42"/>
        <v>2</v>
      </c>
      <c r="I875" s="131"/>
      <c r="J875" s="131">
        <v>2575</v>
      </c>
      <c r="K875" s="130">
        <v>2</v>
      </c>
      <c r="L875" s="130">
        <f t="shared" si="44"/>
        <v>0</v>
      </c>
      <c r="M875" s="104">
        <f t="shared" si="43"/>
        <v>0</v>
      </c>
    </row>
    <row r="876" spans="1:13" s="116" customFormat="1">
      <c r="A876" s="121">
        <v>44266</v>
      </c>
      <c r="B876" s="114">
        <v>165326573</v>
      </c>
      <c r="C876" s="114" t="s">
        <v>918</v>
      </c>
      <c r="D876" s="114" t="s">
        <v>594</v>
      </c>
      <c r="E876" s="122" t="s">
        <v>67</v>
      </c>
      <c r="F876" s="123">
        <v>1</v>
      </c>
      <c r="G876" s="62">
        <v>1</v>
      </c>
      <c r="H876" s="55">
        <f t="shared" si="42"/>
        <v>1</v>
      </c>
      <c r="I876" s="124" t="s">
        <v>948</v>
      </c>
      <c r="J876" s="124"/>
      <c r="K876" s="123"/>
      <c r="L876" s="123">
        <f t="shared" si="44"/>
        <v>1</v>
      </c>
      <c r="M876" s="55">
        <f t="shared" si="43"/>
        <v>1</v>
      </c>
    </row>
    <row r="877" spans="1:13" s="116" customFormat="1">
      <c r="A877" s="121">
        <v>44266</v>
      </c>
      <c r="B877" s="114">
        <v>165326573</v>
      </c>
      <c r="C877" s="114" t="s">
        <v>918</v>
      </c>
      <c r="D877" s="114" t="s">
        <v>594</v>
      </c>
      <c r="E877" s="122" t="s">
        <v>67</v>
      </c>
      <c r="F877" s="123">
        <v>5</v>
      </c>
      <c r="G877" s="62">
        <v>1</v>
      </c>
      <c r="H877" s="55">
        <f t="shared" si="42"/>
        <v>5</v>
      </c>
      <c r="I877" s="124"/>
      <c r="J877" s="124"/>
      <c r="K877" s="123"/>
      <c r="L877" s="123">
        <f t="shared" si="44"/>
        <v>5</v>
      </c>
      <c r="M877" s="55">
        <f t="shared" si="43"/>
        <v>5</v>
      </c>
    </row>
    <row r="878" spans="1:13" s="116" customFormat="1">
      <c r="A878" s="121">
        <v>44266</v>
      </c>
      <c r="B878" s="114">
        <v>165326573</v>
      </c>
      <c r="C878" s="114" t="s">
        <v>918</v>
      </c>
      <c r="D878" s="114" t="s">
        <v>592</v>
      </c>
      <c r="E878" s="122" t="s">
        <v>67</v>
      </c>
      <c r="F878" s="123">
        <v>8</v>
      </c>
      <c r="G878" s="62">
        <v>1</v>
      </c>
      <c r="H878" s="55">
        <f t="shared" si="42"/>
        <v>8</v>
      </c>
      <c r="I878" s="124"/>
      <c r="J878" s="124"/>
      <c r="K878" s="123"/>
      <c r="L878" s="123">
        <f t="shared" si="44"/>
        <v>8</v>
      </c>
      <c r="M878" s="55">
        <f t="shared" si="43"/>
        <v>8</v>
      </c>
    </row>
    <row r="879" spans="1:13" s="116" customFormat="1">
      <c r="A879" s="127">
        <v>44266</v>
      </c>
      <c r="B879" s="126">
        <v>165326573</v>
      </c>
      <c r="C879" s="126" t="s">
        <v>918</v>
      </c>
      <c r="D879" s="126" t="s">
        <v>593</v>
      </c>
      <c r="E879" s="129" t="s">
        <v>67</v>
      </c>
      <c r="F879" s="130">
        <v>1</v>
      </c>
      <c r="G879" s="80">
        <v>1</v>
      </c>
      <c r="H879" s="104">
        <f t="shared" ref="H879:H942" si="45">F879*G879</f>
        <v>1</v>
      </c>
      <c r="I879" s="131"/>
      <c r="J879" s="131">
        <v>2584</v>
      </c>
      <c r="K879" s="130">
        <v>1</v>
      </c>
      <c r="L879" s="130">
        <f t="shared" si="44"/>
        <v>0</v>
      </c>
      <c r="M879" s="104">
        <f t="shared" si="43"/>
        <v>0</v>
      </c>
    </row>
    <row r="880" spans="1:13" s="74" customFormat="1">
      <c r="A880" s="121">
        <v>44266</v>
      </c>
      <c r="B880" s="114">
        <v>165326573</v>
      </c>
      <c r="C880" s="114" t="s">
        <v>918</v>
      </c>
      <c r="D880" s="114" t="s">
        <v>593</v>
      </c>
      <c r="E880" s="122" t="s">
        <v>67</v>
      </c>
      <c r="F880" s="123">
        <v>3</v>
      </c>
      <c r="G880" s="62">
        <v>1</v>
      </c>
      <c r="H880" s="55">
        <f t="shared" si="45"/>
        <v>3</v>
      </c>
      <c r="I880" s="124"/>
      <c r="J880" s="124"/>
      <c r="K880" s="123"/>
      <c r="L880" s="123">
        <f t="shared" si="44"/>
        <v>3</v>
      </c>
      <c r="M880" s="55">
        <f t="shared" si="43"/>
        <v>3</v>
      </c>
    </row>
    <row r="881" spans="1:13" s="116" customFormat="1">
      <c r="A881" s="127">
        <v>44266</v>
      </c>
      <c r="B881" s="126">
        <v>165326573</v>
      </c>
      <c r="C881" s="126" t="s">
        <v>918</v>
      </c>
      <c r="D881" s="126" t="s">
        <v>591</v>
      </c>
      <c r="E881" s="129" t="s">
        <v>67</v>
      </c>
      <c r="F881" s="130">
        <v>1</v>
      </c>
      <c r="G881" s="80">
        <v>1</v>
      </c>
      <c r="H881" s="104">
        <f t="shared" si="45"/>
        <v>1</v>
      </c>
      <c r="I881" s="131"/>
      <c r="J881" s="131">
        <v>2605</v>
      </c>
      <c r="K881" s="130">
        <v>1</v>
      </c>
      <c r="L881" s="130">
        <f t="shared" si="44"/>
        <v>0</v>
      </c>
      <c r="M881" s="104">
        <f t="shared" si="43"/>
        <v>0</v>
      </c>
    </row>
    <row r="882" spans="1:13" s="116" customFormat="1">
      <c r="A882" s="121">
        <v>44266</v>
      </c>
      <c r="B882" s="114">
        <v>165326573</v>
      </c>
      <c r="C882" s="114" t="s">
        <v>918</v>
      </c>
      <c r="D882" s="114" t="s">
        <v>591</v>
      </c>
      <c r="E882" s="122" t="s">
        <v>67</v>
      </c>
      <c r="F882" s="123">
        <v>3</v>
      </c>
      <c r="G882" s="62">
        <v>1</v>
      </c>
      <c r="H882" s="55">
        <f t="shared" si="45"/>
        <v>3</v>
      </c>
      <c r="I882" s="124"/>
      <c r="J882" s="124"/>
      <c r="K882" s="123"/>
      <c r="L882" s="123">
        <f t="shared" si="44"/>
        <v>3</v>
      </c>
      <c r="M882" s="55">
        <f t="shared" si="43"/>
        <v>3</v>
      </c>
    </row>
    <row r="883" spans="1:13" s="116" customFormat="1">
      <c r="A883" s="127">
        <v>44267</v>
      </c>
      <c r="B883" s="126" t="s">
        <v>584</v>
      </c>
      <c r="C883" s="126" t="s">
        <v>919</v>
      </c>
      <c r="D883" s="126" t="s">
        <v>517</v>
      </c>
      <c r="E883" s="129" t="s">
        <v>585</v>
      </c>
      <c r="F883" s="130">
        <v>2</v>
      </c>
      <c r="G883" s="80">
        <v>1</v>
      </c>
      <c r="H883" s="104">
        <f t="shared" si="45"/>
        <v>2</v>
      </c>
      <c r="I883" s="131"/>
      <c r="J883" s="131" t="s">
        <v>85</v>
      </c>
      <c r="K883" s="130">
        <v>2</v>
      </c>
      <c r="L883" s="130">
        <f t="shared" si="44"/>
        <v>0</v>
      </c>
      <c r="M883" s="104">
        <f t="shared" si="43"/>
        <v>0</v>
      </c>
    </row>
    <row r="884" spans="1:13" s="116" customFormat="1">
      <c r="A884" s="127">
        <v>44267</v>
      </c>
      <c r="B884" s="126">
        <v>30312354</v>
      </c>
      <c r="C884" s="126" t="s">
        <v>942</v>
      </c>
      <c r="D884" s="126" t="s">
        <v>614</v>
      </c>
      <c r="E884" s="129" t="s">
        <v>531</v>
      </c>
      <c r="F884" s="130">
        <v>1</v>
      </c>
      <c r="G884" s="80">
        <v>1</v>
      </c>
      <c r="H884" s="104">
        <f t="shared" si="45"/>
        <v>1</v>
      </c>
      <c r="I884" s="131"/>
      <c r="J884" s="131">
        <v>2476</v>
      </c>
      <c r="K884" s="130">
        <v>1</v>
      </c>
      <c r="L884" s="130">
        <f t="shared" si="44"/>
        <v>0</v>
      </c>
      <c r="M884" s="104">
        <f t="shared" si="43"/>
        <v>0</v>
      </c>
    </row>
    <row r="885" spans="1:13" s="116" customFormat="1">
      <c r="A885" s="127">
        <v>44270</v>
      </c>
      <c r="B885" s="126" t="s">
        <v>587</v>
      </c>
      <c r="C885" s="126" t="s">
        <v>919</v>
      </c>
      <c r="D885" s="126" t="s">
        <v>369</v>
      </c>
      <c r="E885" s="129" t="s">
        <v>488</v>
      </c>
      <c r="F885" s="130">
        <v>4</v>
      </c>
      <c r="G885" s="80">
        <v>1</v>
      </c>
      <c r="H885" s="104">
        <f t="shared" si="45"/>
        <v>4</v>
      </c>
      <c r="I885" s="131"/>
      <c r="J885" s="131">
        <v>2485</v>
      </c>
      <c r="K885" s="130">
        <v>4</v>
      </c>
      <c r="L885" s="130">
        <f t="shared" si="44"/>
        <v>0</v>
      </c>
      <c r="M885" s="104">
        <f t="shared" si="43"/>
        <v>0</v>
      </c>
    </row>
    <row r="886" spans="1:13" s="116" customFormat="1">
      <c r="A886" s="127">
        <v>44270</v>
      </c>
      <c r="B886" s="126">
        <v>166348666</v>
      </c>
      <c r="C886" s="126" t="s">
        <v>918</v>
      </c>
      <c r="D886" s="126" t="s">
        <v>227</v>
      </c>
      <c r="E886" s="129" t="s">
        <v>124</v>
      </c>
      <c r="F886" s="130">
        <v>1</v>
      </c>
      <c r="G886" s="80">
        <v>1</v>
      </c>
      <c r="H886" s="104">
        <f t="shared" si="45"/>
        <v>1</v>
      </c>
      <c r="I886" s="131"/>
      <c r="J886" s="131">
        <v>2475</v>
      </c>
      <c r="K886" s="130">
        <v>1</v>
      </c>
      <c r="L886" s="130">
        <f t="shared" si="44"/>
        <v>0</v>
      </c>
      <c r="M886" s="104">
        <f t="shared" si="43"/>
        <v>0</v>
      </c>
    </row>
    <row r="887" spans="1:13" s="116" customFormat="1">
      <c r="A887" s="127">
        <v>44270</v>
      </c>
      <c r="B887" s="126">
        <v>166332526</v>
      </c>
      <c r="C887" s="126" t="s">
        <v>918</v>
      </c>
      <c r="D887" s="126" t="s">
        <v>605</v>
      </c>
      <c r="E887" s="129" t="s">
        <v>315</v>
      </c>
      <c r="F887" s="130">
        <v>1</v>
      </c>
      <c r="G887" s="80">
        <v>1</v>
      </c>
      <c r="H887" s="104">
        <f t="shared" si="45"/>
        <v>1</v>
      </c>
      <c r="I887" s="131"/>
      <c r="J887" s="131">
        <v>2488</v>
      </c>
      <c r="K887" s="130">
        <v>1</v>
      </c>
      <c r="L887" s="130">
        <f t="shared" si="44"/>
        <v>0</v>
      </c>
      <c r="M887" s="104">
        <f t="shared" si="43"/>
        <v>0</v>
      </c>
    </row>
    <row r="888" spans="1:13" s="116" customFormat="1">
      <c r="A888" s="127">
        <v>44271</v>
      </c>
      <c r="B888" s="126">
        <v>166402041</v>
      </c>
      <c r="C888" s="126" t="s">
        <v>918</v>
      </c>
      <c r="D888" s="126" t="s">
        <v>600</v>
      </c>
      <c r="E888" s="129" t="s">
        <v>192</v>
      </c>
      <c r="F888" s="130">
        <v>1</v>
      </c>
      <c r="G888" s="80">
        <v>1</v>
      </c>
      <c r="H888" s="104">
        <f t="shared" si="45"/>
        <v>1</v>
      </c>
      <c r="I888" s="131"/>
      <c r="J888" s="131">
        <v>2487</v>
      </c>
      <c r="K888" s="130">
        <v>1</v>
      </c>
      <c r="L888" s="130">
        <f t="shared" si="44"/>
        <v>0</v>
      </c>
      <c r="M888" s="104">
        <f t="shared" si="43"/>
        <v>0</v>
      </c>
    </row>
    <row r="889" spans="1:13" s="74" customFormat="1">
      <c r="A889" s="127">
        <v>44271</v>
      </c>
      <c r="B889" s="126">
        <v>166402041</v>
      </c>
      <c r="C889" s="126" t="s">
        <v>918</v>
      </c>
      <c r="D889" s="126" t="s">
        <v>205</v>
      </c>
      <c r="E889" s="129" t="s">
        <v>123</v>
      </c>
      <c r="F889" s="130">
        <v>1</v>
      </c>
      <c r="G889" s="80">
        <v>1</v>
      </c>
      <c r="H889" s="104">
        <f t="shared" si="45"/>
        <v>1</v>
      </c>
      <c r="I889" s="131"/>
      <c r="J889" s="131" t="s">
        <v>260</v>
      </c>
      <c r="K889" s="130">
        <v>1</v>
      </c>
      <c r="L889" s="130">
        <f t="shared" si="44"/>
        <v>0</v>
      </c>
      <c r="M889" s="104">
        <f t="shared" si="43"/>
        <v>0</v>
      </c>
    </row>
    <row r="890" spans="1:13" s="116" customFormat="1">
      <c r="A890" s="127">
        <v>44271</v>
      </c>
      <c r="B890" s="126">
        <v>166402041</v>
      </c>
      <c r="C890" s="126" t="s">
        <v>918</v>
      </c>
      <c r="D890" s="126" t="s">
        <v>39</v>
      </c>
      <c r="E890" s="129" t="s">
        <v>34</v>
      </c>
      <c r="F890" s="130">
        <v>1</v>
      </c>
      <c r="G890" s="80">
        <v>1</v>
      </c>
      <c r="H890" s="104">
        <f t="shared" si="45"/>
        <v>1</v>
      </c>
      <c r="I890" s="131"/>
      <c r="J890" s="131">
        <v>2487</v>
      </c>
      <c r="K890" s="130">
        <v>1</v>
      </c>
      <c r="L890" s="130">
        <f t="shared" si="44"/>
        <v>0</v>
      </c>
      <c r="M890" s="104">
        <f t="shared" si="43"/>
        <v>0</v>
      </c>
    </row>
    <row r="891" spans="1:13" s="116" customFormat="1">
      <c r="A891" s="127">
        <v>44271</v>
      </c>
      <c r="B891" s="126">
        <v>166402041</v>
      </c>
      <c r="C891" s="126" t="s">
        <v>918</v>
      </c>
      <c r="D891" s="126" t="s">
        <v>599</v>
      </c>
      <c r="E891" s="129" t="s">
        <v>193</v>
      </c>
      <c r="F891" s="130">
        <v>1</v>
      </c>
      <c r="G891" s="80">
        <v>1</v>
      </c>
      <c r="H891" s="104">
        <f t="shared" si="45"/>
        <v>1</v>
      </c>
      <c r="I891" s="131"/>
      <c r="J891" s="131">
        <v>2487</v>
      </c>
      <c r="K891" s="130">
        <v>1</v>
      </c>
      <c r="L891" s="130">
        <f t="shared" si="44"/>
        <v>0</v>
      </c>
      <c r="M891" s="104">
        <f t="shared" si="43"/>
        <v>0</v>
      </c>
    </row>
    <row r="892" spans="1:13" s="116" customFormat="1">
      <c r="A892" s="127">
        <v>44271</v>
      </c>
      <c r="B892" s="126">
        <v>166402041</v>
      </c>
      <c r="C892" s="126" t="s">
        <v>918</v>
      </c>
      <c r="D892" s="126" t="s">
        <v>534</v>
      </c>
      <c r="E892" s="129" t="s">
        <v>124</v>
      </c>
      <c r="F892" s="130">
        <v>1</v>
      </c>
      <c r="G892" s="80">
        <v>1</v>
      </c>
      <c r="H892" s="104">
        <f t="shared" si="45"/>
        <v>1</v>
      </c>
      <c r="I892" s="131"/>
      <c r="J892" s="131">
        <v>2487</v>
      </c>
      <c r="K892" s="130">
        <v>1</v>
      </c>
      <c r="L892" s="130">
        <f t="shared" si="44"/>
        <v>0</v>
      </c>
      <c r="M892" s="104">
        <f t="shared" si="43"/>
        <v>0</v>
      </c>
    </row>
    <row r="893" spans="1:13" s="116" customFormat="1">
      <c r="A893" s="127">
        <v>44271</v>
      </c>
      <c r="B893" s="126">
        <v>166367040</v>
      </c>
      <c r="C893" s="126" t="s">
        <v>918</v>
      </c>
      <c r="D893" s="126" t="s">
        <v>353</v>
      </c>
      <c r="E893" s="129" t="s">
        <v>124</v>
      </c>
      <c r="F893" s="130">
        <v>1</v>
      </c>
      <c r="G893" s="80">
        <v>1</v>
      </c>
      <c r="H893" s="104">
        <f t="shared" si="45"/>
        <v>1</v>
      </c>
      <c r="I893" s="131"/>
      <c r="J893" s="131">
        <v>2508</v>
      </c>
      <c r="K893" s="130">
        <v>1</v>
      </c>
      <c r="L893" s="130">
        <f t="shared" si="44"/>
        <v>0</v>
      </c>
      <c r="M893" s="104">
        <f t="shared" si="43"/>
        <v>0</v>
      </c>
    </row>
    <row r="894" spans="1:13" s="116" customFormat="1">
      <c r="A894" s="127">
        <v>44271</v>
      </c>
      <c r="B894" s="126">
        <v>166354019</v>
      </c>
      <c r="C894" s="126" t="s">
        <v>918</v>
      </c>
      <c r="D894" s="126" t="s">
        <v>588</v>
      </c>
      <c r="E894" s="129" t="s">
        <v>589</v>
      </c>
      <c r="F894" s="130">
        <v>2</v>
      </c>
      <c r="G894" s="80">
        <v>1</v>
      </c>
      <c r="H894" s="104">
        <f t="shared" si="45"/>
        <v>2</v>
      </c>
      <c r="I894" s="131"/>
      <c r="J894" s="131">
        <v>2484</v>
      </c>
      <c r="K894" s="130">
        <v>2</v>
      </c>
      <c r="L894" s="130">
        <f t="shared" si="44"/>
        <v>0</v>
      </c>
      <c r="M894" s="104">
        <f t="shared" si="43"/>
        <v>0</v>
      </c>
    </row>
    <row r="895" spans="1:13" s="116" customFormat="1">
      <c r="A895" s="127">
        <v>44271</v>
      </c>
      <c r="B895" s="126">
        <v>166408028</v>
      </c>
      <c r="C895" s="126" t="s">
        <v>918</v>
      </c>
      <c r="D895" s="126" t="s">
        <v>606</v>
      </c>
      <c r="E895" s="129" t="s">
        <v>347</v>
      </c>
      <c r="F895" s="130">
        <v>1</v>
      </c>
      <c r="G895" s="80">
        <v>1</v>
      </c>
      <c r="H895" s="104">
        <f t="shared" si="45"/>
        <v>1</v>
      </c>
      <c r="I895" s="131"/>
      <c r="J895" s="131">
        <v>2487</v>
      </c>
      <c r="K895" s="130">
        <v>1</v>
      </c>
      <c r="L895" s="130">
        <f t="shared" si="44"/>
        <v>0</v>
      </c>
      <c r="M895" s="104">
        <f t="shared" ref="M895:M958" si="46">G895*L895</f>
        <v>0</v>
      </c>
    </row>
    <row r="896" spans="1:13" s="116" customFormat="1">
      <c r="A896" s="127">
        <v>44271</v>
      </c>
      <c r="B896" s="126">
        <v>166381499</v>
      </c>
      <c r="C896" s="126" t="s">
        <v>918</v>
      </c>
      <c r="D896" s="126" t="s">
        <v>602</v>
      </c>
      <c r="E896" s="129" t="s">
        <v>603</v>
      </c>
      <c r="F896" s="130">
        <v>1</v>
      </c>
      <c r="G896" s="80">
        <v>1</v>
      </c>
      <c r="H896" s="104">
        <f t="shared" si="45"/>
        <v>1</v>
      </c>
      <c r="I896" s="131"/>
      <c r="J896" s="131" t="s">
        <v>260</v>
      </c>
      <c r="K896" s="130">
        <v>1</v>
      </c>
      <c r="L896" s="130">
        <f t="shared" si="44"/>
        <v>0</v>
      </c>
      <c r="M896" s="104">
        <f t="shared" si="46"/>
        <v>0</v>
      </c>
    </row>
    <row r="897" spans="1:13" s="116" customFormat="1">
      <c r="A897" s="127">
        <v>44271</v>
      </c>
      <c r="B897" s="126">
        <v>166418763</v>
      </c>
      <c r="C897" s="126" t="s">
        <v>918</v>
      </c>
      <c r="D897" s="126" t="s">
        <v>601</v>
      </c>
      <c r="E897" s="129" t="s">
        <v>477</v>
      </c>
      <c r="F897" s="130">
        <v>1</v>
      </c>
      <c r="G897" s="80">
        <v>1</v>
      </c>
      <c r="H897" s="104">
        <f t="shared" si="45"/>
        <v>1</v>
      </c>
      <c r="I897" s="131"/>
      <c r="J897" s="131" t="s">
        <v>260</v>
      </c>
      <c r="K897" s="130">
        <v>1</v>
      </c>
      <c r="L897" s="130">
        <f t="shared" si="44"/>
        <v>0</v>
      </c>
      <c r="M897" s="104">
        <f t="shared" si="46"/>
        <v>0</v>
      </c>
    </row>
    <row r="898" spans="1:13" s="116" customFormat="1">
      <c r="A898" s="127">
        <v>44271</v>
      </c>
      <c r="B898" s="126">
        <v>166381499</v>
      </c>
      <c r="C898" s="126" t="s">
        <v>918</v>
      </c>
      <c r="D898" s="126" t="s">
        <v>604</v>
      </c>
      <c r="E898" s="129" t="s">
        <v>315</v>
      </c>
      <c r="F898" s="130">
        <v>1</v>
      </c>
      <c r="G898" s="80">
        <v>1</v>
      </c>
      <c r="H898" s="104">
        <f t="shared" si="45"/>
        <v>1</v>
      </c>
      <c r="I898" s="131"/>
      <c r="J898" s="131" t="s">
        <v>260</v>
      </c>
      <c r="K898" s="130">
        <v>1</v>
      </c>
      <c r="L898" s="130">
        <f t="shared" si="44"/>
        <v>0</v>
      </c>
      <c r="M898" s="104">
        <f t="shared" si="46"/>
        <v>0</v>
      </c>
    </row>
    <row r="899" spans="1:13" s="116" customFormat="1">
      <c r="A899" s="127">
        <v>44272</v>
      </c>
      <c r="B899" s="126">
        <v>166418410</v>
      </c>
      <c r="C899" s="126" t="s">
        <v>918</v>
      </c>
      <c r="D899" s="126">
        <v>620311934</v>
      </c>
      <c r="E899" s="129" t="s">
        <v>315</v>
      </c>
      <c r="F899" s="130">
        <v>1</v>
      </c>
      <c r="G899" s="80">
        <v>1</v>
      </c>
      <c r="H899" s="104">
        <f t="shared" si="45"/>
        <v>1</v>
      </c>
      <c r="I899" s="131"/>
      <c r="J899" s="131" t="s">
        <v>260</v>
      </c>
      <c r="K899" s="130">
        <v>1</v>
      </c>
      <c r="L899" s="130">
        <f t="shared" si="44"/>
        <v>0</v>
      </c>
      <c r="M899" s="104">
        <f t="shared" si="46"/>
        <v>0</v>
      </c>
    </row>
    <row r="900" spans="1:13" s="116" customFormat="1">
      <c r="A900" s="127">
        <v>44272</v>
      </c>
      <c r="B900" s="126">
        <v>166402041</v>
      </c>
      <c r="C900" s="126" t="s">
        <v>918</v>
      </c>
      <c r="D900" s="126" t="s">
        <v>608</v>
      </c>
      <c r="E900" s="129" t="s">
        <v>315</v>
      </c>
      <c r="F900" s="130">
        <v>1</v>
      </c>
      <c r="G900" s="80">
        <v>1</v>
      </c>
      <c r="H900" s="104">
        <f t="shared" si="45"/>
        <v>1</v>
      </c>
      <c r="I900" s="131"/>
      <c r="J900" s="131">
        <v>2487</v>
      </c>
      <c r="K900" s="130">
        <v>1</v>
      </c>
      <c r="L900" s="130">
        <f t="shared" ref="L900:L963" si="47">F900-K900</f>
        <v>0</v>
      </c>
      <c r="M900" s="104">
        <f t="shared" si="46"/>
        <v>0</v>
      </c>
    </row>
    <row r="901" spans="1:13" s="116" customFormat="1">
      <c r="A901" s="127">
        <v>44272</v>
      </c>
      <c r="B901" s="126">
        <v>166387907</v>
      </c>
      <c r="C901" s="126" t="s">
        <v>918</v>
      </c>
      <c r="D901" s="126" t="s">
        <v>607</v>
      </c>
      <c r="E901" s="129" t="s">
        <v>376</v>
      </c>
      <c r="F901" s="130">
        <v>1</v>
      </c>
      <c r="G901" s="80">
        <v>1</v>
      </c>
      <c r="H901" s="104">
        <f t="shared" si="45"/>
        <v>1</v>
      </c>
      <c r="I901" s="131"/>
      <c r="J901" s="131">
        <v>2476</v>
      </c>
      <c r="K901" s="130">
        <v>1</v>
      </c>
      <c r="L901" s="130">
        <f t="shared" si="47"/>
        <v>0</v>
      </c>
      <c r="M901" s="104">
        <f t="shared" si="46"/>
        <v>0</v>
      </c>
    </row>
    <row r="902" spans="1:13" s="116" customFormat="1">
      <c r="A902" s="127">
        <v>44272</v>
      </c>
      <c r="B902" s="126">
        <v>500166493</v>
      </c>
      <c r="C902" s="126" t="s">
        <v>937</v>
      </c>
      <c r="D902" s="126" t="s">
        <v>479</v>
      </c>
      <c r="E902" s="129" t="s">
        <v>140</v>
      </c>
      <c r="F902" s="130">
        <v>1</v>
      </c>
      <c r="G902" s="80">
        <v>1</v>
      </c>
      <c r="H902" s="104">
        <f t="shared" si="45"/>
        <v>1</v>
      </c>
      <c r="I902" s="131"/>
      <c r="J902" s="131">
        <v>2519</v>
      </c>
      <c r="K902" s="130">
        <v>1</v>
      </c>
      <c r="L902" s="130">
        <f t="shared" si="47"/>
        <v>0</v>
      </c>
      <c r="M902" s="104">
        <f t="shared" si="46"/>
        <v>0</v>
      </c>
    </row>
    <row r="903" spans="1:13" s="116" customFormat="1">
      <c r="A903" s="127">
        <v>44272</v>
      </c>
      <c r="B903" s="126">
        <v>500166493</v>
      </c>
      <c r="C903" s="126" t="s">
        <v>937</v>
      </c>
      <c r="D903" s="126" t="s">
        <v>376</v>
      </c>
      <c r="E903" s="129" t="s">
        <v>140</v>
      </c>
      <c r="F903" s="130">
        <v>1</v>
      </c>
      <c r="G903" s="80">
        <v>1</v>
      </c>
      <c r="H903" s="104">
        <f t="shared" si="45"/>
        <v>1</v>
      </c>
      <c r="I903" s="131"/>
      <c r="J903" s="131">
        <v>2519</v>
      </c>
      <c r="K903" s="130">
        <v>1</v>
      </c>
      <c r="L903" s="130">
        <f t="shared" si="47"/>
        <v>0</v>
      </c>
      <c r="M903" s="104">
        <f t="shared" si="46"/>
        <v>0</v>
      </c>
    </row>
    <row r="904" spans="1:13" s="116" customFormat="1">
      <c r="A904" s="127">
        <v>44273</v>
      </c>
      <c r="B904" s="126">
        <v>166494614</v>
      </c>
      <c r="C904" s="126" t="s">
        <v>918</v>
      </c>
      <c r="D904" s="126" t="s">
        <v>362</v>
      </c>
      <c r="E904" s="129" t="s">
        <v>144</v>
      </c>
      <c r="F904" s="130">
        <v>2</v>
      </c>
      <c r="G904" s="80">
        <v>1</v>
      </c>
      <c r="H904" s="104">
        <f t="shared" si="45"/>
        <v>2</v>
      </c>
      <c r="I904" s="131"/>
      <c r="J904" s="131">
        <v>2511</v>
      </c>
      <c r="K904" s="130">
        <v>2</v>
      </c>
      <c r="L904" s="130">
        <f t="shared" si="47"/>
        <v>0</v>
      </c>
      <c r="M904" s="104">
        <f t="shared" si="46"/>
        <v>0</v>
      </c>
    </row>
    <row r="905" spans="1:13" s="116" customFormat="1">
      <c r="A905" s="127">
        <v>44273</v>
      </c>
      <c r="B905" s="126">
        <v>166447716</v>
      </c>
      <c r="C905" s="126" t="s">
        <v>918</v>
      </c>
      <c r="D905" s="126" t="s">
        <v>596</v>
      </c>
      <c r="E905" s="129" t="s">
        <v>315</v>
      </c>
      <c r="F905" s="130">
        <v>1</v>
      </c>
      <c r="G905" s="80">
        <v>1</v>
      </c>
      <c r="H905" s="104">
        <f t="shared" si="45"/>
        <v>1</v>
      </c>
      <c r="I905" s="131"/>
      <c r="J905" s="131">
        <v>2511</v>
      </c>
      <c r="K905" s="130">
        <v>1</v>
      </c>
      <c r="L905" s="130">
        <f t="shared" si="47"/>
        <v>0</v>
      </c>
      <c r="M905" s="104">
        <f t="shared" si="46"/>
        <v>0</v>
      </c>
    </row>
    <row r="906" spans="1:13" s="116" customFormat="1">
      <c r="A906" s="127">
        <v>44273</v>
      </c>
      <c r="B906" s="126">
        <v>2914</v>
      </c>
      <c r="C906" s="126" t="s">
        <v>938</v>
      </c>
      <c r="D906" s="126" t="s">
        <v>301</v>
      </c>
      <c r="E906" s="129" t="s">
        <v>19</v>
      </c>
      <c r="F906" s="130">
        <v>1</v>
      </c>
      <c r="G906" s="80">
        <v>1</v>
      </c>
      <c r="H906" s="104">
        <f t="shared" si="45"/>
        <v>1</v>
      </c>
      <c r="I906" s="131"/>
      <c r="J906" s="131">
        <v>2549</v>
      </c>
      <c r="K906" s="130">
        <v>1</v>
      </c>
      <c r="L906" s="130">
        <f t="shared" si="47"/>
        <v>0</v>
      </c>
      <c r="M906" s="104">
        <f t="shared" si="46"/>
        <v>0</v>
      </c>
    </row>
    <row r="907" spans="1:13" s="116" customFormat="1">
      <c r="A907" s="121">
        <v>44273</v>
      </c>
      <c r="B907" s="114">
        <v>2914</v>
      </c>
      <c r="C907" s="114" t="s">
        <v>938</v>
      </c>
      <c r="D907" s="114" t="s">
        <v>301</v>
      </c>
      <c r="E907" s="122" t="s">
        <v>19</v>
      </c>
      <c r="F907" s="123">
        <v>1</v>
      </c>
      <c r="G907" s="62">
        <v>1</v>
      </c>
      <c r="H907" s="55">
        <f t="shared" si="45"/>
        <v>1</v>
      </c>
      <c r="I907" s="124"/>
      <c r="J907" s="124"/>
      <c r="K907" s="123"/>
      <c r="L907" s="123">
        <f t="shared" si="47"/>
        <v>1</v>
      </c>
      <c r="M907" s="55">
        <f t="shared" si="46"/>
        <v>1</v>
      </c>
    </row>
    <row r="908" spans="1:13" s="116" customFormat="1">
      <c r="A908" s="127">
        <v>44274</v>
      </c>
      <c r="B908" s="126">
        <v>166532101</v>
      </c>
      <c r="C908" s="126" t="s">
        <v>918</v>
      </c>
      <c r="D908" s="126" t="s">
        <v>324</v>
      </c>
      <c r="E908" s="129" t="s">
        <v>123</v>
      </c>
      <c r="F908" s="130">
        <v>1</v>
      </c>
      <c r="G908" s="80">
        <v>1</v>
      </c>
      <c r="H908" s="104">
        <f t="shared" si="45"/>
        <v>1</v>
      </c>
      <c r="I908" s="131"/>
      <c r="J908" s="131">
        <v>2485</v>
      </c>
      <c r="K908" s="130">
        <v>1</v>
      </c>
      <c r="L908" s="130">
        <f t="shared" si="47"/>
        <v>0</v>
      </c>
      <c r="M908" s="104">
        <f t="shared" si="46"/>
        <v>0</v>
      </c>
    </row>
    <row r="909" spans="1:13" s="116" customFormat="1">
      <c r="A909" s="127">
        <v>44274</v>
      </c>
      <c r="B909" s="126">
        <v>166532101</v>
      </c>
      <c r="C909" s="126" t="s">
        <v>918</v>
      </c>
      <c r="D909" s="126" t="s">
        <v>598</v>
      </c>
      <c r="E909" s="129" t="s">
        <v>34</v>
      </c>
      <c r="F909" s="130">
        <v>1</v>
      </c>
      <c r="G909" s="80">
        <v>1</v>
      </c>
      <c r="H909" s="104">
        <f t="shared" si="45"/>
        <v>1</v>
      </c>
      <c r="I909" s="131"/>
      <c r="J909" s="131" t="s">
        <v>260</v>
      </c>
      <c r="K909" s="130">
        <v>1</v>
      </c>
      <c r="L909" s="130">
        <f t="shared" si="47"/>
        <v>0</v>
      </c>
      <c r="M909" s="104">
        <f t="shared" si="46"/>
        <v>0</v>
      </c>
    </row>
    <row r="910" spans="1:13" s="116" customFormat="1">
      <c r="A910" s="127">
        <v>44274</v>
      </c>
      <c r="B910" s="126">
        <v>166532101</v>
      </c>
      <c r="C910" s="126" t="s">
        <v>918</v>
      </c>
      <c r="D910" s="126" t="s">
        <v>217</v>
      </c>
      <c r="E910" s="129" t="s">
        <v>34</v>
      </c>
      <c r="F910" s="130">
        <v>1</v>
      </c>
      <c r="G910" s="80">
        <v>1</v>
      </c>
      <c r="H910" s="104">
        <f t="shared" si="45"/>
        <v>1</v>
      </c>
      <c r="I910" s="131"/>
      <c r="J910" s="131" t="s">
        <v>260</v>
      </c>
      <c r="K910" s="130">
        <v>1</v>
      </c>
      <c r="L910" s="130">
        <f t="shared" si="47"/>
        <v>0</v>
      </c>
      <c r="M910" s="104">
        <f t="shared" si="46"/>
        <v>0</v>
      </c>
    </row>
    <row r="911" spans="1:13" s="116" customFormat="1">
      <c r="A911" s="127">
        <v>44274</v>
      </c>
      <c r="B911" s="126">
        <v>166532101</v>
      </c>
      <c r="C911" s="126" t="s">
        <v>918</v>
      </c>
      <c r="D911" s="126" t="s">
        <v>597</v>
      </c>
      <c r="E911" s="129" t="s">
        <v>34</v>
      </c>
      <c r="F911" s="130">
        <v>1</v>
      </c>
      <c r="G911" s="80">
        <v>1</v>
      </c>
      <c r="H911" s="104">
        <f t="shared" si="45"/>
        <v>1</v>
      </c>
      <c r="I911" s="131"/>
      <c r="J911" s="131">
        <v>2485</v>
      </c>
      <c r="K911" s="130">
        <v>1</v>
      </c>
      <c r="L911" s="130">
        <f t="shared" si="47"/>
        <v>0</v>
      </c>
      <c r="M911" s="104">
        <f t="shared" si="46"/>
        <v>0</v>
      </c>
    </row>
    <row r="912" spans="1:13" s="116" customFormat="1">
      <c r="A912" s="127">
        <v>44274</v>
      </c>
      <c r="B912" s="126">
        <v>166496479</v>
      </c>
      <c r="C912" s="126" t="s">
        <v>918</v>
      </c>
      <c r="D912" s="126" t="s">
        <v>610</v>
      </c>
      <c r="E912" s="129" t="s">
        <v>429</v>
      </c>
      <c r="F912" s="130">
        <v>4</v>
      </c>
      <c r="G912" s="80">
        <v>1</v>
      </c>
      <c r="H912" s="104">
        <f t="shared" si="45"/>
        <v>4</v>
      </c>
      <c r="I912" s="131"/>
      <c r="J912" s="131" t="s">
        <v>85</v>
      </c>
      <c r="K912" s="130">
        <v>4</v>
      </c>
      <c r="L912" s="130">
        <f t="shared" si="47"/>
        <v>0</v>
      </c>
      <c r="M912" s="104">
        <f t="shared" si="46"/>
        <v>0</v>
      </c>
    </row>
    <row r="913" spans="1:13" s="116" customFormat="1">
      <c r="A913" s="127">
        <v>44277</v>
      </c>
      <c r="B913" s="126">
        <v>166611590</v>
      </c>
      <c r="C913" s="126" t="s">
        <v>918</v>
      </c>
      <c r="D913" s="126" t="s">
        <v>362</v>
      </c>
      <c r="E913" s="129" t="s">
        <v>268</v>
      </c>
      <c r="F913" s="130">
        <v>2</v>
      </c>
      <c r="G913" s="80">
        <v>1</v>
      </c>
      <c r="H913" s="104">
        <f t="shared" si="45"/>
        <v>2</v>
      </c>
      <c r="I913" s="131"/>
      <c r="J913" s="131">
        <v>2495</v>
      </c>
      <c r="K913" s="130">
        <v>2</v>
      </c>
      <c r="L913" s="130">
        <f t="shared" si="47"/>
        <v>0</v>
      </c>
      <c r="M913" s="104">
        <f t="shared" si="46"/>
        <v>0</v>
      </c>
    </row>
    <row r="914" spans="1:13" s="116" customFormat="1">
      <c r="A914" s="127">
        <v>44277</v>
      </c>
      <c r="B914" s="126">
        <v>166597826</v>
      </c>
      <c r="C914" s="126" t="s">
        <v>918</v>
      </c>
      <c r="D914" s="126" t="s">
        <v>362</v>
      </c>
      <c r="E914" s="129" t="s">
        <v>268</v>
      </c>
      <c r="F914" s="130">
        <v>2</v>
      </c>
      <c r="G914" s="80">
        <v>1</v>
      </c>
      <c r="H914" s="104">
        <f t="shared" si="45"/>
        <v>2</v>
      </c>
      <c r="I914" s="131"/>
      <c r="J914" s="131">
        <v>2514</v>
      </c>
      <c r="K914" s="130">
        <v>2</v>
      </c>
      <c r="L914" s="130">
        <f t="shared" si="47"/>
        <v>0</v>
      </c>
      <c r="M914" s="104">
        <f t="shared" si="46"/>
        <v>0</v>
      </c>
    </row>
    <row r="915" spans="1:13" s="116" customFormat="1">
      <c r="A915" s="127">
        <v>44277</v>
      </c>
      <c r="B915" s="126">
        <v>166624657</v>
      </c>
      <c r="C915" s="126" t="s">
        <v>918</v>
      </c>
      <c r="D915" s="126" t="s">
        <v>273</v>
      </c>
      <c r="E915" s="129" t="s">
        <v>197</v>
      </c>
      <c r="F915" s="130">
        <v>2</v>
      </c>
      <c r="G915" s="80">
        <v>1</v>
      </c>
      <c r="H915" s="104">
        <f t="shared" si="45"/>
        <v>2</v>
      </c>
      <c r="I915" s="131"/>
      <c r="J915" s="131">
        <v>2496</v>
      </c>
      <c r="K915" s="130">
        <v>2</v>
      </c>
      <c r="L915" s="130">
        <f t="shared" si="47"/>
        <v>0</v>
      </c>
      <c r="M915" s="104">
        <f t="shared" si="46"/>
        <v>0</v>
      </c>
    </row>
    <row r="916" spans="1:13" s="116" customFormat="1">
      <c r="A916" s="127">
        <v>44277</v>
      </c>
      <c r="B916" s="126">
        <v>166597826</v>
      </c>
      <c r="C916" s="126" t="s">
        <v>918</v>
      </c>
      <c r="D916" s="126" t="s">
        <v>273</v>
      </c>
      <c r="E916" s="129" t="s">
        <v>197</v>
      </c>
      <c r="F916" s="130">
        <v>2</v>
      </c>
      <c r="G916" s="80">
        <v>1</v>
      </c>
      <c r="H916" s="104">
        <f t="shared" si="45"/>
        <v>2</v>
      </c>
      <c r="I916" s="131"/>
      <c r="J916" s="131">
        <v>2496</v>
      </c>
      <c r="K916" s="130">
        <v>2</v>
      </c>
      <c r="L916" s="130">
        <f t="shared" si="47"/>
        <v>0</v>
      </c>
      <c r="M916" s="104">
        <f t="shared" si="46"/>
        <v>0</v>
      </c>
    </row>
    <row r="917" spans="1:13" s="116" customFormat="1">
      <c r="A917" s="127">
        <v>44277</v>
      </c>
      <c r="B917" s="126">
        <v>166583693</v>
      </c>
      <c r="C917" s="126" t="s">
        <v>918</v>
      </c>
      <c r="D917" s="126" t="s">
        <v>611</v>
      </c>
      <c r="E917" s="129" t="s">
        <v>192</v>
      </c>
      <c r="F917" s="130">
        <v>1</v>
      </c>
      <c r="G917" s="80">
        <v>1</v>
      </c>
      <c r="H917" s="104">
        <f t="shared" si="45"/>
        <v>1</v>
      </c>
      <c r="I917" s="131"/>
      <c r="J917" s="131">
        <v>2605</v>
      </c>
      <c r="K917" s="130">
        <v>1</v>
      </c>
      <c r="L917" s="130">
        <f t="shared" si="47"/>
        <v>0</v>
      </c>
      <c r="M917" s="104">
        <f t="shared" si="46"/>
        <v>0</v>
      </c>
    </row>
    <row r="918" spans="1:13" s="116" customFormat="1">
      <c r="A918" s="127">
        <v>44277</v>
      </c>
      <c r="B918" s="126">
        <v>166583693</v>
      </c>
      <c r="C918" s="126" t="s">
        <v>918</v>
      </c>
      <c r="D918" s="126" t="s">
        <v>271</v>
      </c>
      <c r="E918" s="129" t="s">
        <v>262</v>
      </c>
      <c r="F918" s="130">
        <v>1</v>
      </c>
      <c r="G918" s="80">
        <v>1</v>
      </c>
      <c r="H918" s="104">
        <f t="shared" si="45"/>
        <v>1</v>
      </c>
      <c r="I918" s="131"/>
      <c r="J918" s="131">
        <v>2605</v>
      </c>
      <c r="K918" s="130">
        <v>1</v>
      </c>
      <c r="L918" s="130">
        <f t="shared" si="47"/>
        <v>0</v>
      </c>
      <c r="M918" s="104">
        <f t="shared" si="46"/>
        <v>0</v>
      </c>
    </row>
    <row r="919" spans="1:13" s="116" customFormat="1">
      <c r="A919" s="127">
        <v>44277</v>
      </c>
      <c r="B919" s="126">
        <v>166586888</v>
      </c>
      <c r="C919" s="126" t="s">
        <v>918</v>
      </c>
      <c r="D919" s="126" t="s">
        <v>615</v>
      </c>
      <c r="E919" s="129" t="s">
        <v>632</v>
      </c>
      <c r="F919" s="130">
        <v>1</v>
      </c>
      <c r="G919" s="80">
        <v>1</v>
      </c>
      <c r="H919" s="104">
        <f t="shared" si="45"/>
        <v>1</v>
      </c>
      <c r="I919" s="131"/>
      <c r="J919" s="131">
        <v>2490</v>
      </c>
      <c r="K919" s="130">
        <v>1</v>
      </c>
      <c r="L919" s="130">
        <f t="shared" si="47"/>
        <v>0</v>
      </c>
      <c r="M919" s="104">
        <f t="shared" si="46"/>
        <v>0</v>
      </c>
    </row>
    <row r="920" spans="1:13" s="116" customFormat="1">
      <c r="A920" s="127">
        <v>44277</v>
      </c>
      <c r="B920" s="126">
        <v>166586888</v>
      </c>
      <c r="C920" s="126" t="s">
        <v>918</v>
      </c>
      <c r="D920" s="126" t="s">
        <v>615</v>
      </c>
      <c r="E920" s="129" t="s">
        <v>632</v>
      </c>
      <c r="F920" s="130">
        <v>1</v>
      </c>
      <c r="G920" s="80">
        <v>1</v>
      </c>
      <c r="H920" s="104">
        <f t="shared" si="45"/>
        <v>1</v>
      </c>
      <c r="I920" s="131"/>
      <c r="J920" s="131">
        <v>2490</v>
      </c>
      <c r="K920" s="130">
        <v>1</v>
      </c>
      <c r="L920" s="130">
        <f t="shared" si="47"/>
        <v>0</v>
      </c>
      <c r="M920" s="104">
        <f t="shared" si="46"/>
        <v>0</v>
      </c>
    </row>
    <row r="921" spans="1:13" s="116" customFormat="1">
      <c r="A921" s="127">
        <v>44278</v>
      </c>
      <c r="B921" s="126" t="s">
        <v>626</v>
      </c>
      <c r="C921" s="126" t="s">
        <v>919</v>
      </c>
      <c r="D921" s="126" t="s">
        <v>551</v>
      </c>
      <c r="E921" s="129" t="s">
        <v>151</v>
      </c>
      <c r="F921" s="130">
        <v>2</v>
      </c>
      <c r="G921" s="80">
        <v>1</v>
      </c>
      <c r="H921" s="104">
        <f t="shared" si="45"/>
        <v>2</v>
      </c>
      <c r="I921" s="131"/>
      <c r="J921" s="131">
        <v>2525</v>
      </c>
      <c r="K921" s="130">
        <v>2</v>
      </c>
      <c r="L921" s="130">
        <f t="shared" si="47"/>
        <v>0</v>
      </c>
      <c r="M921" s="104">
        <f t="shared" si="46"/>
        <v>0</v>
      </c>
    </row>
    <row r="922" spans="1:13" s="116" customFormat="1">
      <c r="A922" s="127">
        <v>44278</v>
      </c>
      <c r="B922" s="126">
        <v>166659038</v>
      </c>
      <c r="C922" s="126" t="s">
        <v>918</v>
      </c>
      <c r="D922" s="126" t="s">
        <v>616</v>
      </c>
      <c r="E922" s="129" t="s">
        <v>123</v>
      </c>
      <c r="F922" s="130">
        <v>1</v>
      </c>
      <c r="G922" s="80">
        <v>1</v>
      </c>
      <c r="H922" s="104">
        <f t="shared" si="45"/>
        <v>1</v>
      </c>
      <c r="I922" s="131"/>
      <c r="J922" s="131">
        <v>2605</v>
      </c>
      <c r="K922" s="130">
        <v>1</v>
      </c>
      <c r="L922" s="130">
        <f t="shared" si="47"/>
        <v>0</v>
      </c>
      <c r="M922" s="104">
        <f t="shared" si="46"/>
        <v>0</v>
      </c>
    </row>
    <row r="923" spans="1:13" s="116" customFormat="1">
      <c r="A923" s="127">
        <v>44278</v>
      </c>
      <c r="B923" s="126">
        <v>166636365</v>
      </c>
      <c r="C923" s="126" t="s">
        <v>918</v>
      </c>
      <c r="D923" s="126" t="s">
        <v>419</v>
      </c>
      <c r="E923" s="129" t="s">
        <v>420</v>
      </c>
      <c r="F923" s="130">
        <v>2</v>
      </c>
      <c r="G923" s="80">
        <v>1</v>
      </c>
      <c r="H923" s="104">
        <f t="shared" si="45"/>
        <v>2</v>
      </c>
      <c r="I923" s="131"/>
      <c r="J923" s="131">
        <v>2605</v>
      </c>
      <c r="K923" s="130">
        <v>2</v>
      </c>
      <c r="L923" s="130">
        <f t="shared" si="47"/>
        <v>0</v>
      </c>
      <c r="M923" s="104">
        <f t="shared" si="46"/>
        <v>0</v>
      </c>
    </row>
    <row r="924" spans="1:13" s="116" customFormat="1">
      <c r="A924" s="127">
        <v>44278</v>
      </c>
      <c r="B924" s="126">
        <v>166626452</v>
      </c>
      <c r="C924" s="126" t="s">
        <v>918</v>
      </c>
      <c r="D924" s="126" t="s">
        <v>618</v>
      </c>
      <c r="E924" s="129" t="s">
        <v>342</v>
      </c>
      <c r="F924" s="130">
        <v>1</v>
      </c>
      <c r="G924" s="80">
        <v>1</v>
      </c>
      <c r="H924" s="104">
        <f t="shared" si="45"/>
        <v>1</v>
      </c>
      <c r="I924" s="131"/>
      <c r="J924" s="131">
        <v>2496</v>
      </c>
      <c r="K924" s="130">
        <v>1</v>
      </c>
      <c r="L924" s="130">
        <f t="shared" si="47"/>
        <v>0</v>
      </c>
      <c r="M924" s="104">
        <f t="shared" si="46"/>
        <v>0</v>
      </c>
    </row>
    <row r="925" spans="1:13" s="116" customFormat="1">
      <c r="A925" s="127">
        <v>44278</v>
      </c>
      <c r="B925" s="126">
        <v>166598874</v>
      </c>
      <c r="C925" s="126" t="s">
        <v>918</v>
      </c>
      <c r="D925" s="126" t="s">
        <v>617</v>
      </c>
      <c r="E925" s="129" t="s">
        <v>567</v>
      </c>
      <c r="F925" s="130">
        <v>1</v>
      </c>
      <c r="G925" s="80">
        <v>1</v>
      </c>
      <c r="H925" s="104">
        <f t="shared" si="45"/>
        <v>1</v>
      </c>
      <c r="I925" s="131"/>
      <c r="J925" s="131">
        <v>2494</v>
      </c>
      <c r="K925" s="130">
        <v>1</v>
      </c>
      <c r="L925" s="130">
        <f t="shared" si="47"/>
        <v>0</v>
      </c>
      <c r="M925" s="104">
        <f t="shared" si="46"/>
        <v>0</v>
      </c>
    </row>
    <row r="926" spans="1:13" s="116" customFormat="1">
      <c r="A926" s="127">
        <v>44278</v>
      </c>
      <c r="B926" s="126">
        <v>166611684</v>
      </c>
      <c r="C926" s="126" t="s">
        <v>918</v>
      </c>
      <c r="D926" s="126" t="s">
        <v>612</v>
      </c>
      <c r="E926" s="129" t="s">
        <v>613</v>
      </c>
      <c r="F926" s="130">
        <v>1</v>
      </c>
      <c r="G926" s="80">
        <v>1</v>
      </c>
      <c r="H926" s="104">
        <f t="shared" si="45"/>
        <v>1</v>
      </c>
      <c r="I926" s="131"/>
      <c r="J926" s="131">
        <v>2489</v>
      </c>
      <c r="K926" s="130">
        <v>1</v>
      </c>
      <c r="L926" s="130">
        <f t="shared" si="47"/>
        <v>0</v>
      </c>
      <c r="M926" s="104">
        <f t="shared" si="46"/>
        <v>0</v>
      </c>
    </row>
    <row r="927" spans="1:13" s="74" customFormat="1">
      <c r="A927" s="127">
        <v>44279</v>
      </c>
      <c r="B927" s="126">
        <v>166679850</v>
      </c>
      <c r="C927" s="126" t="s">
        <v>918</v>
      </c>
      <c r="D927" s="126" t="s">
        <v>438</v>
      </c>
      <c r="E927" s="129" t="s">
        <v>268</v>
      </c>
      <c r="F927" s="130">
        <v>2</v>
      </c>
      <c r="G927" s="80">
        <v>1</v>
      </c>
      <c r="H927" s="104">
        <f t="shared" si="45"/>
        <v>2</v>
      </c>
      <c r="I927" s="131"/>
      <c r="J927" s="131">
        <v>2524</v>
      </c>
      <c r="K927" s="130">
        <v>2</v>
      </c>
      <c r="L927" s="130">
        <f t="shared" si="47"/>
        <v>0</v>
      </c>
      <c r="M927" s="104">
        <f t="shared" si="46"/>
        <v>0</v>
      </c>
    </row>
    <row r="928" spans="1:13" s="116" customFormat="1">
      <c r="A928" s="127">
        <v>44279</v>
      </c>
      <c r="B928" s="126">
        <v>166689434</v>
      </c>
      <c r="C928" s="126" t="s">
        <v>918</v>
      </c>
      <c r="D928" s="126" t="s">
        <v>619</v>
      </c>
      <c r="E928" s="129" t="s">
        <v>268</v>
      </c>
      <c r="F928" s="130">
        <v>2</v>
      </c>
      <c r="G928" s="80">
        <v>1</v>
      </c>
      <c r="H928" s="104">
        <f t="shared" si="45"/>
        <v>2</v>
      </c>
      <c r="I928" s="131"/>
      <c r="J928" s="131">
        <v>2497</v>
      </c>
      <c r="K928" s="130">
        <v>2</v>
      </c>
      <c r="L928" s="130">
        <f t="shared" si="47"/>
        <v>0</v>
      </c>
      <c r="M928" s="104">
        <f t="shared" si="46"/>
        <v>0</v>
      </c>
    </row>
    <row r="929" spans="1:13" s="116" customFormat="1">
      <c r="A929" s="75">
        <v>44279</v>
      </c>
      <c r="B929" s="76">
        <v>10105971</v>
      </c>
      <c r="C929" s="77" t="s">
        <v>928</v>
      </c>
      <c r="D929" s="82" t="s">
        <v>238</v>
      </c>
      <c r="E929" s="82" t="s">
        <v>103</v>
      </c>
      <c r="F929" s="79">
        <v>2</v>
      </c>
      <c r="G929" s="80">
        <v>1</v>
      </c>
      <c r="H929" s="104">
        <f t="shared" si="45"/>
        <v>2</v>
      </c>
      <c r="I929" s="81"/>
      <c r="J929" s="81">
        <v>2588</v>
      </c>
      <c r="K929" s="79">
        <v>2</v>
      </c>
      <c r="L929" s="79">
        <f t="shared" si="47"/>
        <v>0</v>
      </c>
      <c r="M929" s="104">
        <f t="shared" si="46"/>
        <v>0</v>
      </c>
    </row>
    <row r="930" spans="1:13" s="116" customFormat="1">
      <c r="A930" s="75">
        <v>44279</v>
      </c>
      <c r="B930" s="76">
        <v>10105971</v>
      </c>
      <c r="C930" s="77" t="s">
        <v>928</v>
      </c>
      <c r="D930" s="82" t="s">
        <v>238</v>
      </c>
      <c r="E930" s="82" t="s">
        <v>103</v>
      </c>
      <c r="F930" s="79">
        <v>1</v>
      </c>
      <c r="G930" s="80">
        <v>1</v>
      </c>
      <c r="H930" s="104">
        <f t="shared" si="45"/>
        <v>1</v>
      </c>
      <c r="I930" s="81"/>
      <c r="J930" s="81">
        <v>2593</v>
      </c>
      <c r="K930" s="79">
        <v>1</v>
      </c>
      <c r="L930" s="79">
        <f t="shared" si="47"/>
        <v>0</v>
      </c>
      <c r="M930" s="104">
        <f t="shared" si="46"/>
        <v>0</v>
      </c>
    </row>
    <row r="931" spans="1:13" s="74" customFormat="1">
      <c r="A931" s="58">
        <v>44279</v>
      </c>
      <c r="B931" s="53">
        <v>10105971</v>
      </c>
      <c r="C931" s="59" t="s">
        <v>928</v>
      </c>
      <c r="D931" s="85" t="s">
        <v>238</v>
      </c>
      <c r="E931" s="85" t="s">
        <v>103</v>
      </c>
      <c r="F931" s="54">
        <v>1</v>
      </c>
      <c r="G931" s="62">
        <v>1</v>
      </c>
      <c r="H931" s="55">
        <f t="shared" si="45"/>
        <v>1</v>
      </c>
      <c r="I931" s="73" t="s">
        <v>948</v>
      </c>
      <c r="J931" s="73"/>
      <c r="K931" s="54"/>
      <c r="L931" s="54">
        <f t="shared" si="47"/>
        <v>1</v>
      </c>
      <c r="M931" s="55">
        <f t="shared" si="46"/>
        <v>1</v>
      </c>
    </row>
    <row r="932" spans="1:13" s="116" customFormat="1">
      <c r="A932" s="75">
        <v>44279</v>
      </c>
      <c r="B932" s="76">
        <v>10105971</v>
      </c>
      <c r="C932" s="77" t="s">
        <v>928</v>
      </c>
      <c r="D932" s="82" t="s">
        <v>238</v>
      </c>
      <c r="E932" s="82" t="s">
        <v>103</v>
      </c>
      <c r="F932" s="79">
        <v>1</v>
      </c>
      <c r="G932" s="80">
        <v>1</v>
      </c>
      <c r="H932" s="104">
        <f t="shared" si="45"/>
        <v>1</v>
      </c>
      <c r="I932" s="81"/>
      <c r="J932" s="81">
        <v>2644</v>
      </c>
      <c r="K932" s="79">
        <v>1</v>
      </c>
      <c r="L932" s="79">
        <f t="shared" si="47"/>
        <v>0</v>
      </c>
      <c r="M932" s="104">
        <f t="shared" si="46"/>
        <v>0</v>
      </c>
    </row>
    <row r="933" spans="1:13" s="116" customFormat="1">
      <c r="A933" s="75">
        <v>44279</v>
      </c>
      <c r="B933" s="76">
        <v>10105971</v>
      </c>
      <c r="C933" s="77" t="s">
        <v>928</v>
      </c>
      <c r="D933" s="82" t="s">
        <v>238</v>
      </c>
      <c r="E933" s="82" t="s">
        <v>103</v>
      </c>
      <c r="F933" s="79">
        <v>2</v>
      </c>
      <c r="G933" s="80">
        <v>1</v>
      </c>
      <c r="H933" s="104">
        <f t="shared" si="45"/>
        <v>2</v>
      </c>
      <c r="I933" s="81"/>
      <c r="J933" s="81">
        <v>2649</v>
      </c>
      <c r="K933" s="79">
        <v>2</v>
      </c>
      <c r="L933" s="79">
        <f t="shared" si="47"/>
        <v>0</v>
      </c>
      <c r="M933" s="104">
        <f t="shared" si="46"/>
        <v>0</v>
      </c>
    </row>
    <row r="934" spans="1:13" s="116" customFormat="1">
      <c r="A934" s="75">
        <v>44279</v>
      </c>
      <c r="B934" s="76">
        <v>10105971</v>
      </c>
      <c r="C934" s="77" t="s">
        <v>928</v>
      </c>
      <c r="D934" s="82" t="s">
        <v>238</v>
      </c>
      <c r="E934" s="82" t="s">
        <v>103</v>
      </c>
      <c r="F934" s="79">
        <v>1</v>
      </c>
      <c r="G934" s="80">
        <v>1</v>
      </c>
      <c r="H934" s="104">
        <f t="shared" si="45"/>
        <v>1</v>
      </c>
      <c r="I934" s="81"/>
      <c r="J934" s="81">
        <v>2663</v>
      </c>
      <c r="K934" s="79">
        <v>1</v>
      </c>
      <c r="L934" s="79">
        <f t="shared" si="47"/>
        <v>0</v>
      </c>
      <c r="M934" s="104">
        <f t="shared" si="46"/>
        <v>0</v>
      </c>
    </row>
    <row r="935" spans="1:13" s="116" customFormat="1">
      <c r="A935" s="75">
        <v>44279</v>
      </c>
      <c r="B935" s="76">
        <v>10105971</v>
      </c>
      <c r="C935" s="77" t="s">
        <v>928</v>
      </c>
      <c r="D935" s="82" t="s">
        <v>238</v>
      </c>
      <c r="E935" s="82" t="s">
        <v>103</v>
      </c>
      <c r="F935" s="79">
        <v>1</v>
      </c>
      <c r="G935" s="80">
        <v>1</v>
      </c>
      <c r="H935" s="104">
        <f t="shared" si="45"/>
        <v>1</v>
      </c>
      <c r="I935" s="81"/>
      <c r="J935" s="81">
        <v>2664</v>
      </c>
      <c r="K935" s="79">
        <v>1</v>
      </c>
      <c r="L935" s="79">
        <f t="shared" si="47"/>
        <v>0</v>
      </c>
      <c r="M935" s="104">
        <f t="shared" si="46"/>
        <v>0</v>
      </c>
    </row>
    <row r="936" spans="1:13" s="116" customFormat="1">
      <c r="A936" s="58">
        <v>44279</v>
      </c>
      <c r="B936" s="53">
        <v>10105971</v>
      </c>
      <c r="C936" s="59" t="s">
        <v>928</v>
      </c>
      <c r="D936" s="85" t="s">
        <v>238</v>
      </c>
      <c r="E936" s="85" t="s">
        <v>103</v>
      </c>
      <c r="F936" s="54">
        <v>91</v>
      </c>
      <c r="G936" s="62">
        <v>1</v>
      </c>
      <c r="H936" s="55">
        <f t="shared" si="45"/>
        <v>91</v>
      </c>
      <c r="I936" s="73"/>
      <c r="J936" s="73"/>
      <c r="K936" s="54"/>
      <c r="L936" s="54">
        <f t="shared" si="47"/>
        <v>91</v>
      </c>
      <c r="M936" s="55">
        <f t="shared" si="46"/>
        <v>91</v>
      </c>
    </row>
    <row r="937" spans="1:13" s="116" customFormat="1">
      <c r="A937" s="121">
        <v>44279</v>
      </c>
      <c r="B937" s="114">
        <v>6286</v>
      </c>
      <c r="C937" s="114" t="s">
        <v>932</v>
      </c>
      <c r="D937" s="132" t="s">
        <v>733</v>
      </c>
      <c r="E937" s="122" t="s">
        <v>734</v>
      </c>
      <c r="F937" s="123">
        <v>1</v>
      </c>
      <c r="G937" s="62">
        <v>1</v>
      </c>
      <c r="H937" s="55">
        <f t="shared" si="45"/>
        <v>1</v>
      </c>
      <c r="I937" s="124" t="s">
        <v>948</v>
      </c>
      <c r="J937" s="124"/>
      <c r="K937" s="123"/>
      <c r="L937" s="123">
        <f t="shared" si="47"/>
        <v>1</v>
      </c>
      <c r="M937" s="55">
        <f t="shared" si="46"/>
        <v>1</v>
      </c>
    </row>
    <row r="938" spans="1:13" s="116" customFormat="1">
      <c r="A938" s="127">
        <v>44280</v>
      </c>
      <c r="B938" s="126">
        <v>166775192</v>
      </c>
      <c r="C938" s="126" t="s">
        <v>918</v>
      </c>
      <c r="D938" s="128" t="s">
        <v>652</v>
      </c>
      <c r="E938" s="129" t="s">
        <v>123</v>
      </c>
      <c r="F938" s="130">
        <v>1</v>
      </c>
      <c r="G938" s="80">
        <v>1</v>
      </c>
      <c r="H938" s="104">
        <f t="shared" si="45"/>
        <v>1</v>
      </c>
      <c r="I938" s="131"/>
      <c r="J938" s="131">
        <v>2503</v>
      </c>
      <c r="K938" s="130">
        <v>1</v>
      </c>
      <c r="L938" s="130">
        <f t="shared" si="47"/>
        <v>0</v>
      </c>
      <c r="M938" s="104">
        <f t="shared" si="46"/>
        <v>0</v>
      </c>
    </row>
    <row r="939" spans="1:13" s="116" customFormat="1">
      <c r="A939" s="127">
        <v>44280</v>
      </c>
      <c r="B939" s="126">
        <v>166775192</v>
      </c>
      <c r="C939" s="126" t="s">
        <v>918</v>
      </c>
      <c r="D939" s="128" t="s">
        <v>653</v>
      </c>
      <c r="E939" s="129" t="s">
        <v>34</v>
      </c>
      <c r="F939" s="130">
        <v>1</v>
      </c>
      <c r="G939" s="80">
        <v>1</v>
      </c>
      <c r="H939" s="104">
        <f t="shared" si="45"/>
        <v>1</v>
      </c>
      <c r="I939" s="131"/>
      <c r="J939" s="131">
        <v>2503</v>
      </c>
      <c r="K939" s="130">
        <v>1</v>
      </c>
      <c r="L939" s="130">
        <f t="shared" si="47"/>
        <v>0</v>
      </c>
      <c r="M939" s="104">
        <f t="shared" si="46"/>
        <v>0</v>
      </c>
    </row>
    <row r="940" spans="1:13" s="116" customFormat="1">
      <c r="A940" s="127">
        <v>44280</v>
      </c>
      <c r="B940" s="126">
        <v>500167660</v>
      </c>
      <c r="C940" s="126" t="s">
        <v>937</v>
      </c>
      <c r="D940" s="126" t="s">
        <v>279</v>
      </c>
      <c r="E940" s="129" t="s">
        <v>140</v>
      </c>
      <c r="F940" s="130">
        <v>1</v>
      </c>
      <c r="G940" s="80">
        <v>1</v>
      </c>
      <c r="H940" s="104">
        <f t="shared" si="45"/>
        <v>1</v>
      </c>
      <c r="I940" s="131"/>
      <c r="J940" s="131">
        <v>2415</v>
      </c>
      <c r="K940" s="130">
        <v>1</v>
      </c>
      <c r="L940" s="130">
        <f t="shared" si="47"/>
        <v>0</v>
      </c>
      <c r="M940" s="104">
        <f t="shared" si="46"/>
        <v>0</v>
      </c>
    </row>
    <row r="941" spans="1:13" s="116" customFormat="1">
      <c r="A941" s="127">
        <v>44281</v>
      </c>
      <c r="B941" s="126">
        <v>500168035</v>
      </c>
      <c r="C941" s="126" t="s">
        <v>937</v>
      </c>
      <c r="D941" s="126" t="s">
        <v>376</v>
      </c>
      <c r="E941" s="129" t="s">
        <v>140</v>
      </c>
      <c r="F941" s="130">
        <v>1</v>
      </c>
      <c r="G941" s="80">
        <v>1</v>
      </c>
      <c r="H941" s="104">
        <f t="shared" si="45"/>
        <v>1</v>
      </c>
      <c r="I941" s="131"/>
      <c r="J941" s="131">
        <v>2598</v>
      </c>
      <c r="K941" s="130">
        <v>1</v>
      </c>
      <c r="L941" s="130">
        <f t="shared" si="47"/>
        <v>0</v>
      </c>
      <c r="M941" s="104">
        <f t="shared" si="46"/>
        <v>0</v>
      </c>
    </row>
    <row r="942" spans="1:13" s="138" customFormat="1">
      <c r="A942" s="127">
        <v>44284</v>
      </c>
      <c r="B942" s="126">
        <v>166866570</v>
      </c>
      <c r="C942" s="126" t="s">
        <v>918</v>
      </c>
      <c r="D942" s="128">
        <v>242236564</v>
      </c>
      <c r="E942" s="129" t="s">
        <v>429</v>
      </c>
      <c r="F942" s="130">
        <v>4</v>
      </c>
      <c r="G942" s="80">
        <v>1</v>
      </c>
      <c r="H942" s="104">
        <f t="shared" si="45"/>
        <v>4</v>
      </c>
      <c r="I942" s="131"/>
      <c r="J942" s="131">
        <v>2605</v>
      </c>
      <c r="K942" s="130">
        <v>4</v>
      </c>
      <c r="L942" s="130">
        <f t="shared" si="47"/>
        <v>0</v>
      </c>
      <c r="M942" s="104">
        <f t="shared" si="46"/>
        <v>0</v>
      </c>
    </row>
    <row r="943" spans="1:13" s="138" customFormat="1">
      <c r="A943" s="127">
        <v>44284</v>
      </c>
      <c r="B943" s="126">
        <v>166885356</v>
      </c>
      <c r="C943" s="126" t="s">
        <v>918</v>
      </c>
      <c r="D943" s="126" t="s">
        <v>573</v>
      </c>
      <c r="E943" s="129" t="s">
        <v>197</v>
      </c>
      <c r="F943" s="130">
        <v>2</v>
      </c>
      <c r="G943" s="80">
        <v>1</v>
      </c>
      <c r="H943" s="104">
        <f t="shared" ref="H943:H1006" si="48">F943*G943</f>
        <v>2</v>
      </c>
      <c r="I943" s="131"/>
      <c r="J943" s="131">
        <v>2502</v>
      </c>
      <c r="K943" s="130">
        <v>2</v>
      </c>
      <c r="L943" s="130">
        <f t="shared" si="47"/>
        <v>0</v>
      </c>
      <c r="M943" s="104">
        <f t="shared" si="46"/>
        <v>0</v>
      </c>
    </row>
    <row r="944" spans="1:13" s="106" customFormat="1">
      <c r="A944" s="127">
        <v>44284</v>
      </c>
      <c r="B944" s="126">
        <v>166885356</v>
      </c>
      <c r="C944" s="126" t="s">
        <v>918</v>
      </c>
      <c r="D944" s="126" t="s">
        <v>634</v>
      </c>
      <c r="E944" s="129" t="s">
        <v>192</v>
      </c>
      <c r="F944" s="130">
        <v>1</v>
      </c>
      <c r="G944" s="80">
        <v>1</v>
      </c>
      <c r="H944" s="104">
        <f t="shared" si="48"/>
        <v>1</v>
      </c>
      <c r="I944" s="131"/>
      <c r="J944" s="131">
        <v>2504</v>
      </c>
      <c r="K944" s="130">
        <v>1</v>
      </c>
      <c r="L944" s="130">
        <f t="shared" si="47"/>
        <v>0</v>
      </c>
      <c r="M944" s="104">
        <f t="shared" si="46"/>
        <v>0</v>
      </c>
    </row>
    <row r="945" spans="1:13" s="72" customFormat="1">
      <c r="A945" s="127">
        <v>44284</v>
      </c>
      <c r="B945" s="126">
        <v>166897807</v>
      </c>
      <c r="C945" s="126" t="s">
        <v>918</v>
      </c>
      <c r="D945" s="128" t="s">
        <v>648</v>
      </c>
      <c r="E945" s="129" t="s">
        <v>123</v>
      </c>
      <c r="F945" s="130">
        <v>1</v>
      </c>
      <c r="G945" s="80">
        <v>1</v>
      </c>
      <c r="H945" s="104">
        <f t="shared" si="48"/>
        <v>1</v>
      </c>
      <c r="I945" s="131"/>
      <c r="J945" s="131">
        <v>2517</v>
      </c>
      <c r="K945" s="130">
        <v>1</v>
      </c>
      <c r="L945" s="130">
        <f t="shared" si="47"/>
        <v>0</v>
      </c>
      <c r="M945" s="104">
        <f t="shared" si="46"/>
        <v>0</v>
      </c>
    </row>
    <row r="946" spans="1:13" s="72" customFormat="1">
      <c r="A946" s="127">
        <v>44284</v>
      </c>
      <c r="B946" s="126">
        <v>166885356</v>
      </c>
      <c r="C946" s="126" t="s">
        <v>918</v>
      </c>
      <c r="D946" s="126" t="s">
        <v>633</v>
      </c>
      <c r="E946" s="129" t="s">
        <v>123</v>
      </c>
      <c r="F946" s="130">
        <v>1</v>
      </c>
      <c r="G946" s="80">
        <v>1</v>
      </c>
      <c r="H946" s="104">
        <f t="shared" si="48"/>
        <v>1</v>
      </c>
      <c r="I946" s="131"/>
      <c r="J946" s="131">
        <v>2521</v>
      </c>
      <c r="K946" s="130">
        <v>1</v>
      </c>
      <c r="L946" s="130">
        <f t="shared" si="47"/>
        <v>0</v>
      </c>
      <c r="M946" s="104">
        <f t="shared" si="46"/>
        <v>0</v>
      </c>
    </row>
    <row r="947" spans="1:13" s="72" customFormat="1">
      <c r="A947" s="127">
        <v>44284</v>
      </c>
      <c r="B947" s="126">
        <v>166885356</v>
      </c>
      <c r="C947" s="126" t="s">
        <v>918</v>
      </c>
      <c r="D947" s="126" t="s">
        <v>636</v>
      </c>
      <c r="E947" s="129" t="s">
        <v>624</v>
      </c>
      <c r="F947" s="130">
        <v>1</v>
      </c>
      <c r="G947" s="80">
        <v>1</v>
      </c>
      <c r="H947" s="104">
        <f t="shared" si="48"/>
        <v>1</v>
      </c>
      <c r="I947" s="131"/>
      <c r="J947" s="131" t="s">
        <v>260</v>
      </c>
      <c r="K947" s="130">
        <v>1</v>
      </c>
      <c r="L947" s="130">
        <f t="shared" si="47"/>
        <v>0</v>
      </c>
      <c r="M947" s="104">
        <f t="shared" si="46"/>
        <v>0</v>
      </c>
    </row>
    <row r="948" spans="1:13" s="72" customFormat="1">
      <c r="A948" s="127">
        <v>44284</v>
      </c>
      <c r="B948" s="126">
        <v>166885356</v>
      </c>
      <c r="C948" s="126" t="s">
        <v>918</v>
      </c>
      <c r="D948" s="126" t="s">
        <v>457</v>
      </c>
      <c r="E948" s="129" t="s">
        <v>624</v>
      </c>
      <c r="F948" s="130">
        <v>1</v>
      </c>
      <c r="G948" s="80">
        <v>1</v>
      </c>
      <c r="H948" s="104">
        <f t="shared" si="48"/>
        <v>1</v>
      </c>
      <c r="I948" s="131"/>
      <c r="J948" s="131" t="s">
        <v>260</v>
      </c>
      <c r="K948" s="130">
        <v>1</v>
      </c>
      <c r="L948" s="130">
        <f t="shared" si="47"/>
        <v>0</v>
      </c>
      <c r="M948" s="104">
        <f t="shared" si="46"/>
        <v>0</v>
      </c>
    </row>
    <row r="949" spans="1:13" s="72" customFormat="1">
      <c r="A949" s="127">
        <v>44284</v>
      </c>
      <c r="B949" s="126">
        <v>166897807</v>
      </c>
      <c r="C949" s="126" t="s">
        <v>918</v>
      </c>
      <c r="D949" s="128" t="s">
        <v>50</v>
      </c>
      <c r="E949" s="129" t="s">
        <v>34</v>
      </c>
      <c r="F949" s="130">
        <v>1</v>
      </c>
      <c r="G949" s="80">
        <v>1</v>
      </c>
      <c r="H949" s="104">
        <f t="shared" si="48"/>
        <v>1</v>
      </c>
      <c r="I949" s="131"/>
      <c r="J949" s="131">
        <v>2517</v>
      </c>
      <c r="K949" s="130">
        <v>1</v>
      </c>
      <c r="L949" s="130">
        <f t="shared" si="47"/>
        <v>0</v>
      </c>
      <c r="M949" s="104">
        <f t="shared" si="46"/>
        <v>0</v>
      </c>
    </row>
    <row r="950" spans="1:13" s="72" customFormat="1">
      <c r="A950" s="127">
        <v>44284</v>
      </c>
      <c r="B950" s="126">
        <v>166897807</v>
      </c>
      <c r="C950" s="126" t="s">
        <v>918</v>
      </c>
      <c r="D950" s="128" t="s">
        <v>649</v>
      </c>
      <c r="E950" s="129" t="s">
        <v>34</v>
      </c>
      <c r="F950" s="130">
        <v>1</v>
      </c>
      <c r="G950" s="80">
        <v>1</v>
      </c>
      <c r="H950" s="104">
        <f t="shared" si="48"/>
        <v>1</v>
      </c>
      <c r="I950" s="131"/>
      <c r="J950" s="131" t="s">
        <v>260</v>
      </c>
      <c r="K950" s="130">
        <v>1</v>
      </c>
      <c r="L950" s="130">
        <f t="shared" si="47"/>
        <v>0</v>
      </c>
      <c r="M950" s="104">
        <f t="shared" si="46"/>
        <v>0</v>
      </c>
    </row>
    <row r="951" spans="1:13" s="72" customFormat="1">
      <c r="A951" s="127">
        <v>44284</v>
      </c>
      <c r="B951" s="126">
        <v>166854117</v>
      </c>
      <c r="C951" s="126" t="s">
        <v>918</v>
      </c>
      <c r="D951" s="128" t="s">
        <v>650</v>
      </c>
      <c r="E951" s="129" t="s">
        <v>651</v>
      </c>
      <c r="F951" s="130">
        <v>2</v>
      </c>
      <c r="G951" s="80">
        <v>1</v>
      </c>
      <c r="H951" s="104">
        <f t="shared" si="48"/>
        <v>2</v>
      </c>
      <c r="I951" s="131"/>
      <c r="J951" s="131">
        <v>2503</v>
      </c>
      <c r="K951" s="130">
        <v>2</v>
      </c>
      <c r="L951" s="130">
        <f t="shared" si="47"/>
        <v>0</v>
      </c>
      <c r="M951" s="104">
        <f t="shared" si="46"/>
        <v>0</v>
      </c>
    </row>
    <row r="952" spans="1:13" s="72" customFormat="1">
      <c r="A952" s="127">
        <v>44284</v>
      </c>
      <c r="B952" s="126">
        <v>166885356</v>
      </c>
      <c r="C952" s="126" t="s">
        <v>918</v>
      </c>
      <c r="D952" s="126" t="s">
        <v>637</v>
      </c>
      <c r="E952" s="129" t="s">
        <v>193</v>
      </c>
      <c r="F952" s="130">
        <v>1</v>
      </c>
      <c r="G952" s="80">
        <v>1</v>
      </c>
      <c r="H952" s="104">
        <f t="shared" si="48"/>
        <v>1</v>
      </c>
      <c r="I952" s="131"/>
      <c r="J952" s="131">
        <v>2504</v>
      </c>
      <c r="K952" s="130">
        <v>1</v>
      </c>
      <c r="L952" s="130">
        <f t="shared" si="47"/>
        <v>0</v>
      </c>
      <c r="M952" s="104">
        <f t="shared" si="46"/>
        <v>0</v>
      </c>
    </row>
    <row r="953" spans="1:13" s="71" customFormat="1">
      <c r="A953" s="127">
        <v>44284</v>
      </c>
      <c r="B953" s="126">
        <v>166885356</v>
      </c>
      <c r="C953" s="126" t="s">
        <v>918</v>
      </c>
      <c r="D953" s="126" t="s">
        <v>635</v>
      </c>
      <c r="E953" s="129" t="s">
        <v>376</v>
      </c>
      <c r="F953" s="130">
        <v>1</v>
      </c>
      <c r="G953" s="80">
        <v>1</v>
      </c>
      <c r="H953" s="104">
        <f t="shared" si="48"/>
        <v>1</v>
      </c>
      <c r="I953" s="131"/>
      <c r="J953" s="131">
        <v>2504</v>
      </c>
      <c r="K953" s="130">
        <v>1</v>
      </c>
      <c r="L953" s="130">
        <f t="shared" si="47"/>
        <v>0</v>
      </c>
      <c r="M953" s="104">
        <f t="shared" si="46"/>
        <v>0</v>
      </c>
    </row>
    <row r="954" spans="1:13" s="72" customFormat="1">
      <c r="A954" s="127">
        <v>44284</v>
      </c>
      <c r="B954" s="126">
        <v>321844536</v>
      </c>
      <c r="C954" s="126" t="s">
        <v>943</v>
      </c>
      <c r="D954" s="128" t="s">
        <v>194</v>
      </c>
      <c r="E954" s="129" t="s">
        <v>140</v>
      </c>
      <c r="F954" s="130">
        <v>1</v>
      </c>
      <c r="G954" s="80">
        <v>1</v>
      </c>
      <c r="H954" s="104">
        <f t="shared" si="48"/>
        <v>1</v>
      </c>
      <c r="I954" s="131"/>
      <c r="J954" s="131">
        <v>2567</v>
      </c>
      <c r="K954" s="130">
        <v>1</v>
      </c>
      <c r="L954" s="130">
        <f t="shared" si="47"/>
        <v>0</v>
      </c>
      <c r="M954" s="104">
        <f t="shared" si="46"/>
        <v>0</v>
      </c>
    </row>
    <row r="955" spans="1:13" s="116" customFormat="1">
      <c r="A955" s="127">
        <v>44284</v>
      </c>
      <c r="B955" s="126">
        <v>321844536</v>
      </c>
      <c r="C955" s="126" t="s">
        <v>943</v>
      </c>
      <c r="D955" s="128" t="s">
        <v>194</v>
      </c>
      <c r="E955" s="129" t="s">
        <v>140</v>
      </c>
      <c r="F955" s="130">
        <v>1</v>
      </c>
      <c r="G955" s="80">
        <v>1</v>
      </c>
      <c r="H955" s="104">
        <f t="shared" si="48"/>
        <v>1</v>
      </c>
      <c r="I955" s="131"/>
      <c r="J955" s="131">
        <v>2579</v>
      </c>
      <c r="K955" s="130">
        <v>1</v>
      </c>
      <c r="L955" s="130">
        <f t="shared" si="47"/>
        <v>0</v>
      </c>
      <c r="M955" s="104">
        <f t="shared" si="46"/>
        <v>0</v>
      </c>
    </row>
    <row r="956" spans="1:13" s="116" customFormat="1">
      <c r="A956" s="127">
        <v>44284</v>
      </c>
      <c r="B956" s="126">
        <v>321844536</v>
      </c>
      <c r="C956" s="126" t="s">
        <v>943</v>
      </c>
      <c r="D956" s="128" t="s">
        <v>194</v>
      </c>
      <c r="E956" s="129" t="s">
        <v>140</v>
      </c>
      <c r="F956" s="130">
        <v>2</v>
      </c>
      <c r="G956" s="80">
        <v>1</v>
      </c>
      <c r="H956" s="104">
        <f t="shared" si="48"/>
        <v>2</v>
      </c>
      <c r="I956" s="131"/>
      <c r="J956" s="131">
        <v>2568</v>
      </c>
      <c r="K956" s="130">
        <v>2</v>
      </c>
      <c r="L956" s="130">
        <f t="shared" si="47"/>
        <v>0</v>
      </c>
      <c r="M956" s="104">
        <f t="shared" si="46"/>
        <v>0</v>
      </c>
    </row>
    <row r="957" spans="1:13" s="116" customFormat="1">
      <c r="A957" s="127">
        <v>44285</v>
      </c>
      <c r="B957" s="126">
        <v>166910398</v>
      </c>
      <c r="C957" s="126" t="s">
        <v>918</v>
      </c>
      <c r="D957" s="128" t="s">
        <v>440</v>
      </c>
      <c r="E957" s="129" t="s">
        <v>192</v>
      </c>
      <c r="F957" s="130">
        <v>1</v>
      </c>
      <c r="G957" s="80">
        <v>1</v>
      </c>
      <c r="H957" s="104">
        <f t="shared" si="48"/>
        <v>1</v>
      </c>
      <c r="I957" s="131"/>
      <c r="J957" s="131">
        <v>2541</v>
      </c>
      <c r="K957" s="130">
        <v>1</v>
      </c>
      <c r="L957" s="130">
        <f t="shared" si="47"/>
        <v>0</v>
      </c>
      <c r="M957" s="104">
        <f t="shared" si="46"/>
        <v>0</v>
      </c>
    </row>
    <row r="958" spans="1:13" s="116" customFormat="1">
      <c r="A958" s="127">
        <v>44285</v>
      </c>
      <c r="B958" s="126">
        <v>166885356</v>
      </c>
      <c r="C958" s="126" t="s">
        <v>918</v>
      </c>
      <c r="D958" s="126" t="s">
        <v>40</v>
      </c>
      <c r="E958" s="129" t="s">
        <v>34</v>
      </c>
      <c r="F958" s="130">
        <v>1</v>
      </c>
      <c r="G958" s="80">
        <v>1</v>
      </c>
      <c r="H958" s="104">
        <f t="shared" si="48"/>
        <v>1</v>
      </c>
      <c r="I958" s="131"/>
      <c r="J958" s="131">
        <v>2521</v>
      </c>
      <c r="K958" s="130">
        <v>1</v>
      </c>
      <c r="L958" s="130">
        <f t="shared" si="47"/>
        <v>0</v>
      </c>
      <c r="M958" s="104">
        <f t="shared" si="46"/>
        <v>0</v>
      </c>
    </row>
    <row r="959" spans="1:13" s="116" customFormat="1">
      <c r="A959" s="127">
        <v>44285</v>
      </c>
      <c r="B959" s="126">
        <v>166933823</v>
      </c>
      <c r="C959" s="126" t="s">
        <v>918</v>
      </c>
      <c r="D959" s="126" t="s">
        <v>629</v>
      </c>
      <c r="E959" s="129" t="s">
        <v>630</v>
      </c>
      <c r="F959" s="130">
        <v>1</v>
      </c>
      <c r="G959" s="80">
        <v>1</v>
      </c>
      <c r="H959" s="104">
        <f t="shared" si="48"/>
        <v>1</v>
      </c>
      <c r="I959" s="131"/>
      <c r="J959" s="131">
        <v>2520</v>
      </c>
      <c r="K959" s="130">
        <v>1</v>
      </c>
      <c r="L959" s="130">
        <f t="shared" si="47"/>
        <v>0</v>
      </c>
      <c r="M959" s="104">
        <f t="shared" ref="M959:M1022" si="49">G959*L959</f>
        <v>0</v>
      </c>
    </row>
    <row r="960" spans="1:13" s="116" customFormat="1">
      <c r="A960" s="121">
        <v>44285</v>
      </c>
      <c r="B960" s="114">
        <v>166942948</v>
      </c>
      <c r="C960" s="114" t="s">
        <v>918</v>
      </c>
      <c r="D960" s="132" t="s">
        <v>27</v>
      </c>
      <c r="E960" s="122" t="s">
        <v>124</v>
      </c>
      <c r="F960" s="123">
        <v>1</v>
      </c>
      <c r="G960" s="62">
        <v>1</v>
      </c>
      <c r="H960" s="55">
        <f t="shared" si="48"/>
        <v>1</v>
      </c>
      <c r="I960" s="124" t="s">
        <v>948</v>
      </c>
      <c r="J960" s="124"/>
      <c r="K960" s="123"/>
      <c r="L960" s="123">
        <f t="shared" si="47"/>
        <v>1</v>
      </c>
      <c r="M960" s="55">
        <f t="shared" si="49"/>
        <v>1</v>
      </c>
    </row>
    <row r="961" spans="1:13" s="116" customFormat="1">
      <c r="A961" s="127">
        <v>44285</v>
      </c>
      <c r="B961" s="126">
        <v>166910583</v>
      </c>
      <c r="C961" s="126" t="s">
        <v>918</v>
      </c>
      <c r="D961" s="128" t="s">
        <v>646</v>
      </c>
      <c r="E961" s="129" t="s">
        <v>124</v>
      </c>
      <c r="F961" s="130">
        <v>1</v>
      </c>
      <c r="G961" s="80">
        <v>1</v>
      </c>
      <c r="H961" s="104">
        <f t="shared" si="48"/>
        <v>1</v>
      </c>
      <c r="I961" s="131"/>
      <c r="J961" s="131">
        <v>2505</v>
      </c>
      <c r="K961" s="130">
        <v>1</v>
      </c>
      <c r="L961" s="130">
        <f t="shared" si="47"/>
        <v>0</v>
      </c>
      <c r="M961" s="104">
        <f t="shared" si="49"/>
        <v>0</v>
      </c>
    </row>
    <row r="962" spans="1:13" s="116" customFormat="1">
      <c r="A962" s="127">
        <v>44285</v>
      </c>
      <c r="B962" s="126">
        <v>166910398</v>
      </c>
      <c r="C962" s="126" t="s">
        <v>918</v>
      </c>
      <c r="D962" s="128" t="s">
        <v>644</v>
      </c>
      <c r="E962" s="129" t="s">
        <v>645</v>
      </c>
      <c r="F962" s="130">
        <v>1</v>
      </c>
      <c r="G962" s="80">
        <v>1</v>
      </c>
      <c r="H962" s="104">
        <f t="shared" si="48"/>
        <v>1</v>
      </c>
      <c r="I962" s="131"/>
      <c r="J962" s="131">
        <v>2541</v>
      </c>
      <c r="K962" s="130">
        <v>1</v>
      </c>
      <c r="L962" s="130">
        <f t="shared" si="47"/>
        <v>0</v>
      </c>
      <c r="M962" s="104">
        <f t="shared" si="49"/>
        <v>0</v>
      </c>
    </row>
    <row r="963" spans="1:13" s="116" customFormat="1">
      <c r="A963" s="127">
        <v>44285</v>
      </c>
      <c r="B963" s="126">
        <v>166899580</v>
      </c>
      <c r="C963" s="126" t="s">
        <v>918</v>
      </c>
      <c r="D963" s="128" t="s">
        <v>647</v>
      </c>
      <c r="E963" s="129" t="s">
        <v>527</v>
      </c>
      <c r="F963" s="130">
        <v>2</v>
      </c>
      <c r="G963" s="80">
        <v>1</v>
      </c>
      <c r="H963" s="104">
        <f t="shared" si="48"/>
        <v>2</v>
      </c>
      <c r="I963" s="131"/>
      <c r="J963" s="131">
        <v>2506</v>
      </c>
      <c r="K963" s="130">
        <v>2</v>
      </c>
      <c r="L963" s="130">
        <f t="shared" si="47"/>
        <v>0</v>
      </c>
      <c r="M963" s="104">
        <f t="shared" si="49"/>
        <v>0</v>
      </c>
    </row>
    <row r="964" spans="1:13" s="116" customFormat="1">
      <c r="A964" s="127">
        <v>44285</v>
      </c>
      <c r="B964" s="126">
        <v>166896960</v>
      </c>
      <c r="C964" s="126" t="s">
        <v>918</v>
      </c>
      <c r="D964" s="126" t="s">
        <v>631</v>
      </c>
      <c r="E964" s="129" t="s">
        <v>632</v>
      </c>
      <c r="F964" s="130">
        <v>2</v>
      </c>
      <c r="G964" s="80">
        <v>1</v>
      </c>
      <c r="H964" s="104">
        <f t="shared" si="48"/>
        <v>2</v>
      </c>
      <c r="I964" s="131"/>
      <c r="J964" s="131">
        <v>2524</v>
      </c>
      <c r="K964" s="130">
        <v>2</v>
      </c>
      <c r="L964" s="130">
        <f t="shared" ref="L964:L1027" si="50">F964-K964</f>
        <v>0</v>
      </c>
      <c r="M964" s="104">
        <f t="shared" si="49"/>
        <v>0</v>
      </c>
    </row>
    <row r="965" spans="1:13" s="116" customFormat="1">
      <c r="A965" s="127">
        <v>44285</v>
      </c>
      <c r="B965" s="126">
        <v>166885356</v>
      </c>
      <c r="C965" s="126" t="s">
        <v>918</v>
      </c>
      <c r="D965" s="126" t="s">
        <v>638</v>
      </c>
      <c r="E965" s="129" t="s">
        <v>639</v>
      </c>
      <c r="F965" s="130">
        <v>1</v>
      </c>
      <c r="G965" s="80">
        <v>1</v>
      </c>
      <c r="H965" s="104">
        <f t="shared" si="48"/>
        <v>1</v>
      </c>
      <c r="I965" s="131"/>
      <c r="J965" s="131">
        <v>2518</v>
      </c>
      <c r="K965" s="130">
        <v>1</v>
      </c>
      <c r="L965" s="130">
        <f t="shared" si="50"/>
        <v>0</v>
      </c>
      <c r="M965" s="104">
        <f t="shared" si="49"/>
        <v>0</v>
      </c>
    </row>
    <row r="966" spans="1:13" s="116" customFormat="1">
      <c r="A966" s="127">
        <v>44286</v>
      </c>
      <c r="B966" s="126">
        <v>166911843</v>
      </c>
      <c r="C966" s="126" t="s">
        <v>918</v>
      </c>
      <c r="D966" s="128" t="s">
        <v>642</v>
      </c>
      <c r="E966" s="129" t="s">
        <v>192</v>
      </c>
      <c r="F966" s="130">
        <v>1</v>
      </c>
      <c r="G966" s="80">
        <v>1</v>
      </c>
      <c r="H966" s="104">
        <f t="shared" si="48"/>
        <v>1</v>
      </c>
      <c r="I966" s="131"/>
      <c r="J966" s="131">
        <v>2522</v>
      </c>
      <c r="K966" s="130">
        <v>1</v>
      </c>
      <c r="L966" s="130">
        <f t="shared" si="50"/>
        <v>0</v>
      </c>
      <c r="M966" s="104">
        <f t="shared" si="49"/>
        <v>0</v>
      </c>
    </row>
    <row r="967" spans="1:13" s="116" customFormat="1">
      <c r="A967" s="127">
        <v>44286</v>
      </c>
      <c r="B967" s="126">
        <v>166984416</v>
      </c>
      <c r="C967" s="126" t="s">
        <v>918</v>
      </c>
      <c r="D967" s="126" t="s">
        <v>640</v>
      </c>
      <c r="E967" s="129" t="s">
        <v>123</v>
      </c>
      <c r="F967" s="130">
        <v>1</v>
      </c>
      <c r="G967" s="80">
        <v>1</v>
      </c>
      <c r="H967" s="104">
        <f t="shared" si="48"/>
        <v>1</v>
      </c>
      <c r="I967" s="131"/>
      <c r="J967" s="131">
        <v>2522</v>
      </c>
      <c r="K967" s="130">
        <v>1</v>
      </c>
      <c r="L967" s="130">
        <f t="shared" si="50"/>
        <v>0</v>
      </c>
      <c r="M967" s="104">
        <f t="shared" si="49"/>
        <v>0</v>
      </c>
    </row>
    <row r="968" spans="1:13" s="116" customFormat="1">
      <c r="A968" s="127">
        <v>44286</v>
      </c>
      <c r="B968" s="126">
        <v>166984416</v>
      </c>
      <c r="C968" s="126" t="s">
        <v>918</v>
      </c>
      <c r="D968" s="126" t="s">
        <v>641</v>
      </c>
      <c r="E968" s="129" t="s">
        <v>34</v>
      </c>
      <c r="F968" s="130">
        <v>1</v>
      </c>
      <c r="G968" s="80">
        <v>1</v>
      </c>
      <c r="H968" s="104">
        <f t="shared" si="48"/>
        <v>1</v>
      </c>
      <c r="I968" s="131"/>
      <c r="J968" s="131">
        <v>2522</v>
      </c>
      <c r="K968" s="130">
        <v>1</v>
      </c>
      <c r="L968" s="130">
        <f t="shared" si="50"/>
        <v>0</v>
      </c>
      <c r="M968" s="104">
        <f t="shared" si="49"/>
        <v>0</v>
      </c>
    </row>
    <row r="969" spans="1:13" s="74" customFormat="1">
      <c r="A969" s="127">
        <v>44286</v>
      </c>
      <c r="B969" s="126">
        <v>166911843</v>
      </c>
      <c r="C969" s="126" t="s">
        <v>918</v>
      </c>
      <c r="D969" s="128" t="s">
        <v>643</v>
      </c>
      <c r="E969" s="129" t="s">
        <v>193</v>
      </c>
      <c r="F969" s="130">
        <v>1</v>
      </c>
      <c r="G969" s="80">
        <v>1</v>
      </c>
      <c r="H969" s="104">
        <f t="shared" si="48"/>
        <v>1</v>
      </c>
      <c r="I969" s="131"/>
      <c r="J969" s="131">
        <v>2522</v>
      </c>
      <c r="K969" s="130">
        <v>1</v>
      </c>
      <c r="L969" s="130">
        <f t="shared" si="50"/>
        <v>0</v>
      </c>
      <c r="M969" s="104">
        <f t="shared" si="49"/>
        <v>0</v>
      </c>
    </row>
    <row r="970" spans="1:13" s="116" customFormat="1">
      <c r="A970" s="127">
        <v>44286</v>
      </c>
      <c r="B970" s="126">
        <v>70252</v>
      </c>
      <c r="C970" s="126" t="s">
        <v>933</v>
      </c>
      <c r="D970" s="126" t="s">
        <v>627</v>
      </c>
      <c r="E970" s="129" t="s">
        <v>65</v>
      </c>
      <c r="F970" s="130">
        <v>10</v>
      </c>
      <c r="G970" s="80">
        <v>1</v>
      </c>
      <c r="H970" s="104">
        <f t="shared" si="48"/>
        <v>10</v>
      </c>
      <c r="I970" s="131"/>
      <c r="J970" s="131">
        <v>2505</v>
      </c>
      <c r="K970" s="130">
        <v>10</v>
      </c>
      <c r="L970" s="130">
        <f t="shared" si="50"/>
        <v>0</v>
      </c>
      <c r="M970" s="104">
        <f t="shared" si="49"/>
        <v>0</v>
      </c>
    </row>
    <row r="971" spans="1:13" s="116" customFormat="1">
      <c r="A971" s="127">
        <v>44287</v>
      </c>
      <c r="B971" s="126">
        <v>167012624</v>
      </c>
      <c r="C971" s="126" t="s">
        <v>918</v>
      </c>
      <c r="D971" s="128" t="s">
        <v>517</v>
      </c>
      <c r="E971" s="129" t="s">
        <v>144</v>
      </c>
      <c r="F971" s="130">
        <v>2</v>
      </c>
      <c r="G971" s="80">
        <v>1</v>
      </c>
      <c r="H971" s="104">
        <f t="shared" si="48"/>
        <v>2</v>
      </c>
      <c r="I971" s="131"/>
      <c r="J971" s="131">
        <v>2668</v>
      </c>
      <c r="K971" s="130">
        <v>2</v>
      </c>
      <c r="L971" s="130">
        <f t="shared" si="50"/>
        <v>0</v>
      </c>
      <c r="M971" s="104">
        <f t="shared" si="49"/>
        <v>0</v>
      </c>
    </row>
    <row r="972" spans="1:13" s="116" customFormat="1">
      <c r="A972" s="127">
        <v>44287</v>
      </c>
      <c r="B972" s="126">
        <v>167012624</v>
      </c>
      <c r="C972" s="126" t="s">
        <v>918</v>
      </c>
      <c r="D972" s="128" t="s">
        <v>517</v>
      </c>
      <c r="E972" s="129" t="s">
        <v>268</v>
      </c>
      <c r="F972" s="130">
        <v>2</v>
      </c>
      <c r="G972" s="80">
        <v>1</v>
      </c>
      <c r="H972" s="104">
        <f t="shared" si="48"/>
        <v>2</v>
      </c>
      <c r="I972" s="131"/>
      <c r="J972" s="131">
        <v>2668</v>
      </c>
      <c r="K972" s="130">
        <v>2</v>
      </c>
      <c r="L972" s="130">
        <f t="shared" si="50"/>
        <v>0</v>
      </c>
      <c r="M972" s="104">
        <f t="shared" si="49"/>
        <v>0</v>
      </c>
    </row>
    <row r="973" spans="1:13" s="116" customFormat="1">
      <c r="A973" s="127">
        <v>44287</v>
      </c>
      <c r="B973" s="126">
        <v>352037</v>
      </c>
      <c r="C973" s="126" t="s">
        <v>939</v>
      </c>
      <c r="D973" s="126">
        <v>8200714033</v>
      </c>
      <c r="E973" s="129" t="s">
        <v>628</v>
      </c>
      <c r="F973" s="130">
        <v>1</v>
      </c>
      <c r="G973" s="80">
        <v>1</v>
      </c>
      <c r="H973" s="104">
        <f t="shared" si="48"/>
        <v>1</v>
      </c>
      <c r="I973" s="131"/>
      <c r="J973" s="131">
        <v>2668</v>
      </c>
      <c r="K973" s="130">
        <v>1</v>
      </c>
      <c r="L973" s="130">
        <f t="shared" si="50"/>
        <v>0</v>
      </c>
      <c r="M973" s="104">
        <f t="shared" si="49"/>
        <v>0</v>
      </c>
    </row>
    <row r="974" spans="1:13" s="138" customFormat="1">
      <c r="A974" s="127">
        <v>44288</v>
      </c>
      <c r="B974" s="126">
        <v>167086141</v>
      </c>
      <c r="C974" s="126" t="s">
        <v>918</v>
      </c>
      <c r="D974" s="128" t="s">
        <v>695</v>
      </c>
      <c r="E974" s="129" t="s">
        <v>192</v>
      </c>
      <c r="F974" s="130">
        <v>1</v>
      </c>
      <c r="G974" s="80">
        <v>1</v>
      </c>
      <c r="H974" s="104">
        <f t="shared" si="48"/>
        <v>1</v>
      </c>
      <c r="I974" s="131"/>
      <c r="J974" s="131">
        <v>2537</v>
      </c>
      <c r="K974" s="130">
        <v>1</v>
      </c>
      <c r="L974" s="130">
        <f t="shared" si="50"/>
        <v>0</v>
      </c>
      <c r="M974" s="104">
        <f t="shared" si="49"/>
        <v>0</v>
      </c>
    </row>
    <row r="975" spans="1:13" s="138" customFormat="1">
      <c r="A975" s="127">
        <v>44288</v>
      </c>
      <c r="B975" s="126">
        <v>167086141</v>
      </c>
      <c r="C975" s="126" t="s">
        <v>918</v>
      </c>
      <c r="D975" s="128" t="s">
        <v>421</v>
      </c>
      <c r="E975" s="129" t="s">
        <v>192</v>
      </c>
      <c r="F975" s="130">
        <v>1</v>
      </c>
      <c r="G975" s="80">
        <v>1</v>
      </c>
      <c r="H975" s="104">
        <f t="shared" si="48"/>
        <v>1</v>
      </c>
      <c r="I975" s="131"/>
      <c r="J975" s="131">
        <v>2537</v>
      </c>
      <c r="K975" s="130">
        <v>1</v>
      </c>
      <c r="L975" s="130">
        <f t="shared" si="50"/>
        <v>0</v>
      </c>
      <c r="M975" s="104">
        <f t="shared" si="49"/>
        <v>0</v>
      </c>
    </row>
    <row r="976" spans="1:13" s="116" customFormat="1">
      <c r="A976" s="127">
        <v>44288</v>
      </c>
      <c r="B976" s="126">
        <v>167068697</v>
      </c>
      <c r="C976" s="126" t="s">
        <v>918</v>
      </c>
      <c r="D976" s="128" t="s">
        <v>708</v>
      </c>
      <c r="E976" s="129" t="s">
        <v>632</v>
      </c>
      <c r="F976" s="130">
        <v>2</v>
      </c>
      <c r="G976" s="80">
        <v>1</v>
      </c>
      <c r="H976" s="104">
        <f t="shared" si="48"/>
        <v>2</v>
      </c>
      <c r="I976" s="131"/>
      <c r="J976" s="131" t="s">
        <v>260</v>
      </c>
      <c r="K976" s="130">
        <v>2</v>
      </c>
      <c r="L976" s="130">
        <f t="shared" si="50"/>
        <v>0</v>
      </c>
      <c r="M976" s="104">
        <f t="shared" si="49"/>
        <v>0</v>
      </c>
    </row>
    <row r="977" spans="1:13" s="116" customFormat="1">
      <c r="A977" s="127">
        <v>44288</v>
      </c>
      <c r="B977" s="126">
        <v>167086141</v>
      </c>
      <c r="C977" s="126" t="s">
        <v>918</v>
      </c>
      <c r="D977" s="128" t="s">
        <v>694</v>
      </c>
      <c r="E977" s="129" t="s">
        <v>193</v>
      </c>
      <c r="F977" s="130">
        <v>1</v>
      </c>
      <c r="G977" s="80">
        <v>1</v>
      </c>
      <c r="H977" s="104">
        <f t="shared" si="48"/>
        <v>1</v>
      </c>
      <c r="I977" s="131"/>
      <c r="J977" s="131" t="s">
        <v>260</v>
      </c>
      <c r="K977" s="130">
        <v>1</v>
      </c>
      <c r="L977" s="130">
        <f t="shared" si="50"/>
        <v>0</v>
      </c>
      <c r="M977" s="104">
        <f t="shared" si="49"/>
        <v>0</v>
      </c>
    </row>
    <row r="978" spans="1:13" s="116" customFormat="1">
      <c r="A978" s="121">
        <v>44288</v>
      </c>
      <c r="B978" s="114">
        <v>167097570</v>
      </c>
      <c r="C978" s="114" t="s">
        <v>918</v>
      </c>
      <c r="D978" s="132" t="s">
        <v>586</v>
      </c>
      <c r="E978" s="122" t="s">
        <v>124</v>
      </c>
      <c r="F978" s="123">
        <v>5</v>
      </c>
      <c r="G978" s="62">
        <v>1</v>
      </c>
      <c r="H978" s="55">
        <f t="shared" si="48"/>
        <v>5</v>
      </c>
      <c r="I978" s="124"/>
      <c r="J978" s="124"/>
      <c r="K978" s="123"/>
      <c r="L978" s="123">
        <f t="shared" si="50"/>
        <v>5</v>
      </c>
      <c r="M978" s="55">
        <f t="shared" si="49"/>
        <v>5</v>
      </c>
    </row>
    <row r="979" spans="1:13" s="116" customFormat="1">
      <c r="A979" s="121">
        <v>44288</v>
      </c>
      <c r="B979" s="114">
        <v>167097570</v>
      </c>
      <c r="C979" s="114" t="s">
        <v>918</v>
      </c>
      <c r="D979" s="132" t="s">
        <v>33</v>
      </c>
      <c r="E979" s="122" t="s">
        <v>124</v>
      </c>
      <c r="F979" s="123">
        <v>10</v>
      </c>
      <c r="G979" s="62">
        <v>1</v>
      </c>
      <c r="H979" s="55">
        <f t="shared" si="48"/>
        <v>10</v>
      </c>
      <c r="I979" s="124"/>
      <c r="J979" s="124"/>
      <c r="K979" s="123"/>
      <c r="L979" s="123">
        <f t="shared" si="50"/>
        <v>10</v>
      </c>
      <c r="M979" s="55">
        <f t="shared" si="49"/>
        <v>10</v>
      </c>
    </row>
    <row r="980" spans="1:13" s="116" customFormat="1">
      <c r="A980" s="127">
        <v>44289</v>
      </c>
      <c r="B980" s="126">
        <v>3029</v>
      </c>
      <c r="C980" s="126" t="s">
        <v>938</v>
      </c>
      <c r="D980" s="128" t="s">
        <v>720</v>
      </c>
      <c r="E980" s="129" t="s">
        <v>19</v>
      </c>
      <c r="F980" s="130">
        <v>1</v>
      </c>
      <c r="G980" s="80">
        <v>1</v>
      </c>
      <c r="H980" s="104">
        <f t="shared" si="48"/>
        <v>1</v>
      </c>
      <c r="I980" s="131"/>
      <c r="J980" s="131">
        <v>2668</v>
      </c>
      <c r="K980" s="130">
        <v>1</v>
      </c>
      <c r="L980" s="130">
        <f t="shared" si="50"/>
        <v>0</v>
      </c>
      <c r="M980" s="104">
        <f t="shared" si="49"/>
        <v>0</v>
      </c>
    </row>
    <row r="981" spans="1:13" s="74" customFormat="1">
      <c r="A981" s="127">
        <v>44292</v>
      </c>
      <c r="B981" s="126">
        <v>167161424</v>
      </c>
      <c r="C981" s="126" t="s">
        <v>918</v>
      </c>
      <c r="D981" s="128">
        <v>250202096</v>
      </c>
      <c r="E981" s="129" t="s">
        <v>298</v>
      </c>
      <c r="F981" s="130">
        <v>3</v>
      </c>
      <c r="G981" s="80">
        <v>1</v>
      </c>
      <c r="H981" s="104">
        <f t="shared" si="48"/>
        <v>3</v>
      </c>
      <c r="I981" s="131"/>
      <c r="J981" s="131" t="s">
        <v>85</v>
      </c>
      <c r="K981" s="130">
        <v>3</v>
      </c>
      <c r="L981" s="130">
        <f t="shared" si="50"/>
        <v>0</v>
      </c>
      <c r="M981" s="104">
        <f t="shared" si="49"/>
        <v>0</v>
      </c>
    </row>
    <row r="982" spans="1:13" s="74" customFormat="1">
      <c r="A982" s="127">
        <v>44292</v>
      </c>
      <c r="B982" s="126">
        <v>167126122</v>
      </c>
      <c r="C982" s="126" t="s">
        <v>918</v>
      </c>
      <c r="D982" s="126" t="s">
        <v>636</v>
      </c>
      <c r="E982" s="129" t="s">
        <v>624</v>
      </c>
      <c r="F982" s="130">
        <v>1</v>
      </c>
      <c r="G982" s="80">
        <v>1</v>
      </c>
      <c r="H982" s="104">
        <f t="shared" si="48"/>
        <v>1</v>
      </c>
      <c r="I982" s="131"/>
      <c r="J982" s="131">
        <v>2518</v>
      </c>
      <c r="K982" s="130">
        <v>1</v>
      </c>
      <c r="L982" s="130">
        <f t="shared" si="50"/>
        <v>0</v>
      </c>
      <c r="M982" s="104">
        <f t="shared" si="49"/>
        <v>0</v>
      </c>
    </row>
    <row r="983" spans="1:13" s="116" customFormat="1">
      <c r="A983" s="127">
        <v>44292</v>
      </c>
      <c r="B983" s="126">
        <v>167126122</v>
      </c>
      <c r="C983" s="126" t="s">
        <v>918</v>
      </c>
      <c r="D983" s="126" t="s">
        <v>457</v>
      </c>
      <c r="E983" s="129" t="s">
        <v>624</v>
      </c>
      <c r="F983" s="130">
        <v>1</v>
      </c>
      <c r="G983" s="80">
        <v>1</v>
      </c>
      <c r="H983" s="104">
        <f t="shared" si="48"/>
        <v>1</v>
      </c>
      <c r="I983" s="131"/>
      <c r="J983" s="131">
        <v>2518</v>
      </c>
      <c r="K983" s="130">
        <v>1</v>
      </c>
      <c r="L983" s="130">
        <f t="shared" si="50"/>
        <v>0</v>
      </c>
      <c r="M983" s="104">
        <f t="shared" si="49"/>
        <v>0</v>
      </c>
    </row>
    <row r="984" spans="1:13" s="116" customFormat="1">
      <c r="A984" s="127">
        <v>44292</v>
      </c>
      <c r="B984" s="126">
        <v>167132398</v>
      </c>
      <c r="C984" s="126" t="s">
        <v>918</v>
      </c>
      <c r="D984" s="128" t="s">
        <v>704</v>
      </c>
      <c r="E984" s="129" t="s">
        <v>34</v>
      </c>
      <c r="F984" s="130">
        <v>1</v>
      </c>
      <c r="G984" s="80">
        <v>1</v>
      </c>
      <c r="H984" s="104">
        <f t="shared" si="48"/>
        <v>1</v>
      </c>
      <c r="I984" s="131"/>
      <c r="J984" s="131">
        <v>2559</v>
      </c>
      <c r="K984" s="130">
        <v>1</v>
      </c>
      <c r="L984" s="130">
        <f t="shared" si="50"/>
        <v>0</v>
      </c>
      <c r="M984" s="104">
        <f t="shared" si="49"/>
        <v>0</v>
      </c>
    </row>
    <row r="985" spans="1:13" s="116" customFormat="1">
      <c r="A985" s="127">
        <v>44292</v>
      </c>
      <c r="B985" s="126">
        <v>167161564</v>
      </c>
      <c r="C985" s="126" t="s">
        <v>918</v>
      </c>
      <c r="D985" s="128" t="s">
        <v>706</v>
      </c>
      <c r="E985" s="129" t="s">
        <v>420</v>
      </c>
      <c r="F985" s="130">
        <v>2</v>
      </c>
      <c r="G985" s="80">
        <v>1</v>
      </c>
      <c r="H985" s="104">
        <f t="shared" si="48"/>
        <v>2</v>
      </c>
      <c r="I985" s="131"/>
      <c r="J985" s="131">
        <v>2534</v>
      </c>
      <c r="K985" s="130">
        <v>2</v>
      </c>
      <c r="L985" s="130">
        <f t="shared" si="50"/>
        <v>0</v>
      </c>
      <c r="M985" s="104">
        <f t="shared" si="49"/>
        <v>0</v>
      </c>
    </row>
    <row r="986" spans="1:13" s="74" customFormat="1">
      <c r="A986" s="127">
        <v>44292</v>
      </c>
      <c r="B986" s="126">
        <v>167132398</v>
      </c>
      <c r="C986" s="126" t="s">
        <v>918</v>
      </c>
      <c r="D986" s="128" t="s">
        <v>676</v>
      </c>
      <c r="E986" s="129" t="s">
        <v>124</v>
      </c>
      <c r="F986" s="130">
        <v>1</v>
      </c>
      <c r="G986" s="80">
        <v>1</v>
      </c>
      <c r="H986" s="104">
        <f t="shared" si="48"/>
        <v>1</v>
      </c>
      <c r="I986" s="131"/>
      <c r="J986" s="131">
        <v>2559</v>
      </c>
      <c r="K986" s="130">
        <v>1</v>
      </c>
      <c r="L986" s="130">
        <f t="shared" si="50"/>
        <v>0</v>
      </c>
      <c r="M986" s="104">
        <f t="shared" si="49"/>
        <v>0</v>
      </c>
    </row>
    <row r="987" spans="1:13" s="74" customFormat="1">
      <c r="A987" s="127">
        <v>44292</v>
      </c>
      <c r="B987" s="126">
        <v>167068697</v>
      </c>
      <c r="C987" s="126" t="s">
        <v>918</v>
      </c>
      <c r="D987" s="128" t="s">
        <v>707</v>
      </c>
      <c r="E987" s="129" t="s">
        <v>632</v>
      </c>
      <c r="F987" s="130">
        <v>2</v>
      </c>
      <c r="G987" s="80">
        <v>1</v>
      </c>
      <c r="H987" s="104">
        <f t="shared" si="48"/>
        <v>2</v>
      </c>
      <c r="I987" s="131"/>
      <c r="J987" s="131" t="s">
        <v>260</v>
      </c>
      <c r="K987" s="130">
        <v>2</v>
      </c>
      <c r="L987" s="130">
        <f t="shared" si="50"/>
        <v>0</v>
      </c>
      <c r="M987" s="104">
        <f t="shared" si="49"/>
        <v>0</v>
      </c>
    </row>
    <row r="988" spans="1:13" s="116" customFormat="1">
      <c r="A988" s="127">
        <v>44292</v>
      </c>
      <c r="B988" s="126">
        <v>167132398</v>
      </c>
      <c r="C988" s="126" t="s">
        <v>918</v>
      </c>
      <c r="D988" s="128" t="s">
        <v>705</v>
      </c>
      <c r="E988" s="129" t="s">
        <v>298</v>
      </c>
      <c r="F988" s="130">
        <v>4</v>
      </c>
      <c r="G988" s="80">
        <v>1</v>
      </c>
      <c r="H988" s="104">
        <f t="shared" si="48"/>
        <v>4</v>
      </c>
      <c r="I988" s="131"/>
      <c r="J988" s="131" t="s">
        <v>260</v>
      </c>
      <c r="K988" s="130">
        <v>4</v>
      </c>
      <c r="L988" s="130">
        <f t="shared" si="50"/>
        <v>0</v>
      </c>
      <c r="M988" s="104">
        <f t="shared" si="49"/>
        <v>0</v>
      </c>
    </row>
    <row r="989" spans="1:13" s="116" customFormat="1">
      <c r="A989" s="127">
        <v>44293</v>
      </c>
      <c r="B989" s="126">
        <v>167132303</v>
      </c>
      <c r="C989" s="126" t="s">
        <v>918</v>
      </c>
      <c r="D989" s="128">
        <v>26400233</v>
      </c>
      <c r="E989" s="129" t="s">
        <v>123</v>
      </c>
      <c r="F989" s="130">
        <v>1</v>
      </c>
      <c r="G989" s="80">
        <v>1</v>
      </c>
      <c r="H989" s="104">
        <f t="shared" si="48"/>
        <v>1</v>
      </c>
      <c r="I989" s="131"/>
      <c r="J989" s="131">
        <v>2559</v>
      </c>
      <c r="K989" s="130">
        <v>1</v>
      </c>
      <c r="L989" s="130">
        <f t="shared" si="50"/>
        <v>0</v>
      </c>
      <c r="M989" s="104">
        <f t="shared" si="49"/>
        <v>0</v>
      </c>
    </row>
    <row r="990" spans="1:13" s="74" customFormat="1">
      <c r="A990" s="127">
        <v>44293</v>
      </c>
      <c r="B990" s="126">
        <v>167184996</v>
      </c>
      <c r="C990" s="126" t="s">
        <v>918</v>
      </c>
      <c r="D990" s="128" t="s">
        <v>700</v>
      </c>
      <c r="E990" s="129" t="s">
        <v>192</v>
      </c>
      <c r="F990" s="130">
        <v>1</v>
      </c>
      <c r="G990" s="80">
        <v>1</v>
      </c>
      <c r="H990" s="104">
        <f t="shared" si="48"/>
        <v>1</v>
      </c>
      <c r="I990" s="131"/>
      <c r="J990" s="131">
        <v>2546</v>
      </c>
      <c r="K990" s="130">
        <v>1</v>
      </c>
      <c r="L990" s="130">
        <f t="shared" si="50"/>
        <v>0</v>
      </c>
      <c r="M990" s="104">
        <f t="shared" si="49"/>
        <v>0</v>
      </c>
    </row>
    <row r="991" spans="1:13" s="116" customFormat="1">
      <c r="A991" s="127">
        <v>44293</v>
      </c>
      <c r="B991" s="126">
        <v>167194459</v>
      </c>
      <c r="C991" s="126" t="s">
        <v>918</v>
      </c>
      <c r="D991" s="128" t="s">
        <v>693</v>
      </c>
      <c r="E991" s="129" t="s">
        <v>360</v>
      </c>
      <c r="F991" s="130">
        <v>1</v>
      </c>
      <c r="G991" s="80">
        <v>1</v>
      </c>
      <c r="H991" s="104">
        <f t="shared" si="48"/>
        <v>1</v>
      </c>
      <c r="I991" s="131"/>
      <c r="J991" s="131">
        <v>2537</v>
      </c>
      <c r="K991" s="130">
        <v>1</v>
      </c>
      <c r="L991" s="130">
        <f t="shared" si="50"/>
        <v>0</v>
      </c>
      <c r="M991" s="104">
        <f t="shared" si="49"/>
        <v>0</v>
      </c>
    </row>
    <row r="992" spans="1:13" s="74" customFormat="1">
      <c r="A992" s="127">
        <v>44293</v>
      </c>
      <c r="B992" s="126">
        <v>167148168</v>
      </c>
      <c r="C992" s="126" t="s">
        <v>918</v>
      </c>
      <c r="D992" s="128" t="s">
        <v>718</v>
      </c>
      <c r="E992" s="129" t="s">
        <v>429</v>
      </c>
      <c r="F992" s="130">
        <v>2</v>
      </c>
      <c r="G992" s="80">
        <v>1</v>
      </c>
      <c r="H992" s="104">
        <f t="shared" si="48"/>
        <v>2</v>
      </c>
      <c r="I992" s="131"/>
      <c r="J992" s="131">
        <v>2599</v>
      </c>
      <c r="K992" s="130">
        <v>2</v>
      </c>
      <c r="L992" s="130">
        <f t="shared" si="50"/>
        <v>0</v>
      </c>
      <c r="M992" s="104">
        <f t="shared" si="49"/>
        <v>0</v>
      </c>
    </row>
    <row r="993" spans="1:13" s="116" customFormat="1">
      <c r="A993" s="127">
        <v>44293</v>
      </c>
      <c r="B993" s="126">
        <v>167148168</v>
      </c>
      <c r="C993" s="126" t="s">
        <v>918</v>
      </c>
      <c r="D993" s="128" t="s">
        <v>719</v>
      </c>
      <c r="E993" s="129" t="s">
        <v>429</v>
      </c>
      <c r="F993" s="130">
        <v>2</v>
      </c>
      <c r="G993" s="80">
        <v>1</v>
      </c>
      <c r="H993" s="104">
        <f t="shared" si="48"/>
        <v>2</v>
      </c>
      <c r="I993" s="131"/>
      <c r="J993" s="131">
        <v>2599</v>
      </c>
      <c r="K993" s="130">
        <v>2</v>
      </c>
      <c r="L993" s="130">
        <f t="shared" si="50"/>
        <v>0</v>
      </c>
      <c r="M993" s="104">
        <f t="shared" si="49"/>
        <v>0</v>
      </c>
    </row>
    <row r="994" spans="1:13" s="74" customFormat="1">
      <c r="A994" s="127">
        <v>44293</v>
      </c>
      <c r="B994" s="126">
        <v>167184996</v>
      </c>
      <c r="C994" s="126" t="s">
        <v>918</v>
      </c>
      <c r="D994" s="128" t="s">
        <v>701</v>
      </c>
      <c r="E994" s="129" t="s">
        <v>347</v>
      </c>
      <c r="F994" s="130">
        <v>1</v>
      </c>
      <c r="G994" s="80">
        <v>1</v>
      </c>
      <c r="H994" s="104">
        <f t="shared" si="48"/>
        <v>1</v>
      </c>
      <c r="I994" s="131"/>
      <c r="J994" s="131">
        <v>2546</v>
      </c>
      <c r="K994" s="130">
        <v>1</v>
      </c>
      <c r="L994" s="130">
        <f t="shared" si="50"/>
        <v>0</v>
      </c>
      <c r="M994" s="104">
        <f t="shared" si="49"/>
        <v>0</v>
      </c>
    </row>
    <row r="995" spans="1:13" s="116" customFormat="1">
      <c r="A995" s="127">
        <v>44293</v>
      </c>
      <c r="B995" s="126">
        <v>167184996</v>
      </c>
      <c r="C995" s="126" t="s">
        <v>918</v>
      </c>
      <c r="D995" s="128" t="s">
        <v>702</v>
      </c>
      <c r="E995" s="129" t="s">
        <v>347</v>
      </c>
      <c r="F995" s="130">
        <v>1</v>
      </c>
      <c r="G995" s="80">
        <v>1</v>
      </c>
      <c r="H995" s="104">
        <f t="shared" si="48"/>
        <v>1</v>
      </c>
      <c r="I995" s="131"/>
      <c r="J995" s="131">
        <v>2546</v>
      </c>
      <c r="K995" s="130">
        <v>1</v>
      </c>
      <c r="L995" s="130">
        <f t="shared" si="50"/>
        <v>0</v>
      </c>
      <c r="M995" s="104">
        <f t="shared" si="49"/>
        <v>0</v>
      </c>
    </row>
    <row r="996" spans="1:13" s="116" customFormat="1">
      <c r="A996" s="127">
        <v>44293</v>
      </c>
      <c r="B996" s="126">
        <v>167184996</v>
      </c>
      <c r="C996" s="126" t="s">
        <v>918</v>
      </c>
      <c r="D996" s="128" t="s">
        <v>703</v>
      </c>
      <c r="E996" s="129" t="s">
        <v>383</v>
      </c>
      <c r="F996" s="130">
        <v>1</v>
      </c>
      <c r="G996" s="80">
        <v>1</v>
      </c>
      <c r="H996" s="104">
        <f t="shared" si="48"/>
        <v>1</v>
      </c>
      <c r="I996" s="131"/>
      <c r="J996" s="131">
        <v>2546</v>
      </c>
      <c r="K996" s="130">
        <v>1</v>
      </c>
      <c r="L996" s="130">
        <f t="shared" si="50"/>
        <v>0</v>
      </c>
      <c r="M996" s="104">
        <f t="shared" si="49"/>
        <v>0</v>
      </c>
    </row>
    <row r="997" spans="1:13" s="116" customFormat="1">
      <c r="A997" s="127">
        <v>44293</v>
      </c>
      <c r="B997" s="126">
        <v>167184996</v>
      </c>
      <c r="C997" s="126" t="s">
        <v>918</v>
      </c>
      <c r="D997" s="128" t="s">
        <v>699</v>
      </c>
      <c r="E997" s="129" t="s">
        <v>262</v>
      </c>
      <c r="F997" s="130">
        <v>1</v>
      </c>
      <c r="G997" s="80">
        <v>1</v>
      </c>
      <c r="H997" s="104">
        <f t="shared" si="48"/>
        <v>1</v>
      </c>
      <c r="I997" s="131"/>
      <c r="J997" s="131">
        <v>2546</v>
      </c>
      <c r="K997" s="130">
        <v>1</v>
      </c>
      <c r="L997" s="130">
        <f t="shared" si="50"/>
        <v>0</v>
      </c>
      <c r="M997" s="104">
        <f t="shared" si="49"/>
        <v>0</v>
      </c>
    </row>
    <row r="998" spans="1:13" s="116" customFormat="1">
      <c r="A998" s="121">
        <v>44293</v>
      </c>
      <c r="B998" s="114">
        <v>70373</v>
      </c>
      <c r="C998" s="114" t="s">
        <v>933</v>
      </c>
      <c r="D998" s="132" t="s">
        <v>251</v>
      </c>
      <c r="E998" s="122" t="s">
        <v>65</v>
      </c>
      <c r="F998" s="123">
        <v>4</v>
      </c>
      <c r="G998" s="62">
        <v>1</v>
      </c>
      <c r="H998" s="55">
        <f t="shared" si="48"/>
        <v>4</v>
      </c>
      <c r="I998" s="124" t="s">
        <v>948</v>
      </c>
      <c r="J998" s="124"/>
      <c r="K998" s="123"/>
      <c r="L998" s="123">
        <f t="shared" si="50"/>
        <v>4</v>
      </c>
      <c r="M998" s="55">
        <f t="shared" si="49"/>
        <v>4</v>
      </c>
    </row>
    <row r="999" spans="1:13" s="116" customFormat="1">
      <c r="A999" s="127">
        <v>44293</v>
      </c>
      <c r="B999" s="126">
        <v>70373</v>
      </c>
      <c r="C999" s="126" t="s">
        <v>933</v>
      </c>
      <c r="D999" s="128" t="s">
        <v>251</v>
      </c>
      <c r="E999" s="129" t="s">
        <v>65</v>
      </c>
      <c r="F999" s="130">
        <v>4.5</v>
      </c>
      <c r="G999" s="80">
        <v>1</v>
      </c>
      <c r="H999" s="104">
        <f t="shared" si="48"/>
        <v>4.5</v>
      </c>
      <c r="I999" s="131"/>
      <c r="J999" s="131">
        <v>2668</v>
      </c>
      <c r="K999" s="130">
        <v>4.5</v>
      </c>
      <c r="L999" s="130">
        <f t="shared" si="50"/>
        <v>0</v>
      </c>
      <c r="M999" s="104">
        <f t="shared" si="49"/>
        <v>0</v>
      </c>
    </row>
    <row r="1000" spans="1:13" s="116" customFormat="1">
      <c r="A1000" s="127">
        <v>44293</v>
      </c>
      <c r="B1000" s="126">
        <v>70373</v>
      </c>
      <c r="C1000" s="126" t="s">
        <v>933</v>
      </c>
      <c r="D1000" s="128" t="s">
        <v>251</v>
      </c>
      <c r="E1000" s="129" t="s">
        <v>65</v>
      </c>
      <c r="F1000" s="130">
        <v>4.8</v>
      </c>
      <c r="G1000" s="80">
        <v>1</v>
      </c>
      <c r="H1000" s="104">
        <f t="shared" si="48"/>
        <v>4.8</v>
      </c>
      <c r="I1000" s="131"/>
      <c r="J1000" s="131">
        <v>2564</v>
      </c>
      <c r="K1000" s="130">
        <v>4.8</v>
      </c>
      <c r="L1000" s="130">
        <f t="shared" si="50"/>
        <v>0</v>
      </c>
      <c r="M1000" s="104">
        <f t="shared" si="49"/>
        <v>0</v>
      </c>
    </row>
    <row r="1001" spans="1:13" s="116" customFormat="1">
      <c r="A1001" s="127">
        <v>44293</v>
      </c>
      <c r="B1001" s="126">
        <v>70373</v>
      </c>
      <c r="C1001" s="126" t="s">
        <v>933</v>
      </c>
      <c r="D1001" s="128" t="s">
        <v>251</v>
      </c>
      <c r="E1001" s="129" t="s">
        <v>65</v>
      </c>
      <c r="F1001" s="130">
        <v>5.5</v>
      </c>
      <c r="G1001" s="80">
        <v>1</v>
      </c>
      <c r="H1001" s="104">
        <f t="shared" si="48"/>
        <v>5.5</v>
      </c>
      <c r="I1001" s="131"/>
      <c r="J1001" s="131">
        <v>2575</v>
      </c>
      <c r="K1001" s="130">
        <v>5.5</v>
      </c>
      <c r="L1001" s="130">
        <f t="shared" si="50"/>
        <v>0</v>
      </c>
      <c r="M1001" s="104">
        <f t="shared" si="49"/>
        <v>0</v>
      </c>
    </row>
    <row r="1002" spans="1:13" s="74" customFormat="1">
      <c r="A1002" s="127">
        <v>44293</v>
      </c>
      <c r="B1002" s="126">
        <v>70373</v>
      </c>
      <c r="C1002" s="126" t="s">
        <v>933</v>
      </c>
      <c r="D1002" s="128" t="s">
        <v>251</v>
      </c>
      <c r="E1002" s="129" t="s">
        <v>65</v>
      </c>
      <c r="F1002" s="130">
        <v>4.5</v>
      </c>
      <c r="G1002" s="80">
        <v>1</v>
      </c>
      <c r="H1002" s="104">
        <f t="shared" si="48"/>
        <v>4.5</v>
      </c>
      <c r="I1002" s="131"/>
      <c r="J1002" s="131">
        <v>2587</v>
      </c>
      <c r="K1002" s="130">
        <v>4.5</v>
      </c>
      <c r="L1002" s="130">
        <f t="shared" si="50"/>
        <v>0</v>
      </c>
      <c r="M1002" s="104">
        <f t="shared" si="49"/>
        <v>0</v>
      </c>
    </row>
    <row r="1003" spans="1:13" s="116" customFormat="1">
      <c r="A1003" s="127">
        <v>44293</v>
      </c>
      <c r="B1003" s="126">
        <v>70373</v>
      </c>
      <c r="C1003" s="126" t="s">
        <v>933</v>
      </c>
      <c r="D1003" s="128" t="s">
        <v>251</v>
      </c>
      <c r="E1003" s="129" t="s">
        <v>65</v>
      </c>
      <c r="F1003" s="140">
        <v>3</v>
      </c>
      <c r="G1003" s="80">
        <v>1</v>
      </c>
      <c r="H1003" s="104">
        <f t="shared" si="48"/>
        <v>3</v>
      </c>
      <c r="I1003" s="131"/>
      <c r="J1003" s="131">
        <v>2597</v>
      </c>
      <c r="K1003" s="130">
        <v>3</v>
      </c>
      <c r="L1003" s="130">
        <f t="shared" si="50"/>
        <v>0</v>
      </c>
      <c r="M1003" s="104">
        <f t="shared" si="49"/>
        <v>0</v>
      </c>
    </row>
    <row r="1004" spans="1:13" s="116" customFormat="1">
      <c r="A1004" s="127">
        <v>44293</v>
      </c>
      <c r="B1004" s="126">
        <v>70373</v>
      </c>
      <c r="C1004" s="126" t="s">
        <v>933</v>
      </c>
      <c r="D1004" s="128" t="s">
        <v>251</v>
      </c>
      <c r="E1004" s="129" t="s">
        <v>65</v>
      </c>
      <c r="F1004" s="140">
        <v>4</v>
      </c>
      <c r="G1004" s="80">
        <v>1</v>
      </c>
      <c r="H1004" s="104">
        <f t="shared" si="48"/>
        <v>4</v>
      </c>
      <c r="I1004" s="131"/>
      <c r="J1004" s="131">
        <v>2623</v>
      </c>
      <c r="K1004" s="130">
        <v>4</v>
      </c>
      <c r="L1004" s="130">
        <f t="shared" si="50"/>
        <v>0</v>
      </c>
      <c r="M1004" s="104">
        <f t="shared" si="49"/>
        <v>0</v>
      </c>
    </row>
    <row r="1005" spans="1:13" s="116" customFormat="1">
      <c r="A1005" s="127">
        <v>44293</v>
      </c>
      <c r="B1005" s="126">
        <v>70373</v>
      </c>
      <c r="C1005" s="126" t="s">
        <v>933</v>
      </c>
      <c r="D1005" s="128" t="s">
        <v>251</v>
      </c>
      <c r="E1005" s="129" t="s">
        <v>65</v>
      </c>
      <c r="F1005" s="140">
        <v>4.5</v>
      </c>
      <c r="G1005" s="80">
        <v>1</v>
      </c>
      <c r="H1005" s="104">
        <f t="shared" si="48"/>
        <v>4.5</v>
      </c>
      <c r="I1005" s="131"/>
      <c r="J1005" s="131">
        <v>2626</v>
      </c>
      <c r="K1005" s="130">
        <v>4.5</v>
      </c>
      <c r="L1005" s="130">
        <f t="shared" si="50"/>
        <v>0</v>
      </c>
      <c r="M1005" s="104">
        <f t="shared" si="49"/>
        <v>0</v>
      </c>
    </row>
    <row r="1006" spans="1:13" s="116" customFormat="1">
      <c r="A1006" s="121">
        <v>44293</v>
      </c>
      <c r="B1006" s="114">
        <v>70373</v>
      </c>
      <c r="C1006" s="114" t="s">
        <v>933</v>
      </c>
      <c r="D1006" s="132" t="s">
        <v>251</v>
      </c>
      <c r="E1006" s="122" t="s">
        <v>65</v>
      </c>
      <c r="F1006" s="139">
        <v>4</v>
      </c>
      <c r="G1006" s="62">
        <v>1</v>
      </c>
      <c r="H1006" s="55">
        <f t="shared" si="48"/>
        <v>4</v>
      </c>
      <c r="I1006" s="124" t="s">
        <v>948</v>
      </c>
      <c r="J1006" s="124"/>
      <c r="K1006" s="123"/>
      <c r="L1006" s="123">
        <f t="shared" si="50"/>
        <v>4</v>
      </c>
      <c r="M1006" s="55">
        <f t="shared" si="49"/>
        <v>4</v>
      </c>
    </row>
    <row r="1007" spans="1:13" s="74" customFormat="1">
      <c r="A1007" s="127">
        <v>44293</v>
      </c>
      <c r="B1007" s="126">
        <v>70373</v>
      </c>
      <c r="C1007" s="126" t="s">
        <v>933</v>
      </c>
      <c r="D1007" s="128" t="s">
        <v>251</v>
      </c>
      <c r="E1007" s="129" t="s">
        <v>65</v>
      </c>
      <c r="F1007" s="140">
        <v>4.5</v>
      </c>
      <c r="G1007" s="80">
        <v>1</v>
      </c>
      <c r="H1007" s="104">
        <f t="shared" ref="H1007:H1070" si="51">F1007*G1007</f>
        <v>4.5</v>
      </c>
      <c r="I1007" s="131"/>
      <c r="J1007" s="131">
        <v>2643</v>
      </c>
      <c r="K1007" s="130">
        <v>4.5</v>
      </c>
      <c r="L1007" s="130">
        <f t="shared" si="50"/>
        <v>0</v>
      </c>
      <c r="M1007" s="104">
        <f t="shared" si="49"/>
        <v>0</v>
      </c>
    </row>
    <row r="1008" spans="1:13" s="116" customFormat="1">
      <c r="A1008" s="127">
        <v>44293</v>
      </c>
      <c r="B1008" s="126">
        <v>70373</v>
      </c>
      <c r="C1008" s="126" t="s">
        <v>933</v>
      </c>
      <c r="D1008" s="128" t="s">
        <v>251</v>
      </c>
      <c r="E1008" s="129" t="s">
        <v>65</v>
      </c>
      <c r="F1008" s="140">
        <v>4</v>
      </c>
      <c r="G1008" s="80">
        <v>1</v>
      </c>
      <c r="H1008" s="104">
        <f t="shared" si="51"/>
        <v>4</v>
      </c>
      <c r="I1008" s="131"/>
      <c r="J1008" s="131">
        <v>2646</v>
      </c>
      <c r="K1008" s="130">
        <v>4</v>
      </c>
      <c r="L1008" s="130">
        <f t="shared" si="50"/>
        <v>0</v>
      </c>
      <c r="M1008" s="104">
        <f t="shared" si="49"/>
        <v>0</v>
      </c>
    </row>
    <row r="1009" spans="1:13" s="74" customFormat="1">
      <c r="A1009" s="127">
        <v>44293</v>
      </c>
      <c r="B1009" s="126">
        <v>70373</v>
      </c>
      <c r="C1009" s="126" t="s">
        <v>933</v>
      </c>
      <c r="D1009" s="128" t="s">
        <v>251</v>
      </c>
      <c r="E1009" s="129" t="s">
        <v>65</v>
      </c>
      <c r="F1009" s="140">
        <v>8.9</v>
      </c>
      <c r="G1009" s="80">
        <v>1</v>
      </c>
      <c r="H1009" s="104">
        <f t="shared" si="51"/>
        <v>8.9</v>
      </c>
      <c r="I1009" s="131"/>
      <c r="J1009" s="131">
        <v>2664</v>
      </c>
      <c r="K1009" s="130">
        <v>8.9</v>
      </c>
      <c r="L1009" s="130">
        <f t="shared" si="50"/>
        <v>0</v>
      </c>
      <c r="M1009" s="104">
        <f t="shared" si="49"/>
        <v>0</v>
      </c>
    </row>
    <row r="1010" spans="1:13" s="74" customFormat="1">
      <c r="A1010" s="121">
        <v>44293</v>
      </c>
      <c r="B1010" s="114">
        <v>70373</v>
      </c>
      <c r="C1010" s="114" t="s">
        <v>933</v>
      </c>
      <c r="D1010" s="132" t="s">
        <v>251</v>
      </c>
      <c r="E1010" s="122" t="s">
        <v>65</v>
      </c>
      <c r="F1010" s="139">
        <v>148.80000000000001</v>
      </c>
      <c r="G1010" s="62">
        <v>1</v>
      </c>
      <c r="H1010" s="55">
        <f t="shared" si="51"/>
        <v>148.80000000000001</v>
      </c>
      <c r="I1010" s="124"/>
      <c r="J1010" s="124"/>
      <c r="K1010" s="123"/>
      <c r="L1010" s="123">
        <f t="shared" si="50"/>
        <v>148.80000000000001</v>
      </c>
      <c r="M1010" s="55">
        <f t="shared" si="49"/>
        <v>148.80000000000001</v>
      </c>
    </row>
    <row r="1011" spans="1:13" s="116" customFormat="1">
      <c r="A1011" s="127">
        <v>44294</v>
      </c>
      <c r="B1011" s="126">
        <v>167270095</v>
      </c>
      <c r="C1011" s="126" t="s">
        <v>918</v>
      </c>
      <c r="D1011" s="128">
        <v>986467720</v>
      </c>
      <c r="E1011" s="129" t="s">
        <v>18</v>
      </c>
      <c r="F1011" s="130">
        <v>1</v>
      </c>
      <c r="G1011" s="80">
        <v>1</v>
      </c>
      <c r="H1011" s="104">
        <f t="shared" si="51"/>
        <v>1</v>
      </c>
      <c r="I1011" s="131"/>
      <c r="J1011" s="131">
        <v>2540</v>
      </c>
      <c r="K1011" s="130">
        <v>1</v>
      </c>
      <c r="L1011" s="130">
        <f t="shared" si="50"/>
        <v>0</v>
      </c>
      <c r="M1011" s="104">
        <f t="shared" si="49"/>
        <v>0</v>
      </c>
    </row>
    <row r="1012" spans="1:13" s="74" customFormat="1">
      <c r="A1012" s="127">
        <v>44294</v>
      </c>
      <c r="B1012" s="126">
        <v>167270095</v>
      </c>
      <c r="C1012" s="126" t="s">
        <v>918</v>
      </c>
      <c r="D1012" s="128">
        <v>986467720</v>
      </c>
      <c r="E1012" s="129" t="s">
        <v>18</v>
      </c>
      <c r="F1012" s="130">
        <v>1</v>
      </c>
      <c r="G1012" s="80">
        <v>1</v>
      </c>
      <c r="H1012" s="104">
        <f t="shared" si="51"/>
        <v>1</v>
      </c>
      <c r="I1012" s="131"/>
      <c r="J1012" s="131" t="s">
        <v>260</v>
      </c>
      <c r="K1012" s="130">
        <v>1</v>
      </c>
      <c r="L1012" s="130">
        <f t="shared" si="50"/>
        <v>0</v>
      </c>
      <c r="M1012" s="104">
        <f t="shared" si="49"/>
        <v>0</v>
      </c>
    </row>
    <row r="1013" spans="1:13" s="74" customFormat="1">
      <c r="A1013" s="127">
        <v>44294</v>
      </c>
      <c r="B1013" s="126">
        <v>167220258</v>
      </c>
      <c r="C1013" s="126" t="s">
        <v>918</v>
      </c>
      <c r="D1013" s="128" t="s">
        <v>697</v>
      </c>
      <c r="E1013" s="129" t="s">
        <v>698</v>
      </c>
      <c r="F1013" s="130">
        <v>1</v>
      </c>
      <c r="G1013" s="80">
        <v>1</v>
      </c>
      <c r="H1013" s="104">
        <f t="shared" si="51"/>
        <v>1</v>
      </c>
      <c r="I1013" s="131"/>
      <c r="J1013" s="131">
        <v>2668</v>
      </c>
      <c r="K1013" s="130">
        <v>1</v>
      </c>
      <c r="L1013" s="130">
        <f t="shared" si="50"/>
        <v>0</v>
      </c>
      <c r="M1013" s="104">
        <f t="shared" si="49"/>
        <v>0</v>
      </c>
    </row>
    <row r="1014" spans="1:13" s="74" customFormat="1">
      <c r="A1014" s="127">
        <v>44294</v>
      </c>
      <c r="B1014" s="126">
        <v>167180977</v>
      </c>
      <c r="C1014" s="126" t="s">
        <v>918</v>
      </c>
      <c r="D1014" s="128" t="s">
        <v>696</v>
      </c>
      <c r="E1014" s="129" t="s">
        <v>429</v>
      </c>
      <c r="F1014" s="130">
        <v>2</v>
      </c>
      <c r="G1014" s="80">
        <v>1</v>
      </c>
      <c r="H1014" s="104">
        <f t="shared" si="51"/>
        <v>2</v>
      </c>
      <c r="I1014" s="131"/>
      <c r="J1014" s="131">
        <v>2599</v>
      </c>
      <c r="K1014" s="130">
        <v>2</v>
      </c>
      <c r="L1014" s="130">
        <f t="shared" si="50"/>
        <v>0</v>
      </c>
      <c r="M1014" s="104">
        <f t="shared" si="49"/>
        <v>0</v>
      </c>
    </row>
    <row r="1015" spans="1:13" s="116" customFormat="1">
      <c r="A1015" s="127">
        <v>44294</v>
      </c>
      <c r="B1015" s="126">
        <v>2520816</v>
      </c>
      <c r="C1015" s="126" t="s">
        <v>929</v>
      </c>
      <c r="D1015" s="128">
        <v>13130725</v>
      </c>
      <c r="E1015" s="129" t="s">
        <v>732</v>
      </c>
      <c r="F1015" s="130">
        <v>1</v>
      </c>
      <c r="G1015" s="80">
        <v>1</v>
      </c>
      <c r="H1015" s="104">
        <f t="shared" si="51"/>
        <v>1</v>
      </c>
      <c r="I1015" s="131"/>
      <c r="J1015" s="131">
        <v>2535</v>
      </c>
      <c r="K1015" s="130">
        <v>1</v>
      </c>
      <c r="L1015" s="130">
        <f t="shared" si="50"/>
        <v>0</v>
      </c>
      <c r="M1015" s="104">
        <f t="shared" si="49"/>
        <v>0</v>
      </c>
    </row>
    <row r="1016" spans="1:13" s="116" customFormat="1">
      <c r="A1016" s="127">
        <v>44294</v>
      </c>
      <c r="B1016" s="126">
        <v>30314520</v>
      </c>
      <c r="C1016" s="126" t="s">
        <v>942</v>
      </c>
      <c r="D1016" s="128" t="s">
        <v>729</v>
      </c>
      <c r="E1016" s="129" t="s">
        <v>104</v>
      </c>
      <c r="F1016" s="130">
        <v>1</v>
      </c>
      <c r="G1016" s="80">
        <v>1</v>
      </c>
      <c r="H1016" s="104">
        <f t="shared" si="51"/>
        <v>1</v>
      </c>
      <c r="I1016" s="131"/>
      <c r="J1016" s="131">
        <v>2598</v>
      </c>
      <c r="K1016" s="130">
        <v>1</v>
      </c>
      <c r="L1016" s="130">
        <f t="shared" si="50"/>
        <v>0</v>
      </c>
      <c r="M1016" s="104">
        <f t="shared" si="49"/>
        <v>0</v>
      </c>
    </row>
    <row r="1017" spans="1:13" s="116" customFormat="1">
      <c r="A1017" s="121">
        <v>44295</v>
      </c>
      <c r="B1017" s="114">
        <v>167315087</v>
      </c>
      <c r="C1017" s="114" t="s">
        <v>918</v>
      </c>
      <c r="D1017" s="132">
        <v>986479610</v>
      </c>
      <c r="E1017" s="122" t="s">
        <v>105</v>
      </c>
      <c r="F1017" s="123">
        <v>1</v>
      </c>
      <c r="G1017" s="62">
        <v>1</v>
      </c>
      <c r="H1017" s="55">
        <f t="shared" si="51"/>
        <v>1</v>
      </c>
      <c r="I1017" s="124" t="s">
        <v>948</v>
      </c>
      <c r="J1017" s="124"/>
      <c r="K1017" s="123"/>
      <c r="L1017" s="123">
        <f t="shared" si="50"/>
        <v>1</v>
      </c>
      <c r="M1017" s="55">
        <f t="shared" si="49"/>
        <v>1</v>
      </c>
    </row>
    <row r="1018" spans="1:13" s="116" customFormat="1">
      <c r="A1018" s="127">
        <v>44295</v>
      </c>
      <c r="B1018" s="126">
        <v>167316062</v>
      </c>
      <c r="C1018" s="126" t="s">
        <v>918</v>
      </c>
      <c r="D1018" s="128" t="s">
        <v>305</v>
      </c>
      <c r="E1018" s="129" t="s">
        <v>144</v>
      </c>
      <c r="F1018" s="130">
        <v>2</v>
      </c>
      <c r="G1018" s="80">
        <v>1</v>
      </c>
      <c r="H1018" s="104">
        <f t="shared" si="51"/>
        <v>2</v>
      </c>
      <c r="I1018" s="131"/>
      <c r="J1018" s="131">
        <v>2555</v>
      </c>
      <c r="K1018" s="130">
        <v>2</v>
      </c>
      <c r="L1018" s="130">
        <f t="shared" si="50"/>
        <v>0</v>
      </c>
      <c r="M1018" s="104">
        <f t="shared" si="49"/>
        <v>0</v>
      </c>
    </row>
    <row r="1019" spans="1:13" s="116" customFormat="1">
      <c r="A1019" s="127">
        <v>44295</v>
      </c>
      <c r="B1019" s="126">
        <v>167316062</v>
      </c>
      <c r="C1019" s="126" t="s">
        <v>918</v>
      </c>
      <c r="D1019" s="128" t="s">
        <v>684</v>
      </c>
      <c r="E1019" s="129" t="s">
        <v>338</v>
      </c>
      <c r="F1019" s="130">
        <v>2</v>
      </c>
      <c r="G1019" s="80">
        <v>1</v>
      </c>
      <c r="H1019" s="104">
        <f t="shared" si="51"/>
        <v>2</v>
      </c>
      <c r="I1019" s="131"/>
      <c r="J1019" s="131">
        <v>2555</v>
      </c>
      <c r="K1019" s="130">
        <v>2</v>
      </c>
      <c r="L1019" s="130">
        <f t="shared" si="50"/>
        <v>0</v>
      </c>
      <c r="M1019" s="104">
        <f t="shared" si="49"/>
        <v>0</v>
      </c>
    </row>
    <row r="1020" spans="1:13" s="116" customFormat="1">
      <c r="A1020" s="127">
        <v>44295</v>
      </c>
      <c r="B1020" s="126">
        <v>167316062</v>
      </c>
      <c r="C1020" s="126" t="s">
        <v>918</v>
      </c>
      <c r="D1020" s="128" t="s">
        <v>683</v>
      </c>
      <c r="E1020" s="129" t="s">
        <v>336</v>
      </c>
      <c r="F1020" s="130">
        <v>2</v>
      </c>
      <c r="G1020" s="80">
        <v>1</v>
      </c>
      <c r="H1020" s="104">
        <f t="shared" si="51"/>
        <v>2</v>
      </c>
      <c r="I1020" s="131"/>
      <c r="J1020" s="131">
        <v>2555</v>
      </c>
      <c r="K1020" s="130">
        <v>2</v>
      </c>
      <c r="L1020" s="130">
        <f t="shared" si="50"/>
        <v>0</v>
      </c>
      <c r="M1020" s="104">
        <f t="shared" si="49"/>
        <v>0</v>
      </c>
    </row>
    <row r="1021" spans="1:13" s="116" customFormat="1">
      <c r="A1021" s="127">
        <v>44295</v>
      </c>
      <c r="B1021" s="126">
        <v>167316062</v>
      </c>
      <c r="C1021" s="126" t="s">
        <v>918</v>
      </c>
      <c r="D1021" s="128" t="s">
        <v>682</v>
      </c>
      <c r="E1021" s="129" t="s">
        <v>577</v>
      </c>
      <c r="F1021" s="130">
        <v>2</v>
      </c>
      <c r="G1021" s="80">
        <v>1</v>
      </c>
      <c r="H1021" s="104">
        <f t="shared" si="51"/>
        <v>2</v>
      </c>
      <c r="I1021" s="131"/>
      <c r="J1021" s="131">
        <v>2555</v>
      </c>
      <c r="K1021" s="130">
        <v>2</v>
      </c>
      <c r="L1021" s="130">
        <f t="shared" si="50"/>
        <v>0</v>
      </c>
      <c r="M1021" s="104">
        <f t="shared" si="49"/>
        <v>0</v>
      </c>
    </row>
    <row r="1022" spans="1:13" s="116" customFormat="1">
      <c r="A1022" s="121">
        <v>44296</v>
      </c>
      <c r="B1022" s="114">
        <v>167315087</v>
      </c>
      <c r="C1022" s="114" t="s">
        <v>918</v>
      </c>
      <c r="D1022" s="132">
        <v>986424833</v>
      </c>
      <c r="E1022" s="122" t="s">
        <v>18</v>
      </c>
      <c r="F1022" s="123">
        <v>1</v>
      </c>
      <c r="G1022" s="62">
        <v>1</v>
      </c>
      <c r="H1022" s="55">
        <f t="shared" si="51"/>
        <v>1</v>
      </c>
      <c r="I1022" s="124" t="s">
        <v>948</v>
      </c>
      <c r="J1022" s="124"/>
      <c r="K1022" s="123"/>
      <c r="L1022" s="123">
        <f t="shared" si="50"/>
        <v>1</v>
      </c>
      <c r="M1022" s="55">
        <f t="shared" si="49"/>
        <v>1</v>
      </c>
    </row>
    <row r="1023" spans="1:13" s="74" customFormat="1">
      <c r="A1023" s="127">
        <v>44298</v>
      </c>
      <c r="B1023" s="126">
        <v>50642</v>
      </c>
      <c r="C1023" s="126" t="s">
        <v>920</v>
      </c>
      <c r="D1023" s="128" t="s">
        <v>723</v>
      </c>
      <c r="E1023" s="129" t="s">
        <v>724</v>
      </c>
      <c r="F1023" s="130">
        <v>1</v>
      </c>
      <c r="G1023" s="80">
        <v>1</v>
      </c>
      <c r="H1023" s="104">
        <f t="shared" si="51"/>
        <v>1</v>
      </c>
      <c r="I1023" s="131"/>
      <c r="J1023" s="131">
        <v>2558</v>
      </c>
      <c r="K1023" s="130">
        <v>1</v>
      </c>
      <c r="L1023" s="130">
        <f t="shared" si="50"/>
        <v>0</v>
      </c>
      <c r="M1023" s="104">
        <f t="shared" ref="M1023:M1086" si="52">G1023*L1023</f>
        <v>0</v>
      </c>
    </row>
    <row r="1024" spans="1:13" s="74" customFormat="1">
      <c r="A1024" s="127">
        <v>44298</v>
      </c>
      <c r="B1024" s="126">
        <v>167365058</v>
      </c>
      <c r="C1024" s="126" t="s">
        <v>918</v>
      </c>
      <c r="D1024" s="128">
        <v>986478887</v>
      </c>
      <c r="E1024" s="129" t="s">
        <v>105</v>
      </c>
      <c r="F1024" s="130">
        <v>1</v>
      </c>
      <c r="G1024" s="80">
        <v>1</v>
      </c>
      <c r="H1024" s="104">
        <f t="shared" si="51"/>
        <v>1</v>
      </c>
      <c r="I1024" s="131"/>
      <c r="J1024" s="131">
        <v>2548</v>
      </c>
      <c r="K1024" s="130">
        <v>1</v>
      </c>
      <c r="L1024" s="130">
        <f t="shared" si="50"/>
        <v>0</v>
      </c>
      <c r="M1024" s="104">
        <f t="shared" si="52"/>
        <v>0</v>
      </c>
    </row>
    <row r="1025" spans="1:13" s="116" customFormat="1">
      <c r="A1025" s="127">
        <v>44298</v>
      </c>
      <c r="B1025" s="126">
        <v>167365058</v>
      </c>
      <c r="C1025" s="126" t="s">
        <v>918</v>
      </c>
      <c r="D1025" s="128">
        <v>986494039</v>
      </c>
      <c r="E1025" s="129" t="s">
        <v>18</v>
      </c>
      <c r="F1025" s="130">
        <v>1</v>
      </c>
      <c r="G1025" s="80">
        <v>1</v>
      </c>
      <c r="H1025" s="104">
        <f t="shared" si="51"/>
        <v>1</v>
      </c>
      <c r="I1025" s="131"/>
      <c r="J1025" s="131">
        <v>2548</v>
      </c>
      <c r="K1025" s="130">
        <v>1</v>
      </c>
      <c r="L1025" s="130">
        <f t="shared" si="50"/>
        <v>0</v>
      </c>
      <c r="M1025" s="104">
        <f t="shared" si="52"/>
        <v>0</v>
      </c>
    </row>
    <row r="1026" spans="1:13" s="116" customFormat="1">
      <c r="A1026" s="127">
        <v>44298</v>
      </c>
      <c r="B1026" s="126">
        <v>167365849</v>
      </c>
      <c r="C1026" s="126" t="s">
        <v>918</v>
      </c>
      <c r="D1026" s="128" t="s">
        <v>691</v>
      </c>
      <c r="E1026" s="129" t="s">
        <v>192</v>
      </c>
      <c r="F1026" s="130">
        <v>1</v>
      </c>
      <c r="G1026" s="80">
        <v>1</v>
      </c>
      <c r="H1026" s="104">
        <f t="shared" si="51"/>
        <v>1</v>
      </c>
      <c r="I1026" s="131"/>
      <c r="J1026" s="131">
        <v>2558</v>
      </c>
      <c r="K1026" s="130">
        <v>1</v>
      </c>
      <c r="L1026" s="130">
        <f t="shared" si="50"/>
        <v>0</v>
      </c>
      <c r="M1026" s="104">
        <f t="shared" si="52"/>
        <v>0</v>
      </c>
    </row>
    <row r="1027" spans="1:13" s="116" customFormat="1">
      <c r="A1027" s="127">
        <v>44298</v>
      </c>
      <c r="B1027" s="126">
        <v>167316062</v>
      </c>
      <c r="C1027" s="126" t="s">
        <v>918</v>
      </c>
      <c r="D1027" s="128" t="s">
        <v>681</v>
      </c>
      <c r="E1027" s="129" t="s">
        <v>4</v>
      </c>
      <c r="F1027" s="130">
        <v>1</v>
      </c>
      <c r="G1027" s="80">
        <v>1</v>
      </c>
      <c r="H1027" s="104">
        <f t="shared" si="51"/>
        <v>1</v>
      </c>
      <c r="I1027" s="131"/>
      <c r="J1027" s="131" t="s">
        <v>260</v>
      </c>
      <c r="K1027" s="130">
        <v>1</v>
      </c>
      <c r="L1027" s="130">
        <f t="shared" si="50"/>
        <v>0</v>
      </c>
      <c r="M1027" s="104">
        <f t="shared" si="52"/>
        <v>0</v>
      </c>
    </row>
    <row r="1028" spans="1:13" s="116" customFormat="1">
      <c r="A1028" s="127">
        <v>44298</v>
      </c>
      <c r="B1028" s="126">
        <v>167365849</v>
      </c>
      <c r="C1028" s="126" t="s">
        <v>918</v>
      </c>
      <c r="D1028" s="128" t="s">
        <v>690</v>
      </c>
      <c r="E1028" s="129" t="s">
        <v>360</v>
      </c>
      <c r="F1028" s="130">
        <v>1</v>
      </c>
      <c r="G1028" s="80">
        <v>1</v>
      </c>
      <c r="H1028" s="104">
        <f t="shared" si="51"/>
        <v>1</v>
      </c>
      <c r="I1028" s="131"/>
      <c r="J1028" s="131">
        <v>2558</v>
      </c>
      <c r="K1028" s="130">
        <v>1</v>
      </c>
      <c r="L1028" s="130">
        <f t="shared" ref="L1028:L1091" si="53">F1028-K1028</f>
        <v>0</v>
      </c>
      <c r="M1028" s="104">
        <f t="shared" si="52"/>
        <v>0</v>
      </c>
    </row>
    <row r="1029" spans="1:13" s="74" customFormat="1">
      <c r="A1029" s="127">
        <v>44298</v>
      </c>
      <c r="B1029" s="126">
        <v>167317760</v>
      </c>
      <c r="C1029" s="126" t="s">
        <v>918</v>
      </c>
      <c r="D1029" s="128" t="s">
        <v>629</v>
      </c>
      <c r="E1029" s="129" t="s">
        <v>567</v>
      </c>
      <c r="F1029" s="130">
        <v>2</v>
      </c>
      <c r="G1029" s="80">
        <v>1</v>
      </c>
      <c r="H1029" s="104">
        <f t="shared" si="51"/>
        <v>2</v>
      </c>
      <c r="I1029" s="131"/>
      <c r="J1029" s="131">
        <v>2547</v>
      </c>
      <c r="K1029" s="130">
        <v>2</v>
      </c>
      <c r="L1029" s="130">
        <f t="shared" si="53"/>
        <v>0</v>
      </c>
      <c r="M1029" s="104">
        <f t="shared" si="52"/>
        <v>0</v>
      </c>
    </row>
    <row r="1030" spans="1:13" s="74" customFormat="1">
      <c r="A1030" s="127">
        <v>44298</v>
      </c>
      <c r="B1030" s="126">
        <v>167339005</v>
      </c>
      <c r="C1030" s="126" t="s">
        <v>918</v>
      </c>
      <c r="D1030" s="128" t="s">
        <v>685</v>
      </c>
      <c r="E1030" s="129" t="s">
        <v>336</v>
      </c>
      <c r="F1030" s="130">
        <v>1</v>
      </c>
      <c r="G1030" s="80">
        <v>1</v>
      </c>
      <c r="H1030" s="104">
        <f t="shared" si="51"/>
        <v>1</v>
      </c>
      <c r="I1030" s="131"/>
      <c r="J1030" s="131">
        <v>2595</v>
      </c>
      <c r="K1030" s="130">
        <v>1</v>
      </c>
      <c r="L1030" s="130">
        <f t="shared" si="53"/>
        <v>0</v>
      </c>
      <c r="M1030" s="104">
        <f t="shared" si="52"/>
        <v>0</v>
      </c>
    </row>
    <row r="1031" spans="1:13" s="116" customFormat="1">
      <c r="A1031" s="127">
        <v>44298</v>
      </c>
      <c r="B1031" s="126">
        <v>167339005</v>
      </c>
      <c r="C1031" s="126" t="s">
        <v>918</v>
      </c>
      <c r="D1031" s="128" t="s">
        <v>685</v>
      </c>
      <c r="E1031" s="129" t="s">
        <v>336</v>
      </c>
      <c r="F1031" s="130">
        <v>1</v>
      </c>
      <c r="G1031" s="80">
        <v>1</v>
      </c>
      <c r="H1031" s="104">
        <f t="shared" si="51"/>
        <v>1</v>
      </c>
      <c r="I1031" s="131"/>
      <c r="J1031" s="131">
        <v>2550</v>
      </c>
      <c r="K1031" s="130">
        <v>1</v>
      </c>
      <c r="L1031" s="130">
        <f t="shared" si="53"/>
        <v>0</v>
      </c>
      <c r="M1031" s="104">
        <f t="shared" si="52"/>
        <v>0</v>
      </c>
    </row>
    <row r="1032" spans="1:13" s="116" customFormat="1">
      <c r="A1032" s="127">
        <v>44299</v>
      </c>
      <c r="B1032" s="126">
        <v>167369613</v>
      </c>
      <c r="C1032" s="126" t="s">
        <v>918</v>
      </c>
      <c r="D1032" s="128">
        <v>986021671</v>
      </c>
      <c r="E1032" s="129" t="s">
        <v>288</v>
      </c>
      <c r="F1032" s="130">
        <v>1</v>
      </c>
      <c r="G1032" s="80">
        <v>1</v>
      </c>
      <c r="H1032" s="104">
        <f t="shared" si="51"/>
        <v>1</v>
      </c>
      <c r="I1032" s="131"/>
      <c r="J1032" s="131">
        <v>2544</v>
      </c>
      <c r="K1032" s="130">
        <v>1</v>
      </c>
      <c r="L1032" s="130">
        <f t="shared" si="53"/>
        <v>0</v>
      </c>
      <c r="M1032" s="104">
        <f t="shared" si="52"/>
        <v>0</v>
      </c>
    </row>
    <row r="1033" spans="1:13" s="116" customFormat="1">
      <c r="A1033" s="127">
        <v>44299</v>
      </c>
      <c r="B1033" s="126">
        <v>167378730</v>
      </c>
      <c r="C1033" s="126" t="s">
        <v>918</v>
      </c>
      <c r="D1033" s="128" t="s">
        <v>689</v>
      </c>
      <c r="E1033" s="129" t="s">
        <v>192</v>
      </c>
      <c r="F1033" s="130">
        <v>1</v>
      </c>
      <c r="G1033" s="80">
        <v>1</v>
      </c>
      <c r="H1033" s="104">
        <f t="shared" si="51"/>
        <v>1</v>
      </c>
      <c r="I1033" s="131"/>
      <c r="J1033" s="131">
        <v>2668</v>
      </c>
      <c r="K1033" s="130">
        <v>1</v>
      </c>
      <c r="L1033" s="130">
        <f t="shared" si="53"/>
        <v>0</v>
      </c>
      <c r="M1033" s="104">
        <f t="shared" si="52"/>
        <v>0</v>
      </c>
    </row>
    <row r="1034" spans="1:13" s="116" customFormat="1">
      <c r="A1034" s="121">
        <v>44299</v>
      </c>
      <c r="B1034" s="114">
        <v>167345283</v>
      </c>
      <c r="C1034" s="114" t="s">
        <v>918</v>
      </c>
      <c r="D1034" s="132" t="s">
        <v>687</v>
      </c>
      <c r="E1034" s="122" t="s">
        <v>688</v>
      </c>
      <c r="F1034" s="123">
        <v>1</v>
      </c>
      <c r="G1034" s="62">
        <v>1</v>
      </c>
      <c r="H1034" s="55">
        <f t="shared" si="51"/>
        <v>1</v>
      </c>
      <c r="I1034" s="124" t="s">
        <v>948</v>
      </c>
      <c r="J1034" s="124"/>
      <c r="K1034" s="123"/>
      <c r="L1034" s="123">
        <f t="shared" si="53"/>
        <v>1</v>
      </c>
      <c r="M1034" s="55">
        <f t="shared" si="52"/>
        <v>1</v>
      </c>
    </row>
    <row r="1035" spans="1:13" s="74" customFormat="1">
      <c r="A1035" s="127">
        <v>44299</v>
      </c>
      <c r="B1035" s="126">
        <v>167344122</v>
      </c>
      <c r="C1035" s="126" t="s">
        <v>918</v>
      </c>
      <c r="D1035" s="128" t="s">
        <v>671</v>
      </c>
      <c r="E1035" s="129" t="s">
        <v>672</v>
      </c>
      <c r="F1035" s="130">
        <v>1</v>
      </c>
      <c r="G1035" s="80">
        <v>1</v>
      </c>
      <c r="H1035" s="104">
        <f t="shared" si="51"/>
        <v>1</v>
      </c>
      <c r="I1035" s="131"/>
      <c r="J1035" s="131">
        <v>2566</v>
      </c>
      <c r="K1035" s="130">
        <v>1</v>
      </c>
      <c r="L1035" s="130">
        <f t="shared" si="53"/>
        <v>0</v>
      </c>
      <c r="M1035" s="104">
        <f t="shared" si="52"/>
        <v>0</v>
      </c>
    </row>
    <row r="1036" spans="1:13" s="74" customFormat="1">
      <c r="A1036" s="127">
        <v>44299</v>
      </c>
      <c r="B1036" s="126">
        <v>167369613</v>
      </c>
      <c r="C1036" s="126" t="s">
        <v>918</v>
      </c>
      <c r="D1036" s="128" t="s">
        <v>465</v>
      </c>
      <c r="E1036" s="129" t="s">
        <v>190</v>
      </c>
      <c r="F1036" s="130">
        <v>1</v>
      </c>
      <c r="G1036" s="80">
        <v>1</v>
      </c>
      <c r="H1036" s="104">
        <f t="shared" si="51"/>
        <v>1</v>
      </c>
      <c r="I1036" s="131"/>
      <c r="J1036" s="131" t="s">
        <v>260</v>
      </c>
      <c r="K1036" s="130">
        <v>1</v>
      </c>
      <c r="L1036" s="130">
        <f t="shared" si="53"/>
        <v>0</v>
      </c>
      <c r="M1036" s="104">
        <f t="shared" si="52"/>
        <v>0</v>
      </c>
    </row>
    <row r="1037" spans="1:13" s="116" customFormat="1">
      <c r="A1037" s="127">
        <v>44299</v>
      </c>
      <c r="B1037" s="126">
        <v>167315212</v>
      </c>
      <c r="C1037" s="126" t="s">
        <v>918</v>
      </c>
      <c r="D1037" s="128" t="s">
        <v>709</v>
      </c>
      <c r="E1037" s="129" t="s">
        <v>710</v>
      </c>
      <c r="F1037" s="130">
        <v>2</v>
      </c>
      <c r="G1037" s="80">
        <v>1</v>
      </c>
      <c r="H1037" s="104">
        <f t="shared" si="51"/>
        <v>2</v>
      </c>
      <c r="I1037" s="131"/>
      <c r="J1037" s="131" t="s">
        <v>260</v>
      </c>
      <c r="K1037" s="130">
        <v>2</v>
      </c>
      <c r="L1037" s="130">
        <f t="shared" si="53"/>
        <v>0</v>
      </c>
      <c r="M1037" s="104">
        <f t="shared" si="52"/>
        <v>0</v>
      </c>
    </row>
    <row r="1038" spans="1:13" s="116" customFormat="1">
      <c r="A1038" s="127">
        <v>44299</v>
      </c>
      <c r="B1038" s="126">
        <v>167425891</v>
      </c>
      <c r="C1038" s="126" t="s">
        <v>918</v>
      </c>
      <c r="D1038" s="128" t="s">
        <v>680</v>
      </c>
      <c r="E1038" s="129" t="s">
        <v>124</v>
      </c>
      <c r="F1038" s="130">
        <v>1</v>
      </c>
      <c r="G1038" s="80">
        <v>1</v>
      </c>
      <c r="H1038" s="104">
        <f t="shared" si="51"/>
        <v>1</v>
      </c>
      <c r="I1038" s="131"/>
      <c r="J1038" s="131">
        <v>2556</v>
      </c>
      <c r="K1038" s="130">
        <v>1</v>
      </c>
      <c r="L1038" s="130">
        <f t="shared" si="53"/>
        <v>0</v>
      </c>
      <c r="M1038" s="104">
        <f t="shared" si="52"/>
        <v>0</v>
      </c>
    </row>
    <row r="1039" spans="1:13" s="116" customFormat="1">
      <c r="A1039" s="127">
        <v>44299</v>
      </c>
      <c r="B1039" s="126">
        <v>167339005</v>
      </c>
      <c r="C1039" s="126" t="s">
        <v>918</v>
      </c>
      <c r="D1039" s="128" t="s">
        <v>686</v>
      </c>
      <c r="E1039" s="129" t="s">
        <v>338</v>
      </c>
      <c r="F1039" s="130">
        <v>2</v>
      </c>
      <c r="G1039" s="80">
        <v>1</v>
      </c>
      <c r="H1039" s="104">
        <f t="shared" si="51"/>
        <v>2</v>
      </c>
      <c r="I1039" s="131"/>
      <c r="J1039" s="131">
        <v>2550</v>
      </c>
      <c r="K1039" s="130">
        <v>2</v>
      </c>
      <c r="L1039" s="130">
        <f t="shared" si="53"/>
        <v>0</v>
      </c>
      <c r="M1039" s="104">
        <f t="shared" si="52"/>
        <v>0</v>
      </c>
    </row>
    <row r="1040" spans="1:13" s="116" customFormat="1">
      <c r="A1040" s="121">
        <v>44299</v>
      </c>
      <c r="B1040" s="114">
        <v>70462</v>
      </c>
      <c r="C1040" s="114" t="s">
        <v>933</v>
      </c>
      <c r="D1040" s="132" t="s">
        <v>692</v>
      </c>
      <c r="E1040" s="122" t="s">
        <v>65</v>
      </c>
      <c r="F1040" s="123">
        <v>6</v>
      </c>
      <c r="G1040" s="62">
        <v>1</v>
      </c>
      <c r="H1040" s="55">
        <f t="shared" si="51"/>
        <v>6</v>
      </c>
      <c r="I1040" s="124" t="s">
        <v>948</v>
      </c>
      <c r="J1040" s="124"/>
      <c r="K1040" s="123"/>
      <c r="L1040" s="123">
        <f t="shared" si="53"/>
        <v>6</v>
      </c>
      <c r="M1040" s="55">
        <f t="shared" si="52"/>
        <v>6</v>
      </c>
    </row>
    <row r="1041" spans="1:13" s="116" customFormat="1">
      <c r="A1041" s="121">
        <v>44299</v>
      </c>
      <c r="B1041" s="114">
        <v>353283</v>
      </c>
      <c r="C1041" s="114" t="s">
        <v>939</v>
      </c>
      <c r="D1041" s="132">
        <v>5010537904</v>
      </c>
      <c r="E1041" s="122" t="s">
        <v>735</v>
      </c>
      <c r="F1041" s="123">
        <v>1</v>
      </c>
      <c r="G1041" s="62">
        <v>1</v>
      </c>
      <c r="H1041" s="55">
        <f t="shared" si="51"/>
        <v>1</v>
      </c>
      <c r="I1041" s="124" t="s">
        <v>948</v>
      </c>
      <c r="J1041" s="124"/>
      <c r="K1041" s="123"/>
      <c r="L1041" s="123">
        <f t="shared" si="53"/>
        <v>1</v>
      </c>
      <c r="M1041" s="55">
        <f t="shared" si="52"/>
        <v>1</v>
      </c>
    </row>
    <row r="1042" spans="1:13" s="116" customFormat="1">
      <c r="A1042" s="121">
        <v>44299</v>
      </c>
      <c r="B1042" s="114">
        <v>353283</v>
      </c>
      <c r="C1042" s="114" t="s">
        <v>939</v>
      </c>
      <c r="D1042" s="132">
        <v>5010571374</v>
      </c>
      <c r="E1042" s="122" t="s">
        <v>736</v>
      </c>
      <c r="F1042" s="123">
        <v>1</v>
      </c>
      <c r="G1042" s="62">
        <v>1</v>
      </c>
      <c r="H1042" s="55">
        <f t="shared" si="51"/>
        <v>1</v>
      </c>
      <c r="I1042" s="124" t="s">
        <v>948</v>
      </c>
      <c r="J1042" s="124"/>
      <c r="K1042" s="123"/>
      <c r="L1042" s="123">
        <f t="shared" si="53"/>
        <v>1</v>
      </c>
      <c r="M1042" s="55">
        <f t="shared" si="52"/>
        <v>1</v>
      </c>
    </row>
    <row r="1043" spans="1:13" s="116" customFormat="1">
      <c r="A1043" s="121">
        <v>44300</v>
      </c>
      <c r="B1043" s="114">
        <v>124509</v>
      </c>
      <c r="C1043" s="114" t="s">
        <v>940</v>
      </c>
      <c r="D1043" s="132" t="s">
        <v>721</v>
      </c>
      <c r="E1043" s="122" t="s">
        <v>722</v>
      </c>
      <c r="F1043" s="123">
        <v>2</v>
      </c>
      <c r="G1043" s="62">
        <v>1</v>
      </c>
      <c r="H1043" s="55">
        <f t="shared" si="51"/>
        <v>2</v>
      </c>
      <c r="I1043" s="124" t="s">
        <v>948</v>
      </c>
      <c r="J1043" s="124"/>
      <c r="K1043" s="123"/>
      <c r="L1043" s="123">
        <f t="shared" si="53"/>
        <v>2</v>
      </c>
      <c r="M1043" s="55">
        <f t="shared" si="52"/>
        <v>2</v>
      </c>
    </row>
    <row r="1044" spans="1:13" s="116" customFormat="1">
      <c r="A1044" s="127">
        <v>44301</v>
      </c>
      <c r="B1044" s="126">
        <v>167343778</v>
      </c>
      <c r="C1044" s="126" t="s">
        <v>918</v>
      </c>
      <c r="D1044" s="128" t="s">
        <v>678</v>
      </c>
      <c r="E1044" s="129" t="s">
        <v>679</v>
      </c>
      <c r="F1044" s="130">
        <v>1</v>
      </c>
      <c r="G1044" s="80">
        <v>1</v>
      </c>
      <c r="H1044" s="104">
        <f t="shared" si="51"/>
        <v>1</v>
      </c>
      <c r="I1044" s="131"/>
      <c r="J1044" s="131" t="s">
        <v>260</v>
      </c>
      <c r="K1044" s="130">
        <v>1</v>
      </c>
      <c r="L1044" s="130">
        <f t="shared" si="53"/>
        <v>0</v>
      </c>
      <c r="M1044" s="104">
        <f t="shared" si="52"/>
        <v>0</v>
      </c>
    </row>
    <row r="1045" spans="1:13" s="116" customFormat="1">
      <c r="A1045" s="127">
        <v>44301</v>
      </c>
      <c r="B1045" s="126">
        <v>167456263</v>
      </c>
      <c r="C1045" s="126" t="s">
        <v>918</v>
      </c>
      <c r="D1045" s="128" t="s">
        <v>279</v>
      </c>
      <c r="E1045" s="129" t="s">
        <v>140</v>
      </c>
      <c r="F1045" s="130">
        <v>1</v>
      </c>
      <c r="G1045" s="80">
        <v>1</v>
      </c>
      <c r="H1045" s="104">
        <f t="shared" si="51"/>
        <v>1</v>
      </c>
      <c r="I1045" s="131"/>
      <c r="J1045" s="131">
        <v>2567</v>
      </c>
      <c r="K1045" s="130">
        <v>1</v>
      </c>
      <c r="L1045" s="130">
        <f t="shared" si="53"/>
        <v>0</v>
      </c>
      <c r="M1045" s="104">
        <f t="shared" si="52"/>
        <v>0</v>
      </c>
    </row>
    <row r="1046" spans="1:13" s="116" customFormat="1">
      <c r="A1046" s="121">
        <v>44301</v>
      </c>
      <c r="B1046" s="114">
        <v>353693</v>
      </c>
      <c r="C1046" s="114" t="s">
        <v>939</v>
      </c>
      <c r="D1046" s="132">
        <v>7420929456</v>
      </c>
      <c r="E1046" s="122" t="s">
        <v>726</v>
      </c>
      <c r="F1046" s="123">
        <v>1</v>
      </c>
      <c r="G1046" s="62">
        <v>1</v>
      </c>
      <c r="H1046" s="55">
        <f t="shared" si="51"/>
        <v>1</v>
      </c>
      <c r="I1046" s="124" t="s">
        <v>948</v>
      </c>
      <c r="J1046" s="124"/>
      <c r="K1046" s="123"/>
      <c r="L1046" s="123">
        <f t="shared" si="53"/>
        <v>1</v>
      </c>
      <c r="M1046" s="55">
        <f t="shared" si="52"/>
        <v>1</v>
      </c>
    </row>
    <row r="1047" spans="1:13" s="116" customFormat="1">
      <c r="A1047" s="127">
        <v>44301</v>
      </c>
      <c r="B1047" s="126">
        <v>353756</v>
      </c>
      <c r="C1047" s="126" t="s">
        <v>939</v>
      </c>
      <c r="D1047" s="128">
        <v>7701479003</v>
      </c>
      <c r="E1047" s="129" t="s">
        <v>725</v>
      </c>
      <c r="F1047" s="130">
        <v>1</v>
      </c>
      <c r="G1047" s="80">
        <v>1</v>
      </c>
      <c r="H1047" s="104">
        <f t="shared" si="51"/>
        <v>1</v>
      </c>
      <c r="I1047" s="131"/>
      <c r="J1047" s="131">
        <v>2555</v>
      </c>
      <c r="K1047" s="130">
        <v>1</v>
      </c>
      <c r="L1047" s="130">
        <f t="shared" si="53"/>
        <v>0</v>
      </c>
      <c r="M1047" s="104">
        <f t="shared" si="52"/>
        <v>0</v>
      </c>
    </row>
    <row r="1048" spans="1:13" s="74" customFormat="1">
      <c r="A1048" s="127">
        <v>44302</v>
      </c>
      <c r="B1048" s="126">
        <v>167549459</v>
      </c>
      <c r="C1048" s="126" t="s">
        <v>918</v>
      </c>
      <c r="D1048" s="128" t="s">
        <v>305</v>
      </c>
      <c r="E1048" s="129" t="s">
        <v>268</v>
      </c>
      <c r="F1048" s="130">
        <v>1</v>
      </c>
      <c r="G1048" s="80">
        <v>1</v>
      </c>
      <c r="H1048" s="104">
        <f t="shared" si="51"/>
        <v>1</v>
      </c>
      <c r="I1048" s="131"/>
      <c r="J1048" s="131">
        <v>2557</v>
      </c>
      <c r="K1048" s="130">
        <v>1</v>
      </c>
      <c r="L1048" s="130">
        <f t="shared" si="53"/>
        <v>0</v>
      </c>
      <c r="M1048" s="104">
        <f t="shared" si="52"/>
        <v>0</v>
      </c>
    </row>
    <row r="1049" spans="1:13" s="116" customFormat="1">
      <c r="A1049" s="127">
        <v>44302</v>
      </c>
      <c r="B1049" s="126">
        <v>167558918</v>
      </c>
      <c r="C1049" s="126" t="s">
        <v>918</v>
      </c>
      <c r="D1049" s="128" t="s">
        <v>218</v>
      </c>
      <c r="E1049" s="129" t="s">
        <v>192</v>
      </c>
      <c r="F1049" s="130">
        <v>1</v>
      </c>
      <c r="G1049" s="80">
        <v>1</v>
      </c>
      <c r="H1049" s="104">
        <f t="shared" si="51"/>
        <v>1</v>
      </c>
      <c r="I1049" s="131"/>
      <c r="J1049" s="131">
        <v>2668</v>
      </c>
      <c r="K1049" s="130">
        <v>1</v>
      </c>
      <c r="L1049" s="130">
        <f t="shared" si="53"/>
        <v>0</v>
      </c>
      <c r="M1049" s="104">
        <f t="shared" si="52"/>
        <v>0</v>
      </c>
    </row>
    <row r="1050" spans="1:13" s="74" customFormat="1">
      <c r="A1050" s="127">
        <v>44302</v>
      </c>
      <c r="B1050" s="126">
        <v>167558918</v>
      </c>
      <c r="C1050" s="126" t="s">
        <v>918</v>
      </c>
      <c r="D1050" s="128" t="s">
        <v>670</v>
      </c>
      <c r="E1050" s="129" t="s">
        <v>193</v>
      </c>
      <c r="F1050" s="130">
        <v>1</v>
      </c>
      <c r="G1050" s="80">
        <v>1</v>
      </c>
      <c r="H1050" s="104">
        <f t="shared" si="51"/>
        <v>1</v>
      </c>
      <c r="I1050" s="131"/>
      <c r="J1050" s="131">
        <v>2668</v>
      </c>
      <c r="K1050" s="130">
        <v>1</v>
      </c>
      <c r="L1050" s="130">
        <f t="shared" si="53"/>
        <v>0</v>
      </c>
      <c r="M1050" s="104">
        <f t="shared" si="52"/>
        <v>0</v>
      </c>
    </row>
    <row r="1051" spans="1:13" s="116" customFormat="1">
      <c r="A1051" s="127">
        <v>44302</v>
      </c>
      <c r="B1051" s="126">
        <v>167563272</v>
      </c>
      <c r="C1051" s="126" t="s">
        <v>918</v>
      </c>
      <c r="D1051" s="128" t="s">
        <v>674</v>
      </c>
      <c r="E1051" s="129" t="s">
        <v>34</v>
      </c>
      <c r="F1051" s="130">
        <v>1</v>
      </c>
      <c r="G1051" s="80">
        <v>1</v>
      </c>
      <c r="H1051" s="104">
        <f t="shared" si="51"/>
        <v>1</v>
      </c>
      <c r="I1051" s="131"/>
      <c r="J1051" s="131">
        <v>2565</v>
      </c>
      <c r="K1051" s="130">
        <v>1</v>
      </c>
      <c r="L1051" s="130">
        <f t="shared" si="53"/>
        <v>0</v>
      </c>
      <c r="M1051" s="104">
        <f t="shared" si="52"/>
        <v>0</v>
      </c>
    </row>
    <row r="1052" spans="1:13" s="116" customFormat="1">
      <c r="A1052" s="127">
        <v>44302</v>
      </c>
      <c r="B1052" s="126">
        <v>167563272</v>
      </c>
      <c r="C1052" s="126" t="s">
        <v>918</v>
      </c>
      <c r="D1052" s="128" t="s">
        <v>673</v>
      </c>
      <c r="E1052" s="129" t="s">
        <v>567</v>
      </c>
      <c r="F1052" s="130">
        <v>1</v>
      </c>
      <c r="G1052" s="80">
        <v>1</v>
      </c>
      <c r="H1052" s="104">
        <f t="shared" si="51"/>
        <v>1</v>
      </c>
      <c r="I1052" s="131"/>
      <c r="J1052" s="131">
        <v>2565</v>
      </c>
      <c r="K1052" s="130">
        <v>1</v>
      </c>
      <c r="L1052" s="130">
        <f t="shared" si="53"/>
        <v>0</v>
      </c>
      <c r="M1052" s="104">
        <f t="shared" si="52"/>
        <v>0</v>
      </c>
    </row>
    <row r="1053" spans="1:13" s="116" customFormat="1">
      <c r="A1053" s="121">
        <v>44302</v>
      </c>
      <c r="B1053" s="114">
        <v>167568466</v>
      </c>
      <c r="C1053" s="114" t="s">
        <v>918</v>
      </c>
      <c r="D1053" s="132" t="s">
        <v>676</v>
      </c>
      <c r="E1053" s="122" t="s">
        <v>124</v>
      </c>
      <c r="F1053" s="123">
        <v>1</v>
      </c>
      <c r="G1053" s="62">
        <v>1</v>
      </c>
      <c r="H1053" s="55">
        <f t="shared" si="51"/>
        <v>1</v>
      </c>
      <c r="I1053" s="124" t="s">
        <v>948</v>
      </c>
      <c r="J1053" s="124"/>
      <c r="K1053" s="123"/>
      <c r="L1053" s="123">
        <f t="shared" si="53"/>
        <v>1</v>
      </c>
      <c r="M1053" s="55">
        <f t="shared" si="52"/>
        <v>1</v>
      </c>
    </row>
    <row r="1054" spans="1:13" s="74" customFormat="1">
      <c r="A1054" s="127">
        <v>44302</v>
      </c>
      <c r="B1054" s="126">
        <v>167516529</v>
      </c>
      <c r="C1054" s="126" t="s">
        <v>918</v>
      </c>
      <c r="D1054" s="128" t="s">
        <v>279</v>
      </c>
      <c r="E1054" s="129" t="s">
        <v>140</v>
      </c>
      <c r="F1054" s="130">
        <v>1</v>
      </c>
      <c r="G1054" s="80">
        <v>1</v>
      </c>
      <c r="H1054" s="104">
        <f t="shared" si="51"/>
        <v>1</v>
      </c>
      <c r="I1054" s="131"/>
      <c r="J1054" s="131">
        <v>2568</v>
      </c>
      <c r="K1054" s="130">
        <v>1</v>
      </c>
      <c r="L1054" s="130">
        <f t="shared" si="53"/>
        <v>0</v>
      </c>
      <c r="M1054" s="104">
        <f t="shared" si="52"/>
        <v>0</v>
      </c>
    </row>
    <row r="1055" spans="1:13" s="116" customFormat="1">
      <c r="A1055" s="127">
        <v>44305</v>
      </c>
      <c r="B1055" s="126">
        <v>167625556</v>
      </c>
      <c r="C1055" s="126" t="s">
        <v>918</v>
      </c>
      <c r="D1055" s="128" t="s">
        <v>71</v>
      </c>
      <c r="E1055" s="129" t="s">
        <v>268</v>
      </c>
      <c r="F1055" s="130">
        <v>2</v>
      </c>
      <c r="G1055" s="80">
        <v>1</v>
      </c>
      <c r="H1055" s="104">
        <f t="shared" si="51"/>
        <v>2</v>
      </c>
      <c r="I1055" s="131"/>
      <c r="J1055" s="131">
        <v>2586</v>
      </c>
      <c r="K1055" s="130">
        <v>2</v>
      </c>
      <c r="L1055" s="130">
        <f t="shared" si="53"/>
        <v>0</v>
      </c>
      <c r="M1055" s="104">
        <f t="shared" si="52"/>
        <v>0</v>
      </c>
    </row>
    <row r="1056" spans="1:13" s="74" customFormat="1">
      <c r="A1056" s="127">
        <v>44305</v>
      </c>
      <c r="B1056" s="126">
        <v>167613722</v>
      </c>
      <c r="C1056" s="126" t="s">
        <v>918</v>
      </c>
      <c r="D1056" s="128" t="s">
        <v>675</v>
      </c>
      <c r="E1056" s="129" t="s">
        <v>34</v>
      </c>
      <c r="F1056" s="130">
        <v>1</v>
      </c>
      <c r="G1056" s="80">
        <v>1</v>
      </c>
      <c r="H1056" s="104">
        <f t="shared" si="51"/>
        <v>1</v>
      </c>
      <c r="I1056" s="131"/>
      <c r="J1056" s="131" t="s">
        <v>260</v>
      </c>
      <c r="K1056" s="130">
        <v>1</v>
      </c>
      <c r="L1056" s="130">
        <f t="shared" si="53"/>
        <v>0</v>
      </c>
      <c r="M1056" s="104">
        <f t="shared" si="52"/>
        <v>0</v>
      </c>
    </row>
    <row r="1057" spans="1:13" s="116" customFormat="1">
      <c r="A1057" s="127">
        <v>44305</v>
      </c>
      <c r="B1057" s="126">
        <v>167613722</v>
      </c>
      <c r="C1057" s="126" t="s">
        <v>918</v>
      </c>
      <c r="D1057" s="128" t="s">
        <v>673</v>
      </c>
      <c r="E1057" s="129" t="s">
        <v>567</v>
      </c>
      <c r="F1057" s="130">
        <v>1</v>
      </c>
      <c r="G1057" s="80">
        <v>1</v>
      </c>
      <c r="H1057" s="104">
        <f t="shared" si="51"/>
        <v>1</v>
      </c>
      <c r="I1057" s="131"/>
      <c r="J1057" s="131" t="s">
        <v>260</v>
      </c>
      <c r="K1057" s="130">
        <v>1</v>
      </c>
      <c r="L1057" s="130">
        <f t="shared" si="53"/>
        <v>0</v>
      </c>
      <c r="M1057" s="104">
        <f t="shared" si="52"/>
        <v>0</v>
      </c>
    </row>
    <row r="1058" spans="1:13" s="74" customFormat="1">
      <c r="A1058" s="121">
        <v>44305</v>
      </c>
      <c r="B1058" s="114">
        <v>321845467</v>
      </c>
      <c r="C1058" s="114" t="s">
        <v>943</v>
      </c>
      <c r="D1058" s="132" t="s">
        <v>194</v>
      </c>
      <c r="E1058" s="122" t="s">
        <v>140</v>
      </c>
      <c r="F1058" s="123">
        <v>1</v>
      </c>
      <c r="G1058" s="62">
        <v>1</v>
      </c>
      <c r="H1058" s="55">
        <f t="shared" si="51"/>
        <v>1</v>
      </c>
      <c r="I1058" s="124"/>
      <c r="J1058" s="124"/>
      <c r="K1058" s="123"/>
      <c r="L1058" s="123">
        <f t="shared" si="53"/>
        <v>1</v>
      </c>
      <c r="M1058" s="55">
        <f t="shared" si="52"/>
        <v>1</v>
      </c>
    </row>
    <row r="1059" spans="1:13" s="74" customFormat="1">
      <c r="A1059" s="127">
        <v>44305</v>
      </c>
      <c r="B1059" s="126">
        <v>321845467</v>
      </c>
      <c r="C1059" s="126" t="s">
        <v>943</v>
      </c>
      <c r="D1059" s="128" t="s">
        <v>194</v>
      </c>
      <c r="E1059" s="129" t="s">
        <v>140</v>
      </c>
      <c r="F1059" s="130">
        <v>1</v>
      </c>
      <c r="G1059" s="80">
        <v>1</v>
      </c>
      <c r="H1059" s="104">
        <f t="shared" si="51"/>
        <v>1</v>
      </c>
      <c r="I1059" s="131"/>
      <c r="J1059" s="131">
        <v>2653</v>
      </c>
      <c r="K1059" s="130">
        <v>1</v>
      </c>
      <c r="L1059" s="130">
        <f t="shared" si="53"/>
        <v>0</v>
      </c>
      <c r="M1059" s="104">
        <f t="shared" si="52"/>
        <v>0</v>
      </c>
    </row>
    <row r="1060" spans="1:13" s="116" customFormat="1">
      <c r="A1060" s="121">
        <v>44305</v>
      </c>
      <c r="B1060" s="114">
        <v>321845467</v>
      </c>
      <c r="C1060" s="114" t="s">
        <v>943</v>
      </c>
      <c r="D1060" s="132" t="s">
        <v>194</v>
      </c>
      <c r="E1060" s="122" t="s">
        <v>140</v>
      </c>
      <c r="F1060" s="123">
        <v>2</v>
      </c>
      <c r="G1060" s="62">
        <v>1</v>
      </c>
      <c r="H1060" s="55">
        <f t="shared" si="51"/>
        <v>2</v>
      </c>
      <c r="I1060" s="124"/>
      <c r="J1060" s="124"/>
      <c r="K1060" s="123"/>
      <c r="L1060" s="123">
        <f t="shared" si="53"/>
        <v>2</v>
      </c>
      <c r="M1060" s="55">
        <f t="shared" si="52"/>
        <v>2</v>
      </c>
    </row>
    <row r="1061" spans="1:13" s="116" customFormat="1">
      <c r="A1061" s="121">
        <v>44306</v>
      </c>
      <c r="B1061" s="114">
        <v>167652265</v>
      </c>
      <c r="C1061" s="114" t="s">
        <v>918</v>
      </c>
      <c r="D1061" s="132" t="s">
        <v>53</v>
      </c>
      <c r="E1061" s="122" t="s">
        <v>4</v>
      </c>
      <c r="F1061" s="123">
        <v>1</v>
      </c>
      <c r="G1061" s="62">
        <v>1</v>
      </c>
      <c r="H1061" s="55">
        <f t="shared" si="51"/>
        <v>1</v>
      </c>
      <c r="I1061" s="124"/>
      <c r="J1061" s="124"/>
      <c r="K1061" s="123"/>
      <c r="L1061" s="123">
        <f t="shared" si="53"/>
        <v>1</v>
      </c>
      <c r="M1061" s="55">
        <f t="shared" si="52"/>
        <v>1</v>
      </c>
    </row>
    <row r="1062" spans="1:13" s="116" customFormat="1">
      <c r="A1062" s="121">
        <v>44306</v>
      </c>
      <c r="B1062" s="114">
        <v>167652265</v>
      </c>
      <c r="C1062" s="114" t="s">
        <v>918</v>
      </c>
      <c r="D1062" s="132" t="s">
        <v>60</v>
      </c>
      <c r="E1062" s="122" t="s">
        <v>4</v>
      </c>
      <c r="F1062" s="123">
        <v>2</v>
      </c>
      <c r="G1062" s="62">
        <v>1</v>
      </c>
      <c r="H1062" s="55">
        <f t="shared" si="51"/>
        <v>2</v>
      </c>
      <c r="I1062" s="124"/>
      <c r="J1062" s="124"/>
      <c r="K1062" s="123"/>
      <c r="L1062" s="123">
        <f t="shared" si="53"/>
        <v>2</v>
      </c>
      <c r="M1062" s="55">
        <f t="shared" si="52"/>
        <v>2</v>
      </c>
    </row>
    <row r="1063" spans="1:13" s="116" customFormat="1">
      <c r="A1063" s="127">
        <v>44306</v>
      </c>
      <c r="B1063" s="126">
        <v>167554910</v>
      </c>
      <c r="C1063" s="126" t="s">
        <v>918</v>
      </c>
      <c r="D1063" s="128" t="s">
        <v>727</v>
      </c>
      <c r="E1063" s="129" t="s">
        <v>728</v>
      </c>
      <c r="F1063" s="130">
        <v>1</v>
      </c>
      <c r="G1063" s="80">
        <v>1</v>
      </c>
      <c r="H1063" s="104">
        <f t="shared" si="51"/>
        <v>1</v>
      </c>
      <c r="I1063" s="131"/>
      <c r="J1063" s="131">
        <v>2566</v>
      </c>
      <c r="K1063" s="130">
        <v>1</v>
      </c>
      <c r="L1063" s="130">
        <f t="shared" si="53"/>
        <v>0</v>
      </c>
      <c r="M1063" s="104">
        <f t="shared" si="52"/>
        <v>0</v>
      </c>
    </row>
    <row r="1064" spans="1:13" s="116" customFormat="1">
      <c r="A1064" s="127">
        <v>44306</v>
      </c>
      <c r="B1064" s="126">
        <v>167604818</v>
      </c>
      <c r="C1064" s="126" t="s">
        <v>918</v>
      </c>
      <c r="D1064" s="128" t="s">
        <v>279</v>
      </c>
      <c r="E1064" s="129" t="s">
        <v>140</v>
      </c>
      <c r="F1064" s="130">
        <v>1</v>
      </c>
      <c r="G1064" s="80">
        <v>1</v>
      </c>
      <c r="H1064" s="104">
        <f t="shared" si="51"/>
        <v>1</v>
      </c>
      <c r="I1064" s="131"/>
      <c r="J1064" s="131">
        <v>2579</v>
      </c>
      <c r="K1064" s="130">
        <v>1</v>
      </c>
      <c r="L1064" s="130">
        <f t="shared" si="53"/>
        <v>0</v>
      </c>
      <c r="M1064" s="104">
        <f t="shared" si="52"/>
        <v>0</v>
      </c>
    </row>
    <row r="1065" spans="1:13" s="74" customFormat="1">
      <c r="A1065" s="121">
        <v>44306</v>
      </c>
      <c r="B1065" s="114">
        <v>70599</v>
      </c>
      <c r="C1065" s="114" t="s">
        <v>933</v>
      </c>
      <c r="D1065" s="132" t="s">
        <v>677</v>
      </c>
      <c r="E1065" s="122" t="s">
        <v>65</v>
      </c>
      <c r="F1065" s="123">
        <v>10</v>
      </c>
      <c r="G1065" s="62">
        <v>1</v>
      </c>
      <c r="H1065" s="55">
        <f t="shared" si="51"/>
        <v>10</v>
      </c>
      <c r="I1065" s="124" t="s">
        <v>948</v>
      </c>
      <c r="J1065" s="124"/>
      <c r="K1065" s="123"/>
      <c r="L1065" s="123">
        <f t="shared" si="53"/>
        <v>10</v>
      </c>
      <c r="M1065" s="55">
        <f t="shared" si="52"/>
        <v>10</v>
      </c>
    </row>
    <row r="1066" spans="1:13" s="116" customFormat="1">
      <c r="A1066" s="127">
        <v>44307</v>
      </c>
      <c r="B1066" s="126">
        <v>167704682</v>
      </c>
      <c r="C1066" s="126" t="s">
        <v>918</v>
      </c>
      <c r="D1066" s="128">
        <v>986019361</v>
      </c>
      <c r="E1066" s="129" t="s">
        <v>288</v>
      </c>
      <c r="F1066" s="130">
        <v>1</v>
      </c>
      <c r="G1066" s="80">
        <v>1</v>
      </c>
      <c r="H1066" s="104">
        <f t="shared" si="51"/>
        <v>1</v>
      </c>
      <c r="I1066" s="131"/>
      <c r="J1066" s="131">
        <v>2570</v>
      </c>
      <c r="K1066" s="130">
        <v>1</v>
      </c>
      <c r="L1066" s="130">
        <f t="shared" si="53"/>
        <v>0</v>
      </c>
      <c r="M1066" s="104">
        <f t="shared" si="52"/>
        <v>0</v>
      </c>
    </row>
    <row r="1067" spans="1:13" s="116" customFormat="1">
      <c r="A1067" s="127">
        <v>44307</v>
      </c>
      <c r="B1067" s="126">
        <v>167684440</v>
      </c>
      <c r="C1067" s="126" t="s">
        <v>918</v>
      </c>
      <c r="D1067" s="128" t="s">
        <v>663</v>
      </c>
      <c r="E1067" s="129" t="s">
        <v>144</v>
      </c>
      <c r="F1067" s="130">
        <v>2</v>
      </c>
      <c r="G1067" s="80">
        <v>1</v>
      </c>
      <c r="H1067" s="104">
        <f t="shared" si="51"/>
        <v>2</v>
      </c>
      <c r="I1067" s="131"/>
      <c r="J1067" s="131">
        <v>2575</v>
      </c>
      <c r="K1067" s="130">
        <v>2</v>
      </c>
      <c r="L1067" s="130">
        <f t="shared" si="53"/>
        <v>0</v>
      </c>
      <c r="M1067" s="104">
        <f t="shared" si="52"/>
        <v>0</v>
      </c>
    </row>
    <row r="1068" spans="1:13" s="116" customFormat="1">
      <c r="A1068" s="127">
        <v>44307</v>
      </c>
      <c r="B1068" s="126">
        <v>167723430</v>
      </c>
      <c r="C1068" s="126" t="s">
        <v>918</v>
      </c>
      <c r="D1068" s="128" t="s">
        <v>362</v>
      </c>
      <c r="E1068" s="129" t="s">
        <v>144</v>
      </c>
      <c r="F1068" s="130">
        <v>2</v>
      </c>
      <c r="G1068" s="80">
        <v>1</v>
      </c>
      <c r="H1068" s="104">
        <f t="shared" si="51"/>
        <v>2</v>
      </c>
      <c r="I1068" s="131"/>
      <c r="J1068" s="131">
        <v>2574</v>
      </c>
      <c r="K1068" s="130">
        <v>2</v>
      </c>
      <c r="L1068" s="130">
        <f t="shared" si="53"/>
        <v>0</v>
      </c>
      <c r="M1068" s="104">
        <f t="shared" si="52"/>
        <v>0</v>
      </c>
    </row>
    <row r="1069" spans="1:13" s="116" customFormat="1">
      <c r="A1069" s="127">
        <v>44307</v>
      </c>
      <c r="B1069" s="126">
        <v>167733654</v>
      </c>
      <c r="C1069" s="126" t="s">
        <v>918</v>
      </c>
      <c r="D1069" s="128" t="s">
        <v>665</v>
      </c>
      <c r="E1069" s="129" t="s">
        <v>123</v>
      </c>
      <c r="F1069" s="130">
        <v>1</v>
      </c>
      <c r="G1069" s="80">
        <v>1</v>
      </c>
      <c r="H1069" s="104">
        <f t="shared" si="51"/>
        <v>1</v>
      </c>
      <c r="I1069" s="131"/>
      <c r="J1069" s="131">
        <v>2593</v>
      </c>
      <c r="K1069" s="130">
        <v>1</v>
      </c>
      <c r="L1069" s="130">
        <f t="shared" si="53"/>
        <v>0</v>
      </c>
      <c r="M1069" s="104">
        <f t="shared" si="52"/>
        <v>0</v>
      </c>
    </row>
    <row r="1070" spans="1:13" s="116" customFormat="1">
      <c r="A1070" s="127">
        <v>44307</v>
      </c>
      <c r="B1070" s="126">
        <v>167684440</v>
      </c>
      <c r="C1070" s="126" t="s">
        <v>918</v>
      </c>
      <c r="D1070" s="128" t="s">
        <v>664</v>
      </c>
      <c r="E1070" s="129" t="s">
        <v>123</v>
      </c>
      <c r="F1070" s="130">
        <v>1</v>
      </c>
      <c r="G1070" s="80">
        <v>1</v>
      </c>
      <c r="H1070" s="104">
        <f t="shared" si="51"/>
        <v>1</v>
      </c>
      <c r="I1070" s="131"/>
      <c r="J1070" s="131">
        <v>2575</v>
      </c>
      <c r="K1070" s="130">
        <v>1</v>
      </c>
      <c r="L1070" s="130">
        <f t="shared" si="53"/>
        <v>0</v>
      </c>
      <c r="M1070" s="104">
        <f t="shared" si="52"/>
        <v>0</v>
      </c>
    </row>
    <row r="1071" spans="1:13" s="116" customFormat="1">
      <c r="A1071" s="127">
        <v>44307</v>
      </c>
      <c r="B1071" s="126">
        <v>167684440</v>
      </c>
      <c r="C1071" s="126" t="s">
        <v>918</v>
      </c>
      <c r="D1071" s="128" t="s">
        <v>598</v>
      </c>
      <c r="E1071" s="129" t="s">
        <v>34</v>
      </c>
      <c r="F1071" s="130">
        <v>1</v>
      </c>
      <c r="G1071" s="80">
        <v>1</v>
      </c>
      <c r="H1071" s="104">
        <f t="shared" ref="H1071:H1134" si="54">F1071*G1071</f>
        <v>1</v>
      </c>
      <c r="I1071" s="131"/>
      <c r="J1071" s="131">
        <v>2575</v>
      </c>
      <c r="K1071" s="130">
        <v>1</v>
      </c>
      <c r="L1071" s="130">
        <f t="shared" si="53"/>
        <v>0</v>
      </c>
      <c r="M1071" s="104">
        <f t="shared" si="52"/>
        <v>0</v>
      </c>
    </row>
    <row r="1072" spans="1:13" s="74" customFormat="1">
      <c r="A1072" s="127">
        <v>44307</v>
      </c>
      <c r="B1072" s="126">
        <v>167684440</v>
      </c>
      <c r="C1072" s="126" t="s">
        <v>918</v>
      </c>
      <c r="D1072" s="128" t="s">
        <v>217</v>
      </c>
      <c r="E1072" s="129" t="s">
        <v>34</v>
      </c>
      <c r="F1072" s="130">
        <v>1</v>
      </c>
      <c r="G1072" s="80">
        <v>1</v>
      </c>
      <c r="H1072" s="104">
        <f t="shared" si="54"/>
        <v>1</v>
      </c>
      <c r="I1072" s="131"/>
      <c r="J1072" s="131" t="s">
        <v>260</v>
      </c>
      <c r="K1072" s="130">
        <v>1</v>
      </c>
      <c r="L1072" s="130">
        <f t="shared" si="53"/>
        <v>0</v>
      </c>
      <c r="M1072" s="104">
        <f t="shared" si="52"/>
        <v>0</v>
      </c>
    </row>
    <row r="1073" spans="1:13" s="116" customFormat="1">
      <c r="A1073" s="127">
        <v>44307</v>
      </c>
      <c r="B1073" s="126">
        <v>167704682</v>
      </c>
      <c r="C1073" s="126" t="s">
        <v>918</v>
      </c>
      <c r="D1073" s="128" t="s">
        <v>465</v>
      </c>
      <c r="E1073" s="129" t="s">
        <v>190</v>
      </c>
      <c r="F1073" s="130">
        <v>1</v>
      </c>
      <c r="G1073" s="80">
        <v>1</v>
      </c>
      <c r="H1073" s="104">
        <f t="shared" si="54"/>
        <v>1</v>
      </c>
      <c r="I1073" s="131"/>
      <c r="J1073" s="131" t="s">
        <v>260</v>
      </c>
      <c r="K1073" s="130">
        <v>1</v>
      </c>
      <c r="L1073" s="130">
        <f t="shared" si="53"/>
        <v>0</v>
      </c>
      <c r="M1073" s="104">
        <f t="shared" si="52"/>
        <v>0</v>
      </c>
    </row>
    <row r="1074" spans="1:13" s="116" customFormat="1">
      <c r="A1074" s="127">
        <v>44307</v>
      </c>
      <c r="B1074" s="126">
        <v>167684958</v>
      </c>
      <c r="C1074" s="126" t="s">
        <v>918</v>
      </c>
      <c r="D1074" s="128" t="s">
        <v>353</v>
      </c>
      <c r="E1074" s="129" t="s">
        <v>124</v>
      </c>
      <c r="F1074" s="130">
        <v>1</v>
      </c>
      <c r="G1074" s="80">
        <v>1</v>
      </c>
      <c r="H1074" s="104">
        <f t="shared" si="54"/>
        <v>1</v>
      </c>
      <c r="I1074" s="131"/>
      <c r="J1074" s="131">
        <v>2584</v>
      </c>
      <c r="K1074" s="130">
        <v>1</v>
      </c>
      <c r="L1074" s="130">
        <f t="shared" si="53"/>
        <v>0</v>
      </c>
      <c r="M1074" s="104">
        <f t="shared" si="52"/>
        <v>0</v>
      </c>
    </row>
    <row r="1075" spans="1:13" s="116" customFormat="1">
      <c r="A1075" s="121">
        <v>44307</v>
      </c>
      <c r="B1075" s="114">
        <v>167684958</v>
      </c>
      <c r="C1075" s="114" t="s">
        <v>918</v>
      </c>
      <c r="D1075" s="132" t="s">
        <v>353</v>
      </c>
      <c r="E1075" s="122" t="s">
        <v>124</v>
      </c>
      <c r="F1075" s="123">
        <v>1</v>
      </c>
      <c r="G1075" s="62">
        <v>1</v>
      </c>
      <c r="H1075" s="55">
        <f t="shared" si="54"/>
        <v>1</v>
      </c>
      <c r="I1075" s="124"/>
      <c r="J1075" s="124"/>
      <c r="K1075" s="123"/>
      <c r="L1075" s="123">
        <f t="shared" si="53"/>
        <v>1</v>
      </c>
      <c r="M1075" s="55">
        <f t="shared" si="52"/>
        <v>1</v>
      </c>
    </row>
    <row r="1076" spans="1:13" s="116" customFormat="1">
      <c r="A1076" s="127">
        <v>44307</v>
      </c>
      <c r="B1076" s="126">
        <v>167733654</v>
      </c>
      <c r="C1076" s="126" t="s">
        <v>918</v>
      </c>
      <c r="D1076" s="128" t="s">
        <v>29</v>
      </c>
      <c r="E1076" s="129" t="s">
        <v>124</v>
      </c>
      <c r="F1076" s="130">
        <v>1</v>
      </c>
      <c r="G1076" s="80">
        <v>1</v>
      </c>
      <c r="H1076" s="104">
        <f t="shared" si="54"/>
        <v>1</v>
      </c>
      <c r="I1076" s="131"/>
      <c r="J1076" s="131">
        <v>2593</v>
      </c>
      <c r="K1076" s="130">
        <v>1</v>
      </c>
      <c r="L1076" s="130">
        <f t="shared" si="53"/>
        <v>0</v>
      </c>
      <c r="M1076" s="104">
        <f t="shared" si="52"/>
        <v>0</v>
      </c>
    </row>
    <row r="1077" spans="1:13" s="116" customFormat="1">
      <c r="A1077" s="127">
        <v>44307</v>
      </c>
      <c r="B1077" s="126">
        <v>167697316</v>
      </c>
      <c r="C1077" s="126" t="s">
        <v>918</v>
      </c>
      <c r="D1077" s="128" t="s">
        <v>669</v>
      </c>
      <c r="E1077" s="129" t="s">
        <v>632</v>
      </c>
      <c r="F1077" s="130">
        <v>1</v>
      </c>
      <c r="G1077" s="80">
        <v>1</v>
      </c>
      <c r="H1077" s="104">
        <f t="shared" si="54"/>
        <v>1</v>
      </c>
      <c r="I1077" s="131"/>
      <c r="J1077" s="131">
        <v>2573</v>
      </c>
      <c r="K1077" s="130">
        <v>1</v>
      </c>
      <c r="L1077" s="130">
        <f t="shared" si="53"/>
        <v>0</v>
      </c>
      <c r="M1077" s="104">
        <f t="shared" si="52"/>
        <v>0</v>
      </c>
    </row>
    <row r="1078" spans="1:13" s="116" customFormat="1">
      <c r="A1078" s="127">
        <v>44307</v>
      </c>
      <c r="B1078" s="126">
        <v>167697316</v>
      </c>
      <c r="C1078" s="126" t="s">
        <v>918</v>
      </c>
      <c r="D1078" s="128" t="s">
        <v>668</v>
      </c>
      <c r="E1078" s="129" t="s">
        <v>632</v>
      </c>
      <c r="F1078" s="130">
        <v>1</v>
      </c>
      <c r="G1078" s="80">
        <v>1</v>
      </c>
      <c r="H1078" s="104">
        <f t="shared" si="54"/>
        <v>1</v>
      </c>
      <c r="I1078" s="131"/>
      <c r="J1078" s="131">
        <v>2573</v>
      </c>
      <c r="K1078" s="130">
        <v>1</v>
      </c>
      <c r="L1078" s="130">
        <f t="shared" si="53"/>
        <v>0</v>
      </c>
      <c r="M1078" s="104">
        <f t="shared" si="52"/>
        <v>0</v>
      </c>
    </row>
    <row r="1079" spans="1:13" s="116" customFormat="1">
      <c r="A1079" s="127">
        <v>44307</v>
      </c>
      <c r="B1079" s="126">
        <v>167684946</v>
      </c>
      <c r="C1079" s="126" t="s">
        <v>918</v>
      </c>
      <c r="D1079" s="128" t="s">
        <v>666</v>
      </c>
      <c r="E1079" s="129" t="s">
        <v>667</v>
      </c>
      <c r="F1079" s="130">
        <v>1</v>
      </c>
      <c r="G1079" s="80">
        <v>1</v>
      </c>
      <c r="H1079" s="104">
        <f t="shared" si="54"/>
        <v>1</v>
      </c>
      <c r="I1079" s="131"/>
      <c r="J1079" s="131">
        <v>2575</v>
      </c>
      <c r="K1079" s="130">
        <v>1</v>
      </c>
      <c r="L1079" s="130">
        <f t="shared" si="53"/>
        <v>0</v>
      </c>
      <c r="M1079" s="104">
        <f t="shared" si="52"/>
        <v>0</v>
      </c>
    </row>
    <row r="1080" spans="1:13" s="116" customFormat="1">
      <c r="A1080" s="127">
        <v>44307</v>
      </c>
      <c r="B1080" s="126">
        <v>19159</v>
      </c>
      <c r="C1080" s="126" t="s">
        <v>935</v>
      </c>
      <c r="D1080" s="128" t="s">
        <v>717</v>
      </c>
      <c r="E1080" s="129" t="s">
        <v>349</v>
      </c>
      <c r="F1080" s="130">
        <v>1</v>
      </c>
      <c r="G1080" s="80">
        <v>1</v>
      </c>
      <c r="H1080" s="104">
        <f t="shared" si="54"/>
        <v>1</v>
      </c>
      <c r="I1080" s="131"/>
      <c r="J1080" s="131">
        <v>2582</v>
      </c>
      <c r="K1080" s="130">
        <v>1</v>
      </c>
      <c r="L1080" s="130">
        <f t="shared" si="53"/>
        <v>0</v>
      </c>
      <c r="M1080" s="104">
        <f t="shared" si="52"/>
        <v>0</v>
      </c>
    </row>
    <row r="1081" spans="1:13" s="116" customFormat="1">
      <c r="A1081" s="127">
        <v>44307</v>
      </c>
      <c r="B1081" s="126">
        <v>354659</v>
      </c>
      <c r="C1081" s="126" t="s">
        <v>939</v>
      </c>
      <c r="D1081" s="128">
        <v>8200763335</v>
      </c>
      <c r="E1081" s="129" t="s">
        <v>731</v>
      </c>
      <c r="F1081" s="130">
        <v>2</v>
      </c>
      <c r="G1081" s="80">
        <v>1</v>
      </c>
      <c r="H1081" s="104">
        <f t="shared" si="54"/>
        <v>2</v>
      </c>
      <c r="I1081" s="131"/>
      <c r="J1081" s="131">
        <v>2572</v>
      </c>
      <c r="K1081" s="130">
        <v>2</v>
      </c>
      <c r="L1081" s="130">
        <f t="shared" si="53"/>
        <v>0</v>
      </c>
      <c r="M1081" s="104">
        <f t="shared" si="52"/>
        <v>0</v>
      </c>
    </row>
    <row r="1082" spans="1:13" s="116" customFormat="1">
      <c r="A1082" s="127">
        <v>44307</v>
      </c>
      <c r="B1082" s="126">
        <v>30315402</v>
      </c>
      <c r="C1082" s="126" t="s">
        <v>942</v>
      </c>
      <c r="D1082" s="128" t="s">
        <v>537</v>
      </c>
      <c r="E1082" s="129" t="s">
        <v>87</v>
      </c>
      <c r="F1082" s="130">
        <v>1</v>
      </c>
      <c r="G1082" s="80">
        <v>1</v>
      </c>
      <c r="H1082" s="104">
        <f t="shared" si="54"/>
        <v>1</v>
      </c>
      <c r="I1082" s="131"/>
      <c r="J1082" s="131">
        <v>2571</v>
      </c>
      <c r="K1082" s="130">
        <v>1</v>
      </c>
      <c r="L1082" s="130">
        <f t="shared" si="53"/>
        <v>0</v>
      </c>
      <c r="M1082" s="104">
        <f t="shared" si="52"/>
        <v>0</v>
      </c>
    </row>
    <row r="1083" spans="1:13" s="116" customFormat="1">
      <c r="A1083" s="75">
        <v>44308</v>
      </c>
      <c r="B1083" s="76">
        <v>30315585</v>
      </c>
      <c r="C1083" s="77" t="s">
        <v>942</v>
      </c>
      <c r="D1083" s="76" t="s">
        <v>806</v>
      </c>
      <c r="E1083" s="78" t="s">
        <v>20</v>
      </c>
      <c r="F1083" s="79">
        <v>1</v>
      </c>
      <c r="G1083" s="80">
        <v>1</v>
      </c>
      <c r="H1083" s="104">
        <f t="shared" si="54"/>
        <v>1</v>
      </c>
      <c r="I1083" s="81"/>
      <c r="J1083" s="81">
        <v>2645</v>
      </c>
      <c r="K1083" s="79">
        <v>1</v>
      </c>
      <c r="L1083" s="79">
        <f t="shared" si="53"/>
        <v>0</v>
      </c>
      <c r="M1083" s="104">
        <f t="shared" si="52"/>
        <v>0</v>
      </c>
    </row>
    <row r="1084" spans="1:13" s="116" customFormat="1">
      <c r="A1084" s="75">
        <v>44308</v>
      </c>
      <c r="B1084" s="76">
        <v>30315585</v>
      </c>
      <c r="C1084" s="77" t="s">
        <v>942</v>
      </c>
      <c r="D1084" s="76" t="s">
        <v>806</v>
      </c>
      <c r="E1084" s="78" t="s">
        <v>20</v>
      </c>
      <c r="F1084" s="79">
        <v>1</v>
      </c>
      <c r="G1084" s="80">
        <v>1</v>
      </c>
      <c r="H1084" s="104">
        <f t="shared" si="54"/>
        <v>1</v>
      </c>
      <c r="I1084" s="81"/>
      <c r="J1084" s="81">
        <v>2573</v>
      </c>
      <c r="K1084" s="79">
        <v>1</v>
      </c>
      <c r="L1084" s="79">
        <f t="shared" si="53"/>
        <v>0</v>
      </c>
      <c r="M1084" s="104">
        <f t="shared" si="52"/>
        <v>0</v>
      </c>
    </row>
    <row r="1085" spans="1:13" s="116" customFormat="1">
      <c r="A1085" s="127">
        <v>44309</v>
      </c>
      <c r="B1085" s="126">
        <v>167801909</v>
      </c>
      <c r="C1085" s="126" t="s">
        <v>918</v>
      </c>
      <c r="D1085" s="128" t="s">
        <v>662</v>
      </c>
      <c r="E1085" s="129" t="s">
        <v>192</v>
      </c>
      <c r="F1085" s="130">
        <v>1</v>
      </c>
      <c r="G1085" s="80">
        <v>1</v>
      </c>
      <c r="H1085" s="104">
        <f t="shared" si="54"/>
        <v>1</v>
      </c>
      <c r="I1085" s="131"/>
      <c r="J1085" s="131" t="s">
        <v>260</v>
      </c>
      <c r="K1085" s="130">
        <v>1</v>
      </c>
      <c r="L1085" s="130">
        <f t="shared" si="53"/>
        <v>0</v>
      </c>
      <c r="M1085" s="104">
        <f t="shared" si="52"/>
        <v>0</v>
      </c>
    </row>
    <row r="1086" spans="1:13" s="116" customFormat="1">
      <c r="A1086" s="127">
        <v>44309</v>
      </c>
      <c r="B1086" s="126">
        <v>167763644</v>
      </c>
      <c r="C1086" s="126" t="s">
        <v>918</v>
      </c>
      <c r="D1086" s="128" t="s">
        <v>657</v>
      </c>
      <c r="E1086" s="129" t="s">
        <v>12</v>
      </c>
      <c r="F1086" s="130">
        <v>1</v>
      </c>
      <c r="G1086" s="80">
        <v>1</v>
      </c>
      <c r="H1086" s="104">
        <f t="shared" si="54"/>
        <v>1</v>
      </c>
      <c r="I1086" s="131"/>
      <c r="J1086" s="131">
        <v>2581</v>
      </c>
      <c r="K1086" s="130">
        <v>1</v>
      </c>
      <c r="L1086" s="130">
        <f t="shared" si="53"/>
        <v>0</v>
      </c>
      <c r="M1086" s="104">
        <f t="shared" si="52"/>
        <v>0</v>
      </c>
    </row>
    <row r="1087" spans="1:13" s="116" customFormat="1">
      <c r="A1087" s="127">
        <v>44309</v>
      </c>
      <c r="B1087" s="126">
        <v>167763644</v>
      </c>
      <c r="C1087" s="126" t="s">
        <v>918</v>
      </c>
      <c r="D1087" s="128" t="s">
        <v>656</v>
      </c>
      <c r="E1087" s="129" t="s">
        <v>123</v>
      </c>
      <c r="F1087" s="130">
        <v>1</v>
      </c>
      <c r="G1087" s="80">
        <v>1</v>
      </c>
      <c r="H1087" s="104">
        <f t="shared" si="54"/>
        <v>1</v>
      </c>
      <c r="I1087" s="131"/>
      <c r="J1087" s="131">
        <v>2581</v>
      </c>
      <c r="K1087" s="130">
        <v>1</v>
      </c>
      <c r="L1087" s="130">
        <f t="shared" si="53"/>
        <v>0</v>
      </c>
      <c r="M1087" s="104">
        <f t="shared" ref="M1087:M1150" si="55">G1087*L1087</f>
        <v>0</v>
      </c>
    </row>
    <row r="1088" spans="1:13" s="116" customFormat="1">
      <c r="A1088" s="127">
        <v>44309</v>
      </c>
      <c r="B1088" s="126">
        <v>167801909</v>
      </c>
      <c r="C1088" s="126" t="s">
        <v>918</v>
      </c>
      <c r="D1088" s="128" t="s">
        <v>661</v>
      </c>
      <c r="E1088" s="129" t="s">
        <v>360</v>
      </c>
      <c r="F1088" s="130">
        <v>1</v>
      </c>
      <c r="G1088" s="80">
        <v>1</v>
      </c>
      <c r="H1088" s="104">
        <f t="shared" si="54"/>
        <v>1</v>
      </c>
      <c r="I1088" s="131"/>
      <c r="J1088" s="131">
        <v>2575</v>
      </c>
      <c r="K1088" s="130">
        <v>1</v>
      </c>
      <c r="L1088" s="130">
        <f t="shared" si="53"/>
        <v>0</v>
      </c>
      <c r="M1088" s="104">
        <f t="shared" si="55"/>
        <v>0</v>
      </c>
    </row>
    <row r="1089" spans="1:13" s="116" customFormat="1">
      <c r="A1089" s="127">
        <v>44309</v>
      </c>
      <c r="B1089" s="126">
        <v>167763644</v>
      </c>
      <c r="C1089" s="126" t="s">
        <v>918</v>
      </c>
      <c r="D1089" s="128" t="s">
        <v>655</v>
      </c>
      <c r="E1089" s="129" t="s">
        <v>124</v>
      </c>
      <c r="F1089" s="130">
        <v>1</v>
      </c>
      <c r="G1089" s="80">
        <v>1</v>
      </c>
      <c r="H1089" s="104">
        <f t="shared" si="54"/>
        <v>1</v>
      </c>
      <c r="I1089" s="131"/>
      <c r="J1089" s="131">
        <v>2581</v>
      </c>
      <c r="K1089" s="130">
        <v>1</v>
      </c>
      <c r="L1089" s="130">
        <f t="shared" si="53"/>
        <v>0</v>
      </c>
      <c r="M1089" s="104">
        <f t="shared" si="55"/>
        <v>0</v>
      </c>
    </row>
    <row r="1090" spans="1:13" s="116" customFormat="1">
      <c r="A1090" s="127">
        <v>44309</v>
      </c>
      <c r="B1090" s="126">
        <v>500172065</v>
      </c>
      <c r="C1090" s="126" t="s">
        <v>937</v>
      </c>
      <c r="D1090" s="128" t="s">
        <v>889</v>
      </c>
      <c r="E1090" s="129" t="s">
        <v>140</v>
      </c>
      <c r="F1090" s="130">
        <v>1</v>
      </c>
      <c r="G1090" s="80">
        <v>1</v>
      </c>
      <c r="H1090" s="104">
        <f t="shared" si="54"/>
        <v>1</v>
      </c>
      <c r="I1090" s="131"/>
      <c r="J1090" s="131">
        <v>2656</v>
      </c>
      <c r="K1090" s="130">
        <v>1</v>
      </c>
      <c r="L1090" s="130">
        <f t="shared" si="53"/>
        <v>0</v>
      </c>
      <c r="M1090" s="104">
        <f t="shared" si="55"/>
        <v>0</v>
      </c>
    </row>
    <row r="1091" spans="1:13" s="116" customFormat="1">
      <c r="A1091" s="127">
        <v>44309</v>
      </c>
      <c r="B1091" s="126">
        <v>500172013</v>
      </c>
      <c r="C1091" s="126" t="s">
        <v>937</v>
      </c>
      <c r="D1091" s="128" t="s">
        <v>716</v>
      </c>
      <c r="E1091" s="129" t="s">
        <v>140</v>
      </c>
      <c r="F1091" s="130">
        <v>1</v>
      </c>
      <c r="G1091" s="80">
        <v>1</v>
      </c>
      <c r="H1091" s="104">
        <f t="shared" si="54"/>
        <v>1</v>
      </c>
      <c r="I1091" s="131"/>
      <c r="J1091" s="131">
        <v>2591</v>
      </c>
      <c r="K1091" s="130">
        <v>1</v>
      </c>
      <c r="L1091" s="130">
        <f t="shared" si="53"/>
        <v>0</v>
      </c>
      <c r="M1091" s="104">
        <f t="shared" si="55"/>
        <v>0</v>
      </c>
    </row>
    <row r="1092" spans="1:13" s="116" customFormat="1">
      <c r="A1092" s="127">
        <v>44312</v>
      </c>
      <c r="B1092" s="126" t="s">
        <v>715</v>
      </c>
      <c r="C1092" s="126" t="s">
        <v>919</v>
      </c>
      <c r="D1092" s="128" t="s">
        <v>391</v>
      </c>
      <c r="E1092" s="129" t="s">
        <v>505</v>
      </c>
      <c r="F1092" s="130">
        <v>4</v>
      </c>
      <c r="G1092" s="80">
        <v>1</v>
      </c>
      <c r="H1092" s="104">
        <f t="shared" si="54"/>
        <v>4</v>
      </c>
      <c r="I1092" s="131"/>
      <c r="J1092" s="131">
        <v>2603</v>
      </c>
      <c r="K1092" s="130">
        <v>4</v>
      </c>
      <c r="L1092" s="130">
        <f t="shared" ref="L1092:L1155" si="56">F1092-K1092</f>
        <v>0</v>
      </c>
      <c r="M1092" s="104">
        <f t="shared" si="55"/>
        <v>0</v>
      </c>
    </row>
    <row r="1093" spans="1:13" s="116" customFormat="1">
      <c r="A1093" s="121">
        <v>44312</v>
      </c>
      <c r="B1093" s="114" t="s">
        <v>712</v>
      </c>
      <c r="C1093" s="114" t="s">
        <v>919</v>
      </c>
      <c r="D1093" s="132" t="s">
        <v>305</v>
      </c>
      <c r="E1093" s="122" t="s">
        <v>505</v>
      </c>
      <c r="F1093" s="123">
        <v>4</v>
      </c>
      <c r="G1093" s="62">
        <v>1</v>
      </c>
      <c r="H1093" s="55">
        <f t="shared" si="54"/>
        <v>4</v>
      </c>
      <c r="I1093" s="124"/>
      <c r="J1093" s="124"/>
      <c r="K1093" s="123"/>
      <c r="L1093" s="123">
        <f t="shared" si="56"/>
        <v>4</v>
      </c>
      <c r="M1093" s="55">
        <f t="shared" si="55"/>
        <v>4</v>
      </c>
    </row>
    <row r="1094" spans="1:13" s="74" customFormat="1">
      <c r="A1094" s="127">
        <v>44312</v>
      </c>
      <c r="B1094" s="126" t="s">
        <v>713</v>
      </c>
      <c r="C1094" s="126" t="s">
        <v>919</v>
      </c>
      <c r="D1094" s="128" t="s">
        <v>77</v>
      </c>
      <c r="E1094" s="129" t="s">
        <v>714</v>
      </c>
      <c r="F1094" s="130">
        <v>1</v>
      </c>
      <c r="G1094" s="80">
        <v>1</v>
      </c>
      <c r="H1094" s="104">
        <f t="shared" si="54"/>
        <v>1</v>
      </c>
      <c r="I1094" s="131"/>
      <c r="J1094" s="131">
        <v>2602</v>
      </c>
      <c r="K1094" s="130">
        <v>1</v>
      </c>
      <c r="L1094" s="130">
        <f t="shared" si="56"/>
        <v>0</v>
      </c>
      <c r="M1094" s="104">
        <f t="shared" si="55"/>
        <v>0</v>
      </c>
    </row>
    <row r="1095" spans="1:13" s="116" customFormat="1">
      <c r="A1095" s="127">
        <v>44312</v>
      </c>
      <c r="B1095" s="126">
        <v>167799102</v>
      </c>
      <c r="C1095" s="126" t="s">
        <v>918</v>
      </c>
      <c r="D1095" s="128">
        <v>204123667</v>
      </c>
      <c r="E1095" s="129" t="s">
        <v>659</v>
      </c>
      <c r="F1095" s="130">
        <v>1</v>
      </c>
      <c r="G1095" s="80">
        <v>1</v>
      </c>
      <c r="H1095" s="104">
        <f t="shared" si="54"/>
        <v>1</v>
      </c>
      <c r="I1095" s="131"/>
      <c r="J1095" s="131">
        <v>2593</v>
      </c>
      <c r="K1095" s="130">
        <v>1</v>
      </c>
      <c r="L1095" s="130">
        <f t="shared" si="56"/>
        <v>0</v>
      </c>
      <c r="M1095" s="104">
        <f t="shared" si="55"/>
        <v>0</v>
      </c>
    </row>
    <row r="1096" spans="1:13" s="116" customFormat="1">
      <c r="A1096" s="127">
        <v>44312</v>
      </c>
      <c r="B1096" s="126">
        <v>167830337</v>
      </c>
      <c r="C1096" s="126" t="s">
        <v>918</v>
      </c>
      <c r="D1096" s="128">
        <v>600020900</v>
      </c>
      <c r="E1096" s="129" t="s">
        <v>315</v>
      </c>
      <c r="F1096" s="130">
        <v>1</v>
      </c>
      <c r="G1096" s="80">
        <v>1</v>
      </c>
      <c r="H1096" s="104">
        <f t="shared" si="54"/>
        <v>1</v>
      </c>
      <c r="I1096" s="131"/>
      <c r="J1096" s="131">
        <v>2594</v>
      </c>
      <c r="K1096" s="130">
        <v>1</v>
      </c>
      <c r="L1096" s="130">
        <f t="shared" si="56"/>
        <v>0</v>
      </c>
      <c r="M1096" s="104">
        <f t="shared" si="55"/>
        <v>0</v>
      </c>
    </row>
    <row r="1097" spans="1:13" s="116" customFormat="1">
      <c r="A1097" s="127">
        <v>44312</v>
      </c>
      <c r="B1097" s="126">
        <v>167875613</v>
      </c>
      <c r="C1097" s="126" t="s">
        <v>918</v>
      </c>
      <c r="D1097" s="128" t="s">
        <v>362</v>
      </c>
      <c r="E1097" s="129" t="s">
        <v>144</v>
      </c>
      <c r="F1097" s="130">
        <v>2</v>
      </c>
      <c r="G1097" s="80">
        <v>1</v>
      </c>
      <c r="H1097" s="104">
        <f t="shared" si="54"/>
        <v>2</v>
      </c>
      <c r="I1097" s="131"/>
      <c r="J1097" s="131">
        <v>2580</v>
      </c>
      <c r="K1097" s="130">
        <v>2</v>
      </c>
      <c r="L1097" s="130">
        <f t="shared" si="56"/>
        <v>0</v>
      </c>
      <c r="M1097" s="104">
        <f t="shared" si="55"/>
        <v>0</v>
      </c>
    </row>
    <row r="1098" spans="1:13" s="116" customFormat="1">
      <c r="A1098" s="127">
        <v>44312</v>
      </c>
      <c r="B1098" s="126">
        <v>167875613</v>
      </c>
      <c r="C1098" s="126" t="s">
        <v>918</v>
      </c>
      <c r="D1098" s="128" t="s">
        <v>517</v>
      </c>
      <c r="E1098" s="129" t="s">
        <v>144</v>
      </c>
      <c r="F1098" s="130">
        <v>2</v>
      </c>
      <c r="G1098" s="80">
        <v>1</v>
      </c>
      <c r="H1098" s="104">
        <f t="shared" si="54"/>
        <v>2</v>
      </c>
      <c r="I1098" s="131"/>
      <c r="J1098" s="131">
        <v>2583</v>
      </c>
      <c r="K1098" s="130">
        <v>2</v>
      </c>
      <c r="L1098" s="130">
        <f t="shared" si="56"/>
        <v>0</v>
      </c>
      <c r="M1098" s="104">
        <f t="shared" si="55"/>
        <v>0</v>
      </c>
    </row>
    <row r="1099" spans="1:13" s="116" customFormat="1">
      <c r="A1099" s="127">
        <v>44312</v>
      </c>
      <c r="B1099" s="126">
        <v>167854874</v>
      </c>
      <c r="C1099" s="126" t="s">
        <v>918</v>
      </c>
      <c r="D1099" s="128" t="s">
        <v>562</v>
      </c>
      <c r="E1099" s="129" t="s">
        <v>192</v>
      </c>
      <c r="F1099" s="130">
        <v>1</v>
      </c>
      <c r="G1099" s="80">
        <v>1</v>
      </c>
      <c r="H1099" s="104">
        <f t="shared" si="54"/>
        <v>1</v>
      </c>
      <c r="I1099" s="131"/>
      <c r="J1099" s="131">
        <v>2588</v>
      </c>
      <c r="K1099" s="130">
        <v>1</v>
      </c>
      <c r="L1099" s="130">
        <f t="shared" si="56"/>
        <v>0</v>
      </c>
      <c r="M1099" s="104">
        <f t="shared" si="55"/>
        <v>0</v>
      </c>
    </row>
    <row r="1100" spans="1:13" s="74" customFormat="1">
      <c r="A1100" s="127">
        <v>44312</v>
      </c>
      <c r="B1100" s="126">
        <v>167830904</v>
      </c>
      <c r="C1100" s="126" t="s">
        <v>918</v>
      </c>
      <c r="D1100" s="128" t="s">
        <v>660</v>
      </c>
      <c r="E1100" s="129" t="s">
        <v>192</v>
      </c>
      <c r="F1100" s="130">
        <v>1</v>
      </c>
      <c r="G1100" s="80">
        <v>1</v>
      </c>
      <c r="H1100" s="104">
        <f t="shared" si="54"/>
        <v>1</v>
      </c>
      <c r="I1100" s="131"/>
      <c r="J1100" s="131">
        <v>2575</v>
      </c>
      <c r="K1100" s="130">
        <v>1</v>
      </c>
      <c r="L1100" s="130">
        <f t="shared" si="56"/>
        <v>0</v>
      </c>
      <c r="M1100" s="104">
        <f t="shared" si="55"/>
        <v>0</v>
      </c>
    </row>
    <row r="1101" spans="1:13" s="116" customFormat="1">
      <c r="A1101" s="127">
        <v>44312</v>
      </c>
      <c r="B1101" s="126">
        <v>167876068</v>
      </c>
      <c r="C1101" s="126" t="s">
        <v>918</v>
      </c>
      <c r="D1101" s="128" t="s">
        <v>654</v>
      </c>
      <c r="E1101" s="129" t="s">
        <v>210</v>
      </c>
      <c r="F1101" s="130">
        <v>2</v>
      </c>
      <c r="G1101" s="80">
        <v>1</v>
      </c>
      <c r="H1101" s="104">
        <f t="shared" si="54"/>
        <v>2</v>
      </c>
      <c r="I1101" s="131"/>
      <c r="J1101" s="131">
        <v>2668</v>
      </c>
      <c r="K1101" s="130">
        <v>2</v>
      </c>
      <c r="L1101" s="130">
        <f t="shared" si="56"/>
        <v>0</v>
      </c>
      <c r="M1101" s="104">
        <f t="shared" si="55"/>
        <v>0</v>
      </c>
    </row>
    <row r="1102" spans="1:13" s="116" customFormat="1">
      <c r="A1102" s="127">
        <v>44312</v>
      </c>
      <c r="B1102" s="126">
        <v>167876068</v>
      </c>
      <c r="C1102" s="126" t="s">
        <v>918</v>
      </c>
      <c r="D1102" s="128" t="s">
        <v>211</v>
      </c>
      <c r="E1102" s="129" t="s">
        <v>190</v>
      </c>
      <c r="F1102" s="130">
        <v>2</v>
      </c>
      <c r="G1102" s="80">
        <v>1</v>
      </c>
      <c r="H1102" s="104">
        <f t="shared" si="54"/>
        <v>2</v>
      </c>
      <c r="I1102" s="131"/>
      <c r="J1102" s="131" t="s">
        <v>260</v>
      </c>
      <c r="K1102" s="130">
        <v>2</v>
      </c>
      <c r="L1102" s="130">
        <f t="shared" si="56"/>
        <v>0</v>
      </c>
      <c r="M1102" s="104">
        <f t="shared" si="55"/>
        <v>0</v>
      </c>
    </row>
    <row r="1103" spans="1:13" s="116" customFormat="1">
      <c r="A1103" s="127">
        <v>44312</v>
      </c>
      <c r="B1103" s="126">
        <v>167733920</v>
      </c>
      <c r="C1103" s="126" t="s">
        <v>918</v>
      </c>
      <c r="D1103" s="128" t="s">
        <v>658</v>
      </c>
      <c r="E1103" s="129" t="s">
        <v>34</v>
      </c>
      <c r="F1103" s="130">
        <v>1</v>
      </c>
      <c r="G1103" s="80">
        <v>1</v>
      </c>
      <c r="H1103" s="104">
        <f t="shared" si="54"/>
        <v>1</v>
      </c>
      <c r="I1103" s="131"/>
      <c r="J1103" s="131">
        <v>2581</v>
      </c>
      <c r="K1103" s="130">
        <v>1</v>
      </c>
      <c r="L1103" s="130">
        <f t="shared" si="56"/>
        <v>0</v>
      </c>
      <c r="M1103" s="104">
        <f t="shared" si="55"/>
        <v>0</v>
      </c>
    </row>
    <row r="1104" spans="1:13" s="116" customFormat="1">
      <c r="A1104" s="127">
        <v>44312</v>
      </c>
      <c r="B1104" s="126">
        <v>30315801</v>
      </c>
      <c r="C1104" s="126" t="s">
        <v>942</v>
      </c>
      <c r="D1104" s="128" t="s">
        <v>730</v>
      </c>
      <c r="E1104" s="129" t="s">
        <v>622</v>
      </c>
      <c r="F1104" s="130">
        <v>1</v>
      </c>
      <c r="G1104" s="80">
        <v>1</v>
      </c>
      <c r="H1104" s="104">
        <f t="shared" si="54"/>
        <v>1</v>
      </c>
      <c r="I1104" s="131"/>
      <c r="J1104" s="131">
        <v>2668</v>
      </c>
      <c r="K1104" s="130">
        <v>1</v>
      </c>
      <c r="L1104" s="130">
        <f t="shared" si="56"/>
        <v>0</v>
      </c>
      <c r="M1104" s="104">
        <f t="shared" si="55"/>
        <v>0</v>
      </c>
    </row>
    <row r="1105" spans="1:13" s="116" customFormat="1">
      <c r="A1105" s="127">
        <v>44313</v>
      </c>
      <c r="B1105" s="126">
        <v>167907367</v>
      </c>
      <c r="C1105" s="126" t="s">
        <v>918</v>
      </c>
      <c r="D1105" s="128">
        <v>61808</v>
      </c>
      <c r="E1105" s="129" t="s">
        <v>711</v>
      </c>
      <c r="F1105" s="130">
        <v>1</v>
      </c>
      <c r="G1105" s="80">
        <v>1</v>
      </c>
      <c r="H1105" s="104">
        <f t="shared" si="54"/>
        <v>1</v>
      </c>
      <c r="I1105" s="131"/>
      <c r="J1105" s="131" t="s">
        <v>260</v>
      </c>
      <c r="K1105" s="130">
        <v>1</v>
      </c>
      <c r="L1105" s="130">
        <f t="shared" si="56"/>
        <v>0</v>
      </c>
      <c r="M1105" s="104">
        <f t="shared" si="55"/>
        <v>0</v>
      </c>
    </row>
    <row r="1106" spans="1:13" s="116" customFormat="1">
      <c r="A1106" s="127">
        <v>44313</v>
      </c>
      <c r="B1106" s="126">
        <v>167904249</v>
      </c>
      <c r="C1106" s="126" t="s">
        <v>918</v>
      </c>
      <c r="D1106" s="128">
        <v>986494244</v>
      </c>
      <c r="E1106" s="129" t="s">
        <v>18</v>
      </c>
      <c r="F1106" s="130">
        <v>1</v>
      </c>
      <c r="G1106" s="80">
        <v>1</v>
      </c>
      <c r="H1106" s="104">
        <f t="shared" si="54"/>
        <v>1</v>
      </c>
      <c r="I1106" s="131"/>
      <c r="J1106" s="131">
        <v>2596</v>
      </c>
      <c r="K1106" s="130">
        <v>1</v>
      </c>
      <c r="L1106" s="130">
        <f t="shared" si="56"/>
        <v>0</v>
      </c>
      <c r="M1106" s="104">
        <f t="shared" si="55"/>
        <v>0</v>
      </c>
    </row>
    <row r="1107" spans="1:13" s="74" customFormat="1">
      <c r="A1107" s="127">
        <v>44313</v>
      </c>
      <c r="B1107" s="126">
        <v>167854874</v>
      </c>
      <c r="C1107" s="126" t="s">
        <v>918</v>
      </c>
      <c r="D1107" s="128" t="s">
        <v>745</v>
      </c>
      <c r="E1107" s="129" t="s">
        <v>190</v>
      </c>
      <c r="F1107" s="130">
        <v>1</v>
      </c>
      <c r="G1107" s="80">
        <v>1</v>
      </c>
      <c r="H1107" s="104">
        <f t="shared" si="54"/>
        <v>1</v>
      </c>
      <c r="I1107" s="131"/>
      <c r="J1107" s="131" t="s">
        <v>260</v>
      </c>
      <c r="K1107" s="130">
        <v>1</v>
      </c>
      <c r="L1107" s="130">
        <f t="shared" si="56"/>
        <v>0</v>
      </c>
      <c r="M1107" s="104">
        <f t="shared" si="55"/>
        <v>0</v>
      </c>
    </row>
    <row r="1108" spans="1:13" s="74" customFormat="1">
      <c r="A1108" s="127">
        <v>44313</v>
      </c>
      <c r="B1108" s="126">
        <v>167854874</v>
      </c>
      <c r="C1108" s="126" t="s">
        <v>918</v>
      </c>
      <c r="D1108" s="128" t="s">
        <v>743</v>
      </c>
      <c r="E1108" s="129" t="s">
        <v>744</v>
      </c>
      <c r="F1108" s="130">
        <v>1</v>
      </c>
      <c r="G1108" s="80">
        <v>1</v>
      </c>
      <c r="H1108" s="104">
        <f t="shared" si="54"/>
        <v>1</v>
      </c>
      <c r="I1108" s="131"/>
      <c r="J1108" s="131" t="s">
        <v>260</v>
      </c>
      <c r="K1108" s="130">
        <v>1</v>
      </c>
      <c r="L1108" s="130">
        <f t="shared" si="56"/>
        <v>0</v>
      </c>
      <c r="M1108" s="104">
        <f t="shared" si="55"/>
        <v>0</v>
      </c>
    </row>
    <row r="1109" spans="1:13" s="116" customFormat="1">
      <c r="A1109" s="127">
        <v>44313</v>
      </c>
      <c r="B1109" s="126" t="s">
        <v>737</v>
      </c>
      <c r="C1109" s="126" t="s">
        <v>927</v>
      </c>
      <c r="D1109" s="128" t="s">
        <v>381</v>
      </c>
      <c r="E1109" s="129" t="s">
        <v>140</v>
      </c>
      <c r="F1109" s="130">
        <v>1</v>
      </c>
      <c r="G1109" s="80">
        <v>1</v>
      </c>
      <c r="H1109" s="104">
        <f t="shared" si="54"/>
        <v>1</v>
      </c>
      <c r="I1109" s="131"/>
      <c r="J1109" s="131">
        <v>2604</v>
      </c>
      <c r="K1109" s="130">
        <v>1</v>
      </c>
      <c r="L1109" s="130">
        <f t="shared" si="56"/>
        <v>0</v>
      </c>
      <c r="M1109" s="104">
        <f t="shared" si="55"/>
        <v>0</v>
      </c>
    </row>
    <row r="1110" spans="1:13" s="116" customFormat="1">
      <c r="A1110" s="127">
        <v>44314</v>
      </c>
      <c r="B1110" s="126">
        <v>167947832</v>
      </c>
      <c r="C1110" s="126" t="s">
        <v>918</v>
      </c>
      <c r="D1110" s="128" t="s">
        <v>739</v>
      </c>
      <c r="E1110" s="129" t="s">
        <v>192</v>
      </c>
      <c r="F1110" s="130">
        <v>1</v>
      </c>
      <c r="G1110" s="80">
        <v>1</v>
      </c>
      <c r="H1110" s="104">
        <f t="shared" si="54"/>
        <v>1</v>
      </c>
      <c r="I1110" s="131"/>
      <c r="J1110" s="131">
        <v>2604</v>
      </c>
      <c r="K1110" s="130">
        <v>1</v>
      </c>
      <c r="L1110" s="130">
        <f t="shared" si="56"/>
        <v>0</v>
      </c>
      <c r="M1110" s="104">
        <f t="shared" si="55"/>
        <v>0</v>
      </c>
    </row>
    <row r="1111" spans="1:13" s="74" customFormat="1">
      <c r="A1111" s="127">
        <v>44314</v>
      </c>
      <c r="B1111" s="126">
        <v>167965470</v>
      </c>
      <c r="C1111" s="126" t="s">
        <v>918</v>
      </c>
      <c r="D1111" s="128" t="s">
        <v>746</v>
      </c>
      <c r="E1111" s="129" t="s">
        <v>347</v>
      </c>
      <c r="F1111" s="130">
        <v>1</v>
      </c>
      <c r="G1111" s="80">
        <v>1</v>
      </c>
      <c r="H1111" s="104">
        <f t="shared" si="54"/>
        <v>1</v>
      </c>
      <c r="I1111" s="131"/>
      <c r="J1111" s="131">
        <v>2588</v>
      </c>
      <c r="K1111" s="130">
        <v>1</v>
      </c>
      <c r="L1111" s="130">
        <f t="shared" si="56"/>
        <v>0</v>
      </c>
      <c r="M1111" s="104">
        <f t="shared" si="55"/>
        <v>0</v>
      </c>
    </row>
    <row r="1112" spans="1:13" s="74" customFormat="1">
      <c r="A1112" s="127">
        <v>44314</v>
      </c>
      <c r="B1112" s="126">
        <v>167947832</v>
      </c>
      <c r="C1112" s="126" t="s">
        <v>918</v>
      </c>
      <c r="D1112" s="128" t="s">
        <v>738</v>
      </c>
      <c r="E1112" s="129" t="s">
        <v>193</v>
      </c>
      <c r="F1112" s="130">
        <v>1</v>
      </c>
      <c r="G1112" s="80">
        <v>1</v>
      </c>
      <c r="H1112" s="104">
        <f t="shared" si="54"/>
        <v>1</v>
      </c>
      <c r="I1112" s="131"/>
      <c r="J1112" s="131">
        <v>2604</v>
      </c>
      <c r="K1112" s="130">
        <v>1</v>
      </c>
      <c r="L1112" s="130">
        <f t="shared" si="56"/>
        <v>0</v>
      </c>
      <c r="M1112" s="104">
        <f t="shared" si="55"/>
        <v>0</v>
      </c>
    </row>
    <row r="1113" spans="1:13" s="74" customFormat="1">
      <c r="A1113" s="127">
        <v>44314</v>
      </c>
      <c r="B1113" s="126">
        <v>167995600</v>
      </c>
      <c r="C1113" s="126" t="s">
        <v>918</v>
      </c>
      <c r="D1113" s="128" t="s">
        <v>520</v>
      </c>
      <c r="E1113" s="129" t="s">
        <v>124</v>
      </c>
      <c r="F1113" s="130">
        <v>1</v>
      </c>
      <c r="G1113" s="80">
        <v>1</v>
      </c>
      <c r="H1113" s="104">
        <f t="shared" si="54"/>
        <v>1</v>
      </c>
      <c r="I1113" s="131"/>
      <c r="J1113" s="131">
        <v>2597</v>
      </c>
      <c r="K1113" s="130">
        <v>1</v>
      </c>
      <c r="L1113" s="130">
        <f t="shared" si="56"/>
        <v>0</v>
      </c>
      <c r="M1113" s="104">
        <f t="shared" si="55"/>
        <v>0</v>
      </c>
    </row>
    <row r="1114" spans="1:13" s="74" customFormat="1">
      <c r="A1114" s="127">
        <v>44315</v>
      </c>
      <c r="B1114" s="126">
        <v>167995600</v>
      </c>
      <c r="C1114" s="126" t="s">
        <v>918</v>
      </c>
      <c r="D1114" s="128" t="s">
        <v>742</v>
      </c>
      <c r="E1114" s="129" t="s">
        <v>123</v>
      </c>
      <c r="F1114" s="130">
        <v>1</v>
      </c>
      <c r="G1114" s="80">
        <v>1</v>
      </c>
      <c r="H1114" s="104">
        <f t="shared" si="54"/>
        <v>1</v>
      </c>
      <c r="I1114" s="131"/>
      <c r="J1114" s="131">
        <v>2597</v>
      </c>
      <c r="K1114" s="130">
        <v>1</v>
      </c>
      <c r="L1114" s="130">
        <f t="shared" si="56"/>
        <v>0</v>
      </c>
      <c r="M1114" s="104">
        <f t="shared" si="55"/>
        <v>0</v>
      </c>
    </row>
    <row r="1115" spans="1:13" s="74" customFormat="1">
      <c r="A1115" s="127">
        <v>44315</v>
      </c>
      <c r="B1115" s="126">
        <v>168049209</v>
      </c>
      <c r="C1115" s="126" t="s">
        <v>918</v>
      </c>
      <c r="D1115" s="128" t="s">
        <v>740</v>
      </c>
      <c r="E1115" s="129" t="s">
        <v>741</v>
      </c>
      <c r="F1115" s="130">
        <v>1</v>
      </c>
      <c r="G1115" s="80">
        <v>1</v>
      </c>
      <c r="H1115" s="104">
        <f t="shared" si="54"/>
        <v>1</v>
      </c>
      <c r="I1115" s="131"/>
      <c r="J1115" s="131">
        <v>2601</v>
      </c>
      <c r="K1115" s="130">
        <v>1</v>
      </c>
      <c r="L1115" s="130">
        <f t="shared" si="56"/>
        <v>0</v>
      </c>
      <c r="M1115" s="104">
        <f t="shared" si="55"/>
        <v>0</v>
      </c>
    </row>
    <row r="1116" spans="1:13" s="74" customFormat="1">
      <c r="A1116" s="127">
        <v>44316</v>
      </c>
      <c r="B1116" s="126">
        <v>167995600</v>
      </c>
      <c r="C1116" s="126" t="s">
        <v>918</v>
      </c>
      <c r="D1116" s="128" t="s">
        <v>742</v>
      </c>
      <c r="E1116" s="129" t="s">
        <v>123</v>
      </c>
      <c r="F1116" s="130">
        <v>1</v>
      </c>
      <c r="G1116" s="80">
        <v>1</v>
      </c>
      <c r="H1116" s="104">
        <f t="shared" si="54"/>
        <v>1</v>
      </c>
      <c r="I1116" s="131"/>
      <c r="J1116" s="131" t="s">
        <v>260</v>
      </c>
      <c r="K1116" s="130">
        <v>1</v>
      </c>
      <c r="L1116" s="130">
        <f t="shared" si="56"/>
        <v>0</v>
      </c>
      <c r="M1116" s="104">
        <f t="shared" si="55"/>
        <v>0</v>
      </c>
    </row>
    <row r="1117" spans="1:13" s="116" customFormat="1">
      <c r="A1117" s="127">
        <v>44316</v>
      </c>
      <c r="B1117" s="126">
        <v>168079989</v>
      </c>
      <c r="C1117" s="126" t="s">
        <v>918</v>
      </c>
      <c r="D1117" s="128" t="s">
        <v>747</v>
      </c>
      <c r="E1117" s="129" t="s">
        <v>4</v>
      </c>
      <c r="F1117" s="130">
        <v>1</v>
      </c>
      <c r="G1117" s="80">
        <v>1</v>
      </c>
      <c r="H1117" s="104">
        <f t="shared" si="54"/>
        <v>1</v>
      </c>
      <c r="I1117" s="131"/>
      <c r="J1117" s="131">
        <v>2646</v>
      </c>
      <c r="K1117" s="130">
        <v>1</v>
      </c>
      <c r="L1117" s="130">
        <f t="shared" si="56"/>
        <v>0</v>
      </c>
      <c r="M1117" s="104">
        <f t="shared" si="55"/>
        <v>0</v>
      </c>
    </row>
    <row r="1118" spans="1:13" s="116" customFormat="1">
      <c r="A1118" s="121">
        <v>44316</v>
      </c>
      <c r="B1118" s="114">
        <v>168079989</v>
      </c>
      <c r="C1118" s="114" t="s">
        <v>918</v>
      </c>
      <c r="D1118" s="132" t="s">
        <v>57</v>
      </c>
      <c r="E1118" s="122" t="s">
        <v>4</v>
      </c>
      <c r="F1118" s="123">
        <v>1</v>
      </c>
      <c r="G1118" s="62">
        <v>1</v>
      </c>
      <c r="H1118" s="55">
        <f t="shared" si="54"/>
        <v>1</v>
      </c>
      <c r="I1118" s="124"/>
      <c r="J1118" s="124"/>
      <c r="K1118" s="123"/>
      <c r="L1118" s="123">
        <f t="shared" si="56"/>
        <v>1</v>
      </c>
      <c r="M1118" s="55">
        <f t="shared" si="55"/>
        <v>1</v>
      </c>
    </row>
    <row r="1119" spans="1:13" s="116" customFormat="1">
      <c r="A1119" s="127">
        <v>44316</v>
      </c>
      <c r="B1119" s="126">
        <v>168070728</v>
      </c>
      <c r="C1119" s="126" t="s">
        <v>918</v>
      </c>
      <c r="D1119" s="128" t="s">
        <v>766</v>
      </c>
      <c r="E1119" s="129" t="s">
        <v>767</v>
      </c>
      <c r="F1119" s="130">
        <v>1</v>
      </c>
      <c r="G1119" s="80">
        <v>1</v>
      </c>
      <c r="H1119" s="104">
        <f t="shared" si="54"/>
        <v>1</v>
      </c>
      <c r="I1119" s="131"/>
      <c r="J1119" s="131">
        <v>2617</v>
      </c>
      <c r="K1119" s="130">
        <v>1</v>
      </c>
      <c r="L1119" s="130">
        <f t="shared" si="56"/>
        <v>0</v>
      </c>
      <c r="M1119" s="104">
        <f t="shared" si="55"/>
        <v>0</v>
      </c>
    </row>
    <row r="1120" spans="1:13" s="116" customFormat="1">
      <c r="A1120" s="127">
        <v>44316</v>
      </c>
      <c r="B1120" s="126" t="s">
        <v>783</v>
      </c>
      <c r="C1120" s="126" t="s">
        <v>946</v>
      </c>
      <c r="D1120" s="128" t="s">
        <v>779</v>
      </c>
      <c r="E1120" s="129" t="s">
        <v>140</v>
      </c>
      <c r="F1120" s="130">
        <v>1</v>
      </c>
      <c r="G1120" s="80">
        <v>1</v>
      </c>
      <c r="H1120" s="104">
        <f t="shared" si="54"/>
        <v>1</v>
      </c>
      <c r="I1120" s="131"/>
      <c r="J1120" s="131">
        <v>2626</v>
      </c>
      <c r="K1120" s="130">
        <v>1</v>
      </c>
      <c r="L1120" s="130">
        <f t="shared" si="56"/>
        <v>0</v>
      </c>
      <c r="M1120" s="104">
        <f t="shared" si="55"/>
        <v>0</v>
      </c>
    </row>
    <row r="1121" spans="1:13" s="74" customFormat="1">
      <c r="A1121" s="127">
        <v>44316</v>
      </c>
      <c r="B1121" s="126" t="s">
        <v>783</v>
      </c>
      <c r="C1121" s="126" t="s">
        <v>946</v>
      </c>
      <c r="D1121" s="128" t="s">
        <v>778</v>
      </c>
      <c r="E1121" s="129" t="s">
        <v>140</v>
      </c>
      <c r="F1121" s="130">
        <v>1</v>
      </c>
      <c r="G1121" s="80">
        <v>1</v>
      </c>
      <c r="H1121" s="104">
        <f t="shared" si="54"/>
        <v>1</v>
      </c>
      <c r="I1121" s="131"/>
      <c r="J1121" s="131">
        <v>2623</v>
      </c>
      <c r="K1121" s="130">
        <v>1</v>
      </c>
      <c r="L1121" s="130">
        <f t="shared" si="56"/>
        <v>0</v>
      </c>
      <c r="M1121" s="104">
        <f t="shared" si="55"/>
        <v>0</v>
      </c>
    </row>
    <row r="1122" spans="1:13" s="74" customFormat="1">
      <c r="A1122" s="127">
        <v>44316</v>
      </c>
      <c r="B1122" s="126" t="s">
        <v>783</v>
      </c>
      <c r="C1122" s="126" t="s">
        <v>946</v>
      </c>
      <c r="D1122" s="128" t="s">
        <v>199</v>
      </c>
      <c r="E1122" s="129" t="s">
        <v>199</v>
      </c>
      <c r="F1122" s="130">
        <v>1</v>
      </c>
      <c r="G1122" s="80">
        <v>1</v>
      </c>
      <c r="H1122" s="104">
        <f t="shared" si="54"/>
        <v>1</v>
      </c>
      <c r="I1122" s="131"/>
      <c r="J1122" s="131">
        <v>2513</v>
      </c>
      <c r="K1122" s="130">
        <v>1</v>
      </c>
      <c r="L1122" s="130">
        <f t="shared" si="56"/>
        <v>0</v>
      </c>
      <c r="M1122" s="104">
        <f t="shared" si="55"/>
        <v>0</v>
      </c>
    </row>
    <row r="1123" spans="1:13" s="74" customFormat="1">
      <c r="A1123" s="127">
        <v>44319</v>
      </c>
      <c r="B1123" s="126">
        <v>168121266</v>
      </c>
      <c r="C1123" s="126" t="s">
        <v>918</v>
      </c>
      <c r="D1123" s="128">
        <v>986494019</v>
      </c>
      <c r="E1123" s="129" t="s">
        <v>18</v>
      </c>
      <c r="F1123" s="130">
        <v>1</v>
      </c>
      <c r="G1123" s="80">
        <v>1</v>
      </c>
      <c r="H1123" s="104">
        <f t="shared" si="54"/>
        <v>1</v>
      </c>
      <c r="I1123" s="131"/>
      <c r="J1123" s="131">
        <v>2622</v>
      </c>
      <c r="K1123" s="130">
        <v>1</v>
      </c>
      <c r="L1123" s="130">
        <f t="shared" si="56"/>
        <v>0</v>
      </c>
      <c r="M1123" s="104">
        <f t="shared" si="55"/>
        <v>0</v>
      </c>
    </row>
    <row r="1124" spans="1:13" s="74" customFormat="1">
      <c r="A1124" s="127">
        <v>44319</v>
      </c>
      <c r="B1124" s="126">
        <v>168121266</v>
      </c>
      <c r="C1124" s="126" t="s">
        <v>918</v>
      </c>
      <c r="D1124" s="128" t="s">
        <v>273</v>
      </c>
      <c r="E1124" s="129" t="s">
        <v>144</v>
      </c>
      <c r="F1124" s="130">
        <v>2</v>
      </c>
      <c r="G1124" s="80">
        <v>1</v>
      </c>
      <c r="H1124" s="104">
        <f t="shared" si="54"/>
        <v>2</v>
      </c>
      <c r="I1124" s="131"/>
      <c r="J1124" s="131">
        <v>2622</v>
      </c>
      <c r="K1124" s="130">
        <v>2</v>
      </c>
      <c r="L1124" s="130">
        <f t="shared" si="56"/>
        <v>0</v>
      </c>
      <c r="M1124" s="104">
        <f t="shared" si="55"/>
        <v>0</v>
      </c>
    </row>
    <row r="1125" spans="1:13" s="116" customFormat="1">
      <c r="A1125" s="127">
        <v>44319</v>
      </c>
      <c r="B1125" s="126">
        <v>168093551</v>
      </c>
      <c r="C1125" s="126" t="s">
        <v>918</v>
      </c>
      <c r="D1125" s="128" t="s">
        <v>770</v>
      </c>
      <c r="E1125" s="129" t="s">
        <v>197</v>
      </c>
      <c r="F1125" s="130">
        <v>2</v>
      </c>
      <c r="G1125" s="80">
        <v>1</v>
      </c>
      <c r="H1125" s="104">
        <f t="shared" si="54"/>
        <v>2</v>
      </c>
      <c r="I1125" s="131"/>
      <c r="J1125" s="131">
        <v>2620</v>
      </c>
      <c r="K1125" s="130">
        <v>2</v>
      </c>
      <c r="L1125" s="130">
        <f t="shared" si="56"/>
        <v>0</v>
      </c>
      <c r="M1125" s="104">
        <f t="shared" si="55"/>
        <v>0</v>
      </c>
    </row>
    <row r="1126" spans="1:13" s="116" customFormat="1">
      <c r="A1126" s="127">
        <v>44319</v>
      </c>
      <c r="B1126" s="126">
        <v>168131835</v>
      </c>
      <c r="C1126" s="126" t="s">
        <v>918</v>
      </c>
      <c r="D1126" s="128" t="s">
        <v>773</v>
      </c>
      <c r="E1126" s="129" t="s">
        <v>123</v>
      </c>
      <c r="F1126" s="130">
        <v>1</v>
      </c>
      <c r="G1126" s="80">
        <v>1</v>
      </c>
      <c r="H1126" s="104">
        <f t="shared" si="54"/>
        <v>1</v>
      </c>
      <c r="I1126" s="131"/>
      <c r="J1126" s="131">
        <v>2624</v>
      </c>
      <c r="K1126" s="130">
        <v>1</v>
      </c>
      <c r="L1126" s="130">
        <f t="shared" si="56"/>
        <v>0</v>
      </c>
      <c r="M1126" s="104">
        <f t="shared" si="55"/>
        <v>0</v>
      </c>
    </row>
    <row r="1127" spans="1:13" s="74" customFormat="1">
      <c r="A1127" s="127">
        <v>44319</v>
      </c>
      <c r="B1127" s="126">
        <v>168131835</v>
      </c>
      <c r="C1127" s="126" t="s">
        <v>918</v>
      </c>
      <c r="D1127" s="128" t="s">
        <v>267</v>
      </c>
      <c r="E1127" s="129" t="s">
        <v>124</v>
      </c>
      <c r="F1127" s="130">
        <v>1</v>
      </c>
      <c r="G1127" s="80">
        <v>1</v>
      </c>
      <c r="H1127" s="104">
        <f t="shared" si="54"/>
        <v>1</v>
      </c>
      <c r="I1127" s="131"/>
      <c r="J1127" s="131">
        <v>2624</v>
      </c>
      <c r="K1127" s="130">
        <v>1</v>
      </c>
      <c r="L1127" s="130">
        <f t="shared" si="56"/>
        <v>0</v>
      </c>
      <c r="M1127" s="104">
        <f t="shared" si="55"/>
        <v>0</v>
      </c>
    </row>
    <row r="1128" spans="1:13" s="74" customFormat="1">
      <c r="A1128" s="127">
        <v>44319</v>
      </c>
      <c r="B1128" s="126">
        <v>168121266</v>
      </c>
      <c r="C1128" s="126" t="s">
        <v>918</v>
      </c>
      <c r="D1128" s="128" t="s">
        <v>771</v>
      </c>
      <c r="E1128" s="129" t="s">
        <v>379</v>
      </c>
      <c r="F1128" s="130">
        <v>2</v>
      </c>
      <c r="G1128" s="80">
        <v>1</v>
      </c>
      <c r="H1128" s="104">
        <f t="shared" si="54"/>
        <v>2</v>
      </c>
      <c r="I1128" s="131"/>
      <c r="J1128" s="131">
        <v>2622</v>
      </c>
      <c r="K1128" s="130">
        <v>2</v>
      </c>
      <c r="L1128" s="130">
        <f t="shared" si="56"/>
        <v>0</v>
      </c>
      <c r="M1128" s="104">
        <f t="shared" si="55"/>
        <v>0</v>
      </c>
    </row>
    <row r="1129" spans="1:13" s="116" customFormat="1">
      <c r="A1129" s="127">
        <v>44319</v>
      </c>
      <c r="B1129" s="126">
        <v>168121266</v>
      </c>
      <c r="C1129" s="126" t="s">
        <v>918</v>
      </c>
      <c r="D1129" s="128" t="s">
        <v>772</v>
      </c>
      <c r="E1129" s="129" t="s">
        <v>632</v>
      </c>
      <c r="F1129" s="130">
        <v>2</v>
      </c>
      <c r="G1129" s="80">
        <v>1</v>
      </c>
      <c r="H1129" s="104">
        <f t="shared" si="54"/>
        <v>2</v>
      </c>
      <c r="I1129" s="131"/>
      <c r="J1129" s="131">
        <v>2622</v>
      </c>
      <c r="K1129" s="130">
        <v>2</v>
      </c>
      <c r="L1129" s="130">
        <f t="shared" si="56"/>
        <v>0</v>
      </c>
      <c r="M1129" s="104">
        <f t="shared" si="55"/>
        <v>0</v>
      </c>
    </row>
    <row r="1130" spans="1:13" s="74" customFormat="1">
      <c r="A1130" s="127">
        <v>44319</v>
      </c>
      <c r="B1130" s="126">
        <v>2568206</v>
      </c>
      <c r="C1130" s="126" t="s">
        <v>929</v>
      </c>
      <c r="D1130" s="128" t="s">
        <v>776</v>
      </c>
      <c r="E1130" s="129" t="s">
        <v>478</v>
      </c>
      <c r="F1130" s="130">
        <v>1</v>
      </c>
      <c r="G1130" s="80">
        <v>1</v>
      </c>
      <c r="H1130" s="104">
        <f t="shared" si="54"/>
        <v>1</v>
      </c>
      <c r="I1130" s="131"/>
      <c r="J1130" s="131">
        <v>2613</v>
      </c>
      <c r="K1130" s="130">
        <v>1</v>
      </c>
      <c r="L1130" s="130">
        <f t="shared" si="56"/>
        <v>0</v>
      </c>
      <c r="M1130" s="104">
        <f t="shared" si="55"/>
        <v>0</v>
      </c>
    </row>
    <row r="1131" spans="1:13" s="74" customFormat="1">
      <c r="A1131" s="117">
        <v>44319</v>
      </c>
      <c r="B1131" s="115" t="s">
        <v>944</v>
      </c>
      <c r="C1131" s="115" t="s">
        <v>944</v>
      </c>
      <c r="D1131" s="137" t="s">
        <v>774</v>
      </c>
      <c r="E1131" s="118" t="s">
        <v>775</v>
      </c>
      <c r="F1131" s="119">
        <v>1</v>
      </c>
      <c r="G1131" s="83">
        <v>1</v>
      </c>
      <c r="H1131" s="84">
        <f t="shared" si="54"/>
        <v>1</v>
      </c>
      <c r="I1131" s="120"/>
      <c r="J1131" s="120"/>
      <c r="K1131" s="119"/>
      <c r="L1131" s="119">
        <f t="shared" si="56"/>
        <v>1</v>
      </c>
      <c r="M1131" s="84">
        <f t="shared" si="55"/>
        <v>1</v>
      </c>
    </row>
    <row r="1132" spans="1:13" s="116" customFormat="1">
      <c r="A1132" s="127">
        <v>44319</v>
      </c>
      <c r="B1132" s="126">
        <v>119790</v>
      </c>
      <c r="C1132" s="126" t="s">
        <v>945</v>
      </c>
      <c r="D1132" s="128">
        <v>48818203880</v>
      </c>
      <c r="E1132" s="129" t="s">
        <v>632</v>
      </c>
      <c r="F1132" s="130">
        <v>2</v>
      </c>
      <c r="G1132" s="80">
        <v>1</v>
      </c>
      <c r="H1132" s="104">
        <f t="shared" si="54"/>
        <v>2</v>
      </c>
      <c r="I1132" s="131"/>
      <c r="J1132" s="131">
        <v>2632</v>
      </c>
      <c r="K1132" s="130">
        <v>2</v>
      </c>
      <c r="L1132" s="130">
        <f t="shared" si="56"/>
        <v>0</v>
      </c>
      <c r="M1132" s="104">
        <f t="shared" si="55"/>
        <v>0</v>
      </c>
    </row>
    <row r="1133" spans="1:13" s="74" customFormat="1">
      <c r="A1133" s="127">
        <v>44320</v>
      </c>
      <c r="B1133" s="126">
        <v>168168957</v>
      </c>
      <c r="C1133" s="126" t="s">
        <v>918</v>
      </c>
      <c r="D1133" s="128" t="s">
        <v>391</v>
      </c>
      <c r="E1133" s="129" t="s">
        <v>197</v>
      </c>
      <c r="F1133" s="130">
        <v>2</v>
      </c>
      <c r="G1133" s="80">
        <v>1</v>
      </c>
      <c r="H1133" s="104">
        <f t="shared" si="54"/>
        <v>2</v>
      </c>
      <c r="I1133" s="131"/>
      <c r="J1133" s="131">
        <v>2612</v>
      </c>
      <c r="K1133" s="130">
        <v>2</v>
      </c>
      <c r="L1133" s="130">
        <f t="shared" si="56"/>
        <v>0</v>
      </c>
      <c r="M1133" s="104">
        <f t="shared" si="55"/>
        <v>0</v>
      </c>
    </row>
    <row r="1134" spans="1:13" s="74" customFormat="1">
      <c r="A1134" s="127">
        <v>44320</v>
      </c>
      <c r="B1134" s="126">
        <v>168161591</v>
      </c>
      <c r="C1134" s="126" t="s">
        <v>918</v>
      </c>
      <c r="D1134" s="128" t="s">
        <v>769</v>
      </c>
      <c r="E1134" s="129" t="s">
        <v>124</v>
      </c>
      <c r="F1134" s="130">
        <v>1</v>
      </c>
      <c r="G1134" s="80">
        <v>1</v>
      </c>
      <c r="H1134" s="104">
        <f t="shared" si="54"/>
        <v>1</v>
      </c>
      <c r="I1134" s="131"/>
      <c r="J1134" s="131">
        <v>2611</v>
      </c>
      <c r="K1134" s="130">
        <v>1</v>
      </c>
      <c r="L1134" s="130">
        <f t="shared" si="56"/>
        <v>0</v>
      </c>
      <c r="M1134" s="104">
        <f t="shared" si="55"/>
        <v>0</v>
      </c>
    </row>
    <row r="1135" spans="1:13" s="116" customFormat="1">
      <c r="A1135" s="127">
        <v>44320</v>
      </c>
      <c r="B1135" s="126">
        <v>168175448</v>
      </c>
      <c r="C1135" s="126" t="s">
        <v>918</v>
      </c>
      <c r="D1135" s="128" t="s">
        <v>749</v>
      </c>
      <c r="E1135" s="129" t="s">
        <v>750</v>
      </c>
      <c r="F1135" s="130">
        <v>1</v>
      </c>
      <c r="G1135" s="80">
        <v>1</v>
      </c>
      <c r="H1135" s="104">
        <f t="shared" ref="H1135:H1198" si="57">F1135*G1135</f>
        <v>1</v>
      </c>
      <c r="I1135" s="131"/>
      <c r="J1135" s="131">
        <v>2630</v>
      </c>
      <c r="K1135" s="130">
        <v>1</v>
      </c>
      <c r="L1135" s="130">
        <f t="shared" si="56"/>
        <v>0</v>
      </c>
      <c r="M1135" s="104">
        <f t="shared" si="55"/>
        <v>0</v>
      </c>
    </row>
    <row r="1136" spans="1:13" s="116" customFormat="1">
      <c r="A1136" s="127">
        <v>44321</v>
      </c>
      <c r="B1136" s="126">
        <v>168219267</v>
      </c>
      <c r="C1136" s="126" t="s">
        <v>918</v>
      </c>
      <c r="D1136" s="128" t="s">
        <v>300</v>
      </c>
      <c r="E1136" s="129" t="s">
        <v>34</v>
      </c>
      <c r="F1136" s="130">
        <v>1</v>
      </c>
      <c r="G1136" s="80">
        <v>1</v>
      </c>
      <c r="H1136" s="104">
        <f t="shared" si="57"/>
        <v>1</v>
      </c>
      <c r="I1136" s="131"/>
      <c r="J1136" s="131">
        <v>2626</v>
      </c>
      <c r="K1136" s="130">
        <v>1</v>
      </c>
      <c r="L1136" s="130">
        <f t="shared" si="56"/>
        <v>0</v>
      </c>
      <c r="M1136" s="104">
        <f t="shared" si="55"/>
        <v>0</v>
      </c>
    </row>
    <row r="1137" spans="1:13" s="116" customFormat="1">
      <c r="A1137" s="121">
        <v>44321</v>
      </c>
      <c r="B1137" s="114">
        <v>168218832</v>
      </c>
      <c r="C1137" s="114" t="s">
        <v>918</v>
      </c>
      <c r="D1137" s="132" t="s">
        <v>768</v>
      </c>
      <c r="E1137" s="122" t="s">
        <v>34</v>
      </c>
      <c r="F1137" s="123">
        <v>1</v>
      </c>
      <c r="G1137" s="62">
        <v>1</v>
      </c>
      <c r="H1137" s="55">
        <f t="shared" si="57"/>
        <v>1</v>
      </c>
      <c r="I1137" s="124" t="s">
        <v>948</v>
      </c>
      <c r="J1137" s="124"/>
      <c r="K1137" s="123"/>
      <c r="L1137" s="123">
        <f t="shared" si="56"/>
        <v>1</v>
      </c>
      <c r="M1137" s="55">
        <f t="shared" si="55"/>
        <v>1</v>
      </c>
    </row>
    <row r="1138" spans="1:13" s="116" customFormat="1">
      <c r="A1138" s="127">
        <v>44321</v>
      </c>
      <c r="B1138" s="126">
        <v>13694</v>
      </c>
      <c r="C1138" s="126" t="s">
        <v>927</v>
      </c>
      <c r="D1138" s="128" t="s">
        <v>748</v>
      </c>
      <c r="E1138" s="129" t="s">
        <v>140</v>
      </c>
      <c r="F1138" s="130">
        <v>1</v>
      </c>
      <c r="G1138" s="80">
        <v>1</v>
      </c>
      <c r="H1138" s="104">
        <f t="shared" si="57"/>
        <v>1</v>
      </c>
      <c r="I1138" s="131"/>
      <c r="J1138" s="131">
        <v>2636</v>
      </c>
      <c r="K1138" s="130">
        <v>1</v>
      </c>
      <c r="L1138" s="130">
        <f t="shared" si="56"/>
        <v>0</v>
      </c>
      <c r="M1138" s="104">
        <f t="shared" si="55"/>
        <v>0</v>
      </c>
    </row>
    <row r="1139" spans="1:13" s="116" customFormat="1">
      <c r="A1139" s="127">
        <v>44321</v>
      </c>
      <c r="B1139" s="126">
        <v>2021050025</v>
      </c>
      <c r="C1139" s="126" t="s">
        <v>930</v>
      </c>
      <c r="D1139" s="128" t="s">
        <v>755</v>
      </c>
      <c r="E1139" s="129" t="s">
        <v>199</v>
      </c>
      <c r="F1139" s="130">
        <v>1</v>
      </c>
      <c r="G1139" s="80">
        <v>1</v>
      </c>
      <c r="H1139" s="104">
        <f t="shared" si="57"/>
        <v>1</v>
      </c>
      <c r="I1139" s="131"/>
      <c r="J1139" s="131">
        <v>2637</v>
      </c>
      <c r="K1139" s="130">
        <v>1</v>
      </c>
      <c r="L1139" s="130">
        <f t="shared" si="56"/>
        <v>0</v>
      </c>
      <c r="M1139" s="104">
        <f t="shared" si="55"/>
        <v>0</v>
      </c>
    </row>
    <row r="1140" spans="1:13" s="74" customFormat="1">
      <c r="A1140" s="127">
        <v>44321</v>
      </c>
      <c r="B1140" s="126">
        <v>2021050025</v>
      </c>
      <c r="C1140" s="126" t="s">
        <v>930</v>
      </c>
      <c r="D1140" s="128" t="s">
        <v>754</v>
      </c>
      <c r="E1140" s="129" t="s">
        <v>199</v>
      </c>
      <c r="F1140" s="130">
        <v>4</v>
      </c>
      <c r="G1140" s="80">
        <v>1</v>
      </c>
      <c r="H1140" s="104">
        <f t="shared" si="57"/>
        <v>4</v>
      </c>
      <c r="I1140" s="131"/>
      <c r="J1140" s="131">
        <v>2637</v>
      </c>
      <c r="K1140" s="130">
        <v>4</v>
      </c>
      <c r="L1140" s="130">
        <f t="shared" si="56"/>
        <v>0</v>
      </c>
      <c r="M1140" s="104">
        <f t="shared" si="55"/>
        <v>0</v>
      </c>
    </row>
    <row r="1141" spans="1:13" s="116" customFormat="1">
      <c r="A1141" s="127">
        <v>44321</v>
      </c>
      <c r="B1141" s="126">
        <v>2021050025</v>
      </c>
      <c r="C1141" s="126" t="s">
        <v>930</v>
      </c>
      <c r="D1141" s="128" t="s">
        <v>754</v>
      </c>
      <c r="E1141" s="129" t="s">
        <v>199</v>
      </c>
      <c r="F1141" s="130">
        <v>3</v>
      </c>
      <c r="G1141" s="80">
        <v>1</v>
      </c>
      <c r="H1141" s="104">
        <f t="shared" si="57"/>
        <v>3</v>
      </c>
      <c r="I1141" s="131"/>
      <c r="J1141" s="131">
        <v>2637</v>
      </c>
      <c r="K1141" s="130">
        <v>3</v>
      </c>
      <c r="L1141" s="130">
        <f t="shared" si="56"/>
        <v>0</v>
      </c>
      <c r="M1141" s="104">
        <f t="shared" si="55"/>
        <v>0</v>
      </c>
    </row>
    <row r="1142" spans="1:13" s="116" customFormat="1">
      <c r="A1142" s="127">
        <v>44321</v>
      </c>
      <c r="B1142" s="126">
        <v>2021050025</v>
      </c>
      <c r="C1142" s="126" t="s">
        <v>930</v>
      </c>
      <c r="D1142" s="128" t="s">
        <v>758</v>
      </c>
      <c r="E1142" s="129" t="s">
        <v>199</v>
      </c>
      <c r="F1142" s="130">
        <v>1</v>
      </c>
      <c r="G1142" s="80">
        <v>1</v>
      </c>
      <c r="H1142" s="104">
        <f t="shared" si="57"/>
        <v>1</v>
      </c>
      <c r="I1142" s="131"/>
      <c r="J1142" s="131">
        <v>2637</v>
      </c>
      <c r="K1142" s="130">
        <v>1</v>
      </c>
      <c r="L1142" s="130">
        <f t="shared" si="56"/>
        <v>0</v>
      </c>
      <c r="M1142" s="104">
        <f t="shared" si="55"/>
        <v>0</v>
      </c>
    </row>
    <row r="1143" spans="1:13" s="116" customFormat="1">
      <c r="A1143" s="127">
        <v>44321</v>
      </c>
      <c r="B1143" s="126">
        <v>2021050025</v>
      </c>
      <c r="C1143" s="126" t="s">
        <v>930</v>
      </c>
      <c r="D1143" s="128" t="s">
        <v>757</v>
      </c>
      <c r="E1143" s="129" t="s">
        <v>199</v>
      </c>
      <c r="F1143" s="130">
        <v>1</v>
      </c>
      <c r="G1143" s="80">
        <v>1</v>
      </c>
      <c r="H1143" s="104">
        <f t="shared" si="57"/>
        <v>1</v>
      </c>
      <c r="I1143" s="131"/>
      <c r="J1143" s="131">
        <v>2637</v>
      </c>
      <c r="K1143" s="130">
        <v>1</v>
      </c>
      <c r="L1143" s="130">
        <f t="shared" si="56"/>
        <v>0</v>
      </c>
      <c r="M1143" s="104">
        <f t="shared" si="55"/>
        <v>0</v>
      </c>
    </row>
    <row r="1144" spans="1:13" s="116" customFormat="1">
      <c r="A1144" s="127">
        <v>44321</v>
      </c>
      <c r="B1144" s="126">
        <v>2021050025</v>
      </c>
      <c r="C1144" s="126" t="s">
        <v>930</v>
      </c>
      <c r="D1144" s="128" t="s">
        <v>756</v>
      </c>
      <c r="E1144" s="129" t="s">
        <v>199</v>
      </c>
      <c r="F1144" s="130">
        <v>1</v>
      </c>
      <c r="G1144" s="80">
        <v>1</v>
      </c>
      <c r="H1144" s="104">
        <f t="shared" si="57"/>
        <v>1</v>
      </c>
      <c r="I1144" s="131"/>
      <c r="J1144" s="131">
        <v>2637</v>
      </c>
      <c r="K1144" s="130">
        <v>1</v>
      </c>
      <c r="L1144" s="130">
        <f t="shared" si="56"/>
        <v>0</v>
      </c>
      <c r="M1144" s="104">
        <f t="shared" si="55"/>
        <v>0</v>
      </c>
    </row>
    <row r="1145" spans="1:13" s="74" customFormat="1">
      <c r="A1145" s="121">
        <v>44322</v>
      </c>
      <c r="B1145" s="114">
        <v>168243959</v>
      </c>
      <c r="C1145" s="114" t="s">
        <v>918</v>
      </c>
      <c r="D1145" s="132">
        <v>510022510</v>
      </c>
      <c r="E1145" s="122" t="s">
        <v>477</v>
      </c>
      <c r="F1145" s="123">
        <v>1</v>
      </c>
      <c r="G1145" s="62">
        <v>1</v>
      </c>
      <c r="H1145" s="55">
        <f t="shared" si="57"/>
        <v>1</v>
      </c>
      <c r="I1145" s="124" t="s">
        <v>948</v>
      </c>
      <c r="J1145" s="124"/>
      <c r="K1145" s="123"/>
      <c r="L1145" s="123">
        <f t="shared" si="56"/>
        <v>1</v>
      </c>
      <c r="M1145" s="55">
        <f t="shared" si="55"/>
        <v>1</v>
      </c>
    </row>
    <row r="1146" spans="1:13" s="74" customFormat="1">
      <c r="A1146" s="127">
        <v>44322</v>
      </c>
      <c r="B1146" s="126">
        <v>168270329</v>
      </c>
      <c r="C1146" s="126" t="s">
        <v>918</v>
      </c>
      <c r="D1146" s="128">
        <v>1987476493</v>
      </c>
      <c r="E1146" s="129" t="s">
        <v>352</v>
      </c>
      <c r="F1146" s="130">
        <v>2</v>
      </c>
      <c r="G1146" s="80">
        <v>1</v>
      </c>
      <c r="H1146" s="104">
        <f t="shared" si="57"/>
        <v>2</v>
      </c>
      <c r="I1146" s="131"/>
      <c r="J1146" s="131">
        <v>2623</v>
      </c>
      <c r="K1146" s="130">
        <v>2</v>
      </c>
      <c r="L1146" s="130">
        <f t="shared" si="56"/>
        <v>0</v>
      </c>
      <c r="M1146" s="104">
        <f t="shared" si="55"/>
        <v>0</v>
      </c>
    </row>
    <row r="1147" spans="1:13" s="116" customFormat="1">
      <c r="A1147" s="127">
        <v>44322</v>
      </c>
      <c r="B1147" s="126">
        <v>168280702</v>
      </c>
      <c r="C1147" s="126" t="s">
        <v>918</v>
      </c>
      <c r="D1147" s="128" t="s">
        <v>765</v>
      </c>
      <c r="E1147" s="129" t="s">
        <v>144</v>
      </c>
      <c r="F1147" s="130">
        <v>2</v>
      </c>
      <c r="G1147" s="80">
        <v>1</v>
      </c>
      <c r="H1147" s="104">
        <f t="shared" si="57"/>
        <v>2</v>
      </c>
      <c r="I1147" s="131"/>
      <c r="J1147" s="131">
        <v>2623</v>
      </c>
      <c r="K1147" s="130">
        <v>2</v>
      </c>
      <c r="L1147" s="130">
        <f t="shared" si="56"/>
        <v>0</v>
      </c>
      <c r="M1147" s="104">
        <f t="shared" si="55"/>
        <v>0</v>
      </c>
    </row>
    <row r="1148" spans="1:13" s="116" customFormat="1">
      <c r="A1148" s="127">
        <v>44322</v>
      </c>
      <c r="B1148" s="126">
        <v>168303570</v>
      </c>
      <c r="C1148" s="126" t="s">
        <v>918</v>
      </c>
      <c r="D1148" s="128" t="s">
        <v>619</v>
      </c>
      <c r="E1148" s="129" t="s">
        <v>197</v>
      </c>
      <c r="F1148" s="130">
        <v>2</v>
      </c>
      <c r="G1148" s="80">
        <v>1</v>
      </c>
      <c r="H1148" s="104">
        <f t="shared" si="57"/>
        <v>2</v>
      </c>
      <c r="I1148" s="131"/>
      <c r="J1148" s="131">
        <v>2625</v>
      </c>
      <c r="K1148" s="130">
        <v>2</v>
      </c>
      <c r="L1148" s="130">
        <f t="shared" si="56"/>
        <v>0</v>
      </c>
      <c r="M1148" s="104">
        <f t="shared" si="55"/>
        <v>0</v>
      </c>
    </row>
    <row r="1149" spans="1:13" s="74" customFormat="1">
      <c r="A1149" s="121">
        <v>44322</v>
      </c>
      <c r="B1149" s="114">
        <v>3243</v>
      </c>
      <c r="C1149" s="114" t="s">
        <v>938</v>
      </c>
      <c r="D1149" s="132" t="s">
        <v>301</v>
      </c>
      <c r="E1149" s="122" t="s">
        <v>19</v>
      </c>
      <c r="F1149" s="123">
        <v>2</v>
      </c>
      <c r="G1149" s="62">
        <v>1</v>
      </c>
      <c r="H1149" s="55">
        <f t="shared" si="57"/>
        <v>2</v>
      </c>
      <c r="I1149" s="124"/>
      <c r="J1149" s="124"/>
      <c r="K1149" s="123"/>
      <c r="L1149" s="123">
        <f t="shared" si="56"/>
        <v>2</v>
      </c>
      <c r="M1149" s="55">
        <f t="shared" si="55"/>
        <v>2</v>
      </c>
    </row>
    <row r="1150" spans="1:13" s="74" customFormat="1">
      <c r="A1150" s="121">
        <v>44322</v>
      </c>
      <c r="B1150" s="114">
        <v>3243</v>
      </c>
      <c r="C1150" s="114" t="s">
        <v>938</v>
      </c>
      <c r="D1150" s="132" t="s">
        <v>136</v>
      </c>
      <c r="E1150" s="122" t="s">
        <v>19</v>
      </c>
      <c r="F1150" s="123">
        <v>2</v>
      </c>
      <c r="G1150" s="62">
        <v>1</v>
      </c>
      <c r="H1150" s="55">
        <f t="shared" si="57"/>
        <v>2</v>
      </c>
      <c r="I1150" s="124"/>
      <c r="J1150" s="124"/>
      <c r="K1150" s="123"/>
      <c r="L1150" s="123">
        <f t="shared" si="56"/>
        <v>2</v>
      </c>
      <c r="M1150" s="55">
        <f t="shared" si="55"/>
        <v>2</v>
      </c>
    </row>
    <row r="1151" spans="1:13" s="74" customFormat="1">
      <c r="A1151" s="127">
        <v>44322</v>
      </c>
      <c r="B1151" s="126">
        <v>3243</v>
      </c>
      <c r="C1151" s="126" t="s">
        <v>938</v>
      </c>
      <c r="D1151" s="128" t="s">
        <v>753</v>
      </c>
      <c r="E1151" s="129" t="s">
        <v>19</v>
      </c>
      <c r="F1151" s="130">
        <v>1</v>
      </c>
      <c r="G1151" s="80">
        <v>1</v>
      </c>
      <c r="H1151" s="104">
        <f t="shared" si="57"/>
        <v>1</v>
      </c>
      <c r="I1151" s="131"/>
      <c r="J1151" s="131">
        <v>2627</v>
      </c>
      <c r="K1151" s="130">
        <v>1</v>
      </c>
      <c r="L1151" s="130">
        <f t="shared" si="56"/>
        <v>0</v>
      </c>
      <c r="M1151" s="104">
        <f t="shared" ref="M1151:M1214" si="58">G1151*L1151</f>
        <v>0</v>
      </c>
    </row>
    <row r="1152" spans="1:13" s="116" customFormat="1">
      <c r="A1152" s="127">
        <v>44323</v>
      </c>
      <c r="B1152" s="126">
        <v>168303570</v>
      </c>
      <c r="C1152" s="126" t="s">
        <v>918</v>
      </c>
      <c r="D1152" s="128" t="s">
        <v>764</v>
      </c>
      <c r="E1152" s="129" t="s">
        <v>567</v>
      </c>
      <c r="F1152" s="130">
        <v>1</v>
      </c>
      <c r="G1152" s="80">
        <v>1</v>
      </c>
      <c r="H1152" s="104">
        <f t="shared" si="57"/>
        <v>1</v>
      </c>
      <c r="I1152" s="131"/>
      <c r="J1152" s="131">
        <v>2625</v>
      </c>
      <c r="K1152" s="130">
        <v>1</v>
      </c>
      <c r="L1152" s="130">
        <f t="shared" si="56"/>
        <v>0</v>
      </c>
      <c r="M1152" s="104">
        <f t="shared" si="58"/>
        <v>0</v>
      </c>
    </row>
    <row r="1153" spans="1:13" s="116" customFormat="1">
      <c r="A1153" s="121">
        <v>44323</v>
      </c>
      <c r="B1153" s="114">
        <v>71047</v>
      </c>
      <c r="C1153" s="114" t="s">
        <v>933</v>
      </c>
      <c r="D1153" s="132" t="s">
        <v>147</v>
      </c>
      <c r="E1153" s="122" t="s">
        <v>146</v>
      </c>
      <c r="F1153" s="123">
        <v>7</v>
      </c>
      <c r="G1153" s="62">
        <v>1</v>
      </c>
      <c r="H1153" s="55">
        <f t="shared" si="57"/>
        <v>7</v>
      </c>
      <c r="I1153" s="124"/>
      <c r="J1153" s="124"/>
      <c r="K1153" s="123"/>
      <c r="L1153" s="123">
        <f t="shared" si="56"/>
        <v>7</v>
      </c>
      <c r="M1153" s="55">
        <f t="shared" si="58"/>
        <v>7</v>
      </c>
    </row>
    <row r="1154" spans="1:13" s="116" customFormat="1">
      <c r="A1154" s="127">
        <v>44323</v>
      </c>
      <c r="B1154" s="126">
        <v>19230</v>
      </c>
      <c r="C1154" s="126" t="s">
        <v>935</v>
      </c>
      <c r="D1154" s="128" t="s">
        <v>751</v>
      </c>
      <c r="E1154" s="129" t="s">
        <v>752</v>
      </c>
      <c r="F1154" s="130">
        <v>1</v>
      </c>
      <c r="G1154" s="80">
        <v>1</v>
      </c>
      <c r="H1154" s="104">
        <f t="shared" si="57"/>
        <v>1</v>
      </c>
      <c r="I1154" s="131"/>
      <c r="J1154" s="131">
        <v>2625</v>
      </c>
      <c r="K1154" s="130">
        <v>1</v>
      </c>
      <c r="L1154" s="130">
        <f t="shared" si="56"/>
        <v>0</v>
      </c>
      <c r="M1154" s="104">
        <f t="shared" si="58"/>
        <v>0</v>
      </c>
    </row>
    <row r="1155" spans="1:13" s="116" customFormat="1">
      <c r="A1155" s="127">
        <v>44326</v>
      </c>
      <c r="B1155" s="126">
        <v>168353639</v>
      </c>
      <c r="C1155" s="126" t="s">
        <v>918</v>
      </c>
      <c r="D1155" s="128" t="s">
        <v>763</v>
      </c>
      <c r="E1155" s="129" t="s">
        <v>379</v>
      </c>
      <c r="F1155" s="130">
        <v>1</v>
      </c>
      <c r="G1155" s="80">
        <v>1</v>
      </c>
      <c r="H1155" s="104">
        <f t="shared" si="57"/>
        <v>1</v>
      </c>
      <c r="I1155" s="131"/>
      <c r="J1155" s="131" t="s">
        <v>260</v>
      </c>
      <c r="K1155" s="130">
        <v>1</v>
      </c>
      <c r="L1155" s="130">
        <f t="shared" si="56"/>
        <v>0</v>
      </c>
      <c r="M1155" s="104">
        <f t="shared" si="58"/>
        <v>0</v>
      </c>
    </row>
    <row r="1156" spans="1:13" s="116" customFormat="1">
      <c r="A1156" s="127">
        <v>44326</v>
      </c>
      <c r="B1156" s="126">
        <v>168353639</v>
      </c>
      <c r="C1156" s="126" t="s">
        <v>918</v>
      </c>
      <c r="D1156" s="128" t="s">
        <v>763</v>
      </c>
      <c r="E1156" s="129" t="s">
        <v>379</v>
      </c>
      <c r="F1156" s="130">
        <v>1</v>
      </c>
      <c r="G1156" s="80">
        <v>1</v>
      </c>
      <c r="H1156" s="104">
        <f t="shared" si="57"/>
        <v>1</v>
      </c>
      <c r="I1156" s="131"/>
      <c r="J1156" s="131" t="s">
        <v>260</v>
      </c>
      <c r="K1156" s="130">
        <v>1</v>
      </c>
      <c r="L1156" s="130">
        <f t="shared" ref="L1156:L1219" si="59">F1156-K1156</f>
        <v>0</v>
      </c>
      <c r="M1156" s="104">
        <f t="shared" si="58"/>
        <v>0</v>
      </c>
    </row>
    <row r="1157" spans="1:13" s="116" customFormat="1">
      <c r="A1157" s="127">
        <v>44327</v>
      </c>
      <c r="B1157" s="126">
        <v>168446419</v>
      </c>
      <c r="C1157" s="126" t="s">
        <v>918</v>
      </c>
      <c r="D1157" s="128" t="s">
        <v>762</v>
      </c>
      <c r="E1157" s="129" t="s">
        <v>741</v>
      </c>
      <c r="F1157" s="130">
        <v>1</v>
      </c>
      <c r="G1157" s="80">
        <v>1</v>
      </c>
      <c r="H1157" s="104">
        <f t="shared" si="57"/>
        <v>1</v>
      </c>
      <c r="I1157" s="131"/>
      <c r="J1157" s="131" t="s">
        <v>260</v>
      </c>
      <c r="K1157" s="130">
        <v>1</v>
      </c>
      <c r="L1157" s="130">
        <f t="shared" si="59"/>
        <v>0</v>
      </c>
      <c r="M1157" s="104">
        <f t="shared" si="58"/>
        <v>0</v>
      </c>
    </row>
    <row r="1158" spans="1:13" s="116" customFormat="1">
      <c r="A1158" s="127">
        <v>44327</v>
      </c>
      <c r="B1158" s="126">
        <v>168407978</v>
      </c>
      <c r="C1158" s="126" t="s">
        <v>918</v>
      </c>
      <c r="D1158" s="128" t="s">
        <v>819</v>
      </c>
      <c r="E1158" s="129" t="s">
        <v>820</v>
      </c>
      <c r="F1158" s="130">
        <v>1</v>
      </c>
      <c r="G1158" s="80">
        <v>1</v>
      </c>
      <c r="H1158" s="104">
        <f t="shared" si="57"/>
        <v>1</v>
      </c>
      <c r="I1158" s="131"/>
      <c r="J1158" s="131" t="s">
        <v>260</v>
      </c>
      <c r="K1158" s="130">
        <v>1</v>
      </c>
      <c r="L1158" s="130">
        <f t="shared" si="59"/>
        <v>0</v>
      </c>
      <c r="M1158" s="104">
        <f t="shared" si="58"/>
        <v>0</v>
      </c>
    </row>
    <row r="1159" spans="1:13" s="116" customFormat="1">
      <c r="A1159" s="127">
        <v>44328</v>
      </c>
      <c r="B1159" s="126">
        <v>168475615</v>
      </c>
      <c r="C1159" s="126" t="s">
        <v>918</v>
      </c>
      <c r="D1159" s="128" t="s">
        <v>369</v>
      </c>
      <c r="E1159" s="129" t="s">
        <v>197</v>
      </c>
      <c r="F1159" s="130">
        <v>2</v>
      </c>
      <c r="G1159" s="80">
        <v>1</v>
      </c>
      <c r="H1159" s="104">
        <f t="shared" si="57"/>
        <v>2</v>
      </c>
      <c r="I1159" s="131"/>
      <c r="J1159" s="131">
        <v>2639</v>
      </c>
      <c r="K1159" s="130">
        <v>2</v>
      </c>
      <c r="L1159" s="130">
        <f t="shared" si="59"/>
        <v>0</v>
      </c>
      <c r="M1159" s="104">
        <f t="shared" si="58"/>
        <v>0</v>
      </c>
    </row>
    <row r="1160" spans="1:13" s="116" customFormat="1">
      <c r="A1160" s="127">
        <v>44328</v>
      </c>
      <c r="B1160" s="126">
        <v>168466047</v>
      </c>
      <c r="C1160" s="126" t="s">
        <v>918</v>
      </c>
      <c r="D1160" s="128" t="s">
        <v>305</v>
      </c>
      <c r="E1160" s="129" t="s">
        <v>197</v>
      </c>
      <c r="F1160" s="130">
        <v>2</v>
      </c>
      <c r="G1160" s="80">
        <v>1</v>
      </c>
      <c r="H1160" s="104">
        <f t="shared" si="57"/>
        <v>2</v>
      </c>
      <c r="I1160" s="131"/>
      <c r="J1160" s="131">
        <v>2635</v>
      </c>
      <c r="K1160" s="130">
        <v>2</v>
      </c>
      <c r="L1160" s="130">
        <f t="shared" si="59"/>
        <v>0</v>
      </c>
      <c r="M1160" s="104">
        <f t="shared" si="58"/>
        <v>0</v>
      </c>
    </row>
    <row r="1161" spans="1:13" s="116" customFormat="1">
      <c r="A1161" s="127">
        <v>44328</v>
      </c>
      <c r="B1161" s="126">
        <v>168432648</v>
      </c>
      <c r="C1161" s="126" t="s">
        <v>918</v>
      </c>
      <c r="D1161" s="128" t="s">
        <v>759</v>
      </c>
      <c r="E1161" s="129" t="s">
        <v>401</v>
      </c>
      <c r="F1161" s="130">
        <v>1</v>
      </c>
      <c r="G1161" s="80">
        <v>1</v>
      </c>
      <c r="H1161" s="104">
        <f t="shared" si="57"/>
        <v>1</v>
      </c>
      <c r="I1161" s="131"/>
      <c r="J1161" s="131">
        <v>2633</v>
      </c>
      <c r="K1161" s="130">
        <v>1</v>
      </c>
      <c r="L1161" s="130">
        <f t="shared" si="59"/>
        <v>0</v>
      </c>
      <c r="M1161" s="104">
        <f t="shared" si="58"/>
        <v>0</v>
      </c>
    </row>
    <row r="1162" spans="1:13" s="116" customFormat="1">
      <c r="A1162" s="127">
        <v>44328</v>
      </c>
      <c r="B1162" s="126">
        <v>168432648</v>
      </c>
      <c r="C1162" s="126" t="s">
        <v>918</v>
      </c>
      <c r="D1162" s="128" t="s">
        <v>402</v>
      </c>
      <c r="E1162" s="129" t="s">
        <v>190</v>
      </c>
      <c r="F1162" s="130">
        <v>1</v>
      </c>
      <c r="G1162" s="80">
        <v>1</v>
      </c>
      <c r="H1162" s="104">
        <f t="shared" si="57"/>
        <v>1</v>
      </c>
      <c r="I1162" s="131"/>
      <c r="J1162" s="131" t="s">
        <v>260</v>
      </c>
      <c r="K1162" s="130">
        <v>1</v>
      </c>
      <c r="L1162" s="130">
        <f t="shared" si="59"/>
        <v>0</v>
      </c>
      <c r="M1162" s="104">
        <f t="shared" si="58"/>
        <v>0</v>
      </c>
    </row>
    <row r="1163" spans="1:13" s="116" customFormat="1">
      <c r="A1163" s="127">
        <v>44328</v>
      </c>
      <c r="B1163" s="126">
        <v>168465030</v>
      </c>
      <c r="C1163" s="126" t="s">
        <v>918</v>
      </c>
      <c r="D1163" s="128" t="s">
        <v>761</v>
      </c>
      <c r="E1163" s="129" t="s">
        <v>741</v>
      </c>
      <c r="F1163" s="130">
        <v>1</v>
      </c>
      <c r="G1163" s="80">
        <v>1</v>
      </c>
      <c r="H1163" s="104">
        <f t="shared" si="57"/>
        <v>1</v>
      </c>
      <c r="I1163" s="131"/>
      <c r="J1163" s="131" t="s">
        <v>260</v>
      </c>
      <c r="K1163" s="130">
        <v>1</v>
      </c>
      <c r="L1163" s="130">
        <f t="shared" si="59"/>
        <v>0</v>
      </c>
      <c r="M1163" s="104">
        <f t="shared" si="58"/>
        <v>0</v>
      </c>
    </row>
    <row r="1164" spans="1:13" s="116" customFormat="1">
      <c r="A1164" s="127">
        <v>44328</v>
      </c>
      <c r="B1164" s="126">
        <v>168476206</v>
      </c>
      <c r="C1164" s="126" t="s">
        <v>918</v>
      </c>
      <c r="D1164" s="128" t="s">
        <v>781</v>
      </c>
      <c r="E1164" s="129" t="s">
        <v>741</v>
      </c>
      <c r="F1164" s="130">
        <v>1</v>
      </c>
      <c r="G1164" s="80">
        <v>1</v>
      </c>
      <c r="H1164" s="104">
        <f t="shared" si="57"/>
        <v>1</v>
      </c>
      <c r="I1164" s="131"/>
      <c r="J1164" s="131">
        <v>2634</v>
      </c>
      <c r="K1164" s="130">
        <v>1</v>
      </c>
      <c r="L1164" s="130">
        <f t="shared" si="59"/>
        <v>0</v>
      </c>
      <c r="M1164" s="104">
        <f t="shared" si="58"/>
        <v>0</v>
      </c>
    </row>
    <row r="1165" spans="1:13" s="116" customFormat="1">
      <c r="A1165" s="121">
        <v>44328</v>
      </c>
      <c r="B1165" s="114">
        <v>168500102</v>
      </c>
      <c r="C1165" s="114" t="s">
        <v>918</v>
      </c>
      <c r="D1165" s="132" t="s">
        <v>780</v>
      </c>
      <c r="E1165" s="122" t="s">
        <v>124</v>
      </c>
      <c r="F1165" s="123">
        <v>1</v>
      </c>
      <c r="G1165" s="62">
        <v>1</v>
      </c>
      <c r="H1165" s="55">
        <f t="shared" si="57"/>
        <v>1</v>
      </c>
      <c r="I1165" s="124" t="s">
        <v>948</v>
      </c>
      <c r="J1165" s="124"/>
      <c r="K1165" s="123"/>
      <c r="L1165" s="123">
        <f t="shared" si="59"/>
        <v>1</v>
      </c>
      <c r="M1165" s="55">
        <f t="shared" si="58"/>
        <v>1</v>
      </c>
    </row>
    <row r="1166" spans="1:13" s="74" customFormat="1">
      <c r="A1166" s="121">
        <v>44328</v>
      </c>
      <c r="B1166" s="114">
        <v>18432648</v>
      </c>
      <c r="C1166" s="114" t="s">
        <v>918</v>
      </c>
      <c r="D1166" s="132" t="s">
        <v>760</v>
      </c>
      <c r="E1166" s="122" t="s">
        <v>379</v>
      </c>
      <c r="F1166" s="123">
        <v>2</v>
      </c>
      <c r="G1166" s="62">
        <v>1</v>
      </c>
      <c r="H1166" s="55">
        <f t="shared" si="57"/>
        <v>2</v>
      </c>
      <c r="I1166" s="124" t="s">
        <v>948</v>
      </c>
      <c r="J1166" s="124"/>
      <c r="K1166" s="123"/>
      <c r="L1166" s="123">
        <f t="shared" si="59"/>
        <v>2</v>
      </c>
      <c r="M1166" s="55">
        <f t="shared" si="58"/>
        <v>2</v>
      </c>
    </row>
    <row r="1167" spans="1:13" s="74" customFormat="1">
      <c r="A1167" s="127">
        <v>44328</v>
      </c>
      <c r="B1167" s="126">
        <v>500174660</v>
      </c>
      <c r="C1167" s="126" t="s">
        <v>937</v>
      </c>
      <c r="D1167" s="128" t="s">
        <v>777</v>
      </c>
      <c r="E1167" s="129" t="s">
        <v>140</v>
      </c>
      <c r="F1167" s="130">
        <v>1</v>
      </c>
      <c r="G1167" s="80">
        <v>1</v>
      </c>
      <c r="H1167" s="104">
        <f t="shared" si="57"/>
        <v>1</v>
      </c>
      <c r="I1167" s="131"/>
      <c r="J1167" s="131">
        <v>2656</v>
      </c>
      <c r="K1167" s="130">
        <v>1</v>
      </c>
      <c r="L1167" s="130">
        <f t="shared" si="59"/>
        <v>0</v>
      </c>
      <c r="M1167" s="104">
        <f t="shared" si="58"/>
        <v>0</v>
      </c>
    </row>
    <row r="1168" spans="1:13" s="116" customFormat="1">
      <c r="A1168" s="121">
        <v>44330</v>
      </c>
      <c r="B1168" s="114">
        <v>168508380</v>
      </c>
      <c r="C1168" s="114" t="s">
        <v>918</v>
      </c>
      <c r="D1168" s="132" t="s">
        <v>812</v>
      </c>
      <c r="E1168" s="122" t="s">
        <v>632</v>
      </c>
      <c r="F1168" s="123">
        <v>2</v>
      </c>
      <c r="G1168" s="62">
        <v>1</v>
      </c>
      <c r="H1168" s="55">
        <f t="shared" si="57"/>
        <v>2</v>
      </c>
      <c r="I1168" s="124" t="s">
        <v>948</v>
      </c>
      <c r="J1168" s="124"/>
      <c r="K1168" s="123"/>
      <c r="L1168" s="123">
        <f t="shared" si="59"/>
        <v>2</v>
      </c>
      <c r="M1168" s="55">
        <f t="shared" si="58"/>
        <v>2</v>
      </c>
    </row>
    <row r="1169" spans="1:13" s="116" customFormat="1">
      <c r="A1169" s="121">
        <v>44330</v>
      </c>
      <c r="B1169" s="114">
        <v>168466100</v>
      </c>
      <c r="C1169" s="114" t="s">
        <v>918</v>
      </c>
      <c r="D1169" s="132" t="s">
        <v>810</v>
      </c>
      <c r="E1169" s="122" t="s">
        <v>315</v>
      </c>
      <c r="F1169" s="123">
        <v>1</v>
      </c>
      <c r="G1169" s="62">
        <v>1</v>
      </c>
      <c r="H1169" s="55">
        <f t="shared" si="57"/>
        <v>1</v>
      </c>
      <c r="I1169" s="124"/>
      <c r="J1169" s="124">
        <v>2654</v>
      </c>
      <c r="K1169" s="123">
        <v>1</v>
      </c>
      <c r="L1169" s="123">
        <f t="shared" si="59"/>
        <v>0</v>
      </c>
      <c r="M1169" s="55">
        <f t="shared" si="58"/>
        <v>0</v>
      </c>
    </row>
    <row r="1170" spans="1:13" s="116" customFormat="1">
      <c r="A1170" s="121">
        <v>44333</v>
      </c>
      <c r="B1170" s="114" t="s">
        <v>784</v>
      </c>
      <c r="C1170" s="114" t="s">
        <v>919</v>
      </c>
      <c r="D1170" s="132" t="s">
        <v>785</v>
      </c>
      <c r="E1170" s="122" t="s">
        <v>786</v>
      </c>
      <c r="F1170" s="123">
        <v>2</v>
      </c>
      <c r="G1170" s="62">
        <v>1</v>
      </c>
      <c r="H1170" s="55">
        <f t="shared" si="57"/>
        <v>2</v>
      </c>
      <c r="I1170" s="124" t="s">
        <v>948</v>
      </c>
      <c r="J1170" s="124"/>
      <c r="K1170" s="123"/>
      <c r="L1170" s="123">
        <f t="shared" si="59"/>
        <v>2</v>
      </c>
      <c r="M1170" s="55">
        <f t="shared" si="58"/>
        <v>2</v>
      </c>
    </row>
    <row r="1171" spans="1:13" s="116" customFormat="1">
      <c r="A1171" s="121">
        <v>44333</v>
      </c>
      <c r="B1171" s="114">
        <v>168569015</v>
      </c>
      <c r="C1171" s="114" t="s">
        <v>918</v>
      </c>
      <c r="D1171" s="132" t="s">
        <v>787</v>
      </c>
      <c r="E1171" s="122" t="s">
        <v>632</v>
      </c>
      <c r="F1171" s="123">
        <v>2</v>
      </c>
      <c r="G1171" s="62">
        <v>1</v>
      </c>
      <c r="H1171" s="55">
        <f t="shared" si="57"/>
        <v>2</v>
      </c>
      <c r="I1171" s="124" t="s">
        <v>948</v>
      </c>
      <c r="J1171" s="124"/>
      <c r="K1171" s="123"/>
      <c r="L1171" s="123">
        <f t="shared" si="59"/>
        <v>2</v>
      </c>
      <c r="M1171" s="55">
        <f t="shared" si="58"/>
        <v>2</v>
      </c>
    </row>
    <row r="1172" spans="1:13" s="116" customFormat="1">
      <c r="A1172" s="121">
        <v>44333</v>
      </c>
      <c r="B1172" s="114">
        <v>71450</v>
      </c>
      <c r="C1172" s="114" t="s">
        <v>934</v>
      </c>
      <c r="D1172" s="114">
        <v>7121234020</v>
      </c>
      <c r="E1172" s="122" t="s">
        <v>726</v>
      </c>
      <c r="F1172" s="123">
        <v>1</v>
      </c>
      <c r="G1172" s="62">
        <v>1</v>
      </c>
      <c r="H1172" s="55">
        <f t="shared" si="57"/>
        <v>1</v>
      </c>
      <c r="I1172" s="124" t="s">
        <v>948</v>
      </c>
      <c r="J1172" s="124"/>
      <c r="K1172" s="123"/>
      <c r="L1172" s="123">
        <f t="shared" si="59"/>
        <v>1</v>
      </c>
      <c r="M1172" s="55">
        <f t="shared" si="58"/>
        <v>1</v>
      </c>
    </row>
    <row r="1173" spans="1:13" s="116" customFormat="1">
      <c r="A1173" s="121">
        <v>44333</v>
      </c>
      <c r="B1173" s="114">
        <v>30317320</v>
      </c>
      <c r="C1173" s="114" t="s">
        <v>942</v>
      </c>
      <c r="D1173" s="132" t="s">
        <v>805</v>
      </c>
      <c r="E1173" s="122" t="s">
        <v>20</v>
      </c>
      <c r="F1173" s="123">
        <v>1</v>
      </c>
      <c r="G1173" s="62">
        <v>1</v>
      </c>
      <c r="H1173" s="55">
        <f t="shared" si="57"/>
        <v>1</v>
      </c>
      <c r="I1173" s="124" t="s">
        <v>948</v>
      </c>
      <c r="J1173" s="124"/>
      <c r="K1173" s="123"/>
      <c r="L1173" s="123">
        <f t="shared" si="59"/>
        <v>1</v>
      </c>
      <c r="M1173" s="55">
        <f t="shared" si="58"/>
        <v>1</v>
      </c>
    </row>
    <row r="1174" spans="1:13" s="116" customFormat="1">
      <c r="A1174" s="121">
        <v>44333</v>
      </c>
      <c r="B1174" s="114">
        <v>30317320</v>
      </c>
      <c r="C1174" s="114" t="s">
        <v>942</v>
      </c>
      <c r="D1174" s="132" t="s">
        <v>805</v>
      </c>
      <c r="E1174" s="122" t="s">
        <v>20</v>
      </c>
      <c r="F1174" s="123">
        <v>11</v>
      </c>
      <c r="G1174" s="62">
        <v>1</v>
      </c>
      <c r="H1174" s="55">
        <f t="shared" si="57"/>
        <v>11</v>
      </c>
      <c r="I1174" s="124"/>
      <c r="J1174" s="124"/>
      <c r="K1174" s="123"/>
      <c r="L1174" s="123">
        <f t="shared" si="59"/>
        <v>11</v>
      </c>
      <c r="M1174" s="55">
        <f t="shared" si="58"/>
        <v>11</v>
      </c>
    </row>
    <row r="1175" spans="1:13" s="116" customFormat="1">
      <c r="A1175" s="121">
        <v>44334</v>
      </c>
      <c r="B1175" s="114">
        <v>168620600</v>
      </c>
      <c r="C1175" s="114" t="s">
        <v>918</v>
      </c>
      <c r="D1175" s="132">
        <v>986424811</v>
      </c>
      <c r="E1175" s="122" t="s">
        <v>18</v>
      </c>
      <c r="F1175" s="123">
        <v>1</v>
      </c>
      <c r="G1175" s="62">
        <v>1</v>
      </c>
      <c r="H1175" s="55">
        <f t="shared" si="57"/>
        <v>1</v>
      </c>
      <c r="I1175" s="124"/>
      <c r="J1175" s="124">
        <v>2654</v>
      </c>
      <c r="K1175" s="123">
        <v>1</v>
      </c>
      <c r="L1175" s="123">
        <f t="shared" si="59"/>
        <v>0</v>
      </c>
      <c r="M1175" s="55">
        <f t="shared" si="58"/>
        <v>0</v>
      </c>
    </row>
    <row r="1176" spans="1:13" s="116" customFormat="1">
      <c r="A1176" s="121">
        <v>44334</v>
      </c>
      <c r="B1176" s="114">
        <v>168639127</v>
      </c>
      <c r="C1176" s="114" t="s">
        <v>918</v>
      </c>
      <c r="D1176" s="132" t="s">
        <v>813</v>
      </c>
      <c r="E1176" s="122" t="s">
        <v>123</v>
      </c>
      <c r="F1176" s="123">
        <v>1</v>
      </c>
      <c r="G1176" s="62">
        <v>1</v>
      </c>
      <c r="H1176" s="55">
        <f t="shared" si="57"/>
        <v>1</v>
      </c>
      <c r="I1176" s="124"/>
      <c r="J1176" s="124">
        <v>2654</v>
      </c>
      <c r="K1176" s="123">
        <v>1</v>
      </c>
      <c r="L1176" s="123">
        <f t="shared" si="59"/>
        <v>0</v>
      </c>
      <c r="M1176" s="55">
        <f t="shared" si="58"/>
        <v>0</v>
      </c>
    </row>
    <row r="1177" spans="1:13" s="74" customFormat="1">
      <c r="A1177" s="127">
        <v>44334</v>
      </c>
      <c r="B1177" s="126">
        <v>168646299</v>
      </c>
      <c r="C1177" s="126" t="s">
        <v>918</v>
      </c>
      <c r="D1177" s="128" t="s">
        <v>191</v>
      </c>
      <c r="E1177" s="129" t="s">
        <v>123</v>
      </c>
      <c r="F1177" s="130">
        <v>1</v>
      </c>
      <c r="G1177" s="80">
        <v>1</v>
      </c>
      <c r="H1177" s="104">
        <f t="shared" si="57"/>
        <v>1</v>
      </c>
      <c r="I1177" s="131"/>
      <c r="J1177" s="131" t="s">
        <v>260</v>
      </c>
      <c r="K1177" s="130">
        <v>1</v>
      </c>
      <c r="L1177" s="130">
        <f t="shared" si="59"/>
        <v>0</v>
      </c>
      <c r="M1177" s="104">
        <f t="shared" si="58"/>
        <v>0</v>
      </c>
    </row>
    <row r="1178" spans="1:13" s="116" customFormat="1">
      <c r="A1178" s="127">
        <v>44334</v>
      </c>
      <c r="B1178" s="126">
        <v>168639127</v>
      </c>
      <c r="C1178" s="126" t="s">
        <v>918</v>
      </c>
      <c r="D1178" s="128" t="s">
        <v>815</v>
      </c>
      <c r="E1178" s="129" t="s">
        <v>34</v>
      </c>
      <c r="F1178" s="130">
        <v>1</v>
      </c>
      <c r="G1178" s="80">
        <v>1</v>
      </c>
      <c r="H1178" s="104">
        <f t="shared" si="57"/>
        <v>1</v>
      </c>
      <c r="I1178" s="131"/>
      <c r="J1178" s="131" t="s">
        <v>260</v>
      </c>
      <c r="K1178" s="130">
        <v>1</v>
      </c>
      <c r="L1178" s="130">
        <f t="shared" si="59"/>
        <v>0</v>
      </c>
      <c r="M1178" s="104">
        <f t="shared" si="58"/>
        <v>0</v>
      </c>
    </row>
    <row r="1179" spans="1:13" s="116" customFormat="1">
      <c r="A1179" s="121">
        <v>44334</v>
      </c>
      <c r="B1179" s="114">
        <v>168639127</v>
      </c>
      <c r="C1179" s="114" t="s">
        <v>918</v>
      </c>
      <c r="D1179" s="132" t="s">
        <v>816</v>
      </c>
      <c r="E1179" s="122" t="s">
        <v>34</v>
      </c>
      <c r="F1179" s="123">
        <v>1</v>
      </c>
      <c r="G1179" s="62">
        <v>1</v>
      </c>
      <c r="H1179" s="55">
        <f t="shared" si="57"/>
        <v>1</v>
      </c>
      <c r="I1179" s="124"/>
      <c r="J1179" s="124">
        <v>2654</v>
      </c>
      <c r="K1179" s="123">
        <v>1</v>
      </c>
      <c r="L1179" s="123">
        <f t="shared" si="59"/>
        <v>0</v>
      </c>
      <c r="M1179" s="55">
        <f t="shared" si="58"/>
        <v>0</v>
      </c>
    </row>
    <row r="1180" spans="1:13" s="74" customFormat="1">
      <c r="A1180" s="127">
        <v>44334</v>
      </c>
      <c r="B1180" s="126">
        <v>168646299</v>
      </c>
      <c r="C1180" s="126" t="s">
        <v>918</v>
      </c>
      <c r="D1180" s="128" t="s">
        <v>350</v>
      </c>
      <c r="E1180" s="129" t="s">
        <v>34</v>
      </c>
      <c r="F1180" s="130">
        <v>1</v>
      </c>
      <c r="G1180" s="80">
        <v>1</v>
      </c>
      <c r="H1180" s="104">
        <f t="shared" si="57"/>
        <v>1</v>
      </c>
      <c r="I1180" s="131"/>
      <c r="J1180" s="131" t="s">
        <v>260</v>
      </c>
      <c r="K1180" s="130">
        <v>1</v>
      </c>
      <c r="L1180" s="130">
        <f t="shared" si="59"/>
        <v>0</v>
      </c>
      <c r="M1180" s="104">
        <f t="shared" si="58"/>
        <v>0</v>
      </c>
    </row>
    <row r="1181" spans="1:13" s="74" customFormat="1">
      <c r="A1181" s="127">
        <v>44334</v>
      </c>
      <c r="B1181" s="126">
        <v>168620771</v>
      </c>
      <c r="C1181" s="126" t="s">
        <v>918</v>
      </c>
      <c r="D1181" s="128" t="s">
        <v>811</v>
      </c>
      <c r="E1181" s="129" t="s">
        <v>124</v>
      </c>
      <c r="F1181" s="130">
        <v>1</v>
      </c>
      <c r="G1181" s="80">
        <v>1</v>
      </c>
      <c r="H1181" s="104">
        <f t="shared" si="57"/>
        <v>1</v>
      </c>
      <c r="I1181" s="131"/>
      <c r="J1181" s="131">
        <v>2641</v>
      </c>
      <c r="K1181" s="130">
        <v>1</v>
      </c>
      <c r="L1181" s="130">
        <f t="shared" si="59"/>
        <v>0</v>
      </c>
      <c r="M1181" s="104">
        <f t="shared" si="58"/>
        <v>0</v>
      </c>
    </row>
    <row r="1182" spans="1:13" s="116" customFormat="1">
      <c r="A1182" s="121">
        <v>44334</v>
      </c>
      <c r="B1182" s="114">
        <v>168639127</v>
      </c>
      <c r="C1182" s="114" t="s">
        <v>918</v>
      </c>
      <c r="D1182" s="132" t="s">
        <v>814</v>
      </c>
      <c r="E1182" s="122" t="s">
        <v>124</v>
      </c>
      <c r="F1182" s="123">
        <v>1</v>
      </c>
      <c r="G1182" s="62">
        <v>1</v>
      </c>
      <c r="H1182" s="55">
        <f t="shared" si="57"/>
        <v>1</v>
      </c>
      <c r="I1182" s="124"/>
      <c r="J1182" s="124">
        <v>2654</v>
      </c>
      <c r="K1182" s="123">
        <v>1</v>
      </c>
      <c r="L1182" s="123">
        <f t="shared" si="59"/>
        <v>0</v>
      </c>
      <c r="M1182" s="55">
        <f t="shared" si="58"/>
        <v>0</v>
      </c>
    </row>
    <row r="1183" spans="1:13" s="74" customFormat="1">
      <c r="A1183" s="121">
        <v>44334</v>
      </c>
      <c r="B1183" s="114">
        <v>168646299</v>
      </c>
      <c r="C1183" s="114" t="s">
        <v>918</v>
      </c>
      <c r="D1183" s="132" t="s">
        <v>818</v>
      </c>
      <c r="E1183" s="122" t="s">
        <v>124</v>
      </c>
      <c r="F1183" s="123">
        <v>1</v>
      </c>
      <c r="G1183" s="62">
        <v>1</v>
      </c>
      <c r="H1183" s="55">
        <f t="shared" si="57"/>
        <v>1</v>
      </c>
      <c r="I1183" s="124" t="s">
        <v>948</v>
      </c>
      <c r="J1183" s="124"/>
      <c r="K1183" s="123"/>
      <c r="L1183" s="123">
        <f t="shared" si="59"/>
        <v>1</v>
      </c>
      <c r="M1183" s="55">
        <f t="shared" si="58"/>
        <v>1</v>
      </c>
    </row>
    <row r="1184" spans="1:13" s="116" customFormat="1">
      <c r="A1184" s="127">
        <v>44334</v>
      </c>
      <c r="B1184" s="126">
        <v>168591593</v>
      </c>
      <c r="C1184" s="126" t="s">
        <v>918</v>
      </c>
      <c r="D1184" s="128" t="s">
        <v>279</v>
      </c>
      <c r="E1184" s="129" t="s">
        <v>140</v>
      </c>
      <c r="F1184" s="130">
        <v>1</v>
      </c>
      <c r="G1184" s="80">
        <v>1</v>
      </c>
      <c r="H1184" s="104">
        <f t="shared" si="57"/>
        <v>1</v>
      </c>
      <c r="I1184" s="131"/>
      <c r="J1184" s="131">
        <v>2653</v>
      </c>
      <c r="K1184" s="130">
        <v>1</v>
      </c>
      <c r="L1184" s="130">
        <f t="shared" si="59"/>
        <v>0</v>
      </c>
      <c r="M1184" s="104">
        <f t="shared" si="58"/>
        <v>0</v>
      </c>
    </row>
    <row r="1185" spans="1:13" s="116" customFormat="1">
      <c r="A1185" s="127">
        <v>44334</v>
      </c>
      <c r="B1185" s="126">
        <v>30317485</v>
      </c>
      <c r="C1185" s="126" t="s">
        <v>942</v>
      </c>
      <c r="D1185" s="128" t="s">
        <v>807</v>
      </c>
      <c r="E1185" s="129" t="s">
        <v>808</v>
      </c>
      <c r="F1185" s="130">
        <v>1</v>
      </c>
      <c r="G1185" s="80">
        <v>1</v>
      </c>
      <c r="H1185" s="104">
        <f t="shared" si="57"/>
        <v>1</v>
      </c>
      <c r="I1185" s="131"/>
      <c r="J1185" s="131" t="s">
        <v>396</v>
      </c>
      <c r="K1185" s="130">
        <v>1</v>
      </c>
      <c r="L1185" s="130">
        <f t="shared" si="59"/>
        <v>0</v>
      </c>
      <c r="M1185" s="104">
        <f t="shared" si="58"/>
        <v>0</v>
      </c>
    </row>
    <row r="1186" spans="1:13" s="116" customFormat="1">
      <c r="A1186" s="121">
        <v>44334</v>
      </c>
      <c r="B1186" s="114">
        <v>30317434</v>
      </c>
      <c r="C1186" s="114" t="s">
        <v>942</v>
      </c>
      <c r="D1186" s="132" t="s">
        <v>806</v>
      </c>
      <c r="E1186" s="122" t="s">
        <v>20</v>
      </c>
      <c r="F1186" s="123">
        <v>12</v>
      </c>
      <c r="G1186" s="62">
        <v>1</v>
      </c>
      <c r="H1186" s="55">
        <f t="shared" si="57"/>
        <v>12</v>
      </c>
      <c r="I1186" s="124"/>
      <c r="J1186" s="124"/>
      <c r="K1186" s="123"/>
      <c r="L1186" s="123">
        <f t="shared" si="59"/>
        <v>12</v>
      </c>
      <c r="M1186" s="55">
        <f t="shared" si="58"/>
        <v>12</v>
      </c>
    </row>
    <row r="1187" spans="1:13" s="116" customFormat="1">
      <c r="A1187" s="127">
        <v>44335</v>
      </c>
      <c r="B1187" s="126">
        <v>168706938</v>
      </c>
      <c r="C1187" s="126" t="s">
        <v>918</v>
      </c>
      <c r="D1187" s="128">
        <v>986494304</v>
      </c>
      <c r="E1187" s="129" t="s">
        <v>18</v>
      </c>
      <c r="F1187" s="130">
        <v>1</v>
      </c>
      <c r="G1187" s="80">
        <v>1</v>
      </c>
      <c r="H1187" s="104">
        <f t="shared" si="57"/>
        <v>1</v>
      </c>
      <c r="I1187" s="131"/>
      <c r="J1187" s="131" t="s">
        <v>260</v>
      </c>
      <c r="K1187" s="130">
        <v>1</v>
      </c>
      <c r="L1187" s="130">
        <f t="shared" si="59"/>
        <v>0</v>
      </c>
      <c r="M1187" s="104">
        <f t="shared" si="58"/>
        <v>0</v>
      </c>
    </row>
    <row r="1188" spans="1:13" s="74" customFormat="1">
      <c r="A1188" s="127">
        <v>44335</v>
      </c>
      <c r="B1188" s="126">
        <v>168706938</v>
      </c>
      <c r="C1188" s="126" t="s">
        <v>918</v>
      </c>
      <c r="D1188" s="128">
        <v>986494596</v>
      </c>
      <c r="E1188" s="129" t="s">
        <v>18</v>
      </c>
      <c r="F1188" s="130">
        <v>1</v>
      </c>
      <c r="G1188" s="80">
        <v>1</v>
      </c>
      <c r="H1188" s="104">
        <f t="shared" si="57"/>
        <v>1</v>
      </c>
      <c r="I1188" s="131"/>
      <c r="J1188" s="131">
        <v>2650</v>
      </c>
      <c r="K1188" s="130">
        <v>1</v>
      </c>
      <c r="L1188" s="130">
        <f t="shared" si="59"/>
        <v>0</v>
      </c>
      <c r="M1188" s="104">
        <f t="shared" si="58"/>
        <v>0</v>
      </c>
    </row>
    <row r="1189" spans="1:13" s="74" customFormat="1">
      <c r="A1189" s="127">
        <v>44335</v>
      </c>
      <c r="B1189" s="126">
        <v>168646299</v>
      </c>
      <c r="C1189" s="126" t="s">
        <v>918</v>
      </c>
      <c r="D1189" s="128" t="s">
        <v>49</v>
      </c>
      <c r="E1189" s="129" t="s">
        <v>34</v>
      </c>
      <c r="F1189" s="130">
        <v>1</v>
      </c>
      <c r="G1189" s="80">
        <v>1</v>
      </c>
      <c r="H1189" s="104">
        <f t="shared" si="57"/>
        <v>1</v>
      </c>
      <c r="I1189" s="131"/>
      <c r="J1189" s="131" t="s">
        <v>260</v>
      </c>
      <c r="K1189" s="130">
        <v>1</v>
      </c>
      <c r="L1189" s="130">
        <f t="shared" si="59"/>
        <v>0</v>
      </c>
      <c r="M1189" s="104">
        <f t="shared" si="58"/>
        <v>0</v>
      </c>
    </row>
    <row r="1190" spans="1:13" s="74" customFormat="1">
      <c r="A1190" s="121">
        <v>44335</v>
      </c>
      <c r="B1190" s="114">
        <v>71248</v>
      </c>
      <c r="C1190" s="114" t="s">
        <v>933</v>
      </c>
      <c r="D1190" s="132" t="s">
        <v>794</v>
      </c>
      <c r="E1190" s="122" t="s">
        <v>65</v>
      </c>
      <c r="F1190" s="123">
        <v>5</v>
      </c>
      <c r="G1190" s="62">
        <v>1</v>
      </c>
      <c r="H1190" s="55">
        <f t="shared" si="57"/>
        <v>5</v>
      </c>
      <c r="I1190" s="124" t="s">
        <v>948</v>
      </c>
      <c r="J1190" s="124"/>
      <c r="K1190" s="123"/>
      <c r="L1190" s="123">
        <f t="shared" si="59"/>
        <v>5</v>
      </c>
      <c r="M1190" s="55">
        <f t="shared" si="58"/>
        <v>5</v>
      </c>
    </row>
    <row r="1191" spans="1:13" s="74" customFormat="1">
      <c r="A1191" s="121">
        <v>44336</v>
      </c>
      <c r="B1191" s="114">
        <v>168737032</v>
      </c>
      <c r="C1191" s="114" t="s">
        <v>918</v>
      </c>
      <c r="D1191" s="132">
        <v>986494027</v>
      </c>
      <c r="E1191" s="122" t="s">
        <v>18</v>
      </c>
      <c r="F1191" s="123">
        <v>1</v>
      </c>
      <c r="G1191" s="62">
        <v>1</v>
      </c>
      <c r="H1191" s="55">
        <f t="shared" si="57"/>
        <v>1</v>
      </c>
      <c r="I1191" s="124" t="s">
        <v>948</v>
      </c>
      <c r="J1191" s="124"/>
      <c r="K1191" s="123"/>
      <c r="L1191" s="123">
        <f t="shared" si="59"/>
        <v>1</v>
      </c>
      <c r="M1191" s="55">
        <f t="shared" si="58"/>
        <v>1</v>
      </c>
    </row>
    <row r="1192" spans="1:13" s="74" customFormat="1">
      <c r="A1192" s="127">
        <v>44336</v>
      </c>
      <c r="B1192" s="126">
        <v>168737032</v>
      </c>
      <c r="C1192" s="126" t="s">
        <v>918</v>
      </c>
      <c r="D1192" s="128">
        <v>986494038</v>
      </c>
      <c r="E1192" s="129" t="s">
        <v>18</v>
      </c>
      <c r="F1192" s="130">
        <v>1</v>
      </c>
      <c r="G1192" s="80">
        <v>1</v>
      </c>
      <c r="H1192" s="104">
        <f t="shared" si="57"/>
        <v>1</v>
      </c>
      <c r="I1192" s="131"/>
      <c r="J1192" s="131" t="s">
        <v>260</v>
      </c>
      <c r="K1192" s="130">
        <v>1</v>
      </c>
      <c r="L1192" s="130">
        <f t="shared" si="59"/>
        <v>0</v>
      </c>
      <c r="M1192" s="104">
        <f t="shared" si="58"/>
        <v>0</v>
      </c>
    </row>
    <row r="1193" spans="1:13" s="116" customFormat="1">
      <c r="A1193" s="121">
        <v>44336</v>
      </c>
      <c r="B1193" s="114">
        <v>168769322</v>
      </c>
      <c r="C1193" s="114" t="s">
        <v>918</v>
      </c>
      <c r="D1193" s="132" t="s">
        <v>369</v>
      </c>
      <c r="E1193" s="122" t="s">
        <v>197</v>
      </c>
      <c r="F1193" s="123">
        <v>2</v>
      </c>
      <c r="G1193" s="62">
        <v>1</v>
      </c>
      <c r="H1193" s="55">
        <f t="shared" si="57"/>
        <v>2</v>
      </c>
      <c r="I1193" s="124" t="s">
        <v>948</v>
      </c>
      <c r="J1193" s="124"/>
      <c r="K1193" s="123"/>
      <c r="L1193" s="123">
        <f t="shared" si="59"/>
        <v>2</v>
      </c>
      <c r="M1193" s="55">
        <f t="shared" si="58"/>
        <v>2</v>
      </c>
    </row>
    <row r="1194" spans="1:13" s="116" customFormat="1">
      <c r="A1194" s="121">
        <v>44336</v>
      </c>
      <c r="B1194" s="114">
        <v>168769432</v>
      </c>
      <c r="C1194" s="114" t="s">
        <v>918</v>
      </c>
      <c r="D1194" s="114" t="s">
        <v>826</v>
      </c>
      <c r="E1194" s="122" t="s">
        <v>123</v>
      </c>
      <c r="F1194" s="123">
        <v>1</v>
      </c>
      <c r="G1194" s="62">
        <v>1</v>
      </c>
      <c r="H1194" s="55">
        <f t="shared" si="57"/>
        <v>1</v>
      </c>
      <c r="I1194" s="124" t="s">
        <v>948</v>
      </c>
      <c r="J1194" s="124"/>
      <c r="K1194" s="123"/>
      <c r="L1194" s="123">
        <f t="shared" si="59"/>
        <v>1</v>
      </c>
      <c r="M1194" s="55">
        <f t="shared" si="58"/>
        <v>1</v>
      </c>
    </row>
    <row r="1195" spans="1:13" s="116" customFormat="1">
      <c r="A1195" s="121">
        <v>44336</v>
      </c>
      <c r="B1195" s="114">
        <v>168769432</v>
      </c>
      <c r="C1195" s="114" t="s">
        <v>918</v>
      </c>
      <c r="D1195" s="114" t="s">
        <v>825</v>
      </c>
      <c r="E1195" s="122" t="s">
        <v>124</v>
      </c>
      <c r="F1195" s="123">
        <v>1</v>
      </c>
      <c r="G1195" s="62">
        <v>1</v>
      </c>
      <c r="H1195" s="55">
        <f t="shared" si="57"/>
        <v>1</v>
      </c>
      <c r="I1195" s="124" t="s">
        <v>948</v>
      </c>
      <c r="J1195" s="124"/>
      <c r="K1195" s="123"/>
      <c r="L1195" s="123">
        <f t="shared" si="59"/>
        <v>1</v>
      </c>
      <c r="M1195" s="55">
        <f t="shared" si="58"/>
        <v>1</v>
      </c>
    </row>
    <row r="1196" spans="1:13" s="74" customFormat="1">
      <c r="A1196" s="127">
        <v>44336</v>
      </c>
      <c r="B1196" s="126">
        <v>168768867</v>
      </c>
      <c r="C1196" s="126" t="s">
        <v>918</v>
      </c>
      <c r="D1196" s="128" t="s">
        <v>227</v>
      </c>
      <c r="E1196" s="129" t="s">
        <v>124</v>
      </c>
      <c r="F1196" s="130">
        <v>1</v>
      </c>
      <c r="G1196" s="80">
        <v>1</v>
      </c>
      <c r="H1196" s="104">
        <f t="shared" si="57"/>
        <v>1</v>
      </c>
      <c r="I1196" s="131"/>
      <c r="J1196" s="131">
        <v>2665</v>
      </c>
      <c r="K1196" s="130">
        <v>1</v>
      </c>
      <c r="L1196" s="130">
        <f t="shared" si="59"/>
        <v>0</v>
      </c>
      <c r="M1196" s="104">
        <f t="shared" si="58"/>
        <v>0</v>
      </c>
    </row>
    <row r="1197" spans="1:13" s="74" customFormat="1">
      <c r="A1197" s="127">
        <v>44337</v>
      </c>
      <c r="B1197" s="126">
        <v>168768867</v>
      </c>
      <c r="C1197" s="126" t="s">
        <v>918</v>
      </c>
      <c r="D1197" s="128" t="s">
        <v>823</v>
      </c>
      <c r="E1197" s="129" t="s">
        <v>379</v>
      </c>
      <c r="F1197" s="130">
        <v>2</v>
      </c>
      <c r="G1197" s="80">
        <v>1</v>
      </c>
      <c r="H1197" s="104">
        <f t="shared" si="57"/>
        <v>2</v>
      </c>
      <c r="I1197" s="131"/>
      <c r="J1197" s="131">
        <v>2665</v>
      </c>
      <c r="K1197" s="130">
        <v>2</v>
      </c>
      <c r="L1197" s="130">
        <f t="shared" si="59"/>
        <v>0</v>
      </c>
      <c r="M1197" s="104">
        <f t="shared" si="58"/>
        <v>0</v>
      </c>
    </row>
    <row r="1198" spans="1:13" s="116" customFormat="1">
      <c r="A1198" s="127">
        <v>44337</v>
      </c>
      <c r="B1198" s="126">
        <v>168786293</v>
      </c>
      <c r="C1198" s="126" t="s">
        <v>918</v>
      </c>
      <c r="D1198" s="128" t="s">
        <v>817</v>
      </c>
      <c r="E1198" s="129" t="s">
        <v>124</v>
      </c>
      <c r="F1198" s="130">
        <v>1</v>
      </c>
      <c r="G1198" s="80">
        <v>1</v>
      </c>
      <c r="H1198" s="104">
        <f t="shared" si="57"/>
        <v>1</v>
      </c>
      <c r="I1198" s="131"/>
      <c r="J1198" s="131">
        <v>2652</v>
      </c>
      <c r="K1198" s="130">
        <v>1</v>
      </c>
      <c r="L1198" s="130">
        <f t="shared" si="59"/>
        <v>0</v>
      </c>
      <c r="M1198" s="104">
        <f t="shared" si="58"/>
        <v>0</v>
      </c>
    </row>
    <row r="1199" spans="1:13" s="74" customFormat="1">
      <c r="A1199" s="127">
        <v>44341</v>
      </c>
      <c r="B1199" s="126">
        <v>168891999</v>
      </c>
      <c r="C1199" s="126" t="s">
        <v>918</v>
      </c>
      <c r="D1199" s="128">
        <v>986424285</v>
      </c>
      <c r="E1199" s="129" t="s">
        <v>18</v>
      </c>
      <c r="F1199" s="130">
        <v>1</v>
      </c>
      <c r="G1199" s="80">
        <v>1</v>
      </c>
      <c r="H1199" s="104">
        <f t="shared" ref="H1199:H1262" si="60">F1199*G1199</f>
        <v>1</v>
      </c>
      <c r="I1199" s="131"/>
      <c r="J1199" s="131" t="s">
        <v>260</v>
      </c>
      <c r="K1199" s="130">
        <v>1</v>
      </c>
      <c r="L1199" s="130">
        <f t="shared" si="59"/>
        <v>0</v>
      </c>
      <c r="M1199" s="104">
        <f t="shared" si="58"/>
        <v>0</v>
      </c>
    </row>
    <row r="1200" spans="1:13" s="74" customFormat="1">
      <c r="A1200" s="127">
        <v>44341</v>
      </c>
      <c r="B1200" s="126">
        <v>168891999</v>
      </c>
      <c r="C1200" s="126" t="s">
        <v>918</v>
      </c>
      <c r="D1200" s="128">
        <v>986494660</v>
      </c>
      <c r="E1200" s="129" t="s">
        <v>18</v>
      </c>
      <c r="F1200" s="130">
        <v>1</v>
      </c>
      <c r="G1200" s="80">
        <v>1</v>
      </c>
      <c r="H1200" s="104">
        <f t="shared" si="60"/>
        <v>1</v>
      </c>
      <c r="I1200" s="131"/>
      <c r="J1200" s="131" t="s">
        <v>260</v>
      </c>
      <c r="K1200" s="130">
        <v>1</v>
      </c>
      <c r="L1200" s="130">
        <f t="shared" si="59"/>
        <v>0</v>
      </c>
      <c r="M1200" s="104">
        <f t="shared" si="58"/>
        <v>0</v>
      </c>
    </row>
    <row r="1201" spans="1:13" s="116" customFormat="1">
      <c r="A1201" s="127">
        <v>44341</v>
      </c>
      <c r="B1201" s="126">
        <v>168891999</v>
      </c>
      <c r="C1201" s="126" t="s">
        <v>918</v>
      </c>
      <c r="D1201" s="128">
        <v>986494721</v>
      </c>
      <c r="E1201" s="129" t="s">
        <v>18</v>
      </c>
      <c r="F1201" s="130">
        <v>1</v>
      </c>
      <c r="G1201" s="80">
        <v>1</v>
      </c>
      <c r="H1201" s="104">
        <f t="shared" si="60"/>
        <v>1</v>
      </c>
      <c r="I1201" s="131"/>
      <c r="J1201" s="131" t="s">
        <v>260</v>
      </c>
      <c r="K1201" s="130">
        <v>1</v>
      </c>
      <c r="L1201" s="130">
        <f t="shared" si="59"/>
        <v>0</v>
      </c>
      <c r="M1201" s="104">
        <f t="shared" si="58"/>
        <v>0</v>
      </c>
    </row>
    <row r="1202" spans="1:13" s="116" customFormat="1">
      <c r="A1202" s="121">
        <v>44341</v>
      </c>
      <c r="B1202" s="114">
        <v>168878089</v>
      </c>
      <c r="C1202" s="114" t="s">
        <v>918</v>
      </c>
      <c r="D1202" s="132" t="s">
        <v>875</v>
      </c>
      <c r="E1202" s="122" t="s">
        <v>379</v>
      </c>
      <c r="F1202" s="123">
        <v>1</v>
      </c>
      <c r="G1202" s="62">
        <v>1</v>
      </c>
      <c r="H1202" s="55">
        <f t="shared" si="60"/>
        <v>1</v>
      </c>
      <c r="I1202" s="124" t="s">
        <v>948</v>
      </c>
      <c r="J1202" s="124"/>
      <c r="K1202" s="123"/>
      <c r="L1202" s="123">
        <f t="shared" si="59"/>
        <v>1</v>
      </c>
      <c r="M1202" s="55">
        <f t="shared" si="58"/>
        <v>1</v>
      </c>
    </row>
    <row r="1203" spans="1:13" s="74" customFormat="1">
      <c r="A1203" s="121">
        <v>44342</v>
      </c>
      <c r="B1203" s="114">
        <v>168895479</v>
      </c>
      <c r="C1203" s="114" t="s">
        <v>918</v>
      </c>
      <c r="D1203" s="132">
        <v>986424582</v>
      </c>
      <c r="E1203" s="122" t="s">
        <v>18</v>
      </c>
      <c r="F1203" s="123">
        <v>1</v>
      </c>
      <c r="G1203" s="62">
        <v>1</v>
      </c>
      <c r="H1203" s="55">
        <f t="shared" si="60"/>
        <v>1</v>
      </c>
      <c r="I1203" s="124" t="s">
        <v>948</v>
      </c>
      <c r="J1203" s="124"/>
      <c r="K1203" s="123"/>
      <c r="L1203" s="123">
        <f t="shared" si="59"/>
        <v>1</v>
      </c>
      <c r="M1203" s="55">
        <f t="shared" si="58"/>
        <v>1</v>
      </c>
    </row>
    <row r="1204" spans="1:13" s="74" customFormat="1">
      <c r="A1204" s="121">
        <v>44342</v>
      </c>
      <c r="B1204" s="114">
        <v>168942050</v>
      </c>
      <c r="C1204" s="114" t="s">
        <v>918</v>
      </c>
      <c r="D1204" s="132">
        <v>986494027</v>
      </c>
      <c r="E1204" s="122" t="s">
        <v>18</v>
      </c>
      <c r="F1204" s="123">
        <v>1</v>
      </c>
      <c r="G1204" s="62">
        <v>1</v>
      </c>
      <c r="H1204" s="55">
        <f t="shared" si="60"/>
        <v>1</v>
      </c>
      <c r="I1204" s="124" t="s">
        <v>948</v>
      </c>
      <c r="J1204" s="124"/>
      <c r="K1204" s="123"/>
      <c r="L1204" s="123">
        <f t="shared" si="59"/>
        <v>1</v>
      </c>
      <c r="M1204" s="55">
        <f t="shared" si="58"/>
        <v>1</v>
      </c>
    </row>
    <row r="1205" spans="1:13" s="74" customFormat="1">
      <c r="A1205" s="127">
        <v>44342</v>
      </c>
      <c r="B1205" s="126">
        <v>168928768</v>
      </c>
      <c r="C1205" s="126" t="s">
        <v>918</v>
      </c>
      <c r="D1205" s="128" t="s">
        <v>218</v>
      </c>
      <c r="E1205" s="129" t="s">
        <v>192</v>
      </c>
      <c r="F1205" s="130">
        <v>1</v>
      </c>
      <c r="G1205" s="80">
        <v>1</v>
      </c>
      <c r="H1205" s="104">
        <f t="shared" si="60"/>
        <v>1</v>
      </c>
      <c r="I1205" s="131"/>
      <c r="J1205" s="131" t="s">
        <v>260</v>
      </c>
      <c r="K1205" s="130">
        <v>1</v>
      </c>
      <c r="L1205" s="130">
        <f t="shared" si="59"/>
        <v>0</v>
      </c>
      <c r="M1205" s="104">
        <f t="shared" si="58"/>
        <v>0</v>
      </c>
    </row>
    <row r="1206" spans="1:13" s="74" customFormat="1">
      <c r="A1206" s="121">
        <v>44342</v>
      </c>
      <c r="B1206" s="114">
        <v>168895479</v>
      </c>
      <c r="C1206" s="114" t="s">
        <v>918</v>
      </c>
      <c r="D1206" s="132" t="s">
        <v>562</v>
      </c>
      <c r="E1206" s="122" t="s">
        <v>192</v>
      </c>
      <c r="F1206" s="123">
        <v>1</v>
      </c>
      <c r="G1206" s="62">
        <v>1</v>
      </c>
      <c r="H1206" s="55">
        <f t="shared" si="60"/>
        <v>1</v>
      </c>
      <c r="I1206" s="124" t="s">
        <v>948</v>
      </c>
      <c r="J1206" s="124"/>
      <c r="K1206" s="123"/>
      <c r="L1206" s="123">
        <f t="shared" si="59"/>
        <v>1</v>
      </c>
      <c r="M1206" s="55">
        <f t="shared" si="58"/>
        <v>1</v>
      </c>
    </row>
    <row r="1207" spans="1:13" s="74" customFormat="1">
      <c r="A1207" s="121">
        <v>44342</v>
      </c>
      <c r="B1207" s="114">
        <v>168895479</v>
      </c>
      <c r="C1207" s="114" t="s">
        <v>918</v>
      </c>
      <c r="D1207" s="132" t="s">
        <v>843</v>
      </c>
      <c r="E1207" s="122" t="s">
        <v>193</v>
      </c>
      <c r="F1207" s="123">
        <v>1</v>
      </c>
      <c r="G1207" s="62">
        <v>1</v>
      </c>
      <c r="H1207" s="55">
        <f t="shared" si="60"/>
        <v>1</v>
      </c>
      <c r="I1207" s="124" t="s">
        <v>948</v>
      </c>
      <c r="J1207" s="124"/>
      <c r="K1207" s="123"/>
      <c r="L1207" s="123">
        <f t="shared" si="59"/>
        <v>1</v>
      </c>
      <c r="M1207" s="55">
        <f t="shared" si="58"/>
        <v>1</v>
      </c>
    </row>
    <row r="1208" spans="1:13" s="74" customFormat="1">
      <c r="A1208" s="127">
        <v>44342</v>
      </c>
      <c r="B1208" s="126">
        <v>168928768</v>
      </c>
      <c r="C1208" s="126" t="s">
        <v>918</v>
      </c>
      <c r="D1208" s="128" t="s">
        <v>246</v>
      </c>
      <c r="E1208" s="129" t="s">
        <v>193</v>
      </c>
      <c r="F1208" s="130">
        <v>1</v>
      </c>
      <c r="G1208" s="80">
        <v>1</v>
      </c>
      <c r="H1208" s="104">
        <f t="shared" si="60"/>
        <v>1</v>
      </c>
      <c r="I1208" s="131"/>
      <c r="J1208" s="131" t="s">
        <v>260</v>
      </c>
      <c r="K1208" s="130">
        <v>1</v>
      </c>
      <c r="L1208" s="130">
        <f t="shared" si="59"/>
        <v>0</v>
      </c>
      <c r="M1208" s="104">
        <f t="shared" si="58"/>
        <v>0</v>
      </c>
    </row>
    <row r="1209" spans="1:13" s="74" customFormat="1">
      <c r="A1209" s="121">
        <v>44342</v>
      </c>
      <c r="B1209" s="114">
        <v>168907393</v>
      </c>
      <c r="C1209" s="114" t="s">
        <v>918</v>
      </c>
      <c r="D1209" s="132" t="s">
        <v>822</v>
      </c>
      <c r="E1209" s="122" t="s">
        <v>298</v>
      </c>
      <c r="F1209" s="123">
        <v>2</v>
      </c>
      <c r="G1209" s="62">
        <v>1</v>
      </c>
      <c r="H1209" s="55">
        <f t="shared" si="60"/>
        <v>2</v>
      </c>
      <c r="I1209" s="124" t="s">
        <v>948</v>
      </c>
      <c r="J1209" s="124"/>
      <c r="K1209" s="123"/>
      <c r="L1209" s="123">
        <f t="shared" si="59"/>
        <v>2</v>
      </c>
      <c r="M1209" s="55">
        <f t="shared" si="58"/>
        <v>2</v>
      </c>
    </row>
    <row r="1210" spans="1:13" s="74" customFormat="1">
      <c r="A1210" s="121">
        <v>44342</v>
      </c>
      <c r="B1210" s="114">
        <v>168907393</v>
      </c>
      <c r="C1210" s="114" t="s">
        <v>918</v>
      </c>
      <c r="D1210" s="132" t="s">
        <v>822</v>
      </c>
      <c r="E1210" s="122" t="s">
        <v>298</v>
      </c>
      <c r="F1210" s="123">
        <v>2</v>
      </c>
      <c r="G1210" s="62">
        <v>1</v>
      </c>
      <c r="H1210" s="55">
        <f t="shared" si="60"/>
        <v>2</v>
      </c>
      <c r="I1210" s="124" t="s">
        <v>948</v>
      </c>
      <c r="J1210" s="124"/>
      <c r="K1210" s="123"/>
      <c r="L1210" s="123">
        <f t="shared" si="59"/>
        <v>2</v>
      </c>
      <c r="M1210" s="55">
        <f t="shared" si="58"/>
        <v>2</v>
      </c>
    </row>
    <row r="1211" spans="1:13" s="74" customFormat="1">
      <c r="A1211" s="121">
        <v>44342</v>
      </c>
      <c r="B1211" s="114">
        <v>2616175</v>
      </c>
      <c r="C1211" s="114" t="s">
        <v>929</v>
      </c>
      <c r="D1211" s="132" t="s">
        <v>876</v>
      </c>
      <c r="E1211" s="122" t="s">
        <v>877</v>
      </c>
      <c r="F1211" s="123">
        <v>1</v>
      </c>
      <c r="G1211" s="62">
        <v>1</v>
      </c>
      <c r="H1211" s="55">
        <f t="shared" si="60"/>
        <v>1</v>
      </c>
      <c r="I1211" s="124" t="s">
        <v>948</v>
      </c>
      <c r="J1211" s="124"/>
      <c r="K1211" s="123"/>
      <c r="L1211" s="123">
        <f t="shared" si="59"/>
        <v>1</v>
      </c>
      <c r="M1211" s="55">
        <f t="shared" si="58"/>
        <v>1</v>
      </c>
    </row>
    <row r="1212" spans="1:13" s="74" customFormat="1">
      <c r="A1212" s="121">
        <v>44342</v>
      </c>
      <c r="B1212" s="114">
        <v>3358</v>
      </c>
      <c r="C1212" s="114" t="s">
        <v>938</v>
      </c>
      <c r="D1212" s="114" t="s">
        <v>127</v>
      </c>
      <c r="E1212" s="122" t="s">
        <v>19</v>
      </c>
      <c r="F1212" s="123">
        <v>1</v>
      </c>
      <c r="G1212" s="62">
        <v>1</v>
      </c>
      <c r="H1212" s="55">
        <f t="shared" si="60"/>
        <v>1</v>
      </c>
      <c r="I1212" s="124"/>
      <c r="J1212" s="124"/>
      <c r="K1212" s="123"/>
      <c r="L1212" s="123">
        <f t="shared" si="59"/>
        <v>1</v>
      </c>
      <c r="M1212" s="55">
        <f t="shared" si="58"/>
        <v>1</v>
      </c>
    </row>
    <row r="1213" spans="1:13" s="74" customFormat="1">
      <c r="A1213" s="127">
        <v>44342</v>
      </c>
      <c r="B1213" s="126">
        <v>3358</v>
      </c>
      <c r="C1213" s="126" t="s">
        <v>938</v>
      </c>
      <c r="D1213" s="126" t="s">
        <v>837</v>
      </c>
      <c r="E1213" s="129" t="s">
        <v>19</v>
      </c>
      <c r="F1213" s="130">
        <v>1</v>
      </c>
      <c r="G1213" s="80">
        <v>1</v>
      </c>
      <c r="H1213" s="104">
        <f t="shared" si="60"/>
        <v>1</v>
      </c>
      <c r="I1213" s="131"/>
      <c r="J1213" s="131">
        <v>2658</v>
      </c>
      <c r="K1213" s="130">
        <v>1</v>
      </c>
      <c r="L1213" s="130">
        <f t="shared" si="59"/>
        <v>0</v>
      </c>
      <c r="M1213" s="104">
        <f t="shared" si="58"/>
        <v>0</v>
      </c>
    </row>
    <row r="1214" spans="1:13" s="74" customFormat="1">
      <c r="A1214" s="121">
        <v>44342</v>
      </c>
      <c r="B1214" s="114">
        <v>30318038</v>
      </c>
      <c r="C1214" s="114" t="s">
        <v>942</v>
      </c>
      <c r="D1214" s="132" t="s">
        <v>809</v>
      </c>
      <c r="E1214" s="122" t="s">
        <v>632</v>
      </c>
      <c r="F1214" s="123">
        <v>2</v>
      </c>
      <c r="G1214" s="62">
        <v>1</v>
      </c>
      <c r="H1214" s="55">
        <f t="shared" si="60"/>
        <v>2</v>
      </c>
      <c r="I1214" s="124" t="s">
        <v>948</v>
      </c>
      <c r="J1214" s="124"/>
      <c r="K1214" s="123"/>
      <c r="L1214" s="123">
        <f t="shared" si="59"/>
        <v>2</v>
      </c>
      <c r="M1214" s="55">
        <f t="shared" si="58"/>
        <v>2</v>
      </c>
    </row>
    <row r="1215" spans="1:13" s="116" customFormat="1">
      <c r="A1215" s="121">
        <v>44343</v>
      </c>
      <c r="B1215" s="114">
        <v>48314231</v>
      </c>
      <c r="C1215" s="114" t="s">
        <v>922</v>
      </c>
      <c r="D1215" s="132" t="s">
        <v>796</v>
      </c>
      <c r="E1215" s="122" t="s">
        <v>140</v>
      </c>
      <c r="F1215" s="123">
        <v>1</v>
      </c>
      <c r="G1215" s="62">
        <v>1</v>
      </c>
      <c r="H1215" s="55">
        <f t="shared" si="60"/>
        <v>1</v>
      </c>
      <c r="I1215" s="124" t="s">
        <v>948</v>
      </c>
      <c r="J1215" s="124"/>
      <c r="K1215" s="123"/>
      <c r="L1215" s="123">
        <f t="shared" si="59"/>
        <v>1</v>
      </c>
      <c r="M1215" s="55">
        <f t="shared" ref="M1215:M1278" si="61">G1215*L1215</f>
        <v>1</v>
      </c>
    </row>
    <row r="1216" spans="1:13" s="116" customFormat="1">
      <c r="A1216" s="127">
        <v>44343</v>
      </c>
      <c r="B1216" s="126">
        <v>359003</v>
      </c>
      <c r="C1216" s="126" t="s">
        <v>939</v>
      </c>
      <c r="D1216" s="126" t="s">
        <v>836</v>
      </c>
      <c r="E1216" s="129" t="s">
        <v>833</v>
      </c>
      <c r="F1216" s="130">
        <v>1</v>
      </c>
      <c r="G1216" s="80">
        <v>1</v>
      </c>
      <c r="H1216" s="104">
        <f t="shared" si="60"/>
        <v>1</v>
      </c>
      <c r="I1216" s="131"/>
      <c r="J1216" s="131" t="s">
        <v>260</v>
      </c>
      <c r="K1216" s="130">
        <v>1</v>
      </c>
      <c r="L1216" s="130">
        <f t="shared" si="59"/>
        <v>0</v>
      </c>
      <c r="M1216" s="104">
        <f t="shared" si="61"/>
        <v>0</v>
      </c>
    </row>
    <row r="1217" spans="1:13" s="74" customFormat="1">
      <c r="A1217" s="127">
        <v>44344</v>
      </c>
      <c r="B1217" s="126">
        <v>169023599</v>
      </c>
      <c r="C1217" s="126" t="s">
        <v>918</v>
      </c>
      <c r="D1217" s="128" t="s">
        <v>620</v>
      </c>
      <c r="E1217" s="129" t="s">
        <v>192</v>
      </c>
      <c r="F1217" s="130">
        <v>1</v>
      </c>
      <c r="G1217" s="80">
        <v>1</v>
      </c>
      <c r="H1217" s="104">
        <f t="shared" si="60"/>
        <v>1</v>
      </c>
      <c r="I1217" s="131"/>
      <c r="J1217" s="131">
        <v>2667</v>
      </c>
      <c r="K1217" s="130">
        <v>1</v>
      </c>
      <c r="L1217" s="130">
        <f t="shared" si="59"/>
        <v>0</v>
      </c>
      <c r="M1217" s="104">
        <f t="shared" si="61"/>
        <v>0</v>
      </c>
    </row>
    <row r="1218" spans="1:13" s="74" customFormat="1">
      <c r="A1218" s="127">
        <v>44344</v>
      </c>
      <c r="B1218" s="126">
        <v>169027365</v>
      </c>
      <c r="C1218" s="126" t="s">
        <v>918</v>
      </c>
      <c r="D1218" s="126" t="s">
        <v>824</v>
      </c>
      <c r="E1218" s="129" t="s">
        <v>193</v>
      </c>
      <c r="F1218" s="130">
        <v>1</v>
      </c>
      <c r="G1218" s="80">
        <v>1</v>
      </c>
      <c r="H1218" s="104">
        <f t="shared" si="60"/>
        <v>1</v>
      </c>
      <c r="I1218" s="131"/>
      <c r="J1218" s="131">
        <v>2667</v>
      </c>
      <c r="K1218" s="130">
        <v>1</v>
      </c>
      <c r="L1218" s="130">
        <f t="shared" si="59"/>
        <v>0</v>
      </c>
      <c r="M1218" s="104">
        <f t="shared" si="61"/>
        <v>0</v>
      </c>
    </row>
    <row r="1219" spans="1:13" s="74" customFormat="1">
      <c r="A1219" s="121">
        <v>44344</v>
      </c>
      <c r="B1219" s="114">
        <v>600200196</v>
      </c>
      <c r="C1219" s="114" t="s">
        <v>941</v>
      </c>
      <c r="D1219" s="132" t="s">
        <v>795</v>
      </c>
      <c r="E1219" s="122" t="s">
        <v>140</v>
      </c>
      <c r="F1219" s="123">
        <v>1</v>
      </c>
      <c r="G1219" s="62">
        <v>1</v>
      </c>
      <c r="H1219" s="55">
        <f t="shared" si="60"/>
        <v>1</v>
      </c>
      <c r="I1219" s="124" t="s">
        <v>948</v>
      </c>
      <c r="J1219" s="124"/>
      <c r="K1219" s="123"/>
      <c r="L1219" s="123">
        <f t="shared" si="59"/>
        <v>1</v>
      </c>
      <c r="M1219" s="55">
        <f t="shared" si="61"/>
        <v>1</v>
      </c>
    </row>
    <row r="1220" spans="1:13" s="74" customFormat="1">
      <c r="A1220" s="127">
        <v>44347</v>
      </c>
      <c r="B1220" s="126">
        <v>169091835</v>
      </c>
      <c r="C1220" s="126" t="s">
        <v>918</v>
      </c>
      <c r="D1220" s="128" t="s">
        <v>821</v>
      </c>
      <c r="E1220" s="129" t="s">
        <v>193</v>
      </c>
      <c r="F1220" s="130">
        <v>1</v>
      </c>
      <c r="G1220" s="80">
        <v>1</v>
      </c>
      <c r="H1220" s="104">
        <f t="shared" si="60"/>
        <v>1</v>
      </c>
      <c r="I1220" s="131"/>
      <c r="J1220" s="131" t="s">
        <v>260</v>
      </c>
      <c r="K1220" s="130">
        <v>1</v>
      </c>
      <c r="L1220" s="130">
        <f t="shared" ref="L1220:L1283" si="62">F1220-K1220</f>
        <v>0</v>
      </c>
      <c r="M1220" s="104">
        <f t="shared" si="61"/>
        <v>0</v>
      </c>
    </row>
    <row r="1221" spans="1:13" s="116" customFormat="1">
      <c r="A1221" s="121">
        <v>44347</v>
      </c>
      <c r="B1221" s="114">
        <v>124832</v>
      </c>
      <c r="C1221" s="114" t="s">
        <v>940</v>
      </c>
      <c r="D1221" s="132" t="s">
        <v>880</v>
      </c>
      <c r="E1221" s="122" t="s">
        <v>881</v>
      </c>
      <c r="F1221" s="123">
        <v>1</v>
      </c>
      <c r="G1221" s="62">
        <v>1</v>
      </c>
      <c r="H1221" s="55">
        <f t="shared" si="60"/>
        <v>1</v>
      </c>
      <c r="I1221" s="124" t="s">
        <v>948</v>
      </c>
      <c r="J1221" s="124"/>
      <c r="K1221" s="123"/>
      <c r="L1221" s="123">
        <f t="shared" si="62"/>
        <v>1</v>
      </c>
      <c r="M1221" s="55">
        <f t="shared" si="61"/>
        <v>1</v>
      </c>
    </row>
    <row r="1222" spans="1:13" s="116" customFormat="1">
      <c r="A1222" s="121">
        <v>44347</v>
      </c>
      <c r="B1222" s="114">
        <v>124832</v>
      </c>
      <c r="C1222" s="114" t="s">
        <v>940</v>
      </c>
      <c r="D1222" s="132" t="s">
        <v>878</v>
      </c>
      <c r="E1222" s="122" t="s">
        <v>879</v>
      </c>
      <c r="F1222" s="123">
        <v>1</v>
      </c>
      <c r="G1222" s="62">
        <v>1</v>
      </c>
      <c r="H1222" s="55">
        <f t="shared" si="60"/>
        <v>1</v>
      </c>
      <c r="I1222" s="124" t="s">
        <v>948</v>
      </c>
      <c r="J1222" s="124"/>
      <c r="K1222" s="123"/>
      <c r="L1222" s="123">
        <f t="shared" si="62"/>
        <v>1</v>
      </c>
      <c r="M1222" s="55">
        <f t="shared" si="61"/>
        <v>1</v>
      </c>
    </row>
    <row r="1223" spans="1:13" s="116" customFormat="1">
      <c r="A1223" s="127">
        <v>44348</v>
      </c>
      <c r="B1223" s="126">
        <v>359684</v>
      </c>
      <c r="C1223" s="126" t="s">
        <v>939</v>
      </c>
      <c r="D1223" s="126" t="s">
        <v>832</v>
      </c>
      <c r="E1223" s="129" t="s">
        <v>833</v>
      </c>
      <c r="F1223" s="130">
        <v>1</v>
      </c>
      <c r="G1223" s="80">
        <v>1</v>
      </c>
      <c r="H1223" s="104">
        <f t="shared" si="60"/>
        <v>1</v>
      </c>
      <c r="I1223" s="131"/>
      <c r="J1223" s="131" t="s">
        <v>260</v>
      </c>
      <c r="K1223" s="130">
        <v>1</v>
      </c>
      <c r="L1223" s="130">
        <f t="shared" si="62"/>
        <v>0</v>
      </c>
      <c r="M1223" s="104">
        <f t="shared" si="61"/>
        <v>0</v>
      </c>
    </row>
    <row r="1224" spans="1:13" s="74" customFormat="1">
      <c r="A1224" s="117">
        <v>44349</v>
      </c>
      <c r="B1224" s="115">
        <v>169195522</v>
      </c>
      <c r="C1224" s="115" t="s">
        <v>918</v>
      </c>
      <c r="D1224" s="115" t="s">
        <v>582</v>
      </c>
      <c r="E1224" s="118" t="s">
        <v>197</v>
      </c>
      <c r="F1224" s="119">
        <v>4</v>
      </c>
      <c r="G1224" s="83">
        <v>1</v>
      </c>
      <c r="H1224" s="84">
        <f t="shared" si="60"/>
        <v>4</v>
      </c>
      <c r="I1224" s="120" t="s">
        <v>948</v>
      </c>
      <c r="J1224" s="120"/>
      <c r="K1224" s="119"/>
      <c r="L1224" s="119">
        <f t="shared" si="62"/>
        <v>4</v>
      </c>
      <c r="M1224" s="84">
        <f t="shared" si="61"/>
        <v>4</v>
      </c>
    </row>
    <row r="1225" spans="1:13" s="116" customFormat="1">
      <c r="A1225" s="117">
        <v>44349</v>
      </c>
      <c r="B1225" s="115">
        <v>169193338</v>
      </c>
      <c r="C1225" s="115" t="s">
        <v>918</v>
      </c>
      <c r="D1225" s="115" t="s">
        <v>851</v>
      </c>
      <c r="E1225" s="118" t="s">
        <v>852</v>
      </c>
      <c r="F1225" s="119">
        <v>1</v>
      </c>
      <c r="G1225" s="83">
        <v>1</v>
      </c>
      <c r="H1225" s="84">
        <f t="shared" si="60"/>
        <v>1</v>
      </c>
      <c r="I1225" s="120" t="s">
        <v>948</v>
      </c>
      <c r="J1225" s="120"/>
      <c r="K1225" s="119"/>
      <c r="L1225" s="119">
        <f t="shared" si="62"/>
        <v>1</v>
      </c>
      <c r="M1225" s="84">
        <f t="shared" si="61"/>
        <v>1</v>
      </c>
    </row>
    <row r="1226" spans="1:13" s="74" customFormat="1">
      <c r="A1226" s="121">
        <v>44349</v>
      </c>
      <c r="B1226" s="114">
        <v>359788</v>
      </c>
      <c r="C1226" s="114" t="s">
        <v>939</v>
      </c>
      <c r="D1226" s="114" t="s">
        <v>834</v>
      </c>
      <c r="E1226" s="122" t="s">
        <v>835</v>
      </c>
      <c r="F1226" s="123">
        <v>1</v>
      </c>
      <c r="G1226" s="62">
        <v>1</v>
      </c>
      <c r="H1226" s="55">
        <f t="shared" si="60"/>
        <v>1</v>
      </c>
      <c r="I1226" s="124" t="s">
        <v>948</v>
      </c>
      <c r="J1226" s="124"/>
      <c r="K1226" s="123"/>
      <c r="L1226" s="123">
        <f t="shared" si="62"/>
        <v>1</v>
      </c>
      <c r="M1226" s="55">
        <f t="shared" si="61"/>
        <v>1</v>
      </c>
    </row>
    <row r="1227" spans="1:13" s="74" customFormat="1">
      <c r="A1227" s="117">
        <v>44349</v>
      </c>
      <c r="B1227" s="115">
        <v>30318732</v>
      </c>
      <c r="C1227" s="115" t="s">
        <v>942</v>
      </c>
      <c r="D1227" s="115" t="s">
        <v>841</v>
      </c>
      <c r="E1227" s="118" t="s">
        <v>842</v>
      </c>
      <c r="F1227" s="119">
        <v>1</v>
      </c>
      <c r="G1227" s="83">
        <v>1</v>
      </c>
      <c r="H1227" s="84">
        <f t="shared" si="60"/>
        <v>1</v>
      </c>
      <c r="I1227" s="120" t="s">
        <v>948</v>
      </c>
      <c r="J1227" s="120"/>
      <c r="K1227" s="119"/>
      <c r="L1227" s="119">
        <f t="shared" si="62"/>
        <v>1</v>
      </c>
      <c r="M1227" s="84">
        <f t="shared" si="61"/>
        <v>1</v>
      </c>
    </row>
    <row r="1228" spans="1:13" s="74" customFormat="1">
      <c r="A1228" s="117">
        <v>44350</v>
      </c>
      <c r="B1228" s="115">
        <v>169261205</v>
      </c>
      <c r="C1228" s="115" t="s">
        <v>918</v>
      </c>
      <c r="D1228" s="137">
        <v>986424833</v>
      </c>
      <c r="E1228" s="118" t="s">
        <v>18</v>
      </c>
      <c r="F1228" s="119">
        <v>1</v>
      </c>
      <c r="G1228" s="83">
        <v>1</v>
      </c>
      <c r="H1228" s="84">
        <f t="shared" si="60"/>
        <v>1</v>
      </c>
      <c r="I1228" s="120" t="s">
        <v>948</v>
      </c>
      <c r="J1228" s="120"/>
      <c r="K1228" s="119"/>
      <c r="L1228" s="119">
        <f t="shared" si="62"/>
        <v>1</v>
      </c>
      <c r="M1228" s="84">
        <f t="shared" si="61"/>
        <v>1</v>
      </c>
    </row>
    <row r="1229" spans="1:13" s="116" customFormat="1">
      <c r="A1229" s="117">
        <v>44350</v>
      </c>
      <c r="B1229" s="115">
        <v>169234127</v>
      </c>
      <c r="C1229" s="115" t="s">
        <v>918</v>
      </c>
      <c r="D1229" s="137">
        <v>986494040</v>
      </c>
      <c r="E1229" s="118" t="s">
        <v>18</v>
      </c>
      <c r="F1229" s="119">
        <v>1</v>
      </c>
      <c r="G1229" s="83">
        <v>1</v>
      </c>
      <c r="H1229" s="84">
        <f t="shared" si="60"/>
        <v>1</v>
      </c>
      <c r="I1229" s="120" t="s">
        <v>948</v>
      </c>
      <c r="J1229" s="120"/>
      <c r="K1229" s="119"/>
      <c r="L1229" s="119">
        <f t="shared" si="62"/>
        <v>1</v>
      </c>
      <c r="M1229" s="84">
        <f t="shared" si="61"/>
        <v>1</v>
      </c>
    </row>
    <row r="1230" spans="1:13" s="116" customFormat="1">
      <c r="A1230" s="117">
        <v>44350</v>
      </c>
      <c r="B1230" s="115">
        <v>169251591</v>
      </c>
      <c r="C1230" s="115" t="s">
        <v>918</v>
      </c>
      <c r="D1230" s="137" t="s">
        <v>853</v>
      </c>
      <c r="E1230" s="118" t="s">
        <v>622</v>
      </c>
      <c r="F1230" s="119">
        <v>1</v>
      </c>
      <c r="G1230" s="83">
        <v>1</v>
      </c>
      <c r="H1230" s="84">
        <f t="shared" si="60"/>
        <v>1</v>
      </c>
      <c r="I1230" s="120" t="s">
        <v>948</v>
      </c>
      <c r="J1230" s="120"/>
      <c r="K1230" s="119"/>
      <c r="L1230" s="119">
        <f t="shared" si="62"/>
        <v>1</v>
      </c>
      <c r="M1230" s="84">
        <f t="shared" si="61"/>
        <v>1</v>
      </c>
    </row>
    <row r="1231" spans="1:13" s="74" customFormat="1">
      <c r="A1231" s="117">
        <v>44350</v>
      </c>
      <c r="B1231" s="115">
        <v>169261205</v>
      </c>
      <c r="C1231" s="115" t="s">
        <v>918</v>
      </c>
      <c r="D1231" s="137" t="s">
        <v>854</v>
      </c>
      <c r="E1231" s="118" t="s">
        <v>34</v>
      </c>
      <c r="F1231" s="119">
        <v>1</v>
      </c>
      <c r="G1231" s="83">
        <v>1</v>
      </c>
      <c r="H1231" s="84">
        <f t="shared" si="60"/>
        <v>1</v>
      </c>
      <c r="I1231" s="120" t="s">
        <v>948</v>
      </c>
      <c r="J1231" s="120"/>
      <c r="K1231" s="119"/>
      <c r="L1231" s="119">
        <f t="shared" si="62"/>
        <v>1</v>
      </c>
      <c r="M1231" s="84">
        <f t="shared" si="61"/>
        <v>1</v>
      </c>
    </row>
    <row r="1232" spans="1:13" s="74" customFormat="1">
      <c r="A1232" s="121">
        <v>44350</v>
      </c>
      <c r="B1232" s="114">
        <v>146999</v>
      </c>
      <c r="C1232" s="114" t="s">
        <v>925</v>
      </c>
      <c r="D1232" s="114" t="s">
        <v>839</v>
      </c>
      <c r="E1232" s="122" t="s">
        <v>458</v>
      </c>
      <c r="F1232" s="123">
        <v>1</v>
      </c>
      <c r="G1232" s="62">
        <v>1</v>
      </c>
      <c r="H1232" s="55">
        <f t="shared" si="60"/>
        <v>1</v>
      </c>
      <c r="I1232" s="124" t="s">
        <v>948</v>
      </c>
      <c r="J1232" s="124"/>
      <c r="K1232" s="123"/>
      <c r="L1232" s="123">
        <f t="shared" si="62"/>
        <v>1</v>
      </c>
      <c r="M1232" s="55">
        <f t="shared" si="61"/>
        <v>1</v>
      </c>
    </row>
    <row r="1233" spans="1:13" s="74" customFormat="1">
      <c r="A1233" s="121">
        <v>44350</v>
      </c>
      <c r="B1233" s="114">
        <v>360021</v>
      </c>
      <c r="C1233" s="114" t="s">
        <v>939</v>
      </c>
      <c r="D1233" s="114">
        <v>7703090344</v>
      </c>
      <c r="E1233" s="122" t="s">
        <v>797</v>
      </c>
      <c r="F1233" s="123">
        <v>1</v>
      </c>
      <c r="G1233" s="62">
        <v>1</v>
      </c>
      <c r="H1233" s="55">
        <f t="shared" si="60"/>
        <v>1</v>
      </c>
      <c r="I1233" s="124" t="s">
        <v>948</v>
      </c>
      <c r="J1233" s="124"/>
      <c r="K1233" s="123"/>
      <c r="L1233" s="123">
        <f t="shared" si="62"/>
        <v>1</v>
      </c>
      <c r="M1233" s="55">
        <f t="shared" si="61"/>
        <v>1</v>
      </c>
    </row>
    <row r="1234" spans="1:13" s="74" customFormat="1">
      <c r="A1234" s="121">
        <v>44350</v>
      </c>
      <c r="B1234" s="114">
        <v>360021</v>
      </c>
      <c r="C1234" s="114" t="s">
        <v>939</v>
      </c>
      <c r="D1234" s="114">
        <v>8200544206</v>
      </c>
      <c r="E1234" s="122" t="s">
        <v>840</v>
      </c>
      <c r="F1234" s="123">
        <v>1</v>
      </c>
      <c r="G1234" s="62">
        <v>1</v>
      </c>
      <c r="H1234" s="55">
        <f t="shared" si="60"/>
        <v>1</v>
      </c>
      <c r="I1234" s="124" t="s">
        <v>948</v>
      </c>
      <c r="J1234" s="124"/>
      <c r="K1234" s="123"/>
      <c r="L1234" s="123">
        <f t="shared" si="62"/>
        <v>1</v>
      </c>
      <c r="M1234" s="55">
        <f t="shared" si="61"/>
        <v>1</v>
      </c>
    </row>
    <row r="1235" spans="1:13" s="74" customFormat="1">
      <c r="A1235" s="121">
        <v>44350</v>
      </c>
      <c r="B1235" s="114">
        <v>360021</v>
      </c>
      <c r="C1235" s="114" t="s">
        <v>939</v>
      </c>
      <c r="D1235" s="114">
        <v>8200763335</v>
      </c>
      <c r="E1235" s="122" t="s">
        <v>731</v>
      </c>
      <c r="F1235" s="123">
        <v>2</v>
      </c>
      <c r="G1235" s="62">
        <v>1</v>
      </c>
      <c r="H1235" s="55">
        <f t="shared" si="60"/>
        <v>2</v>
      </c>
      <c r="I1235" s="124" t="s">
        <v>948</v>
      </c>
      <c r="J1235" s="124"/>
      <c r="K1235" s="123"/>
      <c r="L1235" s="123">
        <f t="shared" si="62"/>
        <v>2</v>
      </c>
      <c r="M1235" s="55">
        <f t="shared" si="61"/>
        <v>2</v>
      </c>
    </row>
    <row r="1236" spans="1:13" s="74" customFormat="1">
      <c r="A1236" s="117">
        <v>44351</v>
      </c>
      <c r="B1236" s="115">
        <v>169305212</v>
      </c>
      <c r="C1236" s="115" t="s">
        <v>918</v>
      </c>
      <c r="D1236" s="137" t="s">
        <v>855</v>
      </c>
      <c r="E1236" s="118" t="s">
        <v>856</v>
      </c>
      <c r="F1236" s="119">
        <v>1</v>
      </c>
      <c r="G1236" s="83">
        <v>1</v>
      </c>
      <c r="H1236" s="84">
        <f t="shared" si="60"/>
        <v>1</v>
      </c>
      <c r="I1236" s="120" t="s">
        <v>948</v>
      </c>
      <c r="J1236" s="120"/>
      <c r="K1236" s="119"/>
      <c r="L1236" s="119">
        <f t="shared" si="62"/>
        <v>1</v>
      </c>
      <c r="M1236" s="84">
        <f t="shared" si="61"/>
        <v>1</v>
      </c>
    </row>
    <row r="1237" spans="1:13" s="74" customFormat="1">
      <c r="A1237" s="121">
        <v>44351</v>
      </c>
      <c r="B1237" s="114">
        <v>521060199</v>
      </c>
      <c r="C1237" s="114" t="s">
        <v>931</v>
      </c>
      <c r="D1237" s="132" t="s">
        <v>716</v>
      </c>
      <c r="E1237" s="122" t="s">
        <v>140</v>
      </c>
      <c r="F1237" s="123">
        <v>1</v>
      </c>
      <c r="G1237" s="62">
        <v>1</v>
      </c>
      <c r="H1237" s="55">
        <f t="shared" si="60"/>
        <v>1</v>
      </c>
      <c r="I1237" s="124" t="s">
        <v>948</v>
      </c>
      <c r="J1237" s="124"/>
      <c r="K1237" s="123"/>
      <c r="L1237" s="123">
        <f t="shared" si="62"/>
        <v>1</v>
      </c>
      <c r="M1237" s="55">
        <f t="shared" si="61"/>
        <v>1</v>
      </c>
    </row>
    <row r="1238" spans="1:13" s="116" customFormat="1">
      <c r="A1238" s="121">
        <v>44351</v>
      </c>
      <c r="B1238" s="114">
        <v>360198</v>
      </c>
      <c r="C1238" s="114" t="s">
        <v>939</v>
      </c>
      <c r="D1238" s="114">
        <v>7703090450</v>
      </c>
      <c r="E1238" s="122" t="s">
        <v>797</v>
      </c>
      <c r="F1238" s="123">
        <v>1</v>
      </c>
      <c r="G1238" s="62">
        <v>1</v>
      </c>
      <c r="H1238" s="55">
        <f t="shared" si="60"/>
        <v>1</v>
      </c>
      <c r="I1238" s="124" t="s">
        <v>948</v>
      </c>
      <c r="J1238" s="124"/>
      <c r="K1238" s="123"/>
      <c r="L1238" s="123">
        <f t="shared" si="62"/>
        <v>1</v>
      </c>
      <c r="M1238" s="55">
        <f t="shared" si="61"/>
        <v>1</v>
      </c>
    </row>
    <row r="1239" spans="1:13" s="74" customFormat="1">
      <c r="A1239" s="121">
        <v>44351</v>
      </c>
      <c r="B1239" s="114">
        <v>360198</v>
      </c>
      <c r="C1239" s="114" t="s">
        <v>939</v>
      </c>
      <c r="D1239" s="114">
        <v>8200024411</v>
      </c>
      <c r="E1239" s="122" t="s">
        <v>797</v>
      </c>
      <c r="F1239" s="123">
        <v>3</v>
      </c>
      <c r="G1239" s="62">
        <v>1</v>
      </c>
      <c r="H1239" s="55">
        <f t="shared" si="60"/>
        <v>3</v>
      </c>
      <c r="I1239" s="124" t="s">
        <v>948</v>
      </c>
      <c r="J1239" s="124"/>
      <c r="K1239" s="123"/>
      <c r="L1239" s="123">
        <f t="shared" si="62"/>
        <v>3</v>
      </c>
      <c r="M1239" s="55">
        <f t="shared" si="61"/>
        <v>3</v>
      </c>
    </row>
    <row r="1240" spans="1:13" s="74" customFormat="1">
      <c r="A1240" s="121">
        <v>44351</v>
      </c>
      <c r="B1240" s="114">
        <v>360198</v>
      </c>
      <c r="C1240" s="114" t="s">
        <v>939</v>
      </c>
      <c r="D1240" s="114">
        <v>8200135215</v>
      </c>
      <c r="E1240" s="122" t="s">
        <v>838</v>
      </c>
      <c r="F1240" s="123">
        <v>1</v>
      </c>
      <c r="G1240" s="62">
        <v>1</v>
      </c>
      <c r="H1240" s="55">
        <f t="shared" si="60"/>
        <v>1</v>
      </c>
      <c r="I1240" s="124" t="s">
        <v>948</v>
      </c>
      <c r="J1240" s="124"/>
      <c r="K1240" s="123"/>
      <c r="L1240" s="123">
        <f t="shared" si="62"/>
        <v>1</v>
      </c>
      <c r="M1240" s="55">
        <f t="shared" si="61"/>
        <v>1</v>
      </c>
    </row>
    <row r="1241" spans="1:13" s="74" customFormat="1">
      <c r="A1241" s="121">
        <v>44351</v>
      </c>
      <c r="B1241" s="114">
        <v>360198</v>
      </c>
      <c r="C1241" s="114" t="s">
        <v>939</v>
      </c>
      <c r="D1241" s="114">
        <v>8200200188</v>
      </c>
      <c r="E1241" s="122" t="s">
        <v>797</v>
      </c>
      <c r="F1241" s="123">
        <v>2</v>
      </c>
      <c r="G1241" s="62">
        <v>1</v>
      </c>
      <c r="H1241" s="55">
        <f t="shared" si="60"/>
        <v>2</v>
      </c>
      <c r="I1241" s="124" t="s">
        <v>948</v>
      </c>
      <c r="J1241" s="124"/>
      <c r="K1241" s="123"/>
      <c r="L1241" s="123">
        <f t="shared" si="62"/>
        <v>2</v>
      </c>
      <c r="M1241" s="55">
        <f t="shared" si="61"/>
        <v>2</v>
      </c>
    </row>
    <row r="1242" spans="1:13" s="74" customFormat="1">
      <c r="A1242" s="117">
        <v>44354</v>
      </c>
      <c r="B1242" s="115">
        <v>169400791</v>
      </c>
      <c r="C1242" s="115" t="s">
        <v>918</v>
      </c>
      <c r="D1242" s="137" t="s">
        <v>861</v>
      </c>
      <c r="E1242" s="118" t="s">
        <v>862</v>
      </c>
      <c r="F1242" s="119">
        <v>1</v>
      </c>
      <c r="G1242" s="83">
        <v>1</v>
      </c>
      <c r="H1242" s="84">
        <f t="shared" si="60"/>
        <v>1</v>
      </c>
      <c r="I1242" s="120" t="s">
        <v>948</v>
      </c>
      <c r="J1242" s="120"/>
      <c r="K1242" s="119"/>
      <c r="L1242" s="119">
        <f t="shared" si="62"/>
        <v>1</v>
      </c>
      <c r="M1242" s="84">
        <f t="shared" si="61"/>
        <v>1</v>
      </c>
    </row>
    <row r="1243" spans="1:13" s="74" customFormat="1">
      <c r="A1243" s="117">
        <v>44354</v>
      </c>
      <c r="B1243" s="115">
        <v>169324649</v>
      </c>
      <c r="C1243" s="115" t="s">
        <v>918</v>
      </c>
      <c r="D1243" s="137" t="s">
        <v>857</v>
      </c>
      <c r="E1243" s="118" t="s">
        <v>376</v>
      </c>
      <c r="F1243" s="119">
        <v>1</v>
      </c>
      <c r="G1243" s="83">
        <v>1</v>
      </c>
      <c r="H1243" s="84">
        <f t="shared" si="60"/>
        <v>1</v>
      </c>
      <c r="I1243" s="120" t="s">
        <v>948</v>
      </c>
      <c r="J1243" s="120"/>
      <c r="K1243" s="119"/>
      <c r="L1243" s="119">
        <f t="shared" si="62"/>
        <v>1</v>
      </c>
      <c r="M1243" s="84">
        <f t="shared" si="61"/>
        <v>1</v>
      </c>
    </row>
    <row r="1244" spans="1:13" s="74" customFormat="1">
      <c r="A1244" s="117">
        <v>44355</v>
      </c>
      <c r="B1244" s="115">
        <v>169376403</v>
      </c>
      <c r="C1244" s="115" t="s">
        <v>918</v>
      </c>
      <c r="D1244" s="137" t="s">
        <v>859</v>
      </c>
      <c r="E1244" s="118" t="s">
        <v>860</v>
      </c>
      <c r="F1244" s="119">
        <v>1</v>
      </c>
      <c r="G1244" s="83">
        <v>1</v>
      </c>
      <c r="H1244" s="84">
        <f t="shared" si="60"/>
        <v>1</v>
      </c>
      <c r="I1244" s="120" t="s">
        <v>948</v>
      </c>
      <c r="J1244" s="120"/>
      <c r="K1244" s="119"/>
      <c r="L1244" s="119">
        <f t="shared" si="62"/>
        <v>1</v>
      </c>
      <c r="M1244" s="84">
        <f t="shared" si="61"/>
        <v>1</v>
      </c>
    </row>
    <row r="1245" spans="1:13" s="74" customFormat="1">
      <c r="A1245" s="117">
        <v>44355</v>
      </c>
      <c r="B1245" s="115">
        <v>169376403</v>
      </c>
      <c r="C1245" s="115" t="s">
        <v>918</v>
      </c>
      <c r="D1245" s="137" t="s">
        <v>858</v>
      </c>
      <c r="E1245" s="118" t="s">
        <v>536</v>
      </c>
      <c r="F1245" s="119">
        <v>1</v>
      </c>
      <c r="G1245" s="83">
        <v>1</v>
      </c>
      <c r="H1245" s="84">
        <f t="shared" si="60"/>
        <v>1</v>
      </c>
      <c r="I1245" s="120" t="s">
        <v>948</v>
      </c>
      <c r="J1245" s="120"/>
      <c r="K1245" s="119"/>
      <c r="L1245" s="119">
        <f t="shared" si="62"/>
        <v>1</v>
      </c>
      <c r="M1245" s="84">
        <f t="shared" si="61"/>
        <v>1</v>
      </c>
    </row>
    <row r="1246" spans="1:13" s="74" customFormat="1">
      <c r="A1246" s="117">
        <v>44355</v>
      </c>
      <c r="B1246" s="115">
        <v>169400791</v>
      </c>
      <c r="C1246" s="115" t="s">
        <v>918</v>
      </c>
      <c r="D1246" s="137" t="s">
        <v>863</v>
      </c>
      <c r="E1246" s="118" t="s">
        <v>862</v>
      </c>
      <c r="F1246" s="119">
        <v>1</v>
      </c>
      <c r="G1246" s="83">
        <v>1</v>
      </c>
      <c r="H1246" s="84">
        <f t="shared" si="60"/>
        <v>1</v>
      </c>
      <c r="I1246" s="120" t="s">
        <v>948</v>
      </c>
      <c r="J1246" s="120"/>
      <c r="K1246" s="119"/>
      <c r="L1246" s="119">
        <f t="shared" si="62"/>
        <v>1</v>
      </c>
      <c r="M1246" s="84">
        <f t="shared" si="61"/>
        <v>1</v>
      </c>
    </row>
    <row r="1247" spans="1:13" s="116" customFormat="1">
      <c r="A1247" s="117">
        <v>44355</v>
      </c>
      <c r="B1247" s="115">
        <v>169423729</v>
      </c>
      <c r="C1247" s="115" t="s">
        <v>918</v>
      </c>
      <c r="D1247" s="115" t="s">
        <v>849</v>
      </c>
      <c r="E1247" s="118" t="s">
        <v>850</v>
      </c>
      <c r="F1247" s="119">
        <v>1</v>
      </c>
      <c r="G1247" s="83">
        <v>1</v>
      </c>
      <c r="H1247" s="84">
        <f t="shared" si="60"/>
        <v>1</v>
      </c>
      <c r="I1247" s="120" t="s">
        <v>948</v>
      </c>
      <c r="J1247" s="120"/>
      <c r="K1247" s="119"/>
      <c r="L1247" s="119">
        <f t="shared" si="62"/>
        <v>1</v>
      </c>
      <c r="M1247" s="84">
        <f t="shared" si="61"/>
        <v>1</v>
      </c>
    </row>
    <row r="1248" spans="1:13" s="116" customFormat="1">
      <c r="A1248" s="117">
        <v>44355</v>
      </c>
      <c r="B1248" s="115">
        <v>169445354</v>
      </c>
      <c r="C1248" s="115" t="s">
        <v>918</v>
      </c>
      <c r="D1248" s="137" t="s">
        <v>864</v>
      </c>
      <c r="E1248" s="118" t="s">
        <v>379</v>
      </c>
      <c r="F1248" s="119">
        <v>1</v>
      </c>
      <c r="G1248" s="83">
        <v>1</v>
      </c>
      <c r="H1248" s="84">
        <f t="shared" si="60"/>
        <v>1</v>
      </c>
      <c r="I1248" s="120" t="s">
        <v>948</v>
      </c>
      <c r="J1248" s="120"/>
      <c r="K1248" s="119"/>
      <c r="L1248" s="119">
        <f t="shared" si="62"/>
        <v>1</v>
      </c>
      <c r="M1248" s="84">
        <f t="shared" si="61"/>
        <v>1</v>
      </c>
    </row>
    <row r="1249" spans="1:13" s="116" customFormat="1">
      <c r="A1249" s="121">
        <v>44355</v>
      </c>
      <c r="B1249" s="114">
        <v>360738</v>
      </c>
      <c r="C1249" s="114" t="s">
        <v>939</v>
      </c>
      <c r="D1249" s="132">
        <v>7701474806</v>
      </c>
      <c r="E1249" s="122" t="s">
        <v>797</v>
      </c>
      <c r="F1249" s="123">
        <v>1</v>
      </c>
      <c r="G1249" s="62">
        <v>1</v>
      </c>
      <c r="H1249" s="55">
        <f t="shared" si="60"/>
        <v>1</v>
      </c>
      <c r="I1249" s="124"/>
      <c r="J1249" s="124"/>
      <c r="K1249" s="123"/>
      <c r="L1249" s="123">
        <f t="shared" si="62"/>
        <v>1</v>
      </c>
      <c r="M1249" s="55">
        <f t="shared" si="61"/>
        <v>1</v>
      </c>
    </row>
    <row r="1250" spans="1:13" s="74" customFormat="1">
      <c r="A1250" s="121">
        <v>44355</v>
      </c>
      <c r="B1250" s="114">
        <v>360738</v>
      </c>
      <c r="C1250" s="114" t="s">
        <v>939</v>
      </c>
      <c r="D1250" s="132">
        <v>7703090344</v>
      </c>
      <c r="E1250" s="122" t="s">
        <v>797</v>
      </c>
      <c r="F1250" s="123">
        <v>1</v>
      </c>
      <c r="G1250" s="62">
        <v>1</v>
      </c>
      <c r="H1250" s="55">
        <f t="shared" si="60"/>
        <v>1</v>
      </c>
      <c r="I1250" s="124"/>
      <c r="J1250" s="124"/>
      <c r="K1250" s="123"/>
      <c r="L1250" s="123">
        <f t="shared" si="62"/>
        <v>1</v>
      </c>
      <c r="M1250" s="55">
        <f t="shared" si="61"/>
        <v>1</v>
      </c>
    </row>
    <row r="1251" spans="1:13" s="74" customFormat="1">
      <c r="A1251" s="121">
        <v>44355</v>
      </c>
      <c r="B1251" s="114">
        <v>360738</v>
      </c>
      <c r="C1251" s="114" t="s">
        <v>939</v>
      </c>
      <c r="D1251" s="132">
        <v>8200368373</v>
      </c>
      <c r="E1251" s="122" t="s">
        <v>804</v>
      </c>
      <c r="F1251" s="123">
        <v>1</v>
      </c>
      <c r="G1251" s="62">
        <v>1</v>
      </c>
      <c r="H1251" s="55">
        <f t="shared" si="60"/>
        <v>1</v>
      </c>
      <c r="I1251" s="124"/>
      <c r="J1251" s="124"/>
      <c r="K1251" s="123"/>
      <c r="L1251" s="123">
        <f t="shared" si="62"/>
        <v>1</v>
      </c>
      <c r="M1251" s="55">
        <f t="shared" si="61"/>
        <v>1</v>
      </c>
    </row>
    <row r="1252" spans="1:13" s="74" customFormat="1">
      <c r="A1252" s="121">
        <v>44355</v>
      </c>
      <c r="B1252" s="114">
        <v>360738</v>
      </c>
      <c r="C1252" s="114" t="s">
        <v>939</v>
      </c>
      <c r="D1252" s="132" t="s">
        <v>803</v>
      </c>
      <c r="E1252" s="122" t="s">
        <v>802</v>
      </c>
      <c r="F1252" s="123">
        <v>1</v>
      </c>
      <c r="G1252" s="62">
        <v>1</v>
      </c>
      <c r="H1252" s="55">
        <f t="shared" si="60"/>
        <v>1</v>
      </c>
      <c r="I1252" s="124"/>
      <c r="J1252" s="124"/>
      <c r="K1252" s="123"/>
      <c r="L1252" s="123">
        <f t="shared" si="62"/>
        <v>1</v>
      </c>
      <c r="M1252" s="55">
        <f t="shared" si="61"/>
        <v>1</v>
      </c>
    </row>
    <row r="1253" spans="1:13" s="74" customFormat="1">
      <c r="A1253" s="121">
        <v>44355</v>
      </c>
      <c r="B1253" s="114">
        <v>360738</v>
      </c>
      <c r="C1253" s="114" t="s">
        <v>939</v>
      </c>
      <c r="D1253" s="132" t="s">
        <v>798</v>
      </c>
      <c r="E1253" s="122" t="s">
        <v>799</v>
      </c>
      <c r="F1253" s="123">
        <v>1</v>
      </c>
      <c r="G1253" s="62">
        <v>1</v>
      </c>
      <c r="H1253" s="55">
        <f t="shared" si="60"/>
        <v>1</v>
      </c>
      <c r="I1253" s="124"/>
      <c r="J1253" s="124"/>
      <c r="K1253" s="123"/>
      <c r="L1253" s="123">
        <f t="shared" si="62"/>
        <v>1</v>
      </c>
      <c r="M1253" s="55">
        <f t="shared" si="61"/>
        <v>1</v>
      </c>
    </row>
    <row r="1254" spans="1:13" s="116" customFormat="1">
      <c r="A1254" s="121">
        <v>44355</v>
      </c>
      <c r="B1254" s="114">
        <v>360738</v>
      </c>
      <c r="C1254" s="114" t="s">
        <v>939</v>
      </c>
      <c r="D1254" s="132" t="s">
        <v>800</v>
      </c>
      <c r="E1254" s="122" t="s">
        <v>799</v>
      </c>
      <c r="F1254" s="123">
        <v>2</v>
      </c>
      <c r="G1254" s="62">
        <v>1</v>
      </c>
      <c r="H1254" s="55">
        <f t="shared" si="60"/>
        <v>2</v>
      </c>
      <c r="I1254" s="124"/>
      <c r="J1254" s="124"/>
      <c r="K1254" s="123"/>
      <c r="L1254" s="123">
        <f t="shared" si="62"/>
        <v>2</v>
      </c>
      <c r="M1254" s="55">
        <f t="shared" si="61"/>
        <v>2</v>
      </c>
    </row>
    <row r="1255" spans="1:13" s="116" customFormat="1">
      <c r="A1255" s="121">
        <v>44355</v>
      </c>
      <c r="B1255" s="114">
        <v>360738</v>
      </c>
      <c r="C1255" s="114" t="s">
        <v>939</v>
      </c>
      <c r="D1255" s="132" t="s">
        <v>801</v>
      </c>
      <c r="E1255" s="122" t="s">
        <v>802</v>
      </c>
      <c r="F1255" s="123">
        <v>2</v>
      </c>
      <c r="G1255" s="62">
        <v>1</v>
      </c>
      <c r="H1255" s="55">
        <f t="shared" si="60"/>
        <v>2</v>
      </c>
      <c r="I1255" s="124"/>
      <c r="J1255" s="124"/>
      <c r="K1255" s="123"/>
      <c r="L1255" s="123">
        <f t="shared" si="62"/>
        <v>2</v>
      </c>
      <c r="M1255" s="55">
        <f t="shared" si="61"/>
        <v>2</v>
      </c>
    </row>
    <row r="1256" spans="1:13" s="74" customFormat="1">
      <c r="A1256" s="121">
        <v>44356</v>
      </c>
      <c r="B1256" s="114" t="s">
        <v>829</v>
      </c>
      <c r="C1256" s="114" t="s">
        <v>919</v>
      </c>
      <c r="D1256" s="114" t="s">
        <v>828</v>
      </c>
      <c r="E1256" s="122" t="s">
        <v>827</v>
      </c>
      <c r="F1256" s="123">
        <v>2</v>
      </c>
      <c r="G1256" s="62">
        <v>1</v>
      </c>
      <c r="H1256" s="55">
        <f t="shared" si="60"/>
        <v>2</v>
      </c>
      <c r="I1256" s="124" t="s">
        <v>948</v>
      </c>
      <c r="J1256" s="124"/>
      <c r="K1256" s="123"/>
      <c r="L1256" s="123">
        <f t="shared" si="62"/>
        <v>2</v>
      </c>
      <c r="M1256" s="55">
        <f t="shared" si="61"/>
        <v>2</v>
      </c>
    </row>
    <row r="1257" spans="1:13" s="116" customFormat="1">
      <c r="A1257" s="117">
        <v>44356</v>
      </c>
      <c r="B1257" s="115">
        <v>169438760</v>
      </c>
      <c r="C1257" s="115" t="s">
        <v>918</v>
      </c>
      <c r="D1257" s="137">
        <v>510022510</v>
      </c>
      <c r="E1257" s="118" t="s">
        <v>477</v>
      </c>
      <c r="F1257" s="119">
        <v>1</v>
      </c>
      <c r="G1257" s="83">
        <v>1</v>
      </c>
      <c r="H1257" s="84">
        <f t="shared" si="60"/>
        <v>1</v>
      </c>
      <c r="I1257" s="120" t="s">
        <v>948</v>
      </c>
      <c r="J1257" s="120"/>
      <c r="K1257" s="119"/>
      <c r="L1257" s="119">
        <f t="shared" si="62"/>
        <v>1</v>
      </c>
      <c r="M1257" s="84">
        <f t="shared" si="61"/>
        <v>1</v>
      </c>
    </row>
    <row r="1258" spans="1:13" s="116" customFormat="1">
      <c r="A1258" s="117">
        <v>44356</v>
      </c>
      <c r="B1258" s="115">
        <v>169479007</v>
      </c>
      <c r="C1258" s="115" t="s">
        <v>918</v>
      </c>
      <c r="D1258" s="137" t="s">
        <v>391</v>
      </c>
      <c r="E1258" s="118" t="s">
        <v>268</v>
      </c>
      <c r="F1258" s="119">
        <v>2</v>
      </c>
      <c r="G1258" s="83">
        <v>1</v>
      </c>
      <c r="H1258" s="84">
        <f t="shared" si="60"/>
        <v>2</v>
      </c>
      <c r="I1258" s="120" t="s">
        <v>948</v>
      </c>
      <c r="J1258" s="120"/>
      <c r="K1258" s="119"/>
      <c r="L1258" s="119">
        <f t="shared" si="62"/>
        <v>2</v>
      </c>
      <c r="M1258" s="84">
        <f t="shared" si="61"/>
        <v>2</v>
      </c>
    </row>
    <row r="1259" spans="1:13" s="116" customFormat="1">
      <c r="A1259" s="117">
        <v>44356</v>
      </c>
      <c r="B1259" s="115">
        <v>169481133</v>
      </c>
      <c r="C1259" s="115" t="s">
        <v>918</v>
      </c>
      <c r="D1259" s="137" t="s">
        <v>870</v>
      </c>
      <c r="E1259" s="118" t="s">
        <v>268</v>
      </c>
      <c r="F1259" s="119">
        <v>2</v>
      </c>
      <c r="G1259" s="83">
        <v>1</v>
      </c>
      <c r="H1259" s="84">
        <f t="shared" si="60"/>
        <v>2</v>
      </c>
      <c r="I1259" s="120" t="s">
        <v>948</v>
      </c>
      <c r="J1259" s="120"/>
      <c r="K1259" s="119"/>
      <c r="L1259" s="119">
        <f t="shared" si="62"/>
        <v>2</v>
      </c>
      <c r="M1259" s="84">
        <f t="shared" si="61"/>
        <v>2</v>
      </c>
    </row>
    <row r="1260" spans="1:13" s="74" customFormat="1">
      <c r="A1260" s="117">
        <v>44356</v>
      </c>
      <c r="B1260" s="115">
        <v>169420516</v>
      </c>
      <c r="C1260" s="115" t="s">
        <v>918</v>
      </c>
      <c r="D1260" s="137" t="s">
        <v>865</v>
      </c>
      <c r="E1260" s="118" t="s">
        <v>569</v>
      </c>
      <c r="F1260" s="119">
        <v>1</v>
      </c>
      <c r="G1260" s="83">
        <v>1</v>
      </c>
      <c r="H1260" s="84">
        <f t="shared" si="60"/>
        <v>1</v>
      </c>
      <c r="I1260" s="120" t="s">
        <v>948</v>
      </c>
      <c r="J1260" s="120"/>
      <c r="K1260" s="119"/>
      <c r="L1260" s="119">
        <f t="shared" si="62"/>
        <v>1</v>
      </c>
      <c r="M1260" s="84">
        <f t="shared" si="61"/>
        <v>1</v>
      </c>
    </row>
    <row r="1261" spans="1:13" s="74" customFormat="1">
      <c r="A1261" s="117">
        <v>44356</v>
      </c>
      <c r="B1261" s="115">
        <v>169515065</v>
      </c>
      <c r="C1261" s="115" t="s">
        <v>918</v>
      </c>
      <c r="D1261" s="137" t="s">
        <v>871</v>
      </c>
      <c r="E1261" s="118" t="s">
        <v>495</v>
      </c>
      <c r="F1261" s="119">
        <v>1</v>
      </c>
      <c r="G1261" s="83">
        <v>1</v>
      </c>
      <c r="H1261" s="84">
        <f t="shared" si="60"/>
        <v>1</v>
      </c>
      <c r="I1261" s="120" t="s">
        <v>948</v>
      </c>
      <c r="J1261" s="120"/>
      <c r="K1261" s="119"/>
      <c r="L1261" s="119">
        <f t="shared" si="62"/>
        <v>1</v>
      </c>
      <c r="M1261" s="84">
        <f t="shared" si="61"/>
        <v>1</v>
      </c>
    </row>
    <row r="1262" spans="1:13" s="74" customFormat="1">
      <c r="A1262" s="117">
        <v>44356</v>
      </c>
      <c r="B1262" s="115">
        <v>169509442</v>
      </c>
      <c r="C1262" s="115" t="s">
        <v>918</v>
      </c>
      <c r="D1262" s="115" t="s">
        <v>830</v>
      </c>
      <c r="E1262" s="118" t="s">
        <v>831</v>
      </c>
      <c r="F1262" s="119">
        <v>1</v>
      </c>
      <c r="G1262" s="83">
        <v>1</v>
      </c>
      <c r="H1262" s="84">
        <f t="shared" si="60"/>
        <v>1</v>
      </c>
      <c r="I1262" s="120"/>
      <c r="J1262" s="120" t="s">
        <v>260</v>
      </c>
      <c r="K1262" s="119">
        <v>1</v>
      </c>
      <c r="L1262" s="119">
        <f t="shared" si="62"/>
        <v>0</v>
      </c>
      <c r="M1262" s="84">
        <f t="shared" si="61"/>
        <v>0</v>
      </c>
    </row>
    <row r="1263" spans="1:13" s="74" customFormat="1">
      <c r="A1263" s="117">
        <v>44356</v>
      </c>
      <c r="B1263" s="115">
        <v>169510616</v>
      </c>
      <c r="C1263" s="115" t="s">
        <v>918</v>
      </c>
      <c r="D1263" s="115" t="s">
        <v>844</v>
      </c>
      <c r="E1263" s="118" t="s">
        <v>567</v>
      </c>
      <c r="F1263" s="119">
        <v>1</v>
      </c>
      <c r="G1263" s="83">
        <v>1</v>
      </c>
      <c r="H1263" s="84">
        <f t="shared" ref="H1263:H1323" si="63">F1263*G1263</f>
        <v>1</v>
      </c>
      <c r="I1263" s="120"/>
      <c r="J1263" s="120" t="s">
        <v>260</v>
      </c>
      <c r="K1263" s="119">
        <v>1</v>
      </c>
      <c r="L1263" s="119">
        <f t="shared" si="62"/>
        <v>0</v>
      </c>
      <c r="M1263" s="84">
        <f t="shared" si="61"/>
        <v>0</v>
      </c>
    </row>
    <row r="1264" spans="1:13" s="116" customFormat="1">
      <c r="A1264" s="117">
        <v>44356</v>
      </c>
      <c r="B1264" s="115">
        <v>169519573</v>
      </c>
      <c r="C1264" s="115" t="s">
        <v>918</v>
      </c>
      <c r="D1264" s="115" t="s">
        <v>845</v>
      </c>
      <c r="E1264" s="118" t="s">
        <v>124</v>
      </c>
      <c r="F1264" s="119">
        <v>1</v>
      </c>
      <c r="G1264" s="83">
        <v>1</v>
      </c>
      <c r="H1264" s="84">
        <f t="shared" si="63"/>
        <v>1</v>
      </c>
      <c r="I1264" s="120" t="s">
        <v>948</v>
      </c>
      <c r="J1264" s="120"/>
      <c r="K1264" s="119"/>
      <c r="L1264" s="119">
        <f t="shared" si="62"/>
        <v>1</v>
      </c>
      <c r="M1264" s="84">
        <f t="shared" si="61"/>
        <v>1</v>
      </c>
    </row>
    <row r="1265" spans="1:13" s="116" customFormat="1">
      <c r="A1265" s="117">
        <v>44356</v>
      </c>
      <c r="B1265" s="115">
        <v>169519573</v>
      </c>
      <c r="C1265" s="115" t="s">
        <v>918</v>
      </c>
      <c r="D1265" s="115" t="s">
        <v>846</v>
      </c>
      <c r="E1265" s="118" t="s">
        <v>124</v>
      </c>
      <c r="F1265" s="119">
        <v>1</v>
      </c>
      <c r="G1265" s="83">
        <v>1</v>
      </c>
      <c r="H1265" s="84">
        <f t="shared" si="63"/>
        <v>1</v>
      </c>
      <c r="I1265" s="120"/>
      <c r="J1265" s="120" t="s">
        <v>260</v>
      </c>
      <c r="K1265" s="119">
        <v>1</v>
      </c>
      <c r="L1265" s="119">
        <f t="shared" si="62"/>
        <v>0</v>
      </c>
      <c r="M1265" s="84">
        <f t="shared" si="61"/>
        <v>0</v>
      </c>
    </row>
    <row r="1266" spans="1:13" s="74" customFormat="1">
      <c r="A1266" s="117">
        <v>44356</v>
      </c>
      <c r="B1266" s="115">
        <v>169501742</v>
      </c>
      <c r="C1266" s="115" t="s">
        <v>918</v>
      </c>
      <c r="D1266" s="137" t="s">
        <v>873</v>
      </c>
      <c r="E1266" s="118" t="s">
        <v>4</v>
      </c>
      <c r="F1266" s="119">
        <v>1</v>
      </c>
      <c r="G1266" s="83">
        <v>1</v>
      </c>
      <c r="H1266" s="84">
        <f t="shared" si="63"/>
        <v>1</v>
      </c>
      <c r="I1266" s="120" t="s">
        <v>948</v>
      </c>
      <c r="J1266" s="120"/>
      <c r="K1266" s="119"/>
      <c r="L1266" s="119">
        <f t="shared" si="62"/>
        <v>1</v>
      </c>
      <c r="M1266" s="84">
        <f t="shared" si="61"/>
        <v>1</v>
      </c>
    </row>
    <row r="1267" spans="1:13" s="116" customFormat="1">
      <c r="A1267" s="117">
        <v>44356</v>
      </c>
      <c r="B1267" s="115">
        <v>169507799</v>
      </c>
      <c r="C1267" s="115" t="s">
        <v>918</v>
      </c>
      <c r="D1267" s="137" t="s">
        <v>874</v>
      </c>
      <c r="E1267" s="118" t="s">
        <v>672</v>
      </c>
      <c r="F1267" s="119">
        <v>1</v>
      </c>
      <c r="G1267" s="83">
        <v>1</v>
      </c>
      <c r="H1267" s="84">
        <f t="shared" si="63"/>
        <v>1</v>
      </c>
      <c r="I1267" s="120" t="s">
        <v>948</v>
      </c>
      <c r="J1267" s="120"/>
      <c r="K1267" s="119"/>
      <c r="L1267" s="119">
        <f t="shared" si="62"/>
        <v>1</v>
      </c>
      <c r="M1267" s="84">
        <f t="shared" si="61"/>
        <v>1</v>
      </c>
    </row>
    <row r="1268" spans="1:13" s="74" customFormat="1">
      <c r="A1268" s="117">
        <v>44357</v>
      </c>
      <c r="B1268" s="115">
        <v>169522031</v>
      </c>
      <c r="C1268" s="115" t="s">
        <v>918</v>
      </c>
      <c r="D1268" s="137" t="s">
        <v>866</v>
      </c>
      <c r="E1268" s="118" t="s">
        <v>622</v>
      </c>
      <c r="F1268" s="119">
        <v>1</v>
      </c>
      <c r="G1268" s="83">
        <v>1</v>
      </c>
      <c r="H1268" s="84">
        <f t="shared" si="63"/>
        <v>1</v>
      </c>
      <c r="I1268" s="120" t="s">
        <v>948</v>
      </c>
      <c r="J1268" s="120"/>
      <c r="K1268" s="119"/>
      <c r="L1268" s="119">
        <f t="shared" si="62"/>
        <v>1</v>
      </c>
      <c r="M1268" s="84">
        <f t="shared" si="61"/>
        <v>1</v>
      </c>
    </row>
    <row r="1269" spans="1:13" s="106" customFormat="1">
      <c r="A1269" s="117">
        <v>44357</v>
      </c>
      <c r="B1269" s="115">
        <v>169510616</v>
      </c>
      <c r="C1269" s="115" t="s">
        <v>918</v>
      </c>
      <c r="D1269" s="115" t="s">
        <v>844</v>
      </c>
      <c r="E1269" s="118" t="s">
        <v>567</v>
      </c>
      <c r="F1269" s="119">
        <v>1</v>
      </c>
      <c r="G1269" s="83">
        <v>1</v>
      </c>
      <c r="H1269" s="84">
        <f t="shared" si="63"/>
        <v>1</v>
      </c>
      <c r="I1269" s="120"/>
      <c r="J1269" s="120" t="s">
        <v>260</v>
      </c>
      <c r="K1269" s="119">
        <v>1</v>
      </c>
      <c r="L1269" s="119">
        <f t="shared" si="62"/>
        <v>0</v>
      </c>
      <c r="M1269" s="84">
        <f t="shared" si="61"/>
        <v>0</v>
      </c>
    </row>
    <row r="1270" spans="1:13" s="116" customFormat="1">
      <c r="A1270" s="117">
        <v>44357</v>
      </c>
      <c r="B1270" s="115">
        <v>169552142</v>
      </c>
      <c r="C1270" s="115" t="s">
        <v>918</v>
      </c>
      <c r="D1270" s="137" t="s">
        <v>869</v>
      </c>
      <c r="E1270" s="118" t="s">
        <v>850</v>
      </c>
      <c r="F1270" s="119">
        <v>1</v>
      </c>
      <c r="G1270" s="83">
        <v>1</v>
      </c>
      <c r="H1270" s="84">
        <f t="shared" si="63"/>
        <v>1</v>
      </c>
      <c r="I1270" s="120" t="s">
        <v>948</v>
      </c>
      <c r="J1270" s="120"/>
      <c r="K1270" s="119"/>
      <c r="L1270" s="119">
        <f t="shared" si="62"/>
        <v>1</v>
      </c>
      <c r="M1270" s="84">
        <f t="shared" si="61"/>
        <v>1</v>
      </c>
    </row>
    <row r="1271" spans="1:13" s="74" customFormat="1">
      <c r="A1271" s="117">
        <v>44357</v>
      </c>
      <c r="B1271" s="115">
        <v>169520724</v>
      </c>
      <c r="C1271" s="115" t="s">
        <v>918</v>
      </c>
      <c r="D1271" s="115" t="s">
        <v>847</v>
      </c>
      <c r="E1271" s="118" t="s">
        <v>848</v>
      </c>
      <c r="F1271" s="119">
        <v>1</v>
      </c>
      <c r="G1271" s="83">
        <v>1</v>
      </c>
      <c r="H1271" s="84">
        <f t="shared" si="63"/>
        <v>1</v>
      </c>
      <c r="I1271" s="120"/>
      <c r="J1271" s="120" t="s">
        <v>260</v>
      </c>
      <c r="K1271" s="119">
        <v>1</v>
      </c>
      <c r="L1271" s="119">
        <f t="shared" si="62"/>
        <v>0</v>
      </c>
      <c r="M1271" s="84">
        <f t="shared" si="61"/>
        <v>0</v>
      </c>
    </row>
    <row r="1272" spans="1:13" s="74" customFormat="1">
      <c r="A1272" s="117">
        <v>44357</v>
      </c>
      <c r="B1272" s="115">
        <v>3485</v>
      </c>
      <c r="C1272" s="115" t="s">
        <v>938</v>
      </c>
      <c r="D1272" s="137" t="s">
        <v>301</v>
      </c>
      <c r="E1272" s="118" t="s">
        <v>19</v>
      </c>
      <c r="F1272" s="119">
        <v>1</v>
      </c>
      <c r="G1272" s="83">
        <v>1</v>
      </c>
      <c r="H1272" s="84">
        <f t="shared" si="63"/>
        <v>1</v>
      </c>
      <c r="I1272" s="120"/>
      <c r="J1272" s="120"/>
      <c r="K1272" s="119"/>
      <c r="L1272" s="119">
        <f t="shared" si="62"/>
        <v>1</v>
      </c>
      <c r="M1272" s="84">
        <f t="shared" si="61"/>
        <v>1</v>
      </c>
    </row>
    <row r="1273" spans="1:13" s="116" customFormat="1">
      <c r="A1273" s="117">
        <v>44357</v>
      </c>
      <c r="B1273" s="115">
        <v>3485</v>
      </c>
      <c r="C1273" s="115" t="s">
        <v>938</v>
      </c>
      <c r="D1273" s="137" t="s">
        <v>136</v>
      </c>
      <c r="E1273" s="118" t="s">
        <v>19</v>
      </c>
      <c r="F1273" s="119">
        <v>2</v>
      </c>
      <c r="G1273" s="83">
        <v>1</v>
      </c>
      <c r="H1273" s="84">
        <f t="shared" si="63"/>
        <v>2</v>
      </c>
      <c r="I1273" s="120"/>
      <c r="J1273" s="120"/>
      <c r="K1273" s="119"/>
      <c r="L1273" s="119">
        <f t="shared" si="62"/>
        <v>2</v>
      </c>
      <c r="M1273" s="84">
        <f t="shared" si="61"/>
        <v>2</v>
      </c>
    </row>
    <row r="1274" spans="1:13" s="74" customFormat="1">
      <c r="A1274" s="117">
        <v>44357</v>
      </c>
      <c r="B1274" s="115">
        <v>3485</v>
      </c>
      <c r="C1274" s="115" t="s">
        <v>938</v>
      </c>
      <c r="D1274" s="137" t="s">
        <v>872</v>
      </c>
      <c r="E1274" s="118" t="s">
        <v>19</v>
      </c>
      <c r="F1274" s="119">
        <v>1</v>
      </c>
      <c r="G1274" s="83">
        <v>1</v>
      </c>
      <c r="H1274" s="84">
        <f t="shared" si="63"/>
        <v>1</v>
      </c>
      <c r="I1274" s="120" t="s">
        <v>948</v>
      </c>
      <c r="J1274" s="120"/>
      <c r="K1274" s="119"/>
      <c r="L1274" s="119">
        <f t="shared" si="62"/>
        <v>1</v>
      </c>
      <c r="M1274" s="84">
        <f t="shared" si="61"/>
        <v>1</v>
      </c>
    </row>
    <row r="1275" spans="1:13" s="74" customFormat="1">
      <c r="A1275" s="121">
        <v>44358</v>
      </c>
      <c r="B1275" s="114">
        <v>361446</v>
      </c>
      <c r="C1275" s="114" t="s">
        <v>939</v>
      </c>
      <c r="D1275" s="132" t="s">
        <v>882</v>
      </c>
      <c r="E1275" s="122" t="s">
        <v>883</v>
      </c>
      <c r="F1275" s="123">
        <v>1</v>
      </c>
      <c r="G1275" s="62">
        <v>1</v>
      </c>
      <c r="H1275" s="55">
        <f t="shared" si="63"/>
        <v>1</v>
      </c>
      <c r="I1275" s="124" t="s">
        <v>948</v>
      </c>
      <c r="J1275" s="124"/>
      <c r="K1275" s="123"/>
      <c r="L1275" s="123">
        <f t="shared" si="62"/>
        <v>1</v>
      </c>
      <c r="M1275" s="55">
        <f t="shared" si="61"/>
        <v>1</v>
      </c>
    </row>
    <row r="1276" spans="1:13" s="74" customFormat="1">
      <c r="A1276" s="117">
        <v>44358</v>
      </c>
      <c r="B1276" s="115">
        <v>30319503</v>
      </c>
      <c r="C1276" s="115" t="s">
        <v>942</v>
      </c>
      <c r="D1276" s="137" t="s">
        <v>867</v>
      </c>
      <c r="E1276" s="118" t="s">
        <v>868</v>
      </c>
      <c r="F1276" s="119">
        <v>1</v>
      </c>
      <c r="G1276" s="83">
        <v>1</v>
      </c>
      <c r="H1276" s="84">
        <f t="shared" si="63"/>
        <v>1</v>
      </c>
      <c r="I1276" s="120" t="s">
        <v>948</v>
      </c>
      <c r="J1276" s="120"/>
      <c r="K1276" s="119"/>
      <c r="L1276" s="119">
        <f t="shared" si="62"/>
        <v>1</v>
      </c>
      <c r="M1276" s="84">
        <f t="shared" si="61"/>
        <v>1</v>
      </c>
    </row>
    <row r="1277" spans="1:13" s="116" customFormat="1">
      <c r="A1277" s="127">
        <v>44361</v>
      </c>
      <c r="B1277" s="126">
        <v>2655994</v>
      </c>
      <c r="C1277" s="126" t="s">
        <v>929</v>
      </c>
      <c r="D1277" s="128">
        <v>121004</v>
      </c>
      <c r="E1277" s="129" t="s">
        <v>887</v>
      </c>
      <c r="F1277" s="130">
        <v>1</v>
      </c>
      <c r="G1277" s="80">
        <v>1</v>
      </c>
      <c r="H1277" s="104">
        <f t="shared" si="63"/>
        <v>1</v>
      </c>
      <c r="I1277" s="131"/>
      <c r="J1277" s="131" t="s">
        <v>260</v>
      </c>
      <c r="K1277" s="130">
        <v>1</v>
      </c>
      <c r="L1277" s="130">
        <f t="shared" si="62"/>
        <v>0</v>
      </c>
      <c r="M1277" s="104">
        <f t="shared" si="61"/>
        <v>0</v>
      </c>
    </row>
    <row r="1278" spans="1:13" s="74" customFormat="1">
      <c r="A1278" s="127">
        <v>44361</v>
      </c>
      <c r="B1278" s="126">
        <v>2655994</v>
      </c>
      <c r="C1278" s="126" t="s">
        <v>929</v>
      </c>
      <c r="D1278" s="128" t="s">
        <v>888</v>
      </c>
      <c r="E1278" s="129" t="s">
        <v>868</v>
      </c>
      <c r="F1278" s="130">
        <v>1</v>
      </c>
      <c r="G1278" s="80">
        <v>1</v>
      </c>
      <c r="H1278" s="104">
        <f t="shared" si="63"/>
        <v>1</v>
      </c>
      <c r="I1278" s="131"/>
      <c r="J1278" s="131" t="s">
        <v>260</v>
      </c>
      <c r="K1278" s="130">
        <v>1</v>
      </c>
      <c r="L1278" s="130">
        <f t="shared" si="62"/>
        <v>0</v>
      </c>
      <c r="M1278" s="104">
        <f t="shared" si="61"/>
        <v>0</v>
      </c>
    </row>
    <row r="1279" spans="1:13" s="74" customFormat="1">
      <c r="A1279" s="121">
        <v>44362</v>
      </c>
      <c r="B1279" s="114" t="s">
        <v>884</v>
      </c>
      <c r="C1279" s="114" t="s">
        <v>919</v>
      </c>
      <c r="D1279" s="132" t="s">
        <v>885</v>
      </c>
      <c r="E1279" s="122" t="s">
        <v>886</v>
      </c>
      <c r="F1279" s="123">
        <v>4</v>
      </c>
      <c r="G1279" s="62">
        <v>1</v>
      </c>
      <c r="H1279" s="55">
        <f t="shared" si="63"/>
        <v>4</v>
      </c>
      <c r="I1279" s="124" t="s">
        <v>948</v>
      </c>
      <c r="J1279" s="124"/>
      <c r="K1279" s="123"/>
      <c r="L1279" s="123">
        <f t="shared" si="62"/>
        <v>4</v>
      </c>
      <c r="M1279" s="55">
        <f t="shared" ref="M1279:M1323" si="64">G1279*L1279</f>
        <v>4</v>
      </c>
    </row>
    <row r="1280" spans="1:13" s="74" customFormat="1">
      <c r="A1280" s="117">
        <v>44362</v>
      </c>
      <c r="B1280" s="115">
        <v>169709340</v>
      </c>
      <c r="C1280" s="115" t="s">
        <v>918</v>
      </c>
      <c r="D1280" s="137" t="s">
        <v>512</v>
      </c>
      <c r="E1280" s="118" t="s">
        <v>34</v>
      </c>
      <c r="F1280" s="119">
        <v>1</v>
      </c>
      <c r="G1280" s="83">
        <v>1</v>
      </c>
      <c r="H1280" s="84">
        <f t="shared" si="63"/>
        <v>1</v>
      </c>
      <c r="I1280" s="120"/>
      <c r="J1280" s="120" t="s">
        <v>260</v>
      </c>
      <c r="K1280" s="119">
        <v>1</v>
      </c>
      <c r="L1280" s="119">
        <f t="shared" si="62"/>
        <v>0</v>
      </c>
      <c r="M1280" s="84">
        <f t="shared" si="64"/>
        <v>0</v>
      </c>
    </row>
    <row r="1281" spans="1:13" s="74" customFormat="1">
      <c r="A1281" s="117">
        <v>44362</v>
      </c>
      <c r="B1281" s="115">
        <v>169709340</v>
      </c>
      <c r="C1281" s="115" t="s">
        <v>918</v>
      </c>
      <c r="D1281" s="137" t="s">
        <v>897</v>
      </c>
      <c r="E1281" s="118" t="s">
        <v>34</v>
      </c>
      <c r="F1281" s="119">
        <v>1</v>
      </c>
      <c r="G1281" s="83">
        <v>1</v>
      </c>
      <c r="H1281" s="84">
        <f t="shared" si="63"/>
        <v>1</v>
      </c>
      <c r="I1281" s="120"/>
      <c r="J1281" s="120" t="s">
        <v>260</v>
      </c>
      <c r="K1281" s="119">
        <v>1</v>
      </c>
      <c r="L1281" s="119">
        <f t="shared" si="62"/>
        <v>0</v>
      </c>
      <c r="M1281" s="84">
        <f t="shared" si="64"/>
        <v>0</v>
      </c>
    </row>
    <row r="1282" spans="1:13" s="74" customFormat="1">
      <c r="A1282" s="117">
        <v>44362</v>
      </c>
      <c r="B1282" s="115">
        <v>169709340</v>
      </c>
      <c r="C1282" s="115" t="s">
        <v>918</v>
      </c>
      <c r="D1282" s="137" t="s">
        <v>514</v>
      </c>
      <c r="E1282" s="118" t="s">
        <v>34</v>
      </c>
      <c r="F1282" s="119">
        <v>1</v>
      </c>
      <c r="G1282" s="83">
        <v>1</v>
      </c>
      <c r="H1282" s="84">
        <f t="shared" si="63"/>
        <v>1</v>
      </c>
      <c r="I1282" s="120"/>
      <c r="J1282" s="120" t="s">
        <v>260</v>
      </c>
      <c r="K1282" s="119">
        <v>1</v>
      </c>
      <c r="L1282" s="119">
        <f t="shared" si="62"/>
        <v>0</v>
      </c>
      <c r="M1282" s="84">
        <f t="shared" si="64"/>
        <v>0</v>
      </c>
    </row>
    <row r="1283" spans="1:13" s="74" customFormat="1">
      <c r="A1283" s="121">
        <v>44363</v>
      </c>
      <c r="B1283" s="114">
        <v>500179597</v>
      </c>
      <c r="C1283" s="114" t="s">
        <v>937</v>
      </c>
      <c r="D1283" s="132" t="s">
        <v>782</v>
      </c>
      <c r="E1283" s="122" t="s">
        <v>140</v>
      </c>
      <c r="F1283" s="123">
        <v>1</v>
      </c>
      <c r="G1283" s="62">
        <v>1</v>
      </c>
      <c r="H1283" s="55">
        <f t="shared" si="63"/>
        <v>1</v>
      </c>
      <c r="I1283" s="124" t="s">
        <v>948</v>
      </c>
      <c r="J1283" s="124"/>
      <c r="K1283" s="123"/>
      <c r="L1283" s="123">
        <f t="shared" si="62"/>
        <v>1</v>
      </c>
      <c r="M1283" s="55">
        <f t="shared" si="64"/>
        <v>1</v>
      </c>
    </row>
    <row r="1284" spans="1:13" s="74" customFormat="1">
      <c r="A1284" s="121">
        <v>44363</v>
      </c>
      <c r="B1284" s="114">
        <v>500179597</v>
      </c>
      <c r="C1284" s="114" t="s">
        <v>937</v>
      </c>
      <c r="D1284" s="132" t="s">
        <v>716</v>
      </c>
      <c r="E1284" s="122" t="s">
        <v>140</v>
      </c>
      <c r="F1284" s="123">
        <v>1</v>
      </c>
      <c r="G1284" s="62">
        <v>1</v>
      </c>
      <c r="H1284" s="55">
        <f t="shared" si="63"/>
        <v>1</v>
      </c>
      <c r="I1284" s="124" t="s">
        <v>948</v>
      </c>
      <c r="J1284" s="124"/>
      <c r="K1284" s="123"/>
      <c r="L1284" s="123">
        <f t="shared" ref="L1284:L1323" si="65">F1284-K1284</f>
        <v>1</v>
      </c>
      <c r="M1284" s="55">
        <f t="shared" si="64"/>
        <v>1</v>
      </c>
    </row>
    <row r="1285" spans="1:13" s="74" customFormat="1">
      <c r="A1285" s="117">
        <v>44363</v>
      </c>
      <c r="B1285" s="115">
        <v>30319909</v>
      </c>
      <c r="C1285" s="115" t="s">
        <v>942</v>
      </c>
      <c r="D1285" s="137" t="s">
        <v>908</v>
      </c>
      <c r="E1285" s="118" t="s">
        <v>415</v>
      </c>
      <c r="F1285" s="119">
        <v>1</v>
      </c>
      <c r="G1285" s="83">
        <v>1</v>
      </c>
      <c r="H1285" s="84">
        <f t="shared" si="63"/>
        <v>1</v>
      </c>
      <c r="I1285" s="120"/>
      <c r="J1285" s="120" t="s">
        <v>260</v>
      </c>
      <c r="K1285" s="119">
        <v>1</v>
      </c>
      <c r="L1285" s="119">
        <f t="shared" si="65"/>
        <v>0</v>
      </c>
      <c r="M1285" s="84">
        <f t="shared" si="64"/>
        <v>0</v>
      </c>
    </row>
    <row r="1286" spans="1:13" s="74" customFormat="1">
      <c r="A1286" s="117">
        <v>44364</v>
      </c>
      <c r="B1286" s="115">
        <v>169861051</v>
      </c>
      <c r="C1286" s="115" t="s">
        <v>918</v>
      </c>
      <c r="D1286" s="137" t="s">
        <v>917</v>
      </c>
      <c r="E1286" s="118" t="s">
        <v>192</v>
      </c>
      <c r="F1286" s="119">
        <v>1</v>
      </c>
      <c r="G1286" s="83">
        <v>1</v>
      </c>
      <c r="H1286" s="84">
        <f t="shared" si="63"/>
        <v>1</v>
      </c>
      <c r="I1286" s="120"/>
      <c r="J1286" s="120" t="s">
        <v>260</v>
      </c>
      <c r="K1286" s="119">
        <v>1</v>
      </c>
      <c r="L1286" s="119">
        <f t="shared" si="65"/>
        <v>0</v>
      </c>
      <c r="M1286" s="84">
        <f t="shared" si="64"/>
        <v>0</v>
      </c>
    </row>
    <row r="1287" spans="1:13" s="74" customFormat="1">
      <c r="A1287" s="117">
        <v>44364</v>
      </c>
      <c r="B1287" s="115">
        <v>169840192</v>
      </c>
      <c r="C1287" s="115" t="s">
        <v>918</v>
      </c>
      <c r="D1287" s="137" t="s">
        <v>911</v>
      </c>
      <c r="E1287" s="118" t="s">
        <v>192</v>
      </c>
      <c r="F1287" s="119">
        <v>1</v>
      </c>
      <c r="G1287" s="83">
        <v>1</v>
      </c>
      <c r="H1287" s="84">
        <f t="shared" si="63"/>
        <v>1</v>
      </c>
      <c r="I1287" s="120" t="s">
        <v>948</v>
      </c>
      <c r="J1287" s="120"/>
      <c r="K1287" s="119"/>
      <c r="L1287" s="119">
        <f t="shared" si="65"/>
        <v>1</v>
      </c>
      <c r="M1287" s="84">
        <f t="shared" si="64"/>
        <v>1</v>
      </c>
    </row>
    <row r="1288" spans="1:13" s="116" customFormat="1">
      <c r="A1288" s="117">
        <v>44364</v>
      </c>
      <c r="B1288" s="115">
        <v>169861051</v>
      </c>
      <c r="C1288" s="115" t="s">
        <v>918</v>
      </c>
      <c r="D1288" s="137" t="s">
        <v>916</v>
      </c>
      <c r="E1288" s="118" t="s">
        <v>192</v>
      </c>
      <c r="F1288" s="119">
        <v>1</v>
      </c>
      <c r="G1288" s="83">
        <v>1</v>
      </c>
      <c r="H1288" s="84">
        <f t="shared" si="63"/>
        <v>1</v>
      </c>
      <c r="I1288" s="120"/>
      <c r="J1288" s="120" t="s">
        <v>260</v>
      </c>
      <c r="K1288" s="119">
        <v>1</v>
      </c>
      <c r="L1288" s="119">
        <f t="shared" si="65"/>
        <v>0</v>
      </c>
      <c r="M1288" s="84">
        <f t="shared" si="64"/>
        <v>0</v>
      </c>
    </row>
    <row r="1289" spans="1:13" s="116" customFormat="1">
      <c r="A1289" s="117">
        <v>44364</v>
      </c>
      <c r="B1289" s="115">
        <v>169840192</v>
      </c>
      <c r="C1289" s="115" t="s">
        <v>918</v>
      </c>
      <c r="D1289" s="137" t="s">
        <v>912</v>
      </c>
      <c r="E1289" s="118" t="s">
        <v>192</v>
      </c>
      <c r="F1289" s="119">
        <v>1</v>
      </c>
      <c r="G1289" s="83">
        <v>1</v>
      </c>
      <c r="H1289" s="84">
        <f t="shared" si="63"/>
        <v>1</v>
      </c>
      <c r="I1289" s="120"/>
      <c r="J1289" s="120" t="s">
        <v>260</v>
      </c>
      <c r="K1289" s="119">
        <v>1</v>
      </c>
      <c r="L1289" s="119">
        <f t="shared" si="65"/>
        <v>0</v>
      </c>
      <c r="M1289" s="84">
        <f t="shared" si="64"/>
        <v>0</v>
      </c>
    </row>
    <row r="1290" spans="1:13" s="74" customFormat="1">
      <c r="A1290" s="117">
        <v>44364</v>
      </c>
      <c r="B1290" s="115">
        <v>169861051</v>
      </c>
      <c r="C1290" s="115" t="s">
        <v>918</v>
      </c>
      <c r="D1290" s="137" t="s">
        <v>915</v>
      </c>
      <c r="E1290" s="118" t="s">
        <v>192</v>
      </c>
      <c r="F1290" s="119">
        <v>1</v>
      </c>
      <c r="G1290" s="83">
        <v>1</v>
      </c>
      <c r="H1290" s="84">
        <f t="shared" si="63"/>
        <v>1</v>
      </c>
      <c r="I1290" s="120" t="s">
        <v>948</v>
      </c>
      <c r="J1290" s="120"/>
      <c r="K1290" s="119"/>
      <c r="L1290" s="119">
        <f t="shared" si="65"/>
        <v>1</v>
      </c>
      <c r="M1290" s="84">
        <f t="shared" si="64"/>
        <v>1</v>
      </c>
    </row>
    <row r="1291" spans="1:13" s="74" customFormat="1">
      <c r="A1291" s="117">
        <v>44364</v>
      </c>
      <c r="B1291" s="115">
        <v>169861051</v>
      </c>
      <c r="C1291" s="115" t="s">
        <v>918</v>
      </c>
      <c r="D1291" s="137" t="s">
        <v>291</v>
      </c>
      <c r="E1291" s="118" t="s">
        <v>34</v>
      </c>
      <c r="F1291" s="119">
        <v>1</v>
      </c>
      <c r="G1291" s="83">
        <v>1</v>
      </c>
      <c r="H1291" s="84">
        <f t="shared" si="63"/>
        <v>1</v>
      </c>
      <c r="I1291" s="120" t="s">
        <v>948</v>
      </c>
      <c r="J1291" s="120"/>
      <c r="K1291" s="119"/>
      <c r="L1291" s="119">
        <f t="shared" si="65"/>
        <v>1</v>
      </c>
      <c r="M1291" s="84">
        <f t="shared" si="64"/>
        <v>1</v>
      </c>
    </row>
    <row r="1292" spans="1:13" s="74" customFormat="1">
      <c r="A1292" s="117">
        <v>44364</v>
      </c>
      <c r="B1292" s="115">
        <v>169840192</v>
      </c>
      <c r="C1292" s="115" t="s">
        <v>918</v>
      </c>
      <c r="D1292" s="137" t="s">
        <v>913</v>
      </c>
      <c r="E1292" s="118" t="s">
        <v>193</v>
      </c>
      <c r="F1292" s="119">
        <v>1</v>
      </c>
      <c r="G1292" s="83">
        <v>1</v>
      </c>
      <c r="H1292" s="84">
        <f t="shared" si="63"/>
        <v>1</v>
      </c>
      <c r="I1292" s="120" t="s">
        <v>948</v>
      </c>
      <c r="J1292" s="120"/>
      <c r="K1292" s="119"/>
      <c r="L1292" s="119">
        <f t="shared" si="65"/>
        <v>1</v>
      </c>
      <c r="M1292" s="84">
        <f t="shared" si="64"/>
        <v>1</v>
      </c>
    </row>
    <row r="1293" spans="1:13" s="74" customFormat="1">
      <c r="A1293" s="117">
        <v>44364</v>
      </c>
      <c r="B1293" s="115">
        <v>169861051</v>
      </c>
      <c r="C1293" s="115" t="s">
        <v>918</v>
      </c>
      <c r="D1293" s="137" t="s">
        <v>914</v>
      </c>
      <c r="E1293" s="118" t="s">
        <v>193</v>
      </c>
      <c r="F1293" s="119">
        <v>1</v>
      </c>
      <c r="G1293" s="83">
        <v>1</v>
      </c>
      <c r="H1293" s="84">
        <f t="shared" si="63"/>
        <v>1</v>
      </c>
      <c r="I1293" s="120" t="s">
        <v>948</v>
      </c>
      <c r="J1293" s="120"/>
      <c r="K1293" s="119"/>
      <c r="L1293" s="119">
        <f t="shared" si="65"/>
        <v>1</v>
      </c>
      <c r="M1293" s="84">
        <f t="shared" si="64"/>
        <v>1</v>
      </c>
    </row>
    <row r="1294" spans="1:13" s="74" customFormat="1">
      <c r="A1294" s="117">
        <v>44364</v>
      </c>
      <c r="B1294" s="115">
        <v>30320052</v>
      </c>
      <c r="C1294" s="115" t="s">
        <v>942</v>
      </c>
      <c r="D1294" s="137" t="s">
        <v>898</v>
      </c>
      <c r="E1294" s="118" t="s">
        <v>899</v>
      </c>
      <c r="F1294" s="119">
        <v>1</v>
      </c>
      <c r="G1294" s="83">
        <v>1</v>
      </c>
      <c r="H1294" s="84">
        <f t="shared" si="63"/>
        <v>1</v>
      </c>
      <c r="I1294" s="120" t="s">
        <v>948</v>
      </c>
      <c r="J1294" s="120"/>
      <c r="K1294" s="119"/>
      <c r="L1294" s="119">
        <f t="shared" si="65"/>
        <v>1</v>
      </c>
      <c r="M1294" s="84">
        <f t="shared" si="64"/>
        <v>1</v>
      </c>
    </row>
    <row r="1295" spans="1:13" s="74" customFormat="1">
      <c r="A1295" s="117">
        <v>44364</v>
      </c>
      <c r="B1295" s="115">
        <v>30320052</v>
      </c>
      <c r="C1295" s="115" t="s">
        <v>942</v>
      </c>
      <c r="D1295" s="137" t="s">
        <v>900</v>
      </c>
      <c r="E1295" s="118" t="s">
        <v>901</v>
      </c>
      <c r="F1295" s="119">
        <v>1</v>
      </c>
      <c r="G1295" s="83">
        <v>1</v>
      </c>
      <c r="H1295" s="84">
        <f t="shared" si="63"/>
        <v>1</v>
      </c>
      <c r="I1295" s="120" t="s">
        <v>948</v>
      </c>
      <c r="J1295" s="120"/>
      <c r="K1295" s="119"/>
      <c r="L1295" s="119">
        <f t="shared" si="65"/>
        <v>1</v>
      </c>
      <c r="M1295" s="84">
        <f t="shared" si="64"/>
        <v>1</v>
      </c>
    </row>
    <row r="1296" spans="1:13" s="74" customFormat="1">
      <c r="A1296" s="117">
        <v>44365</v>
      </c>
      <c r="B1296" s="115">
        <v>169738083</v>
      </c>
      <c r="C1296" s="115" t="s">
        <v>918</v>
      </c>
      <c r="D1296" s="137" t="s">
        <v>907</v>
      </c>
      <c r="E1296" s="118" t="s">
        <v>140</v>
      </c>
      <c r="F1296" s="119">
        <v>1</v>
      </c>
      <c r="G1296" s="83">
        <v>1</v>
      </c>
      <c r="H1296" s="84">
        <f t="shared" si="63"/>
        <v>1</v>
      </c>
      <c r="I1296" s="120" t="s">
        <v>948</v>
      </c>
      <c r="J1296" s="120"/>
      <c r="K1296" s="119"/>
      <c r="L1296" s="119">
        <f t="shared" si="65"/>
        <v>1</v>
      </c>
      <c r="M1296" s="84">
        <f t="shared" si="64"/>
        <v>1</v>
      </c>
    </row>
    <row r="1297" spans="1:13" s="74" customFormat="1">
      <c r="A1297" s="117">
        <v>44368</v>
      </c>
      <c r="B1297" s="115">
        <v>169944380</v>
      </c>
      <c r="C1297" s="115" t="s">
        <v>918</v>
      </c>
      <c r="D1297" s="137">
        <v>986020250</v>
      </c>
      <c r="E1297" s="118" t="s">
        <v>288</v>
      </c>
      <c r="F1297" s="119">
        <v>1</v>
      </c>
      <c r="G1297" s="83">
        <v>1</v>
      </c>
      <c r="H1297" s="84">
        <f t="shared" si="63"/>
        <v>1</v>
      </c>
      <c r="I1297" s="120" t="s">
        <v>948</v>
      </c>
      <c r="J1297" s="120"/>
      <c r="K1297" s="119"/>
      <c r="L1297" s="119">
        <f t="shared" si="65"/>
        <v>1</v>
      </c>
      <c r="M1297" s="84">
        <f t="shared" si="64"/>
        <v>1</v>
      </c>
    </row>
    <row r="1298" spans="1:13" s="74" customFormat="1">
      <c r="A1298" s="117">
        <v>44368</v>
      </c>
      <c r="B1298" s="115">
        <v>169938003</v>
      </c>
      <c r="C1298" s="115" t="s">
        <v>918</v>
      </c>
      <c r="D1298" s="137" t="s">
        <v>910</v>
      </c>
      <c r="E1298" s="118" t="s">
        <v>34</v>
      </c>
      <c r="F1298" s="119">
        <v>1</v>
      </c>
      <c r="G1298" s="83">
        <v>1</v>
      </c>
      <c r="H1298" s="84">
        <f t="shared" si="63"/>
        <v>1</v>
      </c>
      <c r="I1298" s="120"/>
      <c r="J1298" s="120" t="s">
        <v>260</v>
      </c>
      <c r="K1298" s="119">
        <v>1</v>
      </c>
      <c r="L1298" s="119">
        <f t="shared" si="65"/>
        <v>0</v>
      </c>
      <c r="M1298" s="84">
        <f t="shared" si="64"/>
        <v>0</v>
      </c>
    </row>
    <row r="1299" spans="1:13" s="74" customFormat="1">
      <c r="A1299" s="117">
        <v>44368</v>
      </c>
      <c r="B1299" s="115">
        <v>169944380</v>
      </c>
      <c r="C1299" s="115" t="s">
        <v>918</v>
      </c>
      <c r="D1299" s="137" t="s">
        <v>465</v>
      </c>
      <c r="E1299" s="118" t="s">
        <v>190</v>
      </c>
      <c r="F1299" s="119">
        <v>1</v>
      </c>
      <c r="G1299" s="83">
        <v>1</v>
      </c>
      <c r="H1299" s="84">
        <f t="shared" si="63"/>
        <v>1</v>
      </c>
      <c r="I1299" s="120"/>
      <c r="J1299" s="120" t="s">
        <v>260</v>
      </c>
      <c r="K1299" s="119">
        <v>1</v>
      </c>
      <c r="L1299" s="119">
        <f t="shared" si="65"/>
        <v>0</v>
      </c>
      <c r="M1299" s="84">
        <f t="shared" si="64"/>
        <v>0</v>
      </c>
    </row>
    <row r="1300" spans="1:13" s="74" customFormat="1">
      <c r="A1300" s="117">
        <v>44368</v>
      </c>
      <c r="B1300" s="115">
        <v>169948503</v>
      </c>
      <c r="C1300" s="115" t="s">
        <v>918</v>
      </c>
      <c r="D1300" s="137" t="s">
        <v>902</v>
      </c>
      <c r="E1300" s="118" t="s">
        <v>124</v>
      </c>
      <c r="F1300" s="119">
        <v>1</v>
      </c>
      <c r="G1300" s="83">
        <v>1</v>
      </c>
      <c r="H1300" s="84">
        <f t="shared" si="63"/>
        <v>1</v>
      </c>
      <c r="I1300" s="120" t="s">
        <v>948</v>
      </c>
      <c r="J1300" s="120"/>
      <c r="K1300" s="119"/>
      <c r="L1300" s="119">
        <f t="shared" si="65"/>
        <v>1</v>
      </c>
      <c r="M1300" s="84">
        <f t="shared" si="64"/>
        <v>1</v>
      </c>
    </row>
    <row r="1301" spans="1:13" s="74" customFormat="1">
      <c r="A1301" s="117">
        <v>44368</v>
      </c>
      <c r="B1301" s="115">
        <v>169938003</v>
      </c>
      <c r="C1301" s="115" t="s">
        <v>918</v>
      </c>
      <c r="D1301" s="137" t="s">
        <v>846</v>
      </c>
      <c r="E1301" s="118" t="s">
        <v>124</v>
      </c>
      <c r="F1301" s="119">
        <v>1</v>
      </c>
      <c r="G1301" s="83">
        <v>1</v>
      </c>
      <c r="H1301" s="84">
        <f t="shared" si="63"/>
        <v>1</v>
      </c>
      <c r="I1301" s="120" t="s">
        <v>948</v>
      </c>
      <c r="J1301" s="120"/>
      <c r="K1301" s="119"/>
      <c r="L1301" s="119">
        <f t="shared" si="65"/>
        <v>1</v>
      </c>
      <c r="M1301" s="84">
        <f t="shared" si="64"/>
        <v>1</v>
      </c>
    </row>
    <row r="1302" spans="1:13" s="74" customFormat="1">
      <c r="A1302" s="117">
        <v>44368</v>
      </c>
      <c r="B1302" s="115">
        <v>30320264</v>
      </c>
      <c r="C1302" s="115" t="s">
        <v>942</v>
      </c>
      <c r="D1302" s="137" t="s">
        <v>909</v>
      </c>
      <c r="E1302" s="118" t="s">
        <v>192</v>
      </c>
      <c r="F1302" s="119">
        <v>1</v>
      </c>
      <c r="G1302" s="83">
        <v>1</v>
      </c>
      <c r="H1302" s="84">
        <f t="shared" si="63"/>
        <v>1</v>
      </c>
      <c r="I1302" s="120" t="s">
        <v>948</v>
      </c>
      <c r="J1302" s="120"/>
      <c r="K1302" s="119"/>
      <c r="L1302" s="119">
        <f t="shared" si="65"/>
        <v>1</v>
      </c>
      <c r="M1302" s="84">
        <f t="shared" si="64"/>
        <v>1</v>
      </c>
    </row>
    <row r="1303" spans="1:13" s="74" customFormat="1">
      <c r="A1303" s="117">
        <v>44369</v>
      </c>
      <c r="B1303" s="115">
        <v>170023983</v>
      </c>
      <c r="C1303" s="115" t="s">
        <v>918</v>
      </c>
      <c r="D1303" s="137">
        <v>986424364</v>
      </c>
      <c r="E1303" s="118" t="s">
        <v>18</v>
      </c>
      <c r="F1303" s="119">
        <v>1</v>
      </c>
      <c r="G1303" s="83">
        <v>1</v>
      </c>
      <c r="H1303" s="84">
        <f t="shared" si="63"/>
        <v>1</v>
      </c>
      <c r="I1303" s="120" t="s">
        <v>948</v>
      </c>
      <c r="J1303" s="120"/>
      <c r="K1303" s="119"/>
      <c r="L1303" s="119">
        <f t="shared" si="65"/>
        <v>1</v>
      </c>
      <c r="M1303" s="84">
        <f t="shared" si="64"/>
        <v>1</v>
      </c>
    </row>
    <row r="1304" spans="1:13" s="74" customFormat="1">
      <c r="A1304" s="117">
        <v>44369</v>
      </c>
      <c r="B1304" s="115">
        <v>169999602</v>
      </c>
      <c r="C1304" s="115" t="s">
        <v>918</v>
      </c>
      <c r="D1304" s="137" t="s">
        <v>362</v>
      </c>
      <c r="E1304" s="118" t="s">
        <v>144</v>
      </c>
      <c r="F1304" s="119">
        <v>2</v>
      </c>
      <c r="G1304" s="83">
        <v>1</v>
      </c>
      <c r="H1304" s="84">
        <f t="shared" si="63"/>
        <v>2</v>
      </c>
      <c r="I1304" s="120" t="s">
        <v>948</v>
      </c>
      <c r="J1304" s="120"/>
      <c r="K1304" s="119"/>
      <c r="L1304" s="119">
        <f t="shared" si="65"/>
        <v>2</v>
      </c>
      <c r="M1304" s="84">
        <f t="shared" si="64"/>
        <v>2</v>
      </c>
    </row>
    <row r="1305" spans="1:13" s="74" customFormat="1">
      <c r="A1305" s="117">
        <v>44369</v>
      </c>
      <c r="B1305" s="115">
        <v>170008831</v>
      </c>
      <c r="C1305" s="115" t="s">
        <v>918</v>
      </c>
      <c r="D1305" s="137" t="s">
        <v>904</v>
      </c>
      <c r="E1305" s="118" t="s">
        <v>722</v>
      </c>
      <c r="F1305" s="119">
        <v>1</v>
      </c>
      <c r="G1305" s="83">
        <v>1</v>
      </c>
      <c r="H1305" s="84">
        <f t="shared" si="63"/>
        <v>1</v>
      </c>
      <c r="I1305" s="120" t="s">
        <v>948</v>
      </c>
      <c r="J1305" s="120"/>
      <c r="K1305" s="119"/>
      <c r="L1305" s="119">
        <f t="shared" si="65"/>
        <v>1</v>
      </c>
      <c r="M1305" s="84">
        <f t="shared" si="64"/>
        <v>1</v>
      </c>
    </row>
    <row r="1306" spans="1:13" s="74" customFormat="1">
      <c r="A1306" s="117">
        <v>44369</v>
      </c>
      <c r="B1306" s="115">
        <v>169980614</v>
      </c>
      <c r="C1306" s="115" t="s">
        <v>918</v>
      </c>
      <c r="D1306" s="137" t="s">
        <v>69</v>
      </c>
      <c r="E1306" s="118" t="s">
        <v>103</v>
      </c>
      <c r="F1306" s="119">
        <v>10</v>
      </c>
      <c r="G1306" s="83">
        <v>1</v>
      </c>
      <c r="H1306" s="84">
        <f t="shared" si="63"/>
        <v>10</v>
      </c>
      <c r="I1306" s="120"/>
      <c r="J1306" s="120"/>
      <c r="K1306" s="119"/>
      <c r="L1306" s="119">
        <f t="shared" si="65"/>
        <v>10</v>
      </c>
      <c r="M1306" s="84">
        <f t="shared" si="64"/>
        <v>10</v>
      </c>
    </row>
    <row r="1307" spans="1:13" s="74" customFormat="1">
      <c r="A1307" s="117">
        <v>44369</v>
      </c>
      <c r="B1307" s="115">
        <v>169980614</v>
      </c>
      <c r="C1307" s="115" t="s">
        <v>918</v>
      </c>
      <c r="D1307" s="137" t="s">
        <v>68</v>
      </c>
      <c r="E1307" s="118" t="s">
        <v>103</v>
      </c>
      <c r="F1307" s="119">
        <v>60</v>
      </c>
      <c r="G1307" s="83">
        <v>1</v>
      </c>
      <c r="H1307" s="84">
        <f t="shared" si="63"/>
        <v>60</v>
      </c>
      <c r="I1307" s="120"/>
      <c r="J1307" s="120"/>
      <c r="K1307" s="119"/>
      <c r="L1307" s="119">
        <f t="shared" si="65"/>
        <v>60</v>
      </c>
      <c r="M1307" s="84">
        <f t="shared" si="64"/>
        <v>60</v>
      </c>
    </row>
    <row r="1308" spans="1:13" s="74" customFormat="1">
      <c r="A1308" s="117">
        <v>44369</v>
      </c>
      <c r="B1308" s="115">
        <v>170000065</v>
      </c>
      <c r="C1308" s="115" t="s">
        <v>918</v>
      </c>
      <c r="D1308" s="137" t="s">
        <v>629</v>
      </c>
      <c r="E1308" s="118" t="s">
        <v>567</v>
      </c>
      <c r="F1308" s="119">
        <v>1</v>
      </c>
      <c r="G1308" s="83">
        <v>1</v>
      </c>
      <c r="H1308" s="84">
        <f t="shared" si="63"/>
        <v>1</v>
      </c>
      <c r="I1308" s="120" t="s">
        <v>948</v>
      </c>
      <c r="J1308" s="120"/>
      <c r="K1308" s="119"/>
      <c r="L1308" s="119">
        <f t="shared" si="65"/>
        <v>1</v>
      </c>
      <c r="M1308" s="84">
        <f t="shared" si="64"/>
        <v>1</v>
      </c>
    </row>
    <row r="1309" spans="1:13" s="74" customFormat="1">
      <c r="A1309" s="117">
        <v>44369</v>
      </c>
      <c r="B1309" s="115">
        <v>170023417</v>
      </c>
      <c r="C1309" s="115" t="s">
        <v>918</v>
      </c>
      <c r="D1309" s="137" t="s">
        <v>893</v>
      </c>
      <c r="E1309" s="118" t="s">
        <v>193</v>
      </c>
      <c r="F1309" s="119">
        <v>1</v>
      </c>
      <c r="G1309" s="83">
        <v>1</v>
      </c>
      <c r="H1309" s="84">
        <f t="shared" si="63"/>
        <v>1</v>
      </c>
      <c r="I1309" s="120" t="s">
        <v>948</v>
      </c>
      <c r="J1309" s="120"/>
      <c r="K1309" s="119"/>
      <c r="L1309" s="119">
        <f t="shared" si="65"/>
        <v>1</v>
      </c>
      <c r="M1309" s="84">
        <f t="shared" si="64"/>
        <v>1</v>
      </c>
    </row>
    <row r="1310" spans="1:13" s="74" customFormat="1">
      <c r="A1310" s="117">
        <v>44369</v>
      </c>
      <c r="B1310" s="115">
        <v>169980614</v>
      </c>
      <c r="C1310" s="115" t="s">
        <v>918</v>
      </c>
      <c r="D1310" s="137" t="s">
        <v>903</v>
      </c>
      <c r="E1310" s="118" t="s">
        <v>103</v>
      </c>
      <c r="F1310" s="119">
        <v>30</v>
      </c>
      <c r="G1310" s="83">
        <v>1</v>
      </c>
      <c r="H1310" s="84">
        <f t="shared" si="63"/>
        <v>30</v>
      </c>
      <c r="I1310" s="120"/>
      <c r="J1310" s="120"/>
      <c r="K1310" s="119"/>
      <c r="L1310" s="119">
        <f t="shared" si="65"/>
        <v>30</v>
      </c>
      <c r="M1310" s="84">
        <f t="shared" si="64"/>
        <v>30</v>
      </c>
    </row>
    <row r="1311" spans="1:13" s="74" customFormat="1">
      <c r="A1311" s="117">
        <v>44369</v>
      </c>
      <c r="B1311" s="115">
        <v>169980614</v>
      </c>
      <c r="C1311" s="115" t="s">
        <v>918</v>
      </c>
      <c r="D1311" s="137" t="s">
        <v>233</v>
      </c>
      <c r="E1311" s="118" t="s">
        <v>103</v>
      </c>
      <c r="F1311" s="119">
        <v>50</v>
      </c>
      <c r="G1311" s="83">
        <v>1</v>
      </c>
      <c r="H1311" s="84">
        <f t="shared" si="63"/>
        <v>50</v>
      </c>
      <c r="I1311" s="120"/>
      <c r="J1311" s="120"/>
      <c r="K1311" s="119"/>
      <c r="L1311" s="119">
        <f t="shared" si="65"/>
        <v>50</v>
      </c>
      <c r="M1311" s="84">
        <f t="shared" si="64"/>
        <v>50</v>
      </c>
    </row>
    <row r="1312" spans="1:13" s="74" customFormat="1">
      <c r="A1312" s="117">
        <v>44369</v>
      </c>
      <c r="B1312" s="115">
        <v>169980614</v>
      </c>
      <c r="C1312" s="115" t="s">
        <v>918</v>
      </c>
      <c r="D1312" s="137" t="s">
        <v>234</v>
      </c>
      <c r="E1312" s="118" t="s">
        <v>103</v>
      </c>
      <c r="F1312" s="119">
        <v>100</v>
      </c>
      <c r="G1312" s="83">
        <v>1</v>
      </c>
      <c r="H1312" s="84">
        <f t="shared" si="63"/>
        <v>100</v>
      </c>
      <c r="I1312" s="120"/>
      <c r="J1312" s="120"/>
      <c r="K1312" s="119"/>
      <c r="L1312" s="119">
        <f t="shared" si="65"/>
        <v>100</v>
      </c>
      <c r="M1312" s="84">
        <f t="shared" si="64"/>
        <v>100</v>
      </c>
    </row>
    <row r="1313" spans="1:13" s="74" customFormat="1">
      <c r="A1313" s="117">
        <v>44369</v>
      </c>
      <c r="B1313" s="115">
        <v>170019204</v>
      </c>
      <c r="C1313" s="115" t="s">
        <v>918</v>
      </c>
      <c r="D1313" s="137" t="s">
        <v>905</v>
      </c>
      <c r="E1313" s="118" t="s">
        <v>906</v>
      </c>
      <c r="F1313" s="119">
        <v>1</v>
      </c>
      <c r="G1313" s="83">
        <v>1</v>
      </c>
      <c r="H1313" s="84">
        <f t="shared" si="63"/>
        <v>1</v>
      </c>
      <c r="I1313" s="120" t="s">
        <v>948</v>
      </c>
      <c r="J1313" s="120"/>
      <c r="K1313" s="119"/>
      <c r="L1313" s="119">
        <f t="shared" si="65"/>
        <v>1</v>
      </c>
      <c r="M1313" s="84">
        <f t="shared" si="64"/>
        <v>1</v>
      </c>
    </row>
    <row r="1314" spans="1:13" s="74" customFormat="1">
      <c r="A1314" s="117">
        <v>44370</v>
      </c>
      <c r="B1314" s="115">
        <v>170073338</v>
      </c>
      <c r="C1314" s="115" t="s">
        <v>918</v>
      </c>
      <c r="D1314" s="137">
        <v>242235666</v>
      </c>
      <c r="E1314" s="118" t="s">
        <v>429</v>
      </c>
      <c r="F1314" s="119">
        <v>4</v>
      </c>
      <c r="G1314" s="83">
        <v>1</v>
      </c>
      <c r="H1314" s="84">
        <f t="shared" si="63"/>
        <v>4</v>
      </c>
      <c r="I1314" s="120" t="s">
        <v>948</v>
      </c>
      <c r="J1314" s="120"/>
      <c r="K1314" s="119"/>
      <c r="L1314" s="119">
        <f t="shared" si="65"/>
        <v>4</v>
      </c>
      <c r="M1314" s="84">
        <f t="shared" si="64"/>
        <v>4</v>
      </c>
    </row>
    <row r="1315" spans="1:13" s="74" customFormat="1">
      <c r="A1315" s="117">
        <v>44370</v>
      </c>
      <c r="B1315" s="115">
        <v>170023417</v>
      </c>
      <c r="C1315" s="115" t="s">
        <v>918</v>
      </c>
      <c r="D1315" s="137" t="s">
        <v>896</v>
      </c>
      <c r="E1315" s="118" t="s">
        <v>192</v>
      </c>
      <c r="F1315" s="119">
        <v>1</v>
      </c>
      <c r="G1315" s="83">
        <v>1</v>
      </c>
      <c r="H1315" s="84">
        <f t="shared" si="63"/>
        <v>1</v>
      </c>
      <c r="I1315" s="120" t="s">
        <v>948</v>
      </c>
      <c r="J1315" s="120"/>
      <c r="K1315" s="119"/>
      <c r="L1315" s="119">
        <f t="shared" si="65"/>
        <v>1</v>
      </c>
      <c r="M1315" s="84">
        <f t="shared" si="64"/>
        <v>1</v>
      </c>
    </row>
    <row r="1316" spans="1:13" s="74" customFormat="1">
      <c r="A1316" s="117">
        <v>44370</v>
      </c>
      <c r="B1316" s="115">
        <v>170023417</v>
      </c>
      <c r="C1316" s="115" t="s">
        <v>918</v>
      </c>
      <c r="D1316" s="137" t="s">
        <v>895</v>
      </c>
      <c r="E1316" s="118" t="s">
        <v>192</v>
      </c>
      <c r="F1316" s="119">
        <v>1</v>
      </c>
      <c r="G1316" s="83">
        <v>1</v>
      </c>
      <c r="H1316" s="84">
        <f t="shared" si="63"/>
        <v>1</v>
      </c>
      <c r="I1316" s="120" t="s">
        <v>948</v>
      </c>
      <c r="J1316" s="120"/>
      <c r="K1316" s="119"/>
      <c r="L1316" s="119">
        <f t="shared" si="65"/>
        <v>1</v>
      </c>
      <c r="M1316" s="84">
        <f t="shared" si="64"/>
        <v>1</v>
      </c>
    </row>
    <row r="1317" spans="1:13" s="74" customFormat="1">
      <c r="A1317" s="117">
        <v>44370</v>
      </c>
      <c r="B1317" s="115">
        <v>170023417</v>
      </c>
      <c r="C1317" s="115" t="s">
        <v>918</v>
      </c>
      <c r="D1317" s="137" t="s">
        <v>894</v>
      </c>
      <c r="E1317" s="118" t="s">
        <v>192</v>
      </c>
      <c r="F1317" s="119">
        <v>1</v>
      </c>
      <c r="G1317" s="83">
        <v>1</v>
      </c>
      <c r="H1317" s="84">
        <f t="shared" si="63"/>
        <v>1</v>
      </c>
      <c r="I1317" s="120"/>
      <c r="J1317" s="120" t="s">
        <v>260</v>
      </c>
      <c r="K1317" s="119">
        <v>1</v>
      </c>
      <c r="L1317" s="119">
        <f t="shared" si="65"/>
        <v>0</v>
      </c>
      <c r="M1317" s="84">
        <f t="shared" si="64"/>
        <v>0</v>
      </c>
    </row>
    <row r="1318" spans="1:13" s="74" customFormat="1">
      <c r="A1318" s="117">
        <v>44370</v>
      </c>
      <c r="B1318" s="115">
        <v>170067967</v>
      </c>
      <c r="C1318" s="115" t="s">
        <v>918</v>
      </c>
      <c r="D1318" s="137" t="s">
        <v>330</v>
      </c>
      <c r="E1318" s="118" t="s">
        <v>192</v>
      </c>
      <c r="F1318" s="119">
        <v>1</v>
      </c>
      <c r="G1318" s="83">
        <v>1</v>
      </c>
      <c r="H1318" s="84">
        <f t="shared" si="63"/>
        <v>1</v>
      </c>
      <c r="I1318" s="120" t="s">
        <v>948</v>
      </c>
      <c r="J1318" s="120"/>
      <c r="K1318" s="119"/>
      <c r="L1318" s="119">
        <f t="shared" si="65"/>
        <v>1</v>
      </c>
      <c r="M1318" s="84">
        <f t="shared" si="64"/>
        <v>1</v>
      </c>
    </row>
    <row r="1319" spans="1:13" s="116" customFormat="1">
      <c r="A1319" s="117">
        <v>44370</v>
      </c>
      <c r="B1319" s="115">
        <v>170062430</v>
      </c>
      <c r="C1319" s="115" t="s">
        <v>918</v>
      </c>
      <c r="D1319" s="137" t="s">
        <v>532</v>
      </c>
      <c r="E1319" s="118" t="s">
        <v>533</v>
      </c>
      <c r="F1319" s="119">
        <v>1</v>
      </c>
      <c r="G1319" s="83">
        <v>1</v>
      </c>
      <c r="H1319" s="84">
        <f t="shared" si="63"/>
        <v>1</v>
      </c>
      <c r="I1319" s="120" t="s">
        <v>948</v>
      </c>
      <c r="J1319" s="120"/>
      <c r="K1319" s="119"/>
      <c r="L1319" s="119">
        <f t="shared" si="65"/>
        <v>1</v>
      </c>
      <c r="M1319" s="84">
        <f t="shared" si="64"/>
        <v>1</v>
      </c>
    </row>
    <row r="1320" spans="1:13" s="74" customFormat="1">
      <c r="A1320" s="117">
        <v>44370</v>
      </c>
      <c r="B1320" s="115">
        <v>170067967</v>
      </c>
      <c r="C1320" s="115" t="s">
        <v>918</v>
      </c>
      <c r="D1320" s="137" t="s">
        <v>331</v>
      </c>
      <c r="E1320" s="118" t="s">
        <v>193</v>
      </c>
      <c r="F1320" s="119">
        <v>1</v>
      </c>
      <c r="G1320" s="83">
        <v>1</v>
      </c>
      <c r="H1320" s="84">
        <f t="shared" si="63"/>
        <v>1</v>
      </c>
      <c r="I1320" s="120" t="s">
        <v>948</v>
      </c>
      <c r="J1320" s="120"/>
      <c r="K1320" s="119"/>
      <c r="L1320" s="119">
        <f t="shared" si="65"/>
        <v>1</v>
      </c>
      <c r="M1320" s="84">
        <f t="shared" si="64"/>
        <v>1</v>
      </c>
    </row>
    <row r="1321" spans="1:13" s="74" customFormat="1">
      <c r="A1321" s="117">
        <v>44370</v>
      </c>
      <c r="B1321" s="115">
        <v>170067967</v>
      </c>
      <c r="C1321" s="115" t="s">
        <v>918</v>
      </c>
      <c r="D1321" s="137" t="s">
        <v>891</v>
      </c>
      <c r="E1321" s="118" t="s">
        <v>892</v>
      </c>
      <c r="F1321" s="119">
        <v>1</v>
      </c>
      <c r="G1321" s="83">
        <v>1</v>
      </c>
      <c r="H1321" s="84">
        <f t="shared" si="63"/>
        <v>1</v>
      </c>
      <c r="I1321" s="120" t="s">
        <v>948</v>
      </c>
      <c r="J1321" s="120"/>
      <c r="K1321" s="119"/>
      <c r="L1321" s="119">
        <f t="shared" si="65"/>
        <v>1</v>
      </c>
      <c r="M1321" s="84">
        <f t="shared" si="64"/>
        <v>1</v>
      </c>
    </row>
    <row r="1322" spans="1:13" s="74" customFormat="1">
      <c r="A1322" s="117">
        <v>44371</v>
      </c>
      <c r="B1322" s="115">
        <v>170113119</v>
      </c>
      <c r="C1322" s="115" t="s">
        <v>918</v>
      </c>
      <c r="D1322" s="137" t="s">
        <v>365</v>
      </c>
      <c r="E1322" s="118" t="s">
        <v>123</v>
      </c>
      <c r="F1322" s="119">
        <v>1</v>
      </c>
      <c r="G1322" s="83">
        <v>1</v>
      </c>
      <c r="H1322" s="84">
        <f t="shared" si="63"/>
        <v>1</v>
      </c>
      <c r="I1322" s="120" t="s">
        <v>948</v>
      </c>
      <c r="J1322" s="120"/>
      <c r="K1322" s="119"/>
      <c r="L1322" s="119">
        <f t="shared" si="65"/>
        <v>1</v>
      </c>
      <c r="M1322" s="84">
        <f t="shared" si="64"/>
        <v>1</v>
      </c>
    </row>
    <row r="1323" spans="1:13" s="74" customFormat="1">
      <c r="A1323" s="117">
        <v>44371</v>
      </c>
      <c r="B1323" s="115">
        <v>170113119</v>
      </c>
      <c r="C1323" s="115" t="s">
        <v>918</v>
      </c>
      <c r="D1323" s="137" t="s">
        <v>890</v>
      </c>
      <c r="E1323" s="118" t="s">
        <v>34</v>
      </c>
      <c r="F1323" s="119">
        <v>1</v>
      </c>
      <c r="G1323" s="83">
        <v>1</v>
      </c>
      <c r="H1323" s="84">
        <f t="shared" si="63"/>
        <v>1</v>
      </c>
      <c r="I1323" s="120" t="s">
        <v>948</v>
      </c>
      <c r="J1323" s="120"/>
      <c r="K1323" s="119"/>
      <c r="L1323" s="119">
        <f t="shared" si="65"/>
        <v>1</v>
      </c>
      <c r="M1323" s="84">
        <f t="shared" si="64"/>
        <v>1</v>
      </c>
    </row>
    <row r="1324" spans="1:13" s="74" customFormat="1">
      <c r="A1324" s="14"/>
      <c r="B1324" s="15"/>
      <c r="C1324" s="14"/>
      <c r="D1324" s="15"/>
      <c r="E1324" s="14"/>
      <c r="F1324" s="16"/>
      <c r="G1324" s="17"/>
      <c r="H1324" s="18"/>
      <c r="I1324" s="19" t="s">
        <v>101</v>
      </c>
      <c r="J1324" s="19"/>
      <c r="K1324" s="16"/>
      <c r="L1324" s="16"/>
      <c r="M1324" s="18"/>
    </row>
  </sheetData>
  <autoFilter ref="A3:M1324" xr:uid="{389AFFC0-520E-4113-BB1B-CB97EE51938C}">
    <sortState xmlns:xlrd2="http://schemas.microsoft.com/office/spreadsheetml/2017/richdata2" ref="A4:M1324">
      <sortCondition descending="1" ref="A3:A1324"/>
    </sortState>
  </autoFilter>
  <sortState xmlns:xlrd2="http://schemas.microsoft.com/office/spreadsheetml/2017/richdata2" ref="A4:M1324">
    <sortCondition ref="A1248"/>
  </sortState>
  <phoneticPr fontId="16" type="noConversion"/>
  <pageMargins left="0.31496062992125984" right="0.31496062992125984" top="0.74803149606299213" bottom="0.74803149606299213" header="0.31496062992125984" footer="0.31496062992125984"/>
  <pageSetup paperSize="9" scale="5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4" name="Button 5">
              <controlPr defaultSize="0" print="0" autoFill="0" autoPict="0" macro="[0]!Ajout_Ligne">
                <anchor moveWithCells="1" sizeWithCells="1">
                  <from>
                    <xdr:col>2</xdr:col>
                    <xdr:colOff>666750</xdr:colOff>
                    <xdr:row>1</xdr:row>
                    <xdr:rowOff>219075</xdr:rowOff>
                  </from>
                  <to>
                    <xdr:col>2</xdr:col>
                    <xdr:colOff>1323975</xdr:colOff>
                    <xdr:row>1</xdr:row>
                    <xdr:rowOff>752475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5" name="Button 9">
              <controlPr defaultSize="0" print="0" autoFill="0" autoPict="0" macro="[0]!Tri">
                <anchor moveWithCells="1" sizeWithCells="1">
                  <from>
                    <xdr:col>0</xdr:col>
                    <xdr:colOff>66675</xdr:colOff>
                    <xdr:row>1</xdr:row>
                    <xdr:rowOff>190500</xdr:rowOff>
                  </from>
                  <to>
                    <xdr:col>0</xdr:col>
                    <xdr:colOff>723900</xdr:colOff>
                    <xdr:row>1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6" name="Button 10">
              <controlPr defaultSize="0" print="0" autoFill="0" autoPict="0" macro="[0]!Barré">
                <anchor moveWithCells="1" sizeWithCells="1">
                  <from>
                    <xdr:col>5</xdr:col>
                    <xdr:colOff>9525</xdr:colOff>
                    <xdr:row>1</xdr:row>
                    <xdr:rowOff>190500</xdr:rowOff>
                  </from>
                  <to>
                    <xdr:col>5</xdr:col>
                    <xdr:colOff>666750</xdr:colOff>
                    <xdr:row>1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7" name="Button 11">
              <controlPr defaultSize="0" print="0" autoFill="0" autoPict="0" macro="[0]!Retour_Frs">
                <anchor moveWithCells="1" sizeWithCells="1">
                  <from>
                    <xdr:col>4</xdr:col>
                    <xdr:colOff>666750</xdr:colOff>
                    <xdr:row>1</xdr:row>
                    <xdr:rowOff>209550</xdr:rowOff>
                  </from>
                  <to>
                    <xdr:col>4</xdr:col>
                    <xdr:colOff>1323975</xdr:colOff>
                    <xdr:row>1</xdr:row>
                    <xdr:rowOff>742950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0" r:id="rId8" name="Button 150">
              <controlPr defaultSize="0" print="0" autoFill="0" autoPict="0" macro="[0]!Dupliquer_Ligne">
                <anchor moveWithCells="1" sizeWithCells="1">
                  <from>
                    <xdr:col>3</xdr:col>
                    <xdr:colOff>1400175</xdr:colOff>
                    <xdr:row>1</xdr:row>
                    <xdr:rowOff>219075</xdr:rowOff>
                  </from>
                  <to>
                    <xdr:col>3</xdr:col>
                    <xdr:colOff>2057400</xdr:colOff>
                    <xdr:row>1</xdr:row>
                    <xdr:rowOff>752475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6" r:id="rId9" name="Button 186">
              <controlPr defaultSize="0" print="0" autoFill="0" autoPict="0" macro="[0]!Dupliquer_Ligne_BL">
                <anchor moveWithCells="1" sizeWithCells="1">
                  <from>
                    <xdr:col>2</xdr:col>
                    <xdr:colOff>2114550</xdr:colOff>
                    <xdr:row>1</xdr:row>
                    <xdr:rowOff>209550</xdr:rowOff>
                  </from>
                  <to>
                    <xdr:col>3</xdr:col>
                    <xdr:colOff>457200</xdr:colOff>
                    <xdr:row>1</xdr:row>
                    <xdr:rowOff>742950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E97AC2-54A5-4078-8523-8584ACAE7C78}">
  <sheetPr codeName="Feuil4">
    <pageSetUpPr fitToPage="1"/>
  </sheetPr>
  <dimension ref="A1:M128"/>
  <sheetViews>
    <sheetView zoomScaleNormal="100" workbookViewId="0">
      <pane ySplit="3" topLeftCell="A4" activePane="bottomLeft" state="frozen"/>
      <selection pane="bottomLeft" activeCell="F3" sqref="F3"/>
    </sheetView>
  </sheetViews>
  <sheetFormatPr baseColWidth="10" defaultRowHeight="15"/>
  <cols>
    <col min="1" max="1" width="11.42578125" style="1"/>
    <col min="2" max="2" width="15.28515625" style="1" customWidth="1"/>
    <col min="3" max="3" width="22.140625" style="1" customWidth="1"/>
    <col min="4" max="4" width="38.140625" style="1" customWidth="1"/>
    <col min="5" max="5" width="33.85546875" style="1" bestFit="1" customWidth="1"/>
    <col min="6" max="6" width="17.28515625" style="1" bestFit="1" customWidth="1"/>
    <col min="7" max="7" width="7.42578125" style="1" bestFit="1" customWidth="1"/>
    <col min="8" max="8" width="11.42578125" style="3"/>
    <col min="9" max="9" width="13.7109375" style="3" bestFit="1" customWidth="1"/>
    <col min="10" max="11" width="11.42578125" style="1"/>
    <col min="12" max="12" width="48.28515625" style="30" bestFit="1" customWidth="1"/>
    <col min="13" max="13" width="25.42578125" style="1" customWidth="1"/>
    <col min="14" max="16384" width="11.42578125" style="1"/>
  </cols>
  <sheetData>
    <row r="1" spans="1:13" ht="46.5" thickTop="1" thickBot="1">
      <c r="A1" s="20" t="s">
        <v>88</v>
      </c>
      <c r="C1" s="2"/>
      <c r="D1" s="2"/>
      <c r="E1" s="2"/>
      <c r="H1" s="102" t="s">
        <v>185</v>
      </c>
      <c r="I1" s="5">
        <f>SUBTOTAL(9,K:K)</f>
        <v>16</v>
      </c>
      <c r="J1" s="6">
        <f>SUM(K:K)</f>
        <v>16</v>
      </c>
      <c r="K1" s="105" t="s">
        <v>226</v>
      </c>
      <c r="L1" s="21"/>
    </row>
    <row r="2" spans="1:13" s="35" customFormat="1" ht="90" customHeight="1" thickTop="1">
      <c r="A2" s="37"/>
      <c r="B2" s="37"/>
      <c r="C2" s="37"/>
      <c r="D2" s="38"/>
      <c r="E2" s="39"/>
      <c r="F2" s="52" t="s">
        <v>126</v>
      </c>
      <c r="G2" s="41"/>
      <c r="H2" s="42"/>
      <c r="I2" s="37"/>
      <c r="J2" s="37"/>
      <c r="K2" s="40"/>
      <c r="L2" s="24"/>
      <c r="M2" s="42"/>
    </row>
    <row r="3" spans="1:13" ht="30">
      <c r="A3" s="7" t="s">
        <v>112</v>
      </c>
      <c r="B3" s="7" t="s">
        <v>113</v>
      </c>
      <c r="C3" s="7" t="s">
        <v>90</v>
      </c>
      <c r="D3" s="34" t="s">
        <v>102</v>
      </c>
      <c r="E3" s="10" t="s">
        <v>94</v>
      </c>
      <c r="F3" s="8" t="s">
        <v>110</v>
      </c>
      <c r="G3" s="9" t="s">
        <v>86</v>
      </c>
      <c r="H3" s="9" t="s">
        <v>0</v>
      </c>
      <c r="I3" s="10" t="s">
        <v>1</v>
      </c>
      <c r="J3" s="86" t="s">
        <v>111</v>
      </c>
      <c r="K3" s="8" t="s">
        <v>84</v>
      </c>
      <c r="L3" s="10" t="s">
        <v>93</v>
      </c>
      <c r="M3" s="9"/>
    </row>
    <row r="4" spans="1:13" s="74" customFormat="1">
      <c r="A4" s="121">
        <v>44356</v>
      </c>
      <c r="B4" s="114" t="s">
        <v>829</v>
      </c>
      <c r="C4" s="114" t="s">
        <v>919</v>
      </c>
      <c r="D4" s="114" t="s">
        <v>828</v>
      </c>
      <c r="E4" s="122" t="s">
        <v>827</v>
      </c>
      <c r="F4" s="133"/>
      <c r="G4" s="123"/>
      <c r="H4" s="62">
        <v>1</v>
      </c>
      <c r="I4" s="55">
        <f t="shared" ref="I4:I77" si="0">G4*H4</f>
        <v>0</v>
      </c>
      <c r="J4" s="124"/>
      <c r="K4" s="55">
        <f t="shared" ref="K4:K77" si="1">IF(J4="",I4,0)</f>
        <v>0</v>
      </c>
      <c r="L4" s="124" t="s">
        <v>948</v>
      </c>
      <c r="M4" s="55"/>
    </row>
    <row r="5" spans="1:13" customFormat="1">
      <c r="A5" s="117">
        <v>44364</v>
      </c>
      <c r="B5" s="115">
        <v>169861051</v>
      </c>
      <c r="C5" s="115" t="s">
        <v>918</v>
      </c>
      <c r="D5" s="137" t="s">
        <v>917</v>
      </c>
      <c r="E5" s="118" t="s">
        <v>192</v>
      </c>
      <c r="F5" s="136"/>
      <c r="G5" s="119">
        <v>1</v>
      </c>
      <c r="H5" s="83">
        <v>1</v>
      </c>
      <c r="I5" s="55">
        <f t="shared" si="0"/>
        <v>1</v>
      </c>
      <c r="J5" s="120"/>
      <c r="K5" s="55">
        <f t="shared" si="1"/>
        <v>1</v>
      </c>
      <c r="L5" s="120"/>
      <c r="M5" s="84"/>
    </row>
    <row r="6" spans="1:13" customFormat="1">
      <c r="A6" s="117">
        <v>44364</v>
      </c>
      <c r="B6" s="115">
        <v>169861051</v>
      </c>
      <c r="C6" s="115" t="s">
        <v>918</v>
      </c>
      <c r="D6" s="137" t="s">
        <v>916</v>
      </c>
      <c r="E6" s="118" t="s">
        <v>192</v>
      </c>
      <c r="F6" s="136"/>
      <c r="G6" s="119">
        <v>1</v>
      </c>
      <c r="H6" s="83">
        <v>1</v>
      </c>
      <c r="I6" s="55">
        <f t="shared" si="0"/>
        <v>1</v>
      </c>
      <c r="J6" s="120"/>
      <c r="K6" s="55">
        <f t="shared" si="1"/>
        <v>1</v>
      </c>
      <c r="L6" s="120"/>
      <c r="M6" s="84"/>
    </row>
    <row r="7" spans="1:13" customFormat="1">
      <c r="A7" s="117">
        <v>44364</v>
      </c>
      <c r="B7" s="115">
        <v>169840192</v>
      </c>
      <c r="C7" s="115" t="s">
        <v>918</v>
      </c>
      <c r="D7" s="137" t="s">
        <v>912</v>
      </c>
      <c r="E7" s="118" t="s">
        <v>192</v>
      </c>
      <c r="F7" s="136"/>
      <c r="G7" s="119">
        <v>1</v>
      </c>
      <c r="H7" s="83">
        <v>1</v>
      </c>
      <c r="I7" s="55">
        <f t="shared" si="0"/>
        <v>1</v>
      </c>
      <c r="J7" s="120"/>
      <c r="K7" s="55">
        <f t="shared" si="1"/>
        <v>1</v>
      </c>
      <c r="L7" s="120"/>
      <c r="M7" s="84"/>
    </row>
    <row r="8" spans="1:13" customFormat="1">
      <c r="A8" s="117">
        <v>44368</v>
      </c>
      <c r="B8" s="115">
        <v>169938003</v>
      </c>
      <c r="C8" s="115" t="s">
        <v>918</v>
      </c>
      <c r="D8" s="137" t="s">
        <v>910</v>
      </c>
      <c r="E8" s="118" t="s">
        <v>34</v>
      </c>
      <c r="F8" s="136"/>
      <c r="G8" s="119">
        <v>1</v>
      </c>
      <c r="H8" s="83">
        <v>1</v>
      </c>
      <c r="I8" s="55">
        <f t="shared" si="0"/>
        <v>1</v>
      </c>
      <c r="J8" s="120"/>
      <c r="K8" s="55">
        <f t="shared" si="1"/>
        <v>1</v>
      </c>
      <c r="L8" s="120"/>
      <c r="M8" s="84"/>
    </row>
    <row r="9" spans="1:13" customFormat="1">
      <c r="A9" s="117">
        <v>44363</v>
      </c>
      <c r="B9" s="115">
        <v>30319909</v>
      </c>
      <c r="C9" s="115" t="s">
        <v>942</v>
      </c>
      <c r="D9" s="137" t="s">
        <v>908</v>
      </c>
      <c r="E9" s="118" t="s">
        <v>415</v>
      </c>
      <c r="F9" s="136"/>
      <c r="G9" s="119">
        <v>1</v>
      </c>
      <c r="H9" s="83">
        <v>1</v>
      </c>
      <c r="I9" s="55">
        <f t="shared" si="0"/>
        <v>1</v>
      </c>
      <c r="J9" s="120"/>
      <c r="K9" s="55">
        <f t="shared" si="1"/>
        <v>1</v>
      </c>
      <c r="L9" s="120"/>
      <c r="M9" s="84"/>
    </row>
    <row r="10" spans="1:13" customFormat="1">
      <c r="A10" s="117">
        <v>44368</v>
      </c>
      <c r="B10" s="115">
        <v>169944380</v>
      </c>
      <c r="C10" s="115" t="s">
        <v>918</v>
      </c>
      <c r="D10" s="137" t="s">
        <v>465</v>
      </c>
      <c r="E10" s="118" t="s">
        <v>190</v>
      </c>
      <c r="F10" s="136"/>
      <c r="G10" s="119">
        <v>1</v>
      </c>
      <c r="H10" s="83">
        <v>1</v>
      </c>
      <c r="I10" s="55">
        <f t="shared" si="0"/>
        <v>1</v>
      </c>
      <c r="J10" s="120"/>
      <c r="K10" s="55">
        <f t="shared" si="1"/>
        <v>1</v>
      </c>
      <c r="L10" s="120"/>
      <c r="M10" s="84"/>
    </row>
    <row r="11" spans="1:13" customFormat="1">
      <c r="A11" s="117">
        <v>44362</v>
      </c>
      <c r="B11" s="115">
        <v>169709340</v>
      </c>
      <c r="C11" s="115" t="s">
        <v>918</v>
      </c>
      <c r="D11" s="137" t="s">
        <v>897</v>
      </c>
      <c r="E11" s="118" t="s">
        <v>34</v>
      </c>
      <c r="F11" s="136"/>
      <c r="G11" s="119">
        <v>1</v>
      </c>
      <c r="H11" s="83">
        <v>1</v>
      </c>
      <c r="I11" s="55">
        <f t="shared" si="0"/>
        <v>1</v>
      </c>
      <c r="J11" s="120"/>
      <c r="K11" s="55">
        <f t="shared" si="1"/>
        <v>1</v>
      </c>
      <c r="L11" s="120"/>
      <c r="M11" s="84"/>
    </row>
    <row r="12" spans="1:13" customFormat="1">
      <c r="A12" s="117">
        <v>44362</v>
      </c>
      <c r="B12" s="115">
        <v>169709340</v>
      </c>
      <c r="C12" s="115" t="s">
        <v>918</v>
      </c>
      <c r="D12" s="137" t="s">
        <v>512</v>
      </c>
      <c r="E12" s="118" t="s">
        <v>34</v>
      </c>
      <c r="F12" s="136"/>
      <c r="G12" s="119">
        <v>1</v>
      </c>
      <c r="H12" s="83">
        <v>1</v>
      </c>
      <c r="I12" s="55">
        <f t="shared" si="0"/>
        <v>1</v>
      </c>
      <c r="J12" s="120"/>
      <c r="K12" s="55">
        <f t="shared" si="1"/>
        <v>1</v>
      </c>
      <c r="L12" s="120"/>
      <c r="M12" s="84"/>
    </row>
    <row r="13" spans="1:13" customFormat="1">
      <c r="A13" s="117">
        <v>44362</v>
      </c>
      <c r="B13" s="115">
        <v>169709340</v>
      </c>
      <c r="C13" s="115" t="s">
        <v>918</v>
      </c>
      <c r="D13" s="137" t="s">
        <v>514</v>
      </c>
      <c r="E13" s="118" t="s">
        <v>34</v>
      </c>
      <c r="F13" s="136"/>
      <c r="G13" s="119">
        <v>1</v>
      </c>
      <c r="H13" s="83">
        <v>1</v>
      </c>
      <c r="I13" s="55">
        <f t="shared" si="0"/>
        <v>1</v>
      </c>
      <c r="J13" s="120"/>
      <c r="K13" s="55">
        <f t="shared" si="1"/>
        <v>1</v>
      </c>
      <c r="L13" s="120"/>
      <c r="M13" s="84"/>
    </row>
    <row r="14" spans="1:13" customFormat="1">
      <c r="A14" s="117">
        <v>44370</v>
      </c>
      <c r="B14" s="115">
        <v>170023417</v>
      </c>
      <c r="C14" s="115" t="s">
        <v>918</v>
      </c>
      <c r="D14" s="137" t="s">
        <v>894</v>
      </c>
      <c r="E14" s="118" t="s">
        <v>192</v>
      </c>
      <c r="F14" s="136"/>
      <c r="G14" s="119">
        <v>1</v>
      </c>
      <c r="H14" s="83">
        <v>1</v>
      </c>
      <c r="I14" s="55">
        <f t="shared" si="0"/>
        <v>1</v>
      </c>
      <c r="J14" s="120"/>
      <c r="K14" s="55">
        <f t="shared" si="1"/>
        <v>1</v>
      </c>
      <c r="L14" s="120"/>
      <c r="M14" s="84"/>
    </row>
    <row r="15" spans="1:13" customFormat="1">
      <c r="A15" s="121">
        <v>44361</v>
      </c>
      <c r="B15" s="114">
        <v>2655994</v>
      </c>
      <c r="C15" s="114" t="s">
        <v>929</v>
      </c>
      <c r="D15" s="132" t="s">
        <v>888</v>
      </c>
      <c r="E15" s="122" t="s">
        <v>868</v>
      </c>
      <c r="F15" s="133"/>
      <c r="G15" s="123">
        <v>1</v>
      </c>
      <c r="H15" s="62">
        <v>1</v>
      </c>
      <c r="I15" s="55">
        <f t="shared" si="0"/>
        <v>1</v>
      </c>
      <c r="J15" s="124"/>
      <c r="K15" s="55">
        <f t="shared" si="1"/>
        <v>1</v>
      </c>
      <c r="L15" s="124"/>
      <c r="M15" s="55"/>
    </row>
    <row r="16" spans="1:13" customFormat="1">
      <c r="A16" s="121">
        <v>44361</v>
      </c>
      <c r="B16" s="114">
        <v>2655994</v>
      </c>
      <c r="C16" s="114" t="s">
        <v>929</v>
      </c>
      <c r="D16" s="132">
        <v>121004</v>
      </c>
      <c r="E16" s="122" t="s">
        <v>887</v>
      </c>
      <c r="F16" s="133"/>
      <c r="G16" s="123">
        <v>1</v>
      </c>
      <c r="H16" s="62">
        <v>1</v>
      </c>
      <c r="I16" s="55">
        <f t="shared" si="0"/>
        <v>1</v>
      </c>
      <c r="J16" s="124"/>
      <c r="K16" s="55">
        <f t="shared" si="1"/>
        <v>1</v>
      </c>
      <c r="L16" s="124"/>
      <c r="M16" s="55"/>
    </row>
    <row r="17" spans="1:13" customFormat="1">
      <c r="A17" s="117">
        <v>44357</v>
      </c>
      <c r="B17" s="115">
        <v>169520724</v>
      </c>
      <c r="C17" s="115" t="s">
        <v>918</v>
      </c>
      <c r="D17" s="115" t="s">
        <v>847</v>
      </c>
      <c r="E17" s="118" t="s">
        <v>848</v>
      </c>
      <c r="F17" s="136"/>
      <c r="G17" s="119">
        <v>1</v>
      </c>
      <c r="H17" s="83">
        <v>1</v>
      </c>
      <c r="I17" s="55">
        <f t="shared" si="0"/>
        <v>1</v>
      </c>
      <c r="J17" s="120"/>
      <c r="K17" s="55">
        <f t="shared" si="1"/>
        <v>1</v>
      </c>
      <c r="L17" s="120"/>
      <c r="M17" s="84"/>
    </row>
    <row r="18" spans="1:13" customFormat="1">
      <c r="A18" s="117">
        <v>44356</v>
      </c>
      <c r="B18" s="115">
        <v>169519573</v>
      </c>
      <c r="C18" s="115" t="s">
        <v>918</v>
      </c>
      <c r="D18" s="115" t="s">
        <v>846</v>
      </c>
      <c r="E18" s="118" t="s">
        <v>124</v>
      </c>
      <c r="F18" s="119"/>
      <c r="G18" s="119">
        <v>1</v>
      </c>
      <c r="H18" s="83">
        <v>1</v>
      </c>
      <c r="I18" s="55">
        <f t="shared" si="0"/>
        <v>1</v>
      </c>
      <c r="J18" s="120"/>
      <c r="K18" s="55">
        <f t="shared" si="1"/>
        <v>1</v>
      </c>
      <c r="L18" s="120"/>
      <c r="M18" s="84"/>
    </row>
    <row r="19" spans="1:13" customFormat="1">
      <c r="A19" s="117">
        <v>44357</v>
      </c>
      <c r="B19" s="115">
        <v>169510616</v>
      </c>
      <c r="C19" s="115" t="s">
        <v>918</v>
      </c>
      <c r="D19" s="115" t="s">
        <v>844</v>
      </c>
      <c r="E19" s="118" t="s">
        <v>567</v>
      </c>
      <c r="F19" s="136">
        <v>44362</v>
      </c>
      <c r="G19" s="119">
        <v>1</v>
      </c>
      <c r="H19" s="83">
        <v>1</v>
      </c>
      <c r="I19" s="55">
        <f t="shared" si="0"/>
        <v>1</v>
      </c>
      <c r="J19" s="120"/>
      <c r="K19" s="55">
        <f t="shared" si="1"/>
        <v>1</v>
      </c>
      <c r="L19" s="120" t="s">
        <v>949</v>
      </c>
      <c r="M19" s="84"/>
    </row>
    <row r="20" spans="1:13" customFormat="1">
      <c r="A20" s="117">
        <v>44356</v>
      </c>
      <c r="B20" s="115">
        <v>169510616</v>
      </c>
      <c r="C20" s="115" t="s">
        <v>918</v>
      </c>
      <c r="D20" s="115" t="s">
        <v>844</v>
      </c>
      <c r="E20" s="118" t="s">
        <v>567</v>
      </c>
      <c r="F20" s="136">
        <v>44362</v>
      </c>
      <c r="G20" s="119">
        <v>1</v>
      </c>
      <c r="H20" s="83">
        <v>1</v>
      </c>
      <c r="I20" s="55">
        <f t="shared" si="0"/>
        <v>1</v>
      </c>
      <c r="J20" s="120"/>
      <c r="K20" s="55">
        <f t="shared" si="1"/>
        <v>1</v>
      </c>
      <c r="L20" s="120" t="s">
        <v>949</v>
      </c>
      <c r="M20" s="84"/>
    </row>
    <row r="21" spans="1:13" s="116" customFormat="1">
      <c r="A21" s="58">
        <v>44158</v>
      </c>
      <c r="B21" s="53" t="s">
        <v>240</v>
      </c>
      <c r="C21" s="59" t="s">
        <v>938</v>
      </c>
      <c r="D21" s="107" t="s">
        <v>127</v>
      </c>
      <c r="E21" s="85" t="s">
        <v>19</v>
      </c>
      <c r="F21" s="61">
        <v>44342</v>
      </c>
      <c r="G21" s="54">
        <v>1</v>
      </c>
      <c r="H21" s="62">
        <v>1</v>
      </c>
      <c r="I21" s="55">
        <f t="shared" si="0"/>
        <v>1</v>
      </c>
      <c r="J21" s="103">
        <v>44342</v>
      </c>
      <c r="K21" s="55">
        <f t="shared" si="1"/>
        <v>0</v>
      </c>
      <c r="L21" s="73"/>
      <c r="M21" s="55"/>
    </row>
    <row r="22" spans="1:13" s="74" customFormat="1">
      <c r="A22" s="121">
        <v>44343</v>
      </c>
      <c r="B22" s="114">
        <v>359003</v>
      </c>
      <c r="C22" s="114" t="s">
        <v>939</v>
      </c>
      <c r="D22" s="114" t="s">
        <v>836</v>
      </c>
      <c r="E22" s="122" t="s">
        <v>833</v>
      </c>
      <c r="F22" s="133">
        <v>44350</v>
      </c>
      <c r="G22" s="123">
        <v>1</v>
      </c>
      <c r="H22" s="62">
        <v>1</v>
      </c>
      <c r="I22" s="55">
        <f t="shared" si="0"/>
        <v>1</v>
      </c>
      <c r="J22" s="134">
        <v>44350</v>
      </c>
      <c r="K22" s="55">
        <f t="shared" si="1"/>
        <v>0</v>
      </c>
      <c r="L22" s="124"/>
      <c r="M22" s="55"/>
    </row>
    <row r="23" spans="1:13" s="74" customFormat="1">
      <c r="A23" s="121">
        <v>44348</v>
      </c>
      <c r="B23" s="114">
        <v>359684</v>
      </c>
      <c r="C23" s="114" t="s">
        <v>939</v>
      </c>
      <c r="D23" s="114" t="s">
        <v>832</v>
      </c>
      <c r="E23" s="122" t="s">
        <v>833</v>
      </c>
      <c r="F23" s="133">
        <v>44350</v>
      </c>
      <c r="G23" s="123">
        <v>1</v>
      </c>
      <c r="H23" s="62">
        <v>1</v>
      </c>
      <c r="I23" s="55">
        <f t="shared" si="0"/>
        <v>1</v>
      </c>
      <c r="J23" s="134">
        <v>44350</v>
      </c>
      <c r="K23" s="55">
        <f t="shared" si="1"/>
        <v>0</v>
      </c>
      <c r="L23" s="124"/>
      <c r="M23" s="55"/>
    </row>
    <row r="24" spans="1:13" s="106" customFormat="1">
      <c r="A24" s="117">
        <v>44356</v>
      </c>
      <c r="B24" s="115">
        <v>169509442</v>
      </c>
      <c r="C24" s="115" t="s">
        <v>918</v>
      </c>
      <c r="D24" s="115" t="s">
        <v>830</v>
      </c>
      <c r="E24" s="118" t="s">
        <v>831</v>
      </c>
      <c r="F24" s="136">
        <v>44357</v>
      </c>
      <c r="G24" s="119">
        <v>1</v>
      </c>
      <c r="H24" s="83">
        <v>1</v>
      </c>
      <c r="I24" s="55">
        <f t="shared" si="0"/>
        <v>1</v>
      </c>
      <c r="J24" s="135">
        <v>44357</v>
      </c>
      <c r="K24" s="55">
        <f t="shared" si="1"/>
        <v>0</v>
      </c>
      <c r="L24" s="120"/>
      <c r="M24" s="84"/>
    </row>
    <row r="25" spans="1:13" customFormat="1">
      <c r="A25" s="121">
        <v>44342</v>
      </c>
      <c r="B25" s="114">
        <v>168928768</v>
      </c>
      <c r="C25" s="114" t="s">
        <v>918</v>
      </c>
      <c r="D25" s="132" t="s">
        <v>218</v>
      </c>
      <c r="E25" s="122" t="s">
        <v>192</v>
      </c>
      <c r="F25" s="133">
        <v>44357</v>
      </c>
      <c r="G25" s="123">
        <v>1</v>
      </c>
      <c r="H25" s="62">
        <v>1</v>
      </c>
      <c r="I25" s="55">
        <f t="shared" si="0"/>
        <v>1</v>
      </c>
      <c r="J25" s="135">
        <v>44357</v>
      </c>
      <c r="K25" s="55">
        <f t="shared" si="1"/>
        <v>0</v>
      </c>
      <c r="L25" s="120"/>
      <c r="M25" s="84"/>
    </row>
    <row r="26" spans="1:13" customFormat="1">
      <c r="A26" s="121">
        <v>44342</v>
      </c>
      <c r="B26" s="114">
        <v>168928768</v>
      </c>
      <c r="C26" s="114" t="s">
        <v>918</v>
      </c>
      <c r="D26" s="132" t="s">
        <v>246</v>
      </c>
      <c r="E26" s="122" t="s">
        <v>193</v>
      </c>
      <c r="F26" s="133">
        <v>44357</v>
      </c>
      <c r="G26" s="123">
        <v>1</v>
      </c>
      <c r="H26" s="62">
        <v>1</v>
      </c>
      <c r="I26" s="55">
        <f t="shared" si="0"/>
        <v>1</v>
      </c>
      <c r="J26" s="135">
        <v>44357</v>
      </c>
      <c r="K26" s="55">
        <f t="shared" si="1"/>
        <v>0</v>
      </c>
      <c r="L26" s="120"/>
      <c r="M26" s="84"/>
    </row>
    <row r="27" spans="1:13" customFormat="1">
      <c r="A27" s="121">
        <v>44341</v>
      </c>
      <c r="B27" s="114">
        <v>168891999</v>
      </c>
      <c r="C27" s="114" t="s">
        <v>918</v>
      </c>
      <c r="D27" s="132">
        <v>986424285</v>
      </c>
      <c r="E27" s="122" t="s">
        <v>18</v>
      </c>
      <c r="F27" s="133">
        <v>44357</v>
      </c>
      <c r="G27" s="123">
        <v>1</v>
      </c>
      <c r="H27" s="62">
        <v>1</v>
      </c>
      <c r="I27" s="55">
        <f t="shared" si="0"/>
        <v>1</v>
      </c>
      <c r="J27" s="135">
        <v>44357</v>
      </c>
      <c r="K27" s="55">
        <f t="shared" si="1"/>
        <v>0</v>
      </c>
      <c r="L27" s="120"/>
      <c r="M27" s="84"/>
    </row>
    <row r="28" spans="1:13" customFormat="1">
      <c r="A28" s="121">
        <v>44341</v>
      </c>
      <c r="B28" s="114">
        <v>168891999</v>
      </c>
      <c r="C28" s="114" t="s">
        <v>918</v>
      </c>
      <c r="D28" s="132">
        <v>986494721</v>
      </c>
      <c r="E28" s="122" t="s">
        <v>18</v>
      </c>
      <c r="F28" s="133">
        <v>44357</v>
      </c>
      <c r="G28" s="123">
        <v>1</v>
      </c>
      <c r="H28" s="62">
        <v>1</v>
      </c>
      <c r="I28" s="55">
        <f t="shared" si="0"/>
        <v>1</v>
      </c>
      <c r="J28" s="135">
        <v>44357</v>
      </c>
      <c r="K28" s="55">
        <f t="shared" si="1"/>
        <v>0</v>
      </c>
      <c r="L28" s="120"/>
      <c r="M28" s="84"/>
    </row>
    <row r="29" spans="1:13" customFormat="1">
      <c r="A29" s="121">
        <v>44341</v>
      </c>
      <c r="B29" s="114">
        <v>168891999</v>
      </c>
      <c r="C29" s="114" t="s">
        <v>918</v>
      </c>
      <c r="D29" s="132">
        <v>986494660</v>
      </c>
      <c r="E29" s="122" t="s">
        <v>18</v>
      </c>
      <c r="F29" s="133">
        <v>44357</v>
      </c>
      <c r="G29" s="123">
        <v>1</v>
      </c>
      <c r="H29" s="62">
        <v>1</v>
      </c>
      <c r="I29" s="55">
        <f t="shared" si="0"/>
        <v>1</v>
      </c>
      <c r="J29" s="135">
        <v>44357</v>
      </c>
      <c r="K29" s="55">
        <f t="shared" si="1"/>
        <v>0</v>
      </c>
      <c r="L29" s="120"/>
      <c r="M29" s="84"/>
    </row>
    <row r="30" spans="1:13" customFormat="1">
      <c r="A30" s="121">
        <v>44347</v>
      </c>
      <c r="B30" s="114">
        <v>169091835</v>
      </c>
      <c r="C30" s="114" t="s">
        <v>918</v>
      </c>
      <c r="D30" s="132" t="s">
        <v>821</v>
      </c>
      <c r="E30" s="122" t="s">
        <v>193</v>
      </c>
      <c r="F30" s="133">
        <v>44357</v>
      </c>
      <c r="G30" s="123">
        <v>1</v>
      </c>
      <c r="H30" s="62">
        <v>1</v>
      </c>
      <c r="I30" s="55">
        <f t="shared" si="0"/>
        <v>1</v>
      </c>
      <c r="J30" s="135">
        <v>44357</v>
      </c>
      <c r="K30" s="55">
        <f t="shared" si="1"/>
        <v>0</v>
      </c>
      <c r="L30" s="120"/>
      <c r="M30" s="84"/>
    </row>
    <row r="31" spans="1:13" customFormat="1">
      <c r="A31" s="121">
        <v>44327</v>
      </c>
      <c r="B31" s="114">
        <v>168407978</v>
      </c>
      <c r="C31" s="114" t="s">
        <v>918</v>
      </c>
      <c r="D31" s="132" t="s">
        <v>819</v>
      </c>
      <c r="E31" s="122" t="s">
        <v>820</v>
      </c>
      <c r="F31" s="133">
        <v>44357</v>
      </c>
      <c r="G31" s="123">
        <v>1</v>
      </c>
      <c r="H31" s="62">
        <v>1</v>
      </c>
      <c r="I31" s="55">
        <f t="shared" si="0"/>
        <v>1</v>
      </c>
      <c r="J31" s="135">
        <v>44357</v>
      </c>
      <c r="K31" s="55">
        <f t="shared" si="1"/>
        <v>0</v>
      </c>
      <c r="L31" s="120"/>
      <c r="M31" s="84"/>
    </row>
    <row r="32" spans="1:13" customFormat="1">
      <c r="A32" s="121">
        <v>44334</v>
      </c>
      <c r="B32" s="114">
        <v>168646299</v>
      </c>
      <c r="C32" s="114" t="s">
        <v>918</v>
      </c>
      <c r="D32" s="132" t="s">
        <v>191</v>
      </c>
      <c r="E32" s="122" t="s">
        <v>123</v>
      </c>
      <c r="F32" s="133">
        <v>44357</v>
      </c>
      <c r="G32" s="123">
        <v>1</v>
      </c>
      <c r="H32" s="62">
        <v>1</v>
      </c>
      <c r="I32" s="55">
        <f t="shared" si="0"/>
        <v>1</v>
      </c>
      <c r="J32" s="135">
        <v>44357</v>
      </c>
      <c r="K32" s="55">
        <f t="shared" si="1"/>
        <v>0</v>
      </c>
      <c r="L32" s="120"/>
      <c r="M32" s="84"/>
    </row>
    <row r="33" spans="1:13" customFormat="1">
      <c r="A33" s="121">
        <v>44334</v>
      </c>
      <c r="B33" s="114">
        <v>168646299</v>
      </c>
      <c r="C33" s="114" t="s">
        <v>918</v>
      </c>
      <c r="D33" s="132" t="s">
        <v>350</v>
      </c>
      <c r="E33" s="122" t="s">
        <v>34</v>
      </c>
      <c r="F33" s="133">
        <v>44357</v>
      </c>
      <c r="G33" s="123">
        <v>1</v>
      </c>
      <c r="H33" s="62">
        <v>1</v>
      </c>
      <c r="I33" s="55">
        <f t="shared" si="0"/>
        <v>1</v>
      </c>
      <c r="J33" s="135">
        <v>44357</v>
      </c>
      <c r="K33" s="55">
        <f t="shared" si="1"/>
        <v>0</v>
      </c>
      <c r="L33" s="120"/>
      <c r="M33" s="84"/>
    </row>
    <row r="34" spans="1:13" customFormat="1">
      <c r="A34" s="121">
        <v>44335</v>
      </c>
      <c r="B34" s="114">
        <v>168646299</v>
      </c>
      <c r="C34" s="114" t="s">
        <v>918</v>
      </c>
      <c r="D34" s="132" t="s">
        <v>49</v>
      </c>
      <c r="E34" s="122" t="s">
        <v>34</v>
      </c>
      <c r="F34" s="133">
        <v>44357</v>
      </c>
      <c r="G34" s="123">
        <v>1</v>
      </c>
      <c r="H34" s="62">
        <v>1</v>
      </c>
      <c r="I34" s="55">
        <f t="shared" si="0"/>
        <v>1</v>
      </c>
      <c r="J34" s="135">
        <v>44357</v>
      </c>
      <c r="K34" s="55">
        <f t="shared" si="1"/>
        <v>0</v>
      </c>
      <c r="L34" s="120"/>
      <c r="M34" s="84"/>
    </row>
    <row r="35" spans="1:13" customFormat="1">
      <c r="A35" s="121">
        <v>44336</v>
      </c>
      <c r="B35" s="114">
        <v>168737032</v>
      </c>
      <c r="C35" s="114" t="s">
        <v>918</v>
      </c>
      <c r="D35" s="132">
        <v>986494038</v>
      </c>
      <c r="E35" s="122" t="s">
        <v>18</v>
      </c>
      <c r="F35" s="133">
        <v>44357</v>
      </c>
      <c r="G35" s="123">
        <v>1</v>
      </c>
      <c r="H35" s="62">
        <v>1</v>
      </c>
      <c r="I35" s="55">
        <f t="shared" si="0"/>
        <v>1</v>
      </c>
      <c r="J35" s="135">
        <v>44357</v>
      </c>
      <c r="K35" s="55">
        <f t="shared" si="1"/>
        <v>0</v>
      </c>
      <c r="L35" s="120"/>
      <c r="M35" s="84"/>
    </row>
    <row r="36" spans="1:13" customFormat="1">
      <c r="A36" s="121">
        <v>44335</v>
      </c>
      <c r="B36" s="114">
        <v>168706938</v>
      </c>
      <c r="C36" s="114" t="s">
        <v>918</v>
      </c>
      <c r="D36" s="132">
        <v>986494304</v>
      </c>
      <c r="E36" s="122" t="s">
        <v>18</v>
      </c>
      <c r="F36" s="133">
        <v>44357</v>
      </c>
      <c r="G36" s="123">
        <v>1</v>
      </c>
      <c r="H36" s="62">
        <v>1</v>
      </c>
      <c r="I36" s="55">
        <f t="shared" si="0"/>
        <v>1</v>
      </c>
      <c r="J36" s="135">
        <v>44357</v>
      </c>
      <c r="K36" s="55">
        <f t="shared" si="1"/>
        <v>0</v>
      </c>
      <c r="L36" s="120"/>
      <c r="M36" s="84"/>
    </row>
    <row r="37" spans="1:13" customFormat="1">
      <c r="A37" s="121">
        <v>44334</v>
      </c>
      <c r="B37" s="114">
        <v>168639127</v>
      </c>
      <c r="C37" s="114" t="s">
        <v>918</v>
      </c>
      <c r="D37" s="132" t="s">
        <v>815</v>
      </c>
      <c r="E37" s="122" t="s">
        <v>34</v>
      </c>
      <c r="F37" s="133">
        <v>44357</v>
      </c>
      <c r="G37" s="123">
        <v>1</v>
      </c>
      <c r="H37" s="62">
        <v>1</v>
      </c>
      <c r="I37" s="55">
        <f t="shared" si="0"/>
        <v>1</v>
      </c>
      <c r="J37" s="135">
        <v>44357</v>
      </c>
      <c r="K37" s="55">
        <f t="shared" si="1"/>
        <v>0</v>
      </c>
      <c r="L37" s="120"/>
      <c r="M37" s="84"/>
    </row>
    <row r="38" spans="1:13" customFormat="1">
      <c r="A38" s="121">
        <v>44326</v>
      </c>
      <c r="B38" s="114">
        <v>168353639</v>
      </c>
      <c r="C38" s="114" t="s">
        <v>918</v>
      </c>
      <c r="D38" s="132" t="s">
        <v>763</v>
      </c>
      <c r="E38" s="122" t="s">
        <v>379</v>
      </c>
      <c r="F38" s="133">
        <v>44337</v>
      </c>
      <c r="G38" s="123">
        <v>1</v>
      </c>
      <c r="H38" s="62">
        <v>1</v>
      </c>
      <c r="I38" s="55">
        <f t="shared" si="0"/>
        <v>1</v>
      </c>
      <c r="J38" s="134">
        <v>44337</v>
      </c>
      <c r="K38" s="55">
        <f t="shared" si="1"/>
        <v>0</v>
      </c>
      <c r="L38" s="120"/>
      <c r="M38" s="84"/>
    </row>
    <row r="39" spans="1:13" customFormat="1">
      <c r="A39" s="121">
        <v>44326</v>
      </c>
      <c r="B39" s="114">
        <v>168353639</v>
      </c>
      <c r="C39" s="114" t="s">
        <v>918</v>
      </c>
      <c r="D39" s="132" t="s">
        <v>763</v>
      </c>
      <c r="E39" s="122" t="s">
        <v>379</v>
      </c>
      <c r="F39" s="133">
        <v>44337</v>
      </c>
      <c r="G39" s="123">
        <v>1</v>
      </c>
      <c r="H39" s="62">
        <v>1</v>
      </c>
      <c r="I39" s="55">
        <f t="shared" si="0"/>
        <v>1</v>
      </c>
      <c r="J39" s="134">
        <v>44337</v>
      </c>
      <c r="K39" s="55">
        <f t="shared" si="1"/>
        <v>0</v>
      </c>
      <c r="L39" s="120"/>
      <c r="M39" s="84"/>
    </row>
    <row r="40" spans="1:13" customFormat="1">
      <c r="A40" s="121">
        <v>44327</v>
      </c>
      <c r="B40" s="114">
        <v>168446419</v>
      </c>
      <c r="C40" s="114" t="s">
        <v>918</v>
      </c>
      <c r="D40" s="132" t="s">
        <v>762</v>
      </c>
      <c r="E40" s="122" t="s">
        <v>741</v>
      </c>
      <c r="F40" s="133">
        <v>44337</v>
      </c>
      <c r="G40" s="123">
        <v>1</v>
      </c>
      <c r="H40" s="62">
        <v>1</v>
      </c>
      <c r="I40" s="55">
        <f t="shared" si="0"/>
        <v>1</v>
      </c>
      <c r="J40" s="134">
        <v>44337</v>
      </c>
      <c r="K40" s="55">
        <f t="shared" si="1"/>
        <v>0</v>
      </c>
      <c r="L40" s="120"/>
      <c r="M40" s="84"/>
    </row>
    <row r="41" spans="1:13" customFormat="1">
      <c r="A41" s="121">
        <v>44328</v>
      </c>
      <c r="B41" s="114">
        <v>168465030</v>
      </c>
      <c r="C41" s="114" t="s">
        <v>918</v>
      </c>
      <c r="D41" s="132" t="s">
        <v>761</v>
      </c>
      <c r="E41" s="122" t="s">
        <v>741</v>
      </c>
      <c r="F41" s="133">
        <v>44337</v>
      </c>
      <c r="G41" s="123">
        <v>1</v>
      </c>
      <c r="H41" s="62">
        <v>1</v>
      </c>
      <c r="I41" s="55">
        <f t="shared" si="0"/>
        <v>1</v>
      </c>
      <c r="J41" s="134">
        <v>44337</v>
      </c>
      <c r="K41" s="55">
        <f t="shared" si="1"/>
        <v>0</v>
      </c>
      <c r="L41" s="120"/>
      <c r="M41" s="84"/>
    </row>
    <row r="42" spans="1:13" customFormat="1">
      <c r="A42" s="121">
        <v>44328</v>
      </c>
      <c r="B42" s="114">
        <v>168432648</v>
      </c>
      <c r="C42" s="114" t="s">
        <v>918</v>
      </c>
      <c r="D42" s="132" t="s">
        <v>402</v>
      </c>
      <c r="E42" s="122" t="s">
        <v>190</v>
      </c>
      <c r="F42" s="133">
        <v>44337</v>
      </c>
      <c r="G42" s="123">
        <v>1</v>
      </c>
      <c r="H42" s="62">
        <v>1</v>
      </c>
      <c r="I42" s="55">
        <f t="shared" si="0"/>
        <v>1</v>
      </c>
      <c r="J42" s="134">
        <v>44337</v>
      </c>
      <c r="K42" s="55">
        <f t="shared" si="1"/>
        <v>0</v>
      </c>
      <c r="L42" s="120"/>
      <c r="M42" s="84"/>
    </row>
    <row r="43" spans="1:13" customFormat="1">
      <c r="A43" s="121">
        <v>44316</v>
      </c>
      <c r="B43" s="114">
        <v>167995600</v>
      </c>
      <c r="C43" s="114" t="s">
        <v>918</v>
      </c>
      <c r="D43" s="132" t="s">
        <v>742</v>
      </c>
      <c r="E43" s="122" t="s">
        <v>123</v>
      </c>
      <c r="F43" s="133">
        <v>44321</v>
      </c>
      <c r="G43" s="123">
        <v>1</v>
      </c>
      <c r="H43" s="62">
        <v>1</v>
      </c>
      <c r="I43" s="55">
        <f t="shared" si="0"/>
        <v>1</v>
      </c>
      <c r="J43" s="134">
        <v>44321</v>
      </c>
      <c r="K43" s="55">
        <f t="shared" si="1"/>
        <v>0</v>
      </c>
      <c r="L43" s="120"/>
      <c r="M43" s="84"/>
    </row>
    <row r="44" spans="1:13" customFormat="1">
      <c r="A44" s="121">
        <v>44313</v>
      </c>
      <c r="B44" s="114">
        <v>167854874</v>
      </c>
      <c r="C44" s="114" t="s">
        <v>918</v>
      </c>
      <c r="D44" s="132" t="s">
        <v>745</v>
      </c>
      <c r="E44" s="122" t="s">
        <v>190</v>
      </c>
      <c r="F44" s="133">
        <v>44321</v>
      </c>
      <c r="G44" s="123">
        <v>1</v>
      </c>
      <c r="H44" s="62">
        <v>1</v>
      </c>
      <c r="I44" s="55">
        <f t="shared" si="0"/>
        <v>1</v>
      </c>
      <c r="J44" s="134">
        <v>44321</v>
      </c>
      <c r="K44" s="55">
        <f t="shared" si="1"/>
        <v>0</v>
      </c>
      <c r="L44" s="120"/>
      <c r="M44" s="84"/>
    </row>
    <row r="45" spans="1:13" customFormat="1">
      <c r="A45" s="121">
        <v>44313</v>
      </c>
      <c r="B45" s="114">
        <v>167854874</v>
      </c>
      <c r="C45" s="114" t="s">
        <v>918</v>
      </c>
      <c r="D45" s="132" t="s">
        <v>743</v>
      </c>
      <c r="E45" s="122" t="s">
        <v>744</v>
      </c>
      <c r="F45" s="133">
        <v>44321</v>
      </c>
      <c r="G45" s="123">
        <v>1</v>
      </c>
      <c r="H45" s="62">
        <v>1</v>
      </c>
      <c r="I45" s="55">
        <f t="shared" si="0"/>
        <v>1</v>
      </c>
      <c r="J45" s="134">
        <v>44321</v>
      </c>
      <c r="K45" s="55">
        <f t="shared" si="1"/>
        <v>0</v>
      </c>
      <c r="L45" s="120"/>
      <c r="M45" s="84"/>
    </row>
    <row r="46" spans="1:13" s="74" customFormat="1">
      <c r="A46" s="121">
        <v>44313</v>
      </c>
      <c r="B46" s="114">
        <v>167907367</v>
      </c>
      <c r="C46" s="114" t="s">
        <v>918</v>
      </c>
      <c r="D46" s="132">
        <v>61808</v>
      </c>
      <c r="E46" s="122" t="s">
        <v>711</v>
      </c>
      <c r="F46" s="133">
        <v>44314</v>
      </c>
      <c r="G46" s="123">
        <v>1</v>
      </c>
      <c r="H46" s="62">
        <v>1</v>
      </c>
      <c r="I46" s="55">
        <f t="shared" si="0"/>
        <v>1</v>
      </c>
      <c r="J46" s="134">
        <v>44315</v>
      </c>
      <c r="K46" s="55">
        <f t="shared" si="1"/>
        <v>0</v>
      </c>
      <c r="L46" s="124"/>
      <c r="M46" s="55"/>
    </row>
    <row r="47" spans="1:13" s="74" customFormat="1">
      <c r="A47" s="121">
        <v>44312</v>
      </c>
      <c r="B47" s="114">
        <v>167876068</v>
      </c>
      <c r="C47" s="114" t="s">
        <v>918</v>
      </c>
      <c r="D47" s="132" t="s">
        <v>211</v>
      </c>
      <c r="E47" s="122" t="s">
        <v>190</v>
      </c>
      <c r="F47" s="133">
        <v>44314</v>
      </c>
      <c r="G47" s="123">
        <v>2</v>
      </c>
      <c r="H47" s="62">
        <v>1</v>
      </c>
      <c r="I47" s="55">
        <f t="shared" si="0"/>
        <v>2</v>
      </c>
      <c r="J47" s="134">
        <v>44315</v>
      </c>
      <c r="K47" s="55">
        <f t="shared" si="1"/>
        <v>0</v>
      </c>
      <c r="L47" s="124"/>
      <c r="M47" s="55"/>
    </row>
    <row r="48" spans="1:13" s="74" customFormat="1">
      <c r="A48" s="121">
        <v>44309</v>
      </c>
      <c r="B48" s="114">
        <v>167801909</v>
      </c>
      <c r="C48" s="114" t="s">
        <v>918</v>
      </c>
      <c r="D48" s="132" t="s">
        <v>662</v>
      </c>
      <c r="E48" s="122" t="s">
        <v>192</v>
      </c>
      <c r="F48" s="133">
        <v>44314</v>
      </c>
      <c r="G48" s="123">
        <v>1</v>
      </c>
      <c r="H48" s="62">
        <v>1</v>
      </c>
      <c r="I48" s="55">
        <f t="shared" si="0"/>
        <v>1</v>
      </c>
      <c r="J48" s="134">
        <v>44315</v>
      </c>
      <c r="K48" s="55">
        <f t="shared" si="1"/>
        <v>0</v>
      </c>
      <c r="L48" s="124"/>
      <c r="M48" s="55"/>
    </row>
    <row r="49" spans="1:13" s="74" customFormat="1">
      <c r="A49" s="121">
        <v>44307</v>
      </c>
      <c r="B49" s="114">
        <v>167704682</v>
      </c>
      <c r="C49" s="114" t="s">
        <v>918</v>
      </c>
      <c r="D49" s="132" t="s">
        <v>465</v>
      </c>
      <c r="E49" s="122" t="s">
        <v>190</v>
      </c>
      <c r="F49" s="133">
        <v>44314</v>
      </c>
      <c r="G49" s="123">
        <v>1</v>
      </c>
      <c r="H49" s="62">
        <v>1</v>
      </c>
      <c r="I49" s="55">
        <f t="shared" si="0"/>
        <v>1</v>
      </c>
      <c r="J49" s="134">
        <v>44315</v>
      </c>
      <c r="K49" s="55">
        <f t="shared" si="1"/>
        <v>0</v>
      </c>
      <c r="L49" s="124"/>
      <c r="M49" s="55"/>
    </row>
    <row r="50" spans="1:13" s="74" customFormat="1">
      <c r="A50" s="121">
        <v>44307</v>
      </c>
      <c r="B50" s="114">
        <v>167684440</v>
      </c>
      <c r="C50" s="114" t="s">
        <v>918</v>
      </c>
      <c r="D50" s="132" t="s">
        <v>217</v>
      </c>
      <c r="E50" s="122" t="s">
        <v>34</v>
      </c>
      <c r="F50" s="133">
        <v>44314</v>
      </c>
      <c r="G50" s="123">
        <v>1</v>
      </c>
      <c r="H50" s="62">
        <v>1</v>
      </c>
      <c r="I50" s="55">
        <f t="shared" si="0"/>
        <v>1</v>
      </c>
      <c r="J50" s="134">
        <v>44315</v>
      </c>
      <c r="K50" s="55">
        <f t="shared" si="1"/>
        <v>0</v>
      </c>
      <c r="L50" s="124"/>
      <c r="M50" s="55"/>
    </row>
    <row r="51" spans="1:13" s="74" customFormat="1">
      <c r="A51" s="121">
        <v>44305</v>
      </c>
      <c r="B51" s="114">
        <v>167613722</v>
      </c>
      <c r="C51" s="114" t="s">
        <v>918</v>
      </c>
      <c r="D51" s="132" t="s">
        <v>673</v>
      </c>
      <c r="E51" s="122" t="s">
        <v>567</v>
      </c>
      <c r="F51" s="133">
        <v>44314</v>
      </c>
      <c r="G51" s="123">
        <v>1</v>
      </c>
      <c r="H51" s="62">
        <v>1</v>
      </c>
      <c r="I51" s="55">
        <f t="shared" si="0"/>
        <v>1</v>
      </c>
      <c r="J51" s="134">
        <v>44315</v>
      </c>
      <c r="K51" s="55">
        <f t="shared" si="1"/>
        <v>0</v>
      </c>
      <c r="L51" s="124"/>
      <c r="M51" s="55"/>
    </row>
    <row r="52" spans="1:13" s="74" customFormat="1">
      <c r="A52" s="121">
        <v>44305</v>
      </c>
      <c r="B52" s="114">
        <v>167613722</v>
      </c>
      <c r="C52" s="114" t="s">
        <v>918</v>
      </c>
      <c r="D52" s="132" t="s">
        <v>675</v>
      </c>
      <c r="E52" s="122" t="s">
        <v>34</v>
      </c>
      <c r="F52" s="133">
        <v>44314</v>
      </c>
      <c r="G52" s="123">
        <v>1</v>
      </c>
      <c r="H52" s="62">
        <v>1</v>
      </c>
      <c r="I52" s="55">
        <f t="shared" si="0"/>
        <v>1</v>
      </c>
      <c r="J52" s="134">
        <v>44315</v>
      </c>
      <c r="K52" s="55">
        <f t="shared" si="1"/>
        <v>0</v>
      </c>
      <c r="L52" s="124"/>
      <c r="M52" s="55"/>
    </row>
    <row r="53" spans="1:13" s="74" customFormat="1">
      <c r="A53" s="121">
        <v>44301</v>
      </c>
      <c r="B53" s="114">
        <v>167343778</v>
      </c>
      <c r="C53" s="114" t="s">
        <v>918</v>
      </c>
      <c r="D53" s="132" t="s">
        <v>678</v>
      </c>
      <c r="E53" s="122" t="s">
        <v>679</v>
      </c>
      <c r="F53" s="133">
        <v>44314</v>
      </c>
      <c r="G53" s="123">
        <v>1</v>
      </c>
      <c r="H53" s="62">
        <v>1</v>
      </c>
      <c r="I53" s="55">
        <f t="shared" si="0"/>
        <v>1</v>
      </c>
      <c r="J53" s="134">
        <v>44315</v>
      </c>
      <c r="K53" s="55">
        <f t="shared" si="1"/>
        <v>0</v>
      </c>
      <c r="L53" s="124"/>
      <c r="M53" s="55"/>
    </row>
    <row r="54" spans="1:13" s="74" customFormat="1">
      <c r="A54" s="121">
        <v>44299</v>
      </c>
      <c r="B54" s="114">
        <v>167369613</v>
      </c>
      <c r="C54" s="114" t="s">
        <v>918</v>
      </c>
      <c r="D54" s="132" t="s">
        <v>465</v>
      </c>
      <c r="E54" s="122" t="s">
        <v>190</v>
      </c>
      <c r="F54" s="133">
        <v>44314</v>
      </c>
      <c r="G54" s="123">
        <v>1</v>
      </c>
      <c r="H54" s="62">
        <v>1</v>
      </c>
      <c r="I54" s="55">
        <f t="shared" si="0"/>
        <v>1</v>
      </c>
      <c r="J54" s="134">
        <v>44315</v>
      </c>
      <c r="K54" s="55">
        <f t="shared" si="1"/>
        <v>0</v>
      </c>
      <c r="L54" s="124"/>
      <c r="M54" s="55"/>
    </row>
    <row r="55" spans="1:13" s="74" customFormat="1">
      <c r="A55" s="121">
        <v>44298</v>
      </c>
      <c r="B55" s="114">
        <v>167316062</v>
      </c>
      <c r="C55" s="114" t="s">
        <v>918</v>
      </c>
      <c r="D55" s="132" t="s">
        <v>681</v>
      </c>
      <c r="E55" s="122" t="s">
        <v>4</v>
      </c>
      <c r="F55" s="133">
        <v>44314</v>
      </c>
      <c r="G55" s="123">
        <v>1</v>
      </c>
      <c r="H55" s="62">
        <v>1</v>
      </c>
      <c r="I55" s="55">
        <f t="shared" si="0"/>
        <v>1</v>
      </c>
      <c r="J55" s="134">
        <v>44315</v>
      </c>
      <c r="K55" s="55">
        <f t="shared" si="1"/>
        <v>0</v>
      </c>
      <c r="L55" s="124"/>
      <c r="M55" s="55"/>
    </row>
    <row r="56" spans="1:13" s="74" customFormat="1">
      <c r="A56" s="121">
        <v>44299</v>
      </c>
      <c r="B56" s="114">
        <v>167315212</v>
      </c>
      <c r="C56" s="114" t="s">
        <v>918</v>
      </c>
      <c r="D56" s="132" t="s">
        <v>709</v>
      </c>
      <c r="E56" s="122" t="s">
        <v>710</v>
      </c>
      <c r="F56" s="133">
        <v>44314</v>
      </c>
      <c r="G56" s="123">
        <v>2</v>
      </c>
      <c r="H56" s="62">
        <v>1</v>
      </c>
      <c r="I56" s="55">
        <f t="shared" si="0"/>
        <v>2</v>
      </c>
      <c r="J56" s="134">
        <v>44315</v>
      </c>
      <c r="K56" s="55">
        <f t="shared" si="1"/>
        <v>0</v>
      </c>
      <c r="L56" s="124"/>
      <c r="M56" s="55"/>
    </row>
    <row r="57" spans="1:13" s="74" customFormat="1">
      <c r="A57" s="121">
        <v>44294</v>
      </c>
      <c r="B57" s="114">
        <v>167270095</v>
      </c>
      <c r="C57" s="114" t="s">
        <v>918</v>
      </c>
      <c r="D57" s="132">
        <v>986467720</v>
      </c>
      <c r="E57" s="122" t="s">
        <v>18</v>
      </c>
      <c r="F57" s="133">
        <v>44314</v>
      </c>
      <c r="G57" s="123">
        <v>1</v>
      </c>
      <c r="H57" s="62">
        <v>1</v>
      </c>
      <c r="I57" s="55">
        <f t="shared" si="0"/>
        <v>1</v>
      </c>
      <c r="J57" s="134">
        <v>44315</v>
      </c>
      <c r="K57" s="55">
        <f t="shared" si="1"/>
        <v>0</v>
      </c>
      <c r="L57" s="124"/>
      <c r="M57" s="55"/>
    </row>
    <row r="58" spans="1:13" s="74" customFormat="1">
      <c r="A58" s="121">
        <v>44292</v>
      </c>
      <c r="B58" s="114">
        <v>167132398</v>
      </c>
      <c r="C58" s="114" t="s">
        <v>918</v>
      </c>
      <c r="D58" s="132" t="s">
        <v>705</v>
      </c>
      <c r="E58" s="122" t="s">
        <v>298</v>
      </c>
      <c r="F58" s="133">
        <v>44314</v>
      </c>
      <c r="G58" s="123">
        <v>4</v>
      </c>
      <c r="H58" s="62">
        <v>1</v>
      </c>
      <c r="I58" s="55">
        <f t="shared" si="0"/>
        <v>4</v>
      </c>
      <c r="J58" s="134">
        <v>44315</v>
      </c>
      <c r="K58" s="55">
        <f t="shared" si="1"/>
        <v>0</v>
      </c>
      <c r="L58" s="124"/>
      <c r="M58" s="55"/>
    </row>
    <row r="59" spans="1:13" s="74" customFormat="1">
      <c r="A59" s="121">
        <v>44292</v>
      </c>
      <c r="B59" s="114">
        <v>167068697</v>
      </c>
      <c r="C59" s="114" t="s">
        <v>918</v>
      </c>
      <c r="D59" s="132" t="s">
        <v>707</v>
      </c>
      <c r="E59" s="122" t="s">
        <v>632</v>
      </c>
      <c r="F59" s="133">
        <v>44314</v>
      </c>
      <c r="G59" s="123">
        <v>2</v>
      </c>
      <c r="H59" s="62">
        <v>1</v>
      </c>
      <c r="I59" s="55">
        <f t="shared" si="0"/>
        <v>2</v>
      </c>
      <c r="J59" s="134">
        <v>44315</v>
      </c>
      <c r="K59" s="55">
        <f t="shared" si="1"/>
        <v>0</v>
      </c>
      <c r="L59" s="124"/>
      <c r="M59" s="55"/>
    </row>
    <row r="60" spans="1:13" s="74" customFormat="1">
      <c r="A60" s="121">
        <v>44288</v>
      </c>
      <c r="B60" s="114">
        <v>167086141</v>
      </c>
      <c r="C60" s="114" t="s">
        <v>918</v>
      </c>
      <c r="D60" s="132" t="s">
        <v>694</v>
      </c>
      <c r="E60" s="122" t="s">
        <v>193</v>
      </c>
      <c r="F60" s="133">
        <v>44314</v>
      </c>
      <c r="G60" s="123">
        <v>1</v>
      </c>
      <c r="H60" s="62">
        <v>1</v>
      </c>
      <c r="I60" s="55">
        <f t="shared" si="0"/>
        <v>1</v>
      </c>
      <c r="J60" s="134">
        <v>44315</v>
      </c>
      <c r="K60" s="55">
        <f t="shared" si="1"/>
        <v>0</v>
      </c>
      <c r="L60" s="124"/>
      <c r="M60" s="55"/>
    </row>
    <row r="61" spans="1:13" s="74" customFormat="1">
      <c r="A61" s="121">
        <v>44288</v>
      </c>
      <c r="B61" s="114">
        <v>167068697</v>
      </c>
      <c r="C61" s="114" t="s">
        <v>918</v>
      </c>
      <c r="D61" s="132" t="s">
        <v>708</v>
      </c>
      <c r="E61" s="122" t="s">
        <v>632</v>
      </c>
      <c r="F61" s="133">
        <v>44314</v>
      </c>
      <c r="G61" s="123">
        <v>2</v>
      </c>
      <c r="H61" s="62">
        <v>1</v>
      </c>
      <c r="I61" s="55">
        <f t="shared" si="0"/>
        <v>2</v>
      </c>
      <c r="J61" s="134">
        <v>44315</v>
      </c>
      <c r="K61" s="55">
        <f t="shared" si="1"/>
        <v>0</v>
      </c>
      <c r="L61" s="124"/>
      <c r="M61" s="55"/>
    </row>
    <row r="62" spans="1:13" customFormat="1">
      <c r="A62" s="121">
        <v>44284</v>
      </c>
      <c r="B62" s="114">
        <v>166897807</v>
      </c>
      <c r="C62" s="114" t="s">
        <v>918</v>
      </c>
      <c r="D62" s="132" t="s">
        <v>649</v>
      </c>
      <c r="E62" s="122" t="s">
        <v>34</v>
      </c>
      <c r="F62" s="133">
        <v>44292</v>
      </c>
      <c r="G62" s="123">
        <v>1</v>
      </c>
      <c r="H62" s="62">
        <v>1</v>
      </c>
      <c r="I62" s="55">
        <f t="shared" si="0"/>
        <v>1</v>
      </c>
      <c r="J62" s="134">
        <v>44292</v>
      </c>
      <c r="K62" s="55">
        <f t="shared" si="1"/>
        <v>0</v>
      </c>
      <c r="L62" s="120"/>
      <c r="M62" s="84"/>
    </row>
    <row r="63" spans="1:13" customFormat="1">
      <c r="A63" s="121">
        <v>44284</v>
      </c>
      <c r="B63" s="114">
        <v>166885356</v>
      </c>
      <c r="C63" s="114" t="s">
        <v>918</v>
      </c>
      <c r="D63" s="114" t="s">
        <v>636</v>
      </c>
      <c r="E63" s="122" t="s">
        <v>624</v>
      </c>
      <c r="F63" s="133">
        <v>44292</v>
      </c>
      <c r="G63" s="123">
        <v>1</v>
      </c>
      <c r="H63" s="62">
        <v>1</v>
      </c>
      <c r="I63" s="55">
        <f t="shared" si="0"/>
        <v>1</v>
      </c>
      <c r="J63" s="134">
        <v>44292</v>
      </c>
      <c r="K63" s="55">
        <f t="shared" si="1"/>
        <v>0</v>
      </c>
      <c r="L63" s="120"/>
      <c r="M63" s="84"/>
    </row>
    <row r="64" spans="1:13" customFormat="1">
      <c r="A64" s="121">
        <v>44284</v>
      </c>
      <c r="B64" s="114">
        <v>166885356</v>
      </c>
      <c r="C64" s="114" t="s">
        <v>918</v>
      </c>
      <c r="D64" s="114" t="s">
        <v>457</v>
      </c>
      <c r="E64" s="122" t="s">
        <v>624</v>
      </c>
      <c r="F64" s="133">
        <v>44292</v>
      </c>
      <c r="G64" s="123">
        <v>1</v>
      </c>
      <c r="H64" s="62">
        <v>1</v>
      </c>
      <c r="I64" s="55">
        <f t="shared" si="0"/>
        <v>1</v>
      </c>
      <c r="J64" s="134">
        <v>44292</v>
      </c>
      <c r="K64" s="55">
        <f t="shared" si="1"/>
        <v>0</v>
      </c>
      <c r="L64" s="120"/>
      <c r="M64" s="84"/>
    </row>
    <row r="65" spans="1:13" customFormat="1">
      <c r="A65" s="121">
        <v>44274</v>
      </c>
      <c r="B65" s="114">
        <v>166532101</v>
      </c>
      <c r="C65" s="114" t="s">
        <v>918</v>
      </c>
      <c r="D65" s="114" t="s">
        <v>217</v>
      </c>
      <c r="E65" s="122" t="s">
        <v>34</v>
      </c>
      <c r="F65" s="133">
        <v>44279</v>
      </c>
      <c r="G65" s="123">
        <v>1</v>
      </c>
      <c r="H65" s="62">
        <v>1</v>
      </c>
      <c r="I65" s="55">
        <f t="shared" si="0"/>
        <v>1</v>
      </c>
      <c r="J65" s="134">
        <v>44279</v>
      </c>
      <c r="K65" s="55">
        <f t="shared" si="1"/>
        <v>0</v>
      </c>
      <c r="L65" s="124"/>
      <c r="M65" s="84"/>
    </row>
    <row r="66" spans="1:13" customFormat="1">
      <c r="A66" s="121">
        <v>44274</v>
      </c>
      <c r="B66" s="114">
        <v>166532101</v>
      </c>
      <c r="C66" s="114" t="s">
        <v>918</v>
      </c>
      <c r="D66" s="114" t="s">
        <v>598</v>
      </c>
      <c r="E66" s="122" t="s">
        <v>34</v>
      </c>
      <c r="F66" s="133">
        <v>44279</v>
      </c>
      <c r="G66" s="123">
        <v>1</v>
      </c>
      <c r="H66" s="62">
        <v>1</v>
      </c>
      <c r="I66" s="55">
        <f t="shared" si="0"/>
        <v>1</v>
      </c>
      <c r="J66" s="134">
        <v>44279</v>
      </c>
      <c r="K66" s="55">
        <f t="shared" si="1"/>
        <v>0</v>
      </c>
      <c r="L66" s="124"/>
      <c r="M66" s="84"/>
    </row>
    <row r="67" spans="1:13" customFormat="1">
      <c r="A67" s="121">
        <v>44272</v>
      </c>
      <c r="B67" s="114">
        <v>166418410</v>
      </c>
      <c r="C67" s="114" t="s">
        <v>918</v>
      </c>
      <c r="D67" s="114">
        <v>620311934</v>
      </c>
      <c r="E67" s="122" t="s">
        <v>315</v>
      </c>
      <c r="F67" s="133">
        <v>44278</v>
      </c>
      <c r="G67" s="123">
        <v>1</v>
      </c>
      <c r="H67" s="62">
        <v>1</v>
      </c>
      <c r="I67" s="55">
        <f t="shared" si="0"/>
        <v>1</v>
      </c>
      <c r="J67" s="134">
        <v>44279</v>
      </c>
      <c r="K67" s="55">
        <f t="shared" si="1"/>
        <v>0</v>
      </c>
      <c r="L67" s="124"/>
      <c r="M67" s="84"/>
    </row>
    <row r="68" spans="1:13" s="106" customFormat="1">
      <c r="A68" s="121">
        <v>44271</v>
      </c>
      <c r="B68" s="114">
        <v>166381499</v>
      </c>
      <c r="C68" s="114" t="s">
        <v>918</v>
      </c>
      <c r="D68" s="114" t="s">
        <v>604</v>
      </c>
      <c r="E68" s="122" t="s">
        <v>315</v>
      </c>
      <c r="F68" s="133">
        <v>44279</v>
      </c>
      <c r="G68" s="123">
        <v>1</v>
      </c>
      <c r="H68" s="62">
        <v>1</v>
      </c>
      <c r="I68" s="55">
        <f t="shared" si="0"/>
        <v>1</v>
      </c>
      <c r="J68" s="134">
        <v>44279</v>
      </c>
      <c r="K68" s="55">
        <f t="shared" si="1"/>
        <v>0</v>
      </c>
      <c r="L68" s="124"/>
      <c r="M68" s="84"/>
    </row>
    <row r="69" spans="1:13" customFormat="1">
      <c r="A69" s="121">
        <v>44271</v>
      </c>
      <c r="B69" s="114">
        <v>166381499</v>
      </c>
      <c r="C69" s="114" t="s">
        <v>918</v>
      </c>
      <c r="D69" s="114" t="s">
        <v>602</v>
      </c>
      <c r="E69" s="122" t="s">
        <v>603</v>
      </c>
      <c r="F69" s="133">
        <v>44279</v>
      </c>
      <c r="G69" s="123">
        <v>1</v>
      </c>
      <c r="H69" s="62">
        <v>1</v>
      </c>
      <c r="I69" s="55">
        <f t="shared" si="0"/>
        <v>1</v>
      </c>
      <c r="J69" s="134">
        <v>44279</v>
      </c>
      <c r="K69" s="55">
        <f t="shared" si="1"/>
        <v>0</v>
      </c>
      <c r="L69" s="124"/>
      <c r="M69" s="84"/>
    </row>
    <row r="70" spans="1:13" customFormat="1">
      <c r="A70" s="121">
        <v>44271</v>
      </c>
      <c r="B70" s="114">
        <v>166418763</v>
      </c>
      <c r="C70" s="114" t="s">
        <v>918</v>
      </c>
      <c r="D70" s="114" t="s">
        <v>601</v>
      </c>
      <c r="E70" s="122" t="s">
        <v>477</v>
      </c>
      <c r="F70" s="133">
        <v>44279</v>
      </c>
      <c r="G70" s="123">
        <v>1</v>
      </c>
      <c r="H70" s="62">
        <v>1</v>
      </c>
      <c r="I70" s="55">
        <f t="shared" si="0"/>
        <v>1</v>
      </c>
      <c r="J70" s="134">
        <v>44279</v>
      </c>
      <c r="K70" s="55">
        <f t="shared" si="1"/>
        <v>0</v>
      </c>
      <c r="L70" s="124"/>
      <c r="M70" s="84"/>
    </row>
    <row r="71" spans="1:13" customFormat="1">
      <c r="A71" s="121">
        <v>44271</v>
      </c>
      <c r="B71" s="114">
        <v>166402041</v>
      </c>
      <c r="C71" s="114" t="s">
        <v>918</v>
      </c>
      <c r="D71" s="114" t="s">
        <v>205</v>
      </c>
      <c r="E71" s="122" t="s">
        <v>123</v>
      </c>
      <c r="F71" s="133">
        <v>44279</v>
      </c>
      <c r="G71" s="123">
        <v>1</v>
      </c>
      <c r="H71" s="62">
        <v>1</v>
      </c>
      <c r="I71" s="55">
        <f t="shared" si="0"/>
        <v>1</v>
      </c>
      <c r="J71" s="134">
        <v>44279</v>
      </c>
      <c r="K71" s="55">
        <f t="shared" si="1"/>
        <v>0</v>
      </c>
      <c r="L71" s="124"/>
      <c r="M71" s="84"/>
    </row>
    <row r="72" spans="1:13" customFormat="1">
      <c r="A72" s="121">
        <v>44264</v>
      </c>
      <c r="B72" s="114">
        <v>166101113</v>
      </c>
      <c r="C72" s="114" t="s">
        <v>918</v>
      </c>
      <c r="D72" s="132" t="s">
        <v>565</v>
      </c>
      <c r="E72" s="122" t="s">
        <v>190</v>
      </c>
      <c r="F72" s="133">
        <v>44272</v>
      </c>
      <c r="G72" s="123">
        <v>1</v>
      </c>
      <c r="H72" s="62">
        <v>1</v>
      </c>
      <c r="I72" s="55">
        <f t="shared" si="0"/>
        <v>1</v>
      </c>
      <c r="J72" s="134">
        <v>44272</v>
      </c>
      <c r="K72" s="55">
        <f t="shared" si="1"/>
        <v>0</v>
      </c>
      <c r="L72" s="124"/>
      <c r="M72" s="84"/>
    </row>
    <row r="73" spans="1:13" customFormat="1">
      <c r="A73" s="121">
        <v>44263</v>
      </c>
      <c r="B73" s="114">
        <v>166078934</v>
      </c>
      <c r="C73" s="114" t="s">
        <v>918</v>
      </c>
      <c r="D73" s="132">
        <v>986469860</v>
      </c>
      <c r="E73" s="122" t="s">
        <v>18</v>
      </c>
      <c r="F73" s="133">
        <v>44272</v>
      </c>
      <c r="G73" s="123">
        <v>1</v>
      </c>
      <c r="H73" s="62">
        <v>1</v>
      </c>
      <c r="I73" s="55">
        <f t="shared" si="0"/>
        <v>1</v>
      </c>
      <c r="J73" s="134">
        <v>44272</v>
      </c>
      <c r="K73" s="55">
        <f t="shared" si="1"/>
        <v>0</v>
      </c>
      <c r="L73" s="124"/>
      <c r="M73" s="84"/>
    </row>
    <row r="74" spans="1:13" s="74" customFormat="1">
      <c r="A74" s="121">
        <v>44257</v>
      </c>
      <c r="B74" s="114">
        <v>165824800</v>
      </c>
      <c r="C74" s="114" t="s">
        <v>918</v>
      </c>
      <c r="D74" s="114" t="s">
        <v>625</v>
      </c>
      <c r="E74" s="122" t="s">
        <v>624</v>
      </c>
      <c r="F74" s="133">
        <v>44285</v>
      </c>
      <c r="G74" s="123">
        <v>1</v>
      </c>
      <c r="H74" s="62">
        <v>1</v>
      </c>
      <c r="I74" s="55">
        <f t="shared" si="0"/>
        <v>1</v>
      </c>
      <c r="J74" s="134">
        <v>44285</v>
      </c>
      <c r="K74" s="55">
        <f t="shared" si="1"/>
        <v>0</v>
      </c>
      <c r="L74" s="124"/>
      <c r="M74" s="55"/>
    </row>
    <row r="75" spans="1:13" s="74" customFormat="1">
      <c r="A75" s="121">
        <v>44257</v>
      </c>
      <c r="B75" s="114">
        <v>165824800</v>
      </c>
      <c r="C75" s="114" t="s">
        <v>918</v>
      </c>
      <c r="D75" s="114" t="s">
        <v>623</v>
      </c>
      <c r="E75" s="122" t="s">
        <v>624</v>
      </c>
      <c r="F75" s="133">
        <v>44285</v>
      </c>
      <c r="G75" s="123">
        <v>1</v>
      </c>
      <c r="H75" s="62">
        <v>1</v>
      </c>
      <c r="I75" s="55">
        <f t="shared" si="0"/>
        <v>1</v>
      </c>
      <c r="J75" s="134">
        <v>44285</v>
      </c>
      <c r="K75" s="55">
        <f t="shared" si="1"/>
        <v>0</v>
      </c>
      <c r="L75" s="124"/>
      <c r="M75" s="55"/>
    </row>
    <row r="76" spans="1:13" customFormat="1">
      <c r="A76" s="121">
        <v>44256</v>
      </c>
      <c r="B76" s="114">
        <v>165754133</v>
      </c>
      <c r="C76" s="114" t="s">
        <v>918</v>
      </c>
      <c r="D76" s="132" t="s">
        <v>579</v>
      </c>
      <c r="E76" s="122" t="s">
        <v>533</v>
      </c>
      <c r="F76" s="133">
        <v>44272</v>
      </c>
      <c r="G76" s="123">
        <v>1</v>
      </c>
      <c r="H76" s="62">
        <v>1</v>
      </c>
      <c r="I76" s="55">
        <f t="shared" si="0"/>
        <v>1</v>
      </c>
      <c r="J76" s="134">
        <v>44272</v>
      </c>
      <c r="K76" s="55">
        <f t="shared" si="1"/>
        <v>0</v>
      </c>
      <c r="L76" s="124"/>
      <c r="M76" s="84"/>
    </row>
    <row r="77" spans="1:13" s="74" customFormat="1">
      <c r="A77" s="121">
        <v>44256</v>
      </c>
      <c r="B77" s="114">
        <v>165824800</v>
      </c>
      <c r="C77" s="114" t="s">
        <v>918</v>
      </c>
      <c r="D77" s="114" t="s">
        <v>621</v>
      </c>
      <c r="E77" s="122" t="s">
        <v>622</v>
      </c>
      <c r="F77" s="133">
        <v>44285</v>
      </c>
      <c r="G77" s="123">
        <v>1</v>
      </c>
      <c r="H77" s="62">
        <v>1</v>
      </c>
      <c r="I77" s="55">
        <f t="shared" si="0"/>
        <v>1</v>
      </c>
      <c r="J77" s="134">
        <v>44285</v>
      </c>
      <c r="K77" s="55">
        <f t="shared" si="1"/>
        <v>0</v>
      </c>
      <c r="L77" s="124"/>
      <c r="M77" s="55"/>
    </row>
    <row r="78" spans="1:13" customFormat="1">
      <c r="A78" s="121">
        <v>44256</v>
      </c>
      <c r="B78" s="114">
        <v>165782794</v>
      </c>
      <c r="C78" s="114" t="s">
        <v>918</v>
      </c>
      <c r="D78" s="132" t="s">
        <v>576</v>
      </c>
      <c r="E78" s="122" t="s">
        <v>577</v>
      </c>
      <c r="F78" s="133">
        <v>44272</v>
      </c>
      <c r="G78" s="123">
        <v>1</v>
      </c>
      <c r="H78" s="62">
        <v>1</v>
      </c>
      <c r="I78" s="55">
        <f t="shared" ref="I78:I109" si="2">G78*H78</f>
        <v>1</v>
      </c>
      <c r="J78" s="134">
        <v>44272</v>
      </c>
      <c r="K78" s="55">
        <f t="shared" ref="K78:K109" si="3">IF(J78="",I78,0)</f>
        <v>0</v>
      </c>
      <c r="L78" s="124"/>
      <c r="M78" s="84"/>
    </row>
    <row r="79" spans="1:13" s="74" customFormat="1">
      <c r="A79" s="121">
        <v>44256</v>
      </c>
      <c r="B79" s="114">
        <v>165824800</v>
      </c>
      <c r="C79" s="114" t="s">
        <v>918</v>
      </c>
      <c r="D79" s="114" t="s">
        <v>620</v>
      </c>
      <c r="E79" s="122" t="s">
        <v>192</v>
      </c>
      <c r="F79" s="133">
        <v>44285</v>
      </c>
      <c r="G79" s="123">
        <v>1</v>
      </c>
      <c r="H79" s="62">
        <v>1</v>
      </c>
      <c r="I79" s="55">
        <f t="shared" si="2"/>
        <v>1</v>
      </c>
      <c r="J79" s="134">
        <v>44285</v>
      </c>
      <c r="K79" s="55">
        <f t="shared" si="3"/>
        <v>0</v>
      </c>
      <c r="L79" s="124"/>
      <c r="M79" s="55"/>
    </row>
    <row r="80" spans="1:13" customFormat="1">
      <c r="A80" s="121">
        <v>44251</v>
      </c>
      <c r="B80" s="114">
        <v>165594546</v>
      </c>
      <c r="C80" s="114" t="s">
        <v>918</v>
      </c>
      <c r="D80" s="114" t="s">
        <v>465</v>
      </c>
      <c r="E80" s="122" t="s">
        <v>190</v>
      </c>
      <c r="F80" s="133">
        <v>44251</v>
      </c>
      <c r="G80" s="123">
        <v>1</v>
      </c>
      <c r="H80" s="62">
        <v>1</v>
      </c>
      <c r="I80" s="55">
        <f t="shared" si="2"/>
        <v>1</v>
      </c>
      <c r="J80" s="134">
        <v>44251</v>
      </c>
      <c r="K80" s="55">
        <f t="shared" si="3"/>
        <v>0</v>
      </c>
      <c r="L80" s="124"/>
      <c r="M80" s="84"/>
    </row>
    <row r="81" spans="1:13" customFormat="1">
      <c r="A81" s="121">
        <v>44246</v>
      </c>
      <c r="B81" s="114">
        <v>165469340</v>
      </c>
      <c r="C81" s="114" t="s">
        <v>918</v>
      </c>
      <c r="D81" s="114" t="s">
        <v>518</v>
      </c>
      <c r="E81" s="122" t="s">
        <v>193</v>
      </c>
      <c r="F81" s="133">
        <v>44256</v>
      </c>
      <c r="G81" s="123">
        <v>1</v>
      </c>
      <c r="H81" s="62">
        <v>1</v>
      </c>
      <c r="I81" s="55">
        <f t="shared" si="2"/>
        <v>1</v>
      </c>
      <c r="J81" s="134">
        <v>44256</v>
      </c>
      <c r="K81" s="55">
        <f t="shared" si="3"/>
        <v>0</v>
      </c>
      <c r="L81" s="124"/>
      <c r="M81" s="84"/>
    </row>
    <row r="82" spans="1:13" customFormat="1">
      <c r="A82" s="121">
        <v>44246</v>
      </c>
      <c r="B82" s="114">
        <v>165469340</v>
      </c>
      <c r="C82" s="114" t="s">
        <v>918</v>
      </c>
      <c r="D82" s="114" t="s">
        <v>246</v>
      </c>
      <c r="E82" s="122" t="s">
        <v>193</v>
      </c>
      <c r="F82" s="133">
        <v>44256</v>
      </c>
      <c r="G82" s="123">
        <v>1</v>
      </c>
      <c r="H82" s="62">
        <v>1</v>
      </c>
      <c r="I82" s="55">
        <f t="shared" si="2"/>
        <v>1</v>
      </c>
      <c r="J82" s="134">
        <v>44256</v>
      </c>
      <c r="K82" s="55">
        <f t="shared" si="3"/>
        <v>0</v>
      </c>
      <c r="L82" s="124"/>
      <c r="M82" s="84"/>
    </row>
    <row r="83" spans="1:13" customFormat="1">
      <c r="A83" s="121">
        <v>44246</v>
      </c>
      <c r="B83" s="114">
        <v>165445461</v>
      </c>
      <c r="C83" s="114" t="s">
        <v>918</v>
      </c>
      <c r="D83" s="114" t="s">
        <v>521</v>
      </c>
      <c r="E83" s="122" t="s">
        <v>193</v>
      </c>
      <c r="F83" s="133">
        <v>44256</v>
      </c>
      <c r="G83" s="123">
        <v>1</v>
      </c>
      <c r="H83" s="62">
        <v>1</v>
      </c>
      <c r="I83" s="55">
        <f t="shared" si="2"/>
        <v>1</v>
      </c>
      <c r="J83" s="134">
        <v>44256</v>
      </c>
      <c r="K83" s="55">
        <f t="shared" si="3"/>
        <v>0</v>
      </c>
      <c r="L83" s="124"/>
      <c r="M83" s="84"/>
    </row>
    <row r="84" spans="1:13" customFormat="1">
      <c r="A84" s="121">
        <v>44246</v>
      </c>
      <c r="B84" s="114">
        <v>165468014</v>
      </c>
      <c r="C84" s="114" t="s">
        <v>918</v>
      </c>
      <c r="D84" s="114" t="s">
        <v>514</v>
      </c>
      <c r="E84" s="122" t="s">
        <v>34</v>
      </c>
      <c r="F84" s="133">
        <v>44250</v>
      </c>
      <c r="G84" s="123">
        <v>1</v>
      </c>
      <c r="H84" s="62">
        <v>1</v>
      </c>
      <c r="I84" s="55">
        <f t="shared" si="2"/>
        <v>1</v>
      </c>
      <c r="J84" s="134">
        <v>44251</v>
      </c>
      <c r="K84" s="55">
        <f t="shared" si="3"/>
        <v>0</v>
      </c>
      <c r="L84" s="124"/>
      <c r="M84" s="84"/>
    </row>
    <row r="85" spans="1:13" s="106" customFormat="1">
      <c r="A85" s="121">
        <v>44246</v>
      </c>
      <c r="B85" s="114">
        <v>165468014</v>
      </c>
      <c r="C85" s="114" t="s">
        <v>918</v>
      </c>
      <c r="D85" s="114" t="s">
        <v>512</v>
      </c>
      <c r="E85" s="122" t="s">
        <v>34</v>
      </c>
      <c r="F85" s="133">
        <v>44250</v>
      </c>
      <c r="G85" s="123">
        <v>1</v>
      </c>
      <c r="H85" s="62">
        <v>1</v>
      </c>
      <c r="I85" s="55">
        <f t="shared" si="2"/>
        <v>1</v>
      </c>
      <c r="J85" s="134">
        <v>44251</v>
      </c>
      <c r="K85" s="55">
        <f t="shared" si="3"/>
        <v>0</v>
      </c>
      <c r="L85" s="124"/>
      <c r="M85" s="84"/>
    </row>
    <row r="86" spans="1:13" s="106" customFormat="1">
      <c r="A86" s="121">
        <v>44246</v>
      </c>
      <c r="B86" s="114">
        <v>165445461</v>
      </c>
      <c r="C86" s="114" t="s">
        <v>918</v>
      </c>
      <c r="D86" s="114" t="s">
        <v>519</v>
      </c>
      <c r="E86" s="122" t="s">
        <v>192</v>
      </c>
      <c r="F86" s="133">
        <v>44256</v>
      </c>
      <c r="G86" s="123">
        <v>1</v>
      </c>
      <c r="H86" s="62">
        <v>1</v>
      </c>
      <c r="I86" s="55">
        <f t="shared" si="2"/>
        <v>1</v>
      </c>
      <c r="J86" s="134">
        <v>44256</v>
      </c>
      <c r="K86" s="55">
        <f t="shared" si="3"/>
        <v>0</v>
      </c>
      <c r="L86" s="124"/>
      <c r="M86" s="84"/>
    </row>
    <row r="87" spans="1:13" s="106" customFormat="1">
      <c r="A87" s="121">
        <v>44246</v>
      </c>
      <c r="B87" s="114">
        <v>165468014</v>
      </c>
      <c r="C87" s="114" t="s">
        <v>918</v>
      </c>
      <c r="D87" s="114" t="s">
        <v>513</v>
      </c>
      <c r="E87" s="122" t="s">
        <v>12</v>
      </c>
      <c r="F87" s="133">
        <v>44250</v>
      </c>
      <c r="G87" s="123">
        <v>1</v>
      </c>
      <c r="H87" s="62">
        <v>1</v>
      </c>
      <c r="I87" s="55">
        <f t="shared" si="2"/>
        <v>1</v>
      </c>
      <c r="J87" s="134">
        <v>44251</v>
      </c>
      <c r="K87" s="55">
        <f t="shared" si="3"/>
        <v>0</v>
      </c>
      <c r="L87" s="124"/>
      <c r="M87" s="84"/>
    </row>
    <row r="88" spans="1:13" s="106" customFormat="1">
      <c r="A88" s="121">
        <v>44246</v>
      </c>
      <c r="B88" s="114">
        <v>165469340</v>
      </c>
      <c r="C88" s="114" t="s">
        <v>918</v>
      </c>
      <c r="D88" s="114" t="s">
        <v>218</v>
      </c>
      <c r="E88" s="122" t="s">
        <v>192</v>
      </c>
      <c r="F88" s="133">
        <v>44256</v>
      </c>
      <c r="G88" s="123">
        <v>1</v>
      </c>
      <c r="H88" s="62">
        <v>1</v>
      </c>
      <c r="I88" s="55">
        <f t="shared" si="2"/>
        <v>1</v>
      </c>
      <c r="J88" s="134">
        <v>44256</v>
      </c>
      <c r="K88" s="55">
        <f t="shared" si="3"/>
        <v>0</v>
      </c>
      <c r="L88" s="124"/>
      <c r="M88" s="84"/>
    </row>
    <row r="89" spans="1:13" customFormat="1">
      <c r="A89" s="121">
        <v>44246</v>
      </c>
      <c r="B89" s="114">
        <v>165468014</v>
      </c>
      <c r="C89" s="114" t="s">
        <v>918</v>
      </c>
      <c r="D89" s="114" t="s">
        <v>511</v>
      </c>
      <c r="E89" s="122" t="s">
        <v>123</v>
      </c>
      <c r="F89" s="133">
        <v>44250</v>
      </c>
      <c r="G89" s="123">
        <v>1</v>
      </c>
      <c r="H89" s="62">
        <v>1</v>
      </c>
      <c r="I89" s="55">
        <f t="shared" si="2"/>
        <v>1</v>
      </c>
      <c r="J89" s="134">
        <v>44251</v>
      </c>
      <c r="K89" s="55">
        <f t="shared" si="3"/>
        <v>0</v>
      </c>
      <c r="L89" s="124"/>
      <c r="M89" s="84"/>
    </row>
    <row r="90" spans="1:13" s="106" customFormat="1">
      <c r="A90" s="121">
        <v>44246</v>
      </c>
      <c r="B90" s="114">
        <v>165445461</v>
      </c>
      <c r="C90" s="114" t="s">
        <v>918</v>
      </c>
      <c r="D90" s="114" t="s">
        <v>524</v>
      </c>
      <c r="E90" s="122" t="s">
        <v>123</v>
      </c>
      <c r="F90" s="133">
        <v>44256</v>
      </c>
      <c r="G90" s="123">
        <v>1</v>
      </c>
      <c r="H90" s="62">
        <v>1</v>
      </c>
      <c r="I90" s="55">
        <f t="shared" si="2"/>
        <v>1</v>
      </c>
      <c r="J90" s="134">
        <v>44256</v>
      </c>
      <c r="K90" s="55">
        <f t="shared" si="3"/>
        <v>0</v>
      </c>
      <c r="L90" s="124"/>
      <c r="M90" s="84"/>
    </row>
    <row r="91" spans="1:13" customFormat="1">
      <c r="A91" s="121">
        <v>44246</v>
      </c>
      <c r="B91" s="114">
        <v>165445461</v>
      </c>
      <c r="C91" s="114" t="s">
        <v>918</v>
      </c>
      <c r="D91" s="114" t="s">
        <v>520</v>
      </c>
      <c r="E91" s="122" t="s">
        <v>124</v>
      </c>
      <c r="F91" s="133">
        <v>44256</v>
      </c>
      <c r="G91" s="123">
        <v>1</v>
      </c>
      <c r="H91" s="62">
        <v>1</v>
      </c>
      <c r="I91" s="55">
        <f t="shared" si="2"/>
        <v>1</v>
      </c>
      <c r="J91" s="134">
        <v>44256</v>
      </c>
      <c r="K91" s="55">
        <f t="shared" si="3"/>
        <v>0</v>
      </c>
      <c r="L91" s="124"/>
      <c r="M91" s="84"/>
    </row>
    <row r="92" spans="1:13" customFormat="1">
      <c r="A92" s="121">
        <v>44246</v>
      </c>
      <c r="B92" s="114">
        <v>165445461</v>
      </c>
      <c r="C92" s="114" t="s">
        <v>918</v>
      </c>
      <c r="D92" s="114" t="s">
        <v>522</v>
      </c>
      <c r="E92" s="122" t="s">
        <v>192</v>
      </c>
      <c r="F92" s="133">
        <v>44256</v>
      </c>
      <c r="G92" s="123">
        <v>1</v>
      </c>
      <c r="H92" s="62">
        <v>1</v>
      </c>
      <c r="I92" s="55">
        <f t="shared" si="2"/>
        <v>1</v>
      </c>
      <c r="J92" s="134">
        <v>44256</v>
      </c>
      <c r="K92" s="55">
        <f t="shared" si="3"/>
        <v>0</v>
      </c>
      <c r="L92" s="124"/>
      <c r="M92" s="84"/>
    </row>
    <row r="93" spans="1:13" customFormat="1">
      <c r="A93" s="121">
        <v>44243</v>
      </c>
      <c r="B93" s="114">
        <v>165227673</v>
      </c>
      <c r="C93" s="114" t="s">
        <v>918</v>
      </c>
      <c r="D93" s="114" t="s">
        <v>502</v>
      </c>
      <c r="E93" s="122" t="s">
        <v>493</v>
      </c>
      <c r="F93" s="133">
        <v>44249</v>
      </c>
      <c r="G93" s="123">
        <v>1</v>
      </c>
      <c r="H93" s="62">
        <v>1</v>
      </c>
      <c r="I93" s="55">
        <f t="shared" si="2"/>
        <v>1</v>
      </c>
      <c r="J93" s="134">
        <v>44249</v>
      </c>
      <c r="K93" s="55">
        <f t="shared" si="3"/>
        <v>0</v>
      </c>
      <c r="L93" s="124"/>
      <c r="M93" s="84"/>
    </row>
    <row r="94" spans="1:13" customFormat="1">
      <c r="A94" s="121">
        <v>44242</v>
      </c>
      <c r="B94" s="114">
        <v>165082659</v>
      </c>
      <c r="C94" s="114" t="s">
        <v>918</v>
      </c>
      <c r="D94" s="114" t="s">
        <v>455</v>
      </c>
      <c r="E94" s="122" t="s">
        <v>456</v>
      </c>
      <c r="F94" s="133">
        <v>44243</v>
      </c>
      <c r="G94" s="123">
        <v>1</v>
      </c>
      <c r="H94" s="62">
        <v>1</v>
      </c>
      <c r="I94" s="55">
        <f t="shared" si="2"/>
        <v>1</v>
      </c>
      <c r="J94" s="134">
        <v>44243</v>
      </c>
      <c r="K94" s="55">
        <f t="shared" si="3"/>
        <v>0</v>
      </c>
      <c r="L94" s="124"/>
      <c r="M94" s="84"/>
    </row>
    <row r="95" spans="1:13" customFormat="1">
      <c r="A95" s="121">
        <v>44237</v>
      </c>
      <c r="B95" s="114">
        <v>165059468</v>
      </c>
      <c r="C95" s="114" t="s">
        <v>918</v>
      </c>
      <c r="D95" s="114" t="s">
        <v>465</v>
      </c>
      <c r="E95" s="122" t="s">
        <v>190</v>
      </c>
      <c r="F95" s="133">
        <v>44243</v>
      </c>
      <c r="G95" s="123">
        <v>1</v>
      </c>
      <c r="H95" s="62">
        <v>1</v>
      </c>
      <c r="I95" s="55">
        <f t="shared" si="2"/>
        <v>1</v>
      </c>
      <c r="J95" s="134">
        <v>44243</v>
      </c>
      <c r="K95" s="55">
        <f t="shared" si="3"/>
        <v>0</v>
      </c>
      <c r="L95" s="124"/>
      <c r="M95" s="84"/>
    </row>
    <row r="96" spans="1:13" customFormat="1">
      <c r="A96" s="121">
        <v>44236</v>
      </c>
      <c r="B96" s="114">
        <v>165020498</v>
      </c>
      <c r="C96" s="114" t="s">
        <v>918</v>
      </c>
      <c r="D96" s="132" t="s">
        <v>470</v>
      </c>
      <c r="E96" s="122" t="s">
        <v>192</v>
      </c>
      <c r="F96" s="133">
        <v>44243</v>
      </c>
      <c r="G96" s="123">
        <v>1</v>
      </c>
      <c r="H96" s="62">
        <v>1</v>
      </c>
      <c r="I96" s="55">
        <f t="shared" si="2"/>
        <v>1</v>
      </c>
      <c r="J96" s="134">
        <v>44243</v>
      </c>
      <c r="K96" s="55">
        <f t="shared" si="3"/>
        <v>0</v>
      </c>
      <c r="L96" s="124"/>
      <c r="M96" s="84"/>
    </row>
    <row r="97" spans="1:13" customFormat="1">
      <c r="A97" s="121">
        <v>44235</v>
      </c>
      <c r="B97" s="114" t="s">
        <v>435</v>
      </c>
      <c r="C97" s="114" t="s">
        <v>919</v>
      </c>
      <c r="D97" s="114" t="s">
        <v>273</v>
      </c>
      <c r="E97" s="122" t="s">
        <v>197</v>
      </c>
      <c r="F97" s="133">
        <v>44251</v>
      </c>
      <c r="G97" s="123">
        <v>2</v>
      </c>
      <c r="H97" s="62">
        <v>1</v>
      </c>
      <c r="I97" s="55">
        <f t="shared" si="2"/>
        <v>2</v>
      </c>
      <c r="J97" s="134">
        <v>44251</v>
      </c>
      <c r="K97" s="55">
        <f t="shared" si="3"/>
        <v>0</v>
      </c>
      <c r="L97" s="124"/>
      <c r="M97" s="84"/>
    </row>
    <row r="98" spans="1:13" s="106" customFormat="1">
      <c r="A98" s="121">
        <v>44235</v>
      </c>
      <c r="B98" s="114">
        <v>164992050</v>
      </c>
      <c r="C98" s="114" t="s">
        <v>918</v>
      </c>
      <c r="D98" s="114" t="s">
        <v>218</v>
      </c>
      <c r="E98" s="122" t="s">
        <v>192</v>
      </c>
      <c r="F98" s="133">
        <v>44236</v>
      </c>
      <c r="G98" s="123">
        <v>1</v>
      </c>
      <c r="H98" s="62">
        <v>1</v>
      </c>
      <c r="I98" s="55">
        <f t="shared" si="2"/>
        <v>1</v>
      </c>
      <c r="J98" s="134">
        <v>44237</v>
      </c>
      <c r="K98" s="55">
        <f t="shared" si="3"/>
        <v>0</v>
      </c>
      <c r="L98" s="124"/>
      <c r="M98" s="84"/>
    </row>
    <row r="99" spans="1:13" customFormat="1">
      <c r="A99" s="121">
        <v>44232</v>
      </c>
      <c r="B99" s="114">
        <v>164865921</v>
      </c>
      <c r="C99" s="114" t="s">
        <v>918</v>
      </c>
      <c r="D99" s="114" t="s">
        <v>402</v>
      </c>
      <c r="E99" s="122" t="s">
        <v>190</v>
      </c>
      <c r="F99" s="133">
        <v>44235</v>
      </c>
      <c r="G99" s="123">
        <v>1</v>
      </c>
      <c r="H99" s="62">
        <v>1</v>
      </c>
      <c r="I99" s="55">
        <f t="shared" si="2"/>
        <v>1</v>
      </c>
      <c r="J99" s="134">
        <v>44235</v>
      </c>
      <c r="K99" s="55">
        <f t="shared" si="3"/>
        <v>0</v>
      </c>
      <c r="L99" s="124"/>
      <c r="M99" s="84"/>
    </row>
    <row r="100" spans="1:13" customFormat="1">
      <c r="A100" s="121">
        <v>44230</v>
      </c>
      <c r="B100" s="114">
        <v>164760667</v>
      </c>
      <c r="C100" s="114" t="s">
        <v>918</v>
      </c>
      <c r="D100" s="132">
        <v>986049950</v>
      </c>
      <c r="E100" s="122" t="s">
        <v>401</v>
      </c>
      <c r="F100" s="133">
        <v>44236</v>
      </c>
      <c r="G100" s="123">
        <v>1</v>
      </c>
      <c r="H100" s="62">
        <v>1</v>
      </c>
      <c r="I100" s="55">
        <f t="shared" si="2"/>
        <v>1</v>
      </c>
      <c r="J100" s="134">
        <v>44237</v>
      </c>
      <c r="K100" s="55">
        <f t="shared" si="3"/>
        <v>0</v>
      </c>
      <c r="L100" s="124"/>
      <c r="M100" s="84"/>
    </row>
    <row r="101" spans="1:13" customFormat="1">
      <c r="A101" s="121">
        <v>44230</v>
      </c>
      <c r="B101" s="114">
        <v>164760667</v>
      </c>
      <c r="C101" s="114" t="s">
        <v>918</v>
      </c>
      <c r="D101" s="132" t="s">
        <v>402</v>
      </c>
      <c r="E101" s="122" t="s">
        <v>190</v>
      </c>
      <c r="F101" s="133">
        <v>44236</v>
      </c>
      <c r="G101" s="123">
        <v>1</v>
      </c>
      <c r="H101" s="62">
        <v>1</v>
      </c>
      <c r="I101" s="55">
        <f t="shared" si="2"/>
        <v>1</v>
      </c>
      <c r="J101" s="134">
        <v>44237</v>
      </c>
      <c r="K101" s="55">
        <f t="shared" si="3"/>
        <v>0</v>
      </c>
      <c r="L101" s="124"/>
      <c r="M101" s="84"/>
    </row>
    <row r="102" spans="1:13" customFormat="1">
      <c r="A102" s="121">
        <v>44229</v>
      </c>
      <c r="B102" s="114">
        <v>164691175</v>
      </c>
      <c r="C102" s="114" t="s">
        <v>918</v>
      </c>
      <c r="D102" s="114" t="s">
        <v>403</v>
      </c>
      <c r="E102" s="122" t="s">
        <v>404</v>
      </c>
      <c r="F102" s="133">
        <v>44235</v>
      </c>
      <c r="G102" s="123">
        <v>1</v>
      </c>
      <c r="H102" s="62">
        <v>1</v>
      </c>
      <c r="I102" s="55">
        <f t="shared" si="2"/>
        <v>1</v>
      </c>
      <c r="J102" s="134">
        <v>44235</v>
      </c>
      <c r="K102" s="55">
        <f t="shared" si="3"/>
        <v>0</v>
      </c>
      <c r="L102" s="124"/>
      <c r="M102" s="84"/>
    </row>
    <row r="103" spans="1:13" s="106" customFormat="1">
      <c r="A103" s="121">
        <v>44224</v>
      </c>
      <c r="B103" s="114">
        <v>164520878</v>
      </c>
      <c r="C103" s="114" t="s">
        <v>918</v>
      </c>
      <c r="D103" s="114" t="s">
        <v>370</v>
      </c>
      <c r="E103" s="122" t="s">
        <v>329</v>
      </c>
      <c r="F103" s="133">
        <v>44229</v>
      </c>
      <c r="G103" s="123">
        <v>1</v>
      </c>
      <c r="H103" s="62">
        <v>1</v>
      </c>
      <c r="I103" s="55">
        <f t="shared" si="2"/>
        <v>1</v>
      </c>
      <c r="J103" s="134">
        <v>44229</v>
      </c>
      <c r="K103" s="55">
        <f t="shared" si="3"/>
        <v>0</v>
      </c>
      <c r="L103" s="124"/>
      <c r="M103" s="84"/>
    </row>
    <row r="104" spans="1:13" customFormat="1">
      <c r="A104" s="121">
        <v>44224</v>
      </c>
      <c r="B104" s="114">
        <v>164586015</v>
      </c>
      <c r="C104" s="114" t="s">
        <v>918</v>
      </c>
      <c r="D104" s="114" t="s">
        <v>378</v>
      </c>
      <c r="E104" s="122" t="s">
        <v>379</v>
      </c>
      <c r="F104" s="133">
        <v>44229</v>
      </c>
      <c r="G104" s="123">
        <v>1</v>
      </c>
      <c r="H104" s="62">
        <v>1</v>
      </c>
      <c r="I104" s="55">
        <f t="shared" si="2"/>
        <v>1</v>
      </c>
      <c r="J104" s="134">
        <v>44229</v>
      </c>
      <c r="K104" s="55">
        <f t="shared" si="3"/>
        <v>0</v>
      </c>
      <c r="L104" s="124"/>
      <c r="M104" s="84"/>
    </row>
    <row r="105" spans="1:13" customFormat="1">
      <c r="A105" s="121">
        <v>44223</v>
      </c>
      <c r="B105" s="114">
        <v>164520119</v>
      </c>
      <c r="C105" s="114" t="s">
        <v>918</v>
      </c>
      <c r="D105" s="114" t="s">
        <v>337</v>
      </c>
      <c r="E105" s="122" t="s">
        <v>338</v>
      </c>
      <c r="F105" s="133">
        <v>44229</v>
      </c>
      <c r="G105" s="123">
        <v>2</v>
      </c>
      <c r="H105" s="62">
        <v>1</v>
      </c>
      <c r="I105" s="55">
        <f t="shared" si="2"/>
        <v>2</v>
      </c>
      <c r="J105" s="134">
        <v>44229</v>
      </c>
      <c r="K105" s="55">
        <f t="shared" si="3"/>
        <v>0</v>
      </c>
      <c r="L105" s="124"/>
      <c r="M105" s="84"/>
    </row>
    <row r="106" spans="1:13" customFormat="1">
      <c r="A106" s="121">
        <v>44223</v>
      </c>
      <c r="B106" s="114">
        <v>164520119</v>
      </c>
      <c r="C106" s="114" t="s">
        <v>918</v>
      </c>
      <c r="D106" s="114" t="s">
        <v>335</v>
      </c>
      <c r="E106" s="122" t="s">
        <v>336</v>
      </c>
      <c r="F106" s="133">
        <v>44229</v>
      </c>
      <c r="G106" s="123">
        <v>2</v>
      </c>
      <c r="H106" s="62">
        <v>1</v>
      </c>
      <c r="I106" s="55">
        <f t="shared" si="2"/>
        <v>2</v>
      </c>
      <c r="J106" s="134">
        <v>44229</v>
      </c>
      <c r="K106" s="55">
        <f t="shared" si="3"/>
        <v>0</v>
      </c>
      <c r="L106" s="124"/>
      <c r="M106" s="84"/>
    </row>
    <row r="107" spans="1:13" customFormat="1">
      <c r="A107" s="121">
        <v>44223</v>
      </c>
      <c r="B107" s="114">
        <v>164538695</v>
      </c>
      <c r="C107" s="114" t="s">
        <v>918</v>
      </c>
      <c r="D107" s="114" t="s">
        <v>339</v>
      </c>
      <c r="E107" s="122" t="s">
        <v>124</v>
      </c>
      <c r="F107" s="133">
        <v>44229</v>
      </c>
      <c r="G107" s="123">
        <v>1</v>
      </c>
      <c r="H107" s="62">
        <v>1</v>
      </c>
      <c r="I107" s="55">
        <f t="shared" si="2"/>
        <v>1</v>
      </c>
      <c r="J107" s="134">
        <v>44229</v>
      </c>
      <c r="K107" s="55">
        <f t="shared" si="3"/>
        <v>0</v>
      </c>
      <c r="L107" s="124"/>
      <c r="M107" s="84"/>
    </row>
    <row r="108" spans="1:13" customFormat="1">
      <c r="A108" s="121">
        <v>44215</v>
      </c>
      <c r="B108" s="114">
        <v>164206846</v>
      </c>
      <c r="C108" s="114" t="s">
        <v>918</v>
      </c>
      <c r="D108" s="132">
        <v>986478590</v>
      </c>
      <c r="E108" s="122" t="s">
        <v>105</v>
      </c>
      <c r="F108" s="133">
        <v>44229</v>
      </c>
      <c r="G108" s="123">
        <v>1</v>
      </c>
      <c r="H108" s="62">
        <v>1</v>
      </c>
      <c r="I108" s="55">
        <f t="shared" si="2"/>
        <v>1</v>
      </c>
      <c r="J108" s="134">
        <v>44229</v>
      </c>
      <c r="K108" s="55">
        <f t="shared" si="3"/>
        <v>0</v>
      </c>
      <c r="L108" s="124"/>
      <c r="M108" s="84"/>
    </row>
    <row r="109" spans="1:13" s="106" customFormat="1">
      <c r="A109" s="121">
        <v>44215</v>
      </c>
      <c r="B109" s="114">
        <v>164207432</v>
      </c>
      <c r="C109" s="114" t="s">
        <v>918</v>
      </c>
      <c r="D109" s="114">
        <v>250212009</v>
      </c>
      <c r="E109" s="122" t="s">
        <v>298</v>
      </c>
      <c r="F109" s="133">
        <v>44222</v>
      </c>
      <c r="G109" s="123">
        <v>2</v>
      </c>
      <c r="H109" s="62">
        <v>1</v>
      </c>
      <c r="I109" s="55">
        <f t="shared" si="2"/>
        <v>2</v>
      </c>
      <c r="J109" s="134">
        <v>44222</v>
      </c>
      <c r="K109" s="55">
        <f t="shared" si="3"/>
        <v>0</v>
      </c>
      <c r="L109" s="124"/>
      <c r="M109" s="84"/>
    </row>
    <row r="110" spans="1:13" s="106" customFormat="1">
      <c r="A110" s="121">
        <v>44215</v>
      </c>
      <c r="B110" s="114">
        <v>164207432</v>
      </c>
      <c r="C110" s="114" t="s">
        <v>918</v>
      </c>
      <c r="D110" s="114" t="s">
        <v>37</v>
      </c>
      <c r="E110" s="122" t="s">
        <v>34</v>
      </c>
      <c r="F110" s="133">
        <v>44222</v>
      </c>
      <c r="G110" s="123">
        <v>1</v>
      </c>
      <c r="H110" s="62">
        <v>1</v>
      </c>
      <c r="I110" s="55">
        <f t="shared" ref="I110:I127" si="4">G110*H110</f>
        <v>1</v>
      </c>
      <c r="J110" s="134">
        <v>44222</v>
      </c>
      <c r="K110" s="55">
        <f t="shared" ref="K110:K127" si="5">IF(J110="",I110,0)</f>
        <v>0</v>
      </c>
      <c r="L110" s="124"/>
      <c r="M110" s="84"/>
    </row>
    <row r="111" spans="1:13" s="106" customFormat="1">
      <c r="A111" s="121">
        <v>44215</v>
      </c>
      <c r="B111" s="114">
        <v>164207432</v>
      </c>
      <c r="C111" s="114" t="s">
        <v>918</v>
      </c>
      <c r="D111" s="114" t="s">
        <v>215</v>
      </c>
      <c r="E111" s="122" t="s">
        <v>34</v>
      </c>
      <c r="F111" s="133">
        <v>44222</v>
      </c>
      <c r="G111" s="123">
        <v>1</v>
      </c>
      <c r="H111" s="62">
        <v>1</v>
      </c>
      <c r="I111" s="55">
        <f t="shared" si="4"/>
        <v>1</v>
      </c>
      <c r="J111" s="134">
        <v>44222</v>
      </c>
      <c r="K111" s="55">
        <f t="shared" si="5"/>
        <v>0</v>
      </c>
      <c r="L111" s="124"/>
      <c r="M111" s="84"/>
    </row>
    <row r="112" spans="1:13" customFormat="1">
      <c r="A112" s="121">
        <v>44210</v>
      </c>
      <c r="B112" s="114">
        <v>164028343</v>
      </c>
      <c r="C112" s="114" t="s">
        <v>918</v>
      </c>
      <c r="D112" s="114" t="s">
        <v>303</v>
      </c>
      <c r="E112" s="122" t="s">
        <v>34</v>
      </c>
      <c r="F112" s="133">
        <v>44218</v>
      </c>
      <c r="G112" s="123">
        <v>1</v>
      </c>
      <c r="H112" s="62">
        <v>1</v>
      </c>
      <c r="I112" s="55">
        <f t="shared" si="4"/>
        <v>1</v>
      </c>
      <c r="J112" s="134">
        <v>44218</v>
      </c>
      <c r="K112" s="55">
        <f t="shared" si="5"/>
        <v>0</v>
      </c>
      <c r="L112" s="124"/>
      <c r="M112" s="84"/>
    </row>
    <row r="113" spans="1:13" customFormat="1">
      <c r="A113" s="121">
        <v>44210</v>
      </c>
      <c r="B113" s="114">
        <v>30307269</v>
      </c>
      <c r="C113" s="114" t="s">
        <v>942</v>
      </c>
      <c r="D113" s="114" t="s">
        <v>286</v>
      </c>
      <c r="E113" s="122" t="s">
        <v>281</v>
      </c>
      <c r="F113" s="133">
        <v>44221</v>
      </c>
      <c r="G113" s="123">
        <v>1</v>
      </c>
      <c r="H113" s="62">
        <v>1</v>
      </c>
      <c r="I113" s="55">
        <f t="shared" si="4"/>
        <v>1</v>
      </c>
      <c r="J113" s="134">
        <v>44221</v>
      </c>
      <c r="K113" s="55">
        <f t="shared" si="5"/>
        <v>0</v>
      </c>
      <c r="L113" s="124"/>
      <c r="M113" s="84"/>
    </row>
    <row r="114" spans="1:13" customFormat="1">
      <c r="A114" s="121">
        <v>44209</v>
      </c>
      <c r="B114" s="114">
        <v>164007683</v>
      </c>
      <c r="C114" s="114" t="s">
        <v>918</v>
      </c>
      <c r="D114" s="132">
        <v>986479103</v>
      </c>
      <c r="E114" s="122" t="s">
        <v>105</v>
      </c>
      <c r="F114" s="133">
        <v>44218</v>
      </c>
      <c r="G114" s="123">
        <v>1</v>
      </c>
      <c r="H114" s="62">
        <v>1</v>
      </c>
      <c r="I114" s="55">
        <f t="shared" si="4"/>
        <v>1</v>
      </c>
      <c r="J114" s="134">
        <v>44218</v>
      </c>
      <c r="K114" s="55">
        <f t="shared" si="5"/>
        <v>0</v>
      </c>
      <c r="L114" s="124"/>
      <c r="M114" s="84"/>
    </row>
    <row r="115" spans="1:13" customFormat="1">
      <c r="A115" s="121">
        <v>44209</v>
      </c>
      <c r="B115" s="114">
        <v>30307256</v>
      </c>
      <c r="C115" s="114" t="s">
        <v>942</v>
      </c>
      <c r="D115" s="114" t="s">
        <v>285</v>
      </c>
      <c r="E115" s="122" t="s">
        <v>104</v>
      </c>
      <c r="F115" s="133">
        <v>44221</v>
      </c>
      <c r="G115" s="123">
        <v>1</v>
      </c>
      <c r="H115" s="62">
        <v>1</v>
      </c>
      <c r="I115" s="55">
        <f t="shared" si="4"/>
        <v>1</v>
      </c>
      <c r="J115" s="134">
        <v>44221</v>
      </c>
      <c r="K115" s="55">
        <f t="shared" si="5"/>
        <v>0</v>
      </c>
      <c r="L115" s="124"/>
      <c r="M115" s="84"/>
    </row>
    <row r="116" spans="1:13" customFormat="1">
      <c r="A116" s="121">
        <v>44209</v>
      </c>
      <c r="B116" s="114">
        <v>164007683</v>
      </c>
      <c r="C116" s="114" t="s">
        <v>918</v>
      </c>
      <c r="D116" s="114" t="s">
        <v>289</v>
      </c>
      <c r="E116" s="122" t="s">
        <v>123</v>
      </c>
      <c r="F116" s="133">
        <v>44218</v>
      </c>
      <c r="G116" s="123">
        <v>1</v>
      </c>
      <c r="H116" s="62">
        <v>1</v>
      </c>
      <c r="I116" s="55">
        <f t="shared" si="4"/>
        <v>1</v>
      </c>
      <c r="J116" s="134">
        <v>44218</v>
      </c>
      <c r="K116" s="55">
        <f t="shared" si="5"/>
        <v>0</v>
      </c>
      <c r="L116" s="124"/>
      <c r="M116" s="84"/>
    </row>
    <row r="117" spans="1:13" customFormat="1">
      <c r="A117" s="121">
        <v>44204</v>
      </c>
      <c r="B117" s="114">
        <v>163851869</v>
      </c>
      <c r="C117" s="114" t="s">
        <v>918</v>
      </c>
      <c r="D117" s="114" t="s">
        <v>259</v>
      </c>
      <c r="E117" s="122" t="s">
        <v>258</v>
      </c>
      <c r="F117" s="133">
        <v>44209</v>
      </c>
      <c r="G117" s="123">
        <v>1</v>
      </c>
      <c r="H117" s="62">
        <v>1</v>
      </c>
      <c r="I117" s="55">
        <f t="shared" si="4"/>
        <v>1</v>
      </c>
      <c r="J117" s="134">
        <v>44209</v>
      </c>
      <c r="K117" s="55">
        <f t="shared" si="5"/>
        <v>0</v>
      </c>
      <c r="L117" s="124"/>
      <c r="M117" s="84"/>
    </row>
    <row r="118" spans="1:13" customFormat="1">
      <c r="A118" s="121">
        <v>44204</v>
      </c>
      <c r="B118" s="114">
        <v>163851516</v>
      </c>
      <c r="C118" s="114" t="s">
        <v>918</v>
      </c>
      <c r="D118" s="114" t="s">
        <v>261</v>
      </c>
      <c r="E118" s="122" t="s">
        <v>262</v>
      </c>
      <c r="F118" s="133">
        <v>44209</v>
      </c>
      <c r="G118" s="123">
        <v>1</v>
      </c>
      <c r="H118" s="62">
        <v>1</v>
      </c>
      <c r="I118" s="55">
        <f t="shared" si="4"/>
        <v>1</v>
      </c>
      <c r="J118" s="134">
        <v>44209</v>
      </c>
      <c r="K118" s="55">
        <f t="shared" si="5"/>
        <v>0</v>
      </c>
      <c r="L118" s="124"/>
      <c r="M118" s="84"/>
    </row>
    <row r="119" spans="1:13" customFormat="1">
      <c r="A119" s="121">
        <v>44204</v>
      </c>
      <c r="B119" s="114">
        <v>163851516</v>
      </c>
      <c r="C119" s="114" t="s">
        <v>918</v>
      </c>
      <c r="D119" s="114" t="s">
        <v>263</v>
      </c>
      <c r="E119" s="122" t="s">
        <v>262</v>
      </c>
      <c r="F119" s="133">
        <v>44209</v>
      </c>
      <c r="G119" s="123">
        <v>1</v>
      </c>
      <c r="H119" s="62">
        <v>1</v>
      </c>
      <c r="I119" s="55">
        <f t="shared" si="4"/>
        <v>1</v>
      </c>
      <c r="J119" s="134">
        <v>44209</v>
      </c>
      <c r="K119" s="55">
        <f t="shared" si="5"/>
        <v>0</v>
      </c>
      <c r="L119" s="124"/>
      <c r="M119" s="84"/>
    </row>
    <row r="120" spans="1:13" s="106" customFormat="1">
      <c r="A120" s="121">
        <v>44203</v>
      </c>
      <c r="B120" s="114">
        <v>163784330</v>
      </c>
      <c r="C120" s="114" t="s">
        <v>918</v>
      </c>
      <c r="D120" s="132">
        <v>986424795</v>
      </c>
      <c r="E120" s="122" t="s">
        <v>18</v>
      </c>
      <c r="F120" s="133">
        <v>44218</v>
      </c>
      <c r="G120" s="123">
        <v>1</v>
      </c>
      <c r="H120" s="62">
        <v>1</v>
      </c>
      <c r="I120" s="55">
        <f t="shared" si="4"/>
        <v>1</v>
      </c>
      <c r="J120" s="134">
        <v>44218</v>
      </c>
      <c r="K120" s="55">
        <f t="shared" si="5"/>
        <v>0</v>
      </c>
      <c r="L120" s="124"/>
      <c r="M120" s="84"/>
    </row>
    <row r="121" spans="1:13" s="74" customFormat="1">
      <c r="A121" s="58">
        <v>44187</v>
      </c>
      <c r="B121" s="53">
        <v>163369443</v>
      </c>
      <c r="C121" s="59" t="s">
        <v>918</v>
      </c>
      <c r="D121" s="107" t="s">
        <v>248</v>
      </c>
      <c r="E121" s="85" t="s">
        <v>192</v>
      </c>
      <c r="F121" s="61">
        <v>44201</v>
      </c>
      <c r="G121" s="54">
        <v>1</v>
      </c>
      <c r="H121" s="62">
        <v>1</v>
      </c>
      <c r="I121" s="55">
        <f t="shared" si="4"/>
        <v>1</v>
      </c>
      <c r="J121" s="103">
        <v>44201</v>
      </c>
      <c r="K121" s="55">
        <f t="shared" si="5"/>
        <v>0</v>
      </c>
      <c r="L121" s="73"/>
      <c r="M121" s="84"/>
    </row>
    <row r="122" spans="1:13" customFormat="1">
      <c r="A122" s="58">
        <v>44187</v>
      </c>
      <c r="B122" s="53">
        <v>163369443</v>
      </c>
      <c r="C122" s="59" t="s">
        <v>918</v>
      </c>
      <c r="D122" s="107" t="s">
        <v>215</v>
      </c>
      <c r="E122" s="85" t="s">
        <v>34</v>
      </c>
      <c r="F122" s="61">
        <v>44201</v>
      </c>
      <c r="G122" s="54">
        <v>1</v>
      </c>
      <c r="H122" s="62">
        <v>1</v>
      </c>
      <c r="I122" s="55">
        <f t="shared" si="4"/>
        <v>1</v>
      </c>
      <c r="J122" s="103">
        <v>44201</v>
      </c>
      <c r="K122" s="55">
        <f t="shared" si="5"/>
        <v>0</v>
      </c>
      <c r="L122" s="73"/>
      <c r="M122" s="84"/>
    </row>
    <row r="123" spans="1:13" customFormat="1">
      <c r="A123" s="58">
        <v>44183</v>
      </c>
      <c r="B123" s="53">
        <v>163280329</v>
      </c>
      <c r="C123" s="59" t="s">
        <v>918</v>
      </c>
      <c r="D123" s="107" t="s">
        <v>247</v>
      </c>
      <c r="E123" s="85" t="s">
        <v>210</v>
      </c>
      <c r="F123" s="61">
        <v>44187</v>
      </c>
      <c r="G123" s="54">
        <v>1</v>
      </c>
      <c r="H123" s="62">
        <v>1</v>
      </c>
      <c r="I123" s="55">
        <f t="shared" si="4"/>
        <v>1</v>
      </c>
      <c r="J123" s="103">
        <v>44223</v>
      </c>
      <c r="K123" s="55">
        <f t="shared" si="5"/>
        <v>0</v>
      </c>
      <c r="L123" s="73"/>
      <c r="M123" s="84"/>
    </row>
    <row r="124" spans="1:13" customFormat="1">
      <c r="A124" s="58">
        <v>44183</v>
      </c>
      <c r="B124" s="53">
        <v>163280329</v>
      </c>
      <c r="C124" s="59" t="s">
        <v>918</v>
      </c>
      <c r="D124" s="107" t="s">
        <v>211</v>
      </c>
      <c r="E124" s="85" t="s">
        <v>190</v>
      </c>
      <c r="F124" s="61">
        <v>44187</v>
      </c>
      <c r="G124" s="54">
        <v>1</v>
      </c>
      <c r="H124" s="62">
        <v>1</v>
      </c>
      <c r="I124" s="55">
        <f t="shared" si="4"/>
        <v>1</v>
      </c>
      <c r="J124" s="103">
        <v>44223</v>
      </c>
      <c r="K124" s="55">
        <f t="shared" si="5"/>
        <v>0</v>
      </c>
      <c r="L124" s="73"/>
      <c r="M124" s="84"/>
    </row>
    <row r="125" spans="1:13" s="74" customFormat="1">
      <c r="A125" s="58">
        <v>44151</v>
      </c>
      <c r="B125" s="53">
        <v>30303006</v>
      </c>
      <c r="C125" s="59" t="s">
        <v>942</v>
      </c>
      <c r="D125" s="107" t="s">
        <v>241</v>
      </c>
      <c r="E125" s="85" t="s">
        <v>18</v>
      </c>
      <c r="F125" s="61">
        <v>44180</v>
      </c>
      <c r="G125" s="54">
        <v>1</v>
      </c>
      <c r="H125" s="62">
        <v>1</v>
      </c>
      <c r="I125" s="55">
        <f t="shared" si="4"/>
        <v>1</v>
      </c>
      <c r="J125" s="103">
        <v>44203</v>
      </c>
      <c r="K125" s="55">
        <f t="shared" si="5"/>
        <v>0</v>
      </c>
      <c r="L125" s="60"/>
      <c r="M125" s="84"/>
    </row>
    <row r="126" spans="1:13" customFormat="1">
      <c r="A126" s="58">
        <v>44148</v>
      </c>
      <c r="B126" s="53" t="s">
        <v>230</v>
      </c>
      <c r="C126" s="59" t="s">
        <v>231</v>
      </c>
      <c r="D126" s="107" t="s">
        <v>232</v>
      </c>
      <c r="E126" s="85" t="s">
        <v>140</v>
      </c>
      <c r="F126" s="61">
        <v>44168</v>
      </c>
      <c r="G126" s="54">
        <v>1</v>
      </c>
      <c r="H126" s="62">
        <v>1</v>
      </c>
      <c r="I126" s="55">
        <f t="shared" si="4"/>
        <v>1</v>
      </c>
      <c r="J126" s="103">
        <v>44235</v>
      </c>
      <c r="K126" s="55">
        <f t="shared" si="5"/>
        <v>0</v>
      </c>
      <c r="L126" s="73" t="s">
        <v>250</v>
      </c>
      <c r="M126" s="55"/>
    </row>
    <row r="127" spans="1:13" s="74" customFormat="1">
      <c r="A127" s="58">
        <v>43846</v>
      </c>
      <c r="B127" s="53">
        <v>10010570</v>
      </c>
      <c r="C127" s="59" t="s">
        <v>928</v>
      </c>
      <c r="D127" s="85" t="s">
        <v>141</v>
      </c>
      <c r="E127" s="85" t="s">
        <v>103</v>
      </c>
      <c r="F127" s="61">
        <v>43873</v>
      </c>
      <c r="G127" s="54">
        <v>10</v>
      </c>
      <c r="H127" s="62">
        <v>1</v>
      </c>
      <c r="I127" s="55">
        <f t="shared" si="4"/>
        <v>10</v>
      </c>
      <c r="J127" s="103">
        <v>44279</v>
      </c>
      <c r="K127" s="55">
        <f t="shared" si="5"/>
        <v>0</v>
      </c>
      <c r="L127" s="73" t="s">
        <v>221</v>
      </c>
      <c r="M127" s="55"/>
    </row>
    <row r="128" spans="1:13" customFormat="1" ht="30" customHeight="1">
      <c r="A128" s="14"/>
      <c r="B128" s="14"/>
      <c r="C128" s="14"/>
      <c r="D128" s="15"/>
      <c r="E128" s="14"/>
      <c r="F128" s="16"/>
      <c r="G128" s="17"/>
      <c r="H128" s="18"/>
      <c r="I128" s="19"/>
      <c r="J128" s="19"/>
      <c r="K128" s="16"/>
      <c r="L128" s="16"/>
      <c r="M128" s="18"/>
    </row>
  </sheetData>
  <autoFilter ref="A3:M127" xr:uid="{B7656444-599D-44A7-93F8-6245A8B6AC22}">
    <sortState xmlns:xlrd2="http://schemas.microsoft.com/office/spreadsheetml/2017/richdata2" ref="A4:M127">
      <sortCondition descending="1" ref="A3:A127"/>
    </sortState>
  </autoFilter>
  <pageMargins left="0.25" right="0.25" top="0.75" bottom="0.75" header="0.3" footer="0.3"/>
  <pageSetup paperSize="9" scale="5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Barré">
                <anchor moveWithCells="1" sizeWithCells="1">
                  <from>
                    <xdr:col>4</xdr:col>
                    <xdr:colOff>19050</xdr:colOff>
                    <xdr:row>1</xdr:row>
                    <xdr:rowOff>190500</xdr:rowOff>
                  </from>
                  <to>
                    <xdr:col>4</xdr:col>
                    <xdr:colOff>676275</xdr:colOff>
                    <xdr:row>1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Tri_RETOUR">
                <anchor moveWithCells="1" sizeWithCells="1">
                  <from>
                    <xdr:col>1</xdr:col>
                    <xdr:colOff>123825</xdr:colOff>
                    <xdr:row>1</xdr:row>
                    <xdr:rowOff>200025</xdr:rowOff>
                  </from>
                  <to>
                    <xdr:col>1</xdr:col>
                    <xdr:colOff>781050</xdr:colOff>
                    <xdr:row>1</xdr:row>
                    <xdr:rowOff>733425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A2A621-C617-4C18-BEEA-9CEAE73D40B7}">
  <sheetPr codeName="Feuil7">
    <pageSetUpPr fitToPage="1"/>
  </sheetPr>
  <dimension ref="A1:E955"/>
  <sheetViews>
    <sheetView view="pageBreakPreview" zoomScaleNormal="100" zoomScaleSheetLayoutView="100" workbookViewId="0">
      <selection activeCell="A3" sqref="A3"/>
    </sheetView>
  </sheetViews>
  <sheetFormatPr baseColWidth="10" defaultRowHeight="15"/>
  <cols>
    <col min="1" max="1" width="39.28515625" bestFit="1" customWidth="1"/>
    <col min="2" max="2" width="23" bestFit="1" customWidth="1"/>
    <col min="3" max="3" width="10.42578125" bestFit="1" customWidth="1"/>
    <col min="4" max="4" width="12.85546875" style="49" bestFit="1" customWidth="1"/>
    <col min="5" max="5" width="11.42578125" style="57"/>
  </cols>
  <sheetData>
    <row r="1" spans="1:5" ht="16.5" thickTop="1" thickBot="1">
      <c r="A1" s="100" t="s">
        <v>109</v>
      </c>
      <c r="B1" t="s">
        <v>1039</v>
      </c>
      <c r="C1" s="6">
        <f>SUM(B:B)/3</f>
        <v>2144.33</v>
      </c>
      <c r="D1" s="56" t="s">
        <v>3</v>
      </c>
      <c r="E1" s="142"/>
    </row>
    <row r="2" spans="1:5" ht="15.75" thickTop="1"/>
    <row r="3" spans="1:5" ht="60" customHeight="1">
      <c r="A3" s="50" t="s">
        <v>119</v>
      </c>
      <c r="B3" t="s">
        <v>122</v>
      </c>
      <c r="D3"/>
    </row>
    <row r="4" spans="1:5">
      <c r="A4" s="4" t="s">
        <v>128</v>
      </c>
      <c r="B4" s="51">
        <v>3</v>
      </c>
      <c r="D4"/>
    </row>
    <row r="5" spans="1:5">
      <c r="A5" s="48" t="s">
        <v>128</v>
      </c>
      <c r="B5" s="51">
        <v>3</v>
      </c>
      <c r="D5"/>
    </row>
    <row r="6" spans="1:5">
      <c r="A6" s="4" t="s">
        <v>375</v>
      </c>
      <c r="B6" s="51">
        <v>0</v>
      </c>
      <c r="D6"/>
    </row>
    <row r="7" spans="1:5">
      <c r="A7" s="48">
        <v>1007</v>
      </c>
      <c r="B7" s="51">
        <v>0</v>
      </c>
      <c r="D7"/>
    </row>
    <row r="8" spans="1:5">
      <c r="A8" s="4" t="s">
        <v>138</v>
      </c>
      <c r="B8" s="51">
        <v>97</v>
      </c>
      <c r="D8"/>
    </row>
    <row r="9" spans="1:5" s="57" customFormat="1">
      <c r="A9" s="48" t="s">
        <v>137</v>
      </c>
      <c r="B9" s="51">
        <v>97</v>
      </c>
      <c r="C9"/>
      <c r="D9"/>
    </row>
    <row r="10" spans="1:5" s="57" customFormat="1">
      <c r="A10" s="4" t="s">
        <v>401</v>
      </c>
      <c r="B10" s="51">
        <v>0</v>
      </c>
      <c r="C10"/>
      <c r="D10"/>
    </row>
    <row r="11" spans="1:5" s="57" customFormat="1">
      <c r="A11" s="48">
        <v>986046210</v>
      </c>
      <c r="B11" s="51">
        <v>0</v>
      </c>
      <c r="C11"/>
      <c r="D11"/>
    </row>
    <row r="12" spans="1:5" s="57" customFormat="1">
      <c r="A12" s="48">
        <v>986049950</v>
      </c>
      <c r="B12" s="51">
        <v>0</v>
      </c>
      <c r="C12"/>
      <c r="D12"/>
    </row>
    <row r="13" spans="1:5" s="57" customFormat="1">
      <c r="A13" s="48" t="s">
        <v>759</v>
      </c>
      <c r="B13" s="51">
        <v>0</v>
      </c>
      <c r="C13"/>
      <c r="D13"/>
    </row>
    <row r="14" spans="1:5" s="57" customFormat="1">
      <c r="A14" s="4" t="s">
        <v>651</v>
      </c>
      <c r="B14" s="51">
        <v>0</v>
      </c>
      <c r="C14"/>
      <c r="D14"/>
    </row>
    <row r="15" spans="1:5" s="57" customFormat="1">
      <c r="A15" s="48" t="s">
        <v>650</v>
      </c>
      <c r="B15" s="51">
        <v>0</v>
      </c>
      <c r="C15"/>
      <c r="D15"/>
    </row>
    <row r="16" spans="1:5" s="57" customFormat="1">
      <c r="A16" s="4" t="s">
        <v>338</v>
      </c>
      <c r="B16" s="51">
        <v>0</v>
      </c>
      <c r="C16"/>
      <c r="D16"/>
    </row>
    <row r="17" spans="1:4" s="57" customFormat="1">
      <c r="A17" s="48" t="s">
        <v>343</v>
      </c>
      <c r="B17" s="51">
        <v>0</v>
      </c>
      <c r="C17"/>
      <c r="D17"/>
    </row>
    <row r="18" spans="1:4" s="57" customFormat="1">
      <c r="A18" s="48" t="s">
        <v>337</v>
      </c>
      <c r="B18" s="51">
        <v>0</v>
      </c>
      <c r="C18"/>
      <c r="D18"/>
    </row>
    <row r="19" spans="1:4" s="57" customFormat="1">
      <c r="A19" s="48" t="s">
        <v>686</v>
      </c>
      <c r="B19" s="51">
        <v>0</v>
      </c>
      <c r="C19"/>
      <c r="D19"/>
    </row>
    <row r="20" spans="1:4" s="57" customFormat="1">
      <c r="A20" s="48" t="s">
        <v>387</v>
      </c>
      <c r="B20" s="51">
        <v>0</v>
      </c>
      <c r="C20"/>
      <c r="D20"/>
    </row>
    <row r="21" spans="1:4" s="57" customFormat="1">
      <c r="A21" s="48" t="s">
        <v>386</v>
      </c>
      <c r="B21" s="51">
        <v>0</v>
      </c>
      <c r="C21"/>
      <c r="D21"/>
    </row>
    <row r="22" spans="1:4" s="57" customFormat="1">
      <c r="A22" s="48" t="s">
        <v>684</v>
      </c>
      <c r="B22" s="51">
        <v>0</v>
      </c>
      <c r="C22"/>
      <c r="D22"/>
    </row>
    <row r="23" spans="1:4" s="57" customFormat="1">
      <c r="A23" s="4" t="s">
        <v>103</v>
      </c>
      <c r="B23" s="51">
        <v>496</v>
      </c>
      <c r="C23"/>
      <c r="D23"/>
    </row>
    <row r="24" spans="1:4" s="57" customFormat="1">
      <c r="A24" s="48" t="s">
        <v>235</v>
      </c>
      <c r="B24" s="51">
        <v>13</v>
      </c>
      <c r="C24"/>
      <c r="D24"/>
    </row>
    <row r="25" spans="1:4" s="57" customFormat="1">
      <c r="A25" s="111" t="s">
        <v>70</v>
      </c>
      <c r="B25" s="112">
        <v>16</v>
      </c>
      <c r="C25"/>
      <c r="D25"/>
    </row>
    <row r="26" spans="1:4" s="57" customFormat="1">
      <c r="A26" s="111" t="s">
        <v>224</v>
      </c>
      <c r="B26" s="112">
        <v>10</v>
      </c>
      <c r="C26"/>
      <c r="D26"/>
    </row>
    <row r="27" spans="1:4" s="57" customFormat="1">
      <c r="A27" s="111" t="s">
        <v>200</v>
      </c>
      <c r="B27" s="112">
        <v>2</v>
      </c>
      <c r="C27"/>
      <c r="D27"/>
    </row>
    <row r="28" spans="1:4" s="57" customFormat="1">
      <c r="A28" s="111" t="s">
        <v>69</v>
      </c>
      <c r="B28" s="112">
        <v>14</v>
      </c>
      <c r="C28"/>
      <c r="D28"/>
    </row>
    <row r="29" spans="1:4">
      <c r="A29" s="111" t="s">
        <v>68</v>
      </c>
      <c r="B29" s="112">
        <v>67</v>
      </c>
      <c r="D29"/>
    </row>
    <row r="30" spans="1:4">
      <c r="A30" s="48" t="s">
        <v>903</v>
      </c>
      <c r="B30" s="51">
        <v>30</v>
      </c>
      <c r="D30"/>
    </row>
    <row r="31" spans="1:4">
      <c r="A31" s="111" t="s">
        <v>233</v>
      </c>
      <c r="B31" s="112">
        <v>54</v>
      </c>
      <c r="D31"/>
    </row>
    <row r="32" spans="1:4">
      <c r="A32" s="111" t="s">
        <v>234</v>
      </c>
      <c r="B32" s="112">
        <v>106</v>
      </c>
      <c r="D32"/>
    </row>
    <row r="33" spans="1:4">
      <c r="A33" s="111" t="s">
        <v>184</v>
      </c>
      <c r="B33" s="112">
        <v>33</v>
      </c>
      <c r="D33"/>
    </row>
    <row r="34" spans="1:4">
      <c r="A34" s="111" t="s">
        <v>236</v>
      </c>
      <c r="B34" s="112">
        <v>25</v>
      </c>
      <c r="D34"/>
    </row>
    <row r="35" spans="1:4">
      <c r="A35" s="111" t="s">
        <v>196</v>
      </c>
      <c r="B35" s="112">
        <v>7</v>
      </c>
      <c r="D35"/>
    </row>
    <row r="36" spans="1:4">
      <c r="A36" s="111" t="s">
        <v>225</v>
      </c>
      <c r="B36" s="112">
        <v>15</v>
      </c>
      <c r="D36"/>
    </row>
    <row r="37" spans="1:4">
      <c r="A37" s="111" t="s">
        <v>195</v>
      </c>
      <c r="B37" s="112">
        <v>1</v>
      </c>
      <c r="D37"/>
    </row>
    <row r="38" spans="1:4">
      <c r="A38" s="111" t="s">
        <v>187</v>
      </c>
      <c r="B38" s="112">
        <v>1</v>
      </c>
      <c r="D38"/>
    </row>
    <row r="39" spans="1:4">
      <c r="A39" s="111" t="s">
        <v>237</v>
      </c>
      <c r="B39" s="112">
        <v>3</v>
      </c>
      <c r="D39"/>
    </row>
    <row r="40" spans="1:4">
      <c r="A40" s="111" t="s">
        <v>238</v>
      </c>
      <c r="B40" s="112">
        <v>93</v>
      </c>
      <c r="D40"/>
    </row>
    <row r="41" spans="1:4">
      <c r="A41" s="111" t="s">
        <v>239</v>
      </c>
      <c r="B41" s="112">
        <v>1</v>
      </c>
      <c r="D41"/>
    </row>
    <row r="42" spans="1:4">
      <c r="A42" s="111" t="s">
        <v>186</v>
      </c>
      <c r="B42" s="112">
        <v>4</v>
      </c>
      <c r="D42"/>
    </row>
    <row r="43" spans="1:4">
      <c r="A43" s="111" t="s">
        <v>130</v>
      </c>
      <c r="B43" s="112">
        <v>1</v>
      </c>
      <c r="D43"/>
    </row>
    <row r="44" spans="1:4">
      <c r="A44" s="4" t="s">
        <v>724</v>
      </c>
      <c r="B44" s="51">
        <v>0</v>
      </c>
      <c r="D44"/>
    </row>
    <row r="45" spans="1:4">
      <c r="A45" s="48" t="s">
        <v>723</v>
      </c>
      <c r="B45" s="51">
        <v>0</v>
      </c>
      <c r="D45"/>
    </row>
    <row r="46" spans="1:4">
      <c r="A46" s="113" t="s">
        <v>175</v>
      </c>
      <c r="B46" s="112">
        <v>2</v>
      </c>
      <c r="D46"/>
    </row>
    <row r="47" spans="1:4">
      <c r="A47" s="111" t="s">
        <v>176</v>
      </c>
      <c r="B47" s="112">
        <v>2</v>
      </c>
      <c r="D47"/>
    </row>
    <row r="48" spans="1:4">
      <c r="A48" s="4" t="s">
        <v>732</v>
      </c>
      <c r="B48" s="51">
        <v>0</v>
      </c>
      <c r="D48"/>
    </row>
    <row r="49" spans="1:4">
      <c r="A49" s="48">
        <v>13130725</v>
      </c>
      <c r="B49" s="51">
        <v>0</v>
      </c>
      <c r="D49"/>
    </row>
    <row r="50" spans="1:4">
      <c r="A50" s="4" t="s">
        <v>624</v>
      </c>
      <c r="B50" s="51">
        <v>0</v>
      </c>
      <c r="D50"/>
    </row>
    <row r="51" spans="1:4">
      <c r="A51" s="48" t="s">
        <v>636</v>
      </c>
      <c r="B51" s="51">
        <v>0</v>
      </c>
      <c r="D51"/>
    </row>
    <row r="52" spans="1:4">
      <c r="A52" s="48" t="s">
        <v>457</v>
      </c>
      <c r="B52" s="51">
        <v>0</v>
      </c>
      <c r="D52"/>
    </row>
    <row r="53" spans="1:4">
      <c r="A53" s="48" t="s">
        <v>623</v>
      </c>
      <c r="B53" s="51">
        <v>0</v>
      </c>
      <c r="D53"/>
    </row>
    <row r="54" spans="1:4">
      <c r="A54" s="48" t="s">
        <v>625</v>
      </c>
      <c r="B54" s="51">
        <v>0</v>
      </c>
      <c r="D54"/>
    </row>
    <row r="55" spans="1:4">
      <c r="A55" s="4" t="s">
        <v>420</v>
      </c>
      <c r="B55" s="51">
        <v>0</v>
      </c>
      <c r="D55"/>
    </row>
    <row r="56" spans="1:4">
      <c r="A56" s="48" t="s">
        <v>419</v>
      </c>
      <c r="B56" s="51">
        <v>0</v>
      </c>
      <c r="D56"/>
    </row>
    <row r="57" spans="1:4">
      <c r="A57" s="48" t="s">
        <v>706</v>
      </c>
      <c r="B57" s="51">
        <v>0</v>
      </c>
      <c r="D57"/>
    </row>
    <row r="58" spans="1:4">
      <c r="A58" s="113" t="s">
        <v>19</v>
      </c>
      <c r="B58" s="112">
        <v>12</v>
      </c>
      <c r="D58"/>
    </row>
    <row r="59" spans="1:4">
      <c r="A59" s="48" t="s">
        <v>515</v>
      </c>
      <c r="B59" s="51">
        <v>0</v>
      </c>
      <c r="D59"/>
    </row>
    <row r="60" spans="1:4">
      <c r="A60" s="111" t="s">
        <v>127</v>
      </c>
      <c r="B60" s="112">
        <v>2</v>
      </c>
      <c r="D60"/>
    </row>
    <row r="61" spans="1:4">
      <c r="A61" s="48" t="s">
        <v>301</v>
      </c>
      <c r="B61" s="51">
        <v>4</v>
      </c>
      <c r="D61"/>
    </row>
    <row r="62" spans="1:4">
      <c r="A62" s="48" t="s">
        <v>136</v>
      </c>
      <c r="B62" s="51">
        <v>5</v>
      </c>
      <c r="D62"/>
    </row>
    <row r="63" spans="1:4">
      <c r="A63" s="48" t="s">
        <v>753</v>
      </c>
      <c r="B63" s="51">
        <v>0</v>
      </c>
      <c r="D63"/>
    </row>
    <row r="64" spans="1:4">
      <c r="A64" s="48" t="s">
        <v>872</v>
      </c>
      <c r="B64" s="51">
        <v>1</v>
      </c>
      <c r="D64"/>
    </row>
    <row r="65" spans="1:4">
      <c r="A65" s="48" t="s">
        <v>399</v>
      </c>
      <c r="B65" s="51">
        <v>0</v>
      </c>
      <c r="D65"/>
    </row>
    <row r="66" spans="1:4">
      <c r="A66" s="48" t="s">
        <v>837</v>
      </c>
      <c r="B66" s="51">
        <v>0</v>
      </c>
      <c r="D66"/>
    </row>
    <row r="67" spans="1:4">
      <c r="A67" s="48" t="s">
        <v>720</v>
      </c>
      <c r="B67" s="51">
        <v>0</v>
      </c>
      <c r="D67"/>
    </row>
    <row r="68" spans="1:4">
      <c r="A68" s="4" t="s">
        <v>4</v>
      </c>
      <c r="B68" s="51">
        <v>51</v>
      </c>
      <c r="D68"/>
    </row>
    <row r="69" spans="1:4">
      <c r="A69" s="48" t="s">
        <v>64</v>
      </c>
      <c r="B69" s="51">
        <v>0</v>
      </c>
      <c r="D69"/>
    </row>
    <row r="70" spans="1:4">
      <c r="A70" s="48" t="s">
        <v>681</v>
      </c>
      <c r="B70" s="51">
        <v>0</v>
      </c>
      <c r="D70"/>
    </row>
    <row r="71" spans="1:4">
      <c r="A71" s="48" t="s">
        <v>747</v>
      </c>
      <c r="B71" s="51">
        <v>0</v>
      </c>
      <c r="D71"/>
    </row>
    <row r="72" spans="1:4">
      <c r="A72" s="48" t="s">
        <v>57</v>
      </c>
      <c r="B72" s="51">
        <v>1</v>
      </c>
      <c r="D72"/>
    </row>
    <row r="73" spans="1:4">
      <c r="A73" s="48" t="s">
        <v>135</v>
      </c>
      <c r="B73" s="51">
        <v>3</v>
      </c>
      <c r="D73"/>
    </row>
    <row r="74" spans="1:4">
      <c r="A74" s="48" t="s">
        <v>56</v>
      </c>
      <c r="B74" s="51">
        <v>3</v>
      </c>
      <c r="D74"/>
    </row>
    <row r="75" spans="1:4">
      <c r="A75" s="48" t="s">
        <v>55</v>
      </c>
      <c r="B75" s="51">
        <v>5</v>
      </c>
      <c r="D75"/>
    </row>
    <row r="76" spans="1:4">
      <c r="A76" s="48" t="s">
        <v>54</v>
      </c>
      <c r="B76" s="51">
        <v>4</v>
      </c>
      <c r="D76"/>
    </row>
    <row r="77" spans="1:4">
      <c r="A77" s="48" t="s">
        <v>134</v>
      </c>
      <c r="B77" s="51">
        <v>2</v>
      </c>
      <c r="D77"/>
    </row>
    <row r="78" spans="1:4">
      <c r="A78" s="48" t="s">
        <v>53</v>
      </c>
      <c r="B78" s="51">
        <v>2</v>
      </c>
      <c r="D78"/>
    </row>
    <row r="79" spans="1:4">
      <c r="A79" s="48" t="s">
        <v>276</v>
      </c>
      <c r="B79" s="51">
        <v>1</v>
      </c>
      <c r="D79"/>
    </row>
    <row r="80" spans="1:4">
      <c r="A80" s="48" t="s">
        <v>275</v>
      </c>
      <c r="B80" s="51">
        <v>2</v>
      </c>
      <c r="D80"/>
    </row>
    <row r="81" spans="1:4">
      <c r="A81" s="48" t="s">
        <v>52</v>
      </c>
      <c r="B81" s="51">
        <v>3</v>
      </c>
      <c r="D81"/>
    </row>
    <row r="82" spans="1:4">
      <c r="A82" s="48" t="s">
        <v>51</v>
      </c>
      <c r="B82" s="51">
        <v>3</v>
      </c>
      <c r="D82"/>
    </row>
    <row r="83" spans="1:4">
      <c r="A83" s="48" t="s">
        <v>63</v>
      </c>
      <c r="B83" s="51">
        <v>3</v>
      </c>
      <c r="D83"/>
    </row>
    <row r="84" spans="1:4">
      <c r="A84" s="48" t="s">
        <v>62</v>
      </c>
      <c r="B84" s="51">
        <v>2</v>
      </c>
      <c r="D84"/>
    </row>
    <row r="85" spans="1:4">
      <c r="A85" s="48" t="s">
        <v>61</v>
      </c>
      <c r="B85" s="51">
        <v>4</v>
      </c>
      <c r="D85"/>
    </row>
    <row r="86" spans="1:4">
      <c r="A86" s="48" t="s">
        <v>60</v>
      </c>
      <c r="B86" s="51">
        <v>4</v>
      </c>
      <c r="D86"/>
    </row>
    <row r="87" spans="1:4">
      <c r="A87" s="48" t="s">
        <v>277</v>
      </c>
      <c r="B87" s="51">
        <v>0</v>
      </c>
      <c r="D87"/>
    </row>
    <row r="88" spans="1:4">
      <c r="A88" s="48" t="s">
        <v>59</v>
      </c>
      <c r="B88" s="51">
        <v>3</v>
      </c>
      <c r="D88"/>
    </row>
    <row r="89" spans="1:4">
      <c r="A89" s="48" t="s">
        <v>182</v>
      </c>
      <c r="B89" s="51">
        <v>3</v>
      </c>
      <c r="D89"/>
    </row>
    <row r="90" spans="1:4">
      <c r="A90" s="48" t="s">
        <v>278</v>
      </c>
      <c r="B90" s="51">
        <v>2</v>
      </c>
      <c r="D90"/>
    </row>
    <row r="91" spans="1:4">
      <c r="A91" s="48" t="s">
        <v>570</v>
      </c>
      <c r="B91" s="51">
        <v>0</v>
      </c>
      <c r="D91"/>
    </row>
    <row r="92" spans="1:4">
      <c r="A92" s="48" t="s">
        <v>58</v>
      </c>
      <c r="B92" s="51">
        <v>0</v>
      </c>
      <c r="D92"/>
    </row>
    <row r="93" spans="1:4">
      <c r="A93" s="48" t="s">
        <v>873</v>
      </c>
      <c r="B93" s="51">
        <v>1</v>
      </c>
      <c r="D93"/>
    </row>
    <row r="94" spans="1:4">
      <c r="A94" s="4" t="s">
        <v>495</v>
      </c>
      <c r="B94" s="51">
        <v>1</v>
      </c>
      <c r="D94"/>
    </row>
    <row r="95" spans="1:4">
      <c r="A95" s="48" t="s">
        <v>494</v>
      </c>
      <c r="B95" s="51">
        <v>0</v>
      </c>
      <c r="D95"/>
    </row>
    <row r="96" spans="1:4">
      <c r="A96" s="48" t="s">
        <v>871</v>
      </c>
      <c r="B96" s="51">
        <v>1</v>
      </c>
      <c r="D96"/>
    </row>
    <row r="97" spans="1:4">
      <c r="A97" s="4" t="s">
        <v>831</v>
      </c>
      <c r="B97" s="51">
        <v>0</v>
      </c>
      <c r="D97"/>
    </row>
    <row r="98" spans="1:4">
      <c r="A98" s="48" t="s">
        <v>830</v>
      </c>
      <c r="B98" s="51">
        <v>0</v>
      </c>
      <c r="D98"/>
    </row>
    <row r="99" spans="1:4">
      <c r="A99" s="4" t="s">
        <v>67</v>
      </c>
      <c r="B99" s="51">
        <v>30</v>
      </c>
      <c r="D99"/>
    </row>
    <row r="100" spans="1:4">
      <c r="A100" s="48" t="s">
        <v>590</v>
      </c>
      <c r="B100" s="51">
        <v>2</v>
      </c>
      <c r="D100"/>
    </row>
    <row r="101" spans="1:4">
      <c r="A101" s="48" t="s">
        <v>595</v>
      </c>
      <c r="B101" s="51">
        <v>4</v>
      </c>
      <c r="D101"/>
    </row>
    <row r="102" spans="1:4">
      <c r="A102" s="48" t="s">
        <v>594</v>
      </c>
      <c r="B102" s="51">
        <v>6</v>
      </c>
      <c r="D102"/>
    </row>
    <row r="103" spans="1:4">
      <c r="A103" s="48" t="s">
        <v>592</v>
      </c>
      <c r="B103" s="51">
        <v>11</v>
      </c>
      <c r="D103"/>
    </row>
    <row r="104" spans="1:4">
      <c r="A104" s="48" t="s">
        <v>593</v>
      </c>
      <c r="B104" s="51">
        <v>4</v>
      </c>
      <c r="D104"/>
    </row>
    <row r="105" spans="1:4">
      <c r="A105" s="48" t="s">
        <v>591</v>
      </c>
      <c r="B105" s="51">
        <v>3</v>
      </c>
      <c r="D105"/>
    </row>
    <row r="106" spans="1:4">
      <c r="A106" s="4" t="s">
        <v>66</v>
      </c>
      <c r="B106" s="51">
        <v>5</v>
      </c>
      <c r="D106"/>
    </row>
    <row r="107" spans="1:4">
      <c r="A107" s="48" t="s">
        <v>98</v>
      </c>
      <c r="B107" s="51">
        <v>1</v>
      </c>
      <c r="D107"/>
    </row>
    <row r="108" spans="1:4">
      <c r="A108" s="48" t="s">
        <v>99</v>
      </c>
      <c r="B108" s="51">
        <v>1</v>
      </c>
      <c r="D108"/>
    </row>
    <row r="109" spans="1:4">
      <c r="A109" s="48" t="s">
        <v>100</v>
      </c>
      <c r="B109" s="51">
        <v>3</v>
      </c>
      <c r="D109"/>
    </row>
    <row r="110" spans="1:4">
      <c r="A110" s="4" t="s">
        <v>906</v>
      </c>
      <c r="B110" s="51">
        <v>1</v>
      </c>
      <c r="D110"/>
    </row>
    <row r="111" spans="1:4">
      <c r="A111" s="48" t="s">
        <v>905</v>
      </c>
      <c r="B111" s="51">
        <v>1</v>
      </c>
      <c r="D111"/>
    </row>
    <row r="112" spans="1:4">
      <c r="A112" s="4" t="s">
        <v>379</v>
      </c>
      <c r="B112" s="51">
        <v>4</v>
      </c>
      <c r="D112"/>
    </row>
    <row r="113" spans="1:4">
      <c r="A113" s="48" t="s">
        <v>823</v>
      </c>
      <c r="B113" s="51">
        <v>0</v>
      </c>
      <c r="D113"/>
    </row>
    <row r="114" spans="1:4">
      <c r="A114" s="48" t="s">
        <v>763</v>
      </c>
      <c r="B114" s="51">
        <v>0</v>
      </c>
      <c r="D114"/>
    </row>
    <row r="115" spans="1:4">
      <c r="A115" s="48" t="s">
        <v>760</v>
      </c>
      <c r="B115" s="51">
        <v>2</v>
      </c>
      <c r="D115"/>
    </row>
    <row r="116" spans="1:4">
      <c r="A116" s="48" t="s">
        <v>864</v>
      </c>
      <c r="B116" s="51">
        <v>1</v>
      </c>
      <c r="D116"/>
    </row>
    <row r="117" spans="1:4">
      <c r="A117" s="48" t="s">
        <v>875</v>
      </c>
      <c r="B117" s="51">
        <v>1</v>
      </c>
      <c r="D117"/>
    </row>
    <row r="118" spans="1:4">
      <c r="A118" s="48" t="s">
        <v>499</v>
      </c>
      <c r="B118" s="51">
        <v>0</v>
      </c>
      <c r="D118"/>
    </row>
    <row r="119" spans="1:4">
      <c r="A119" s="48" t="s">
        <v>771</v>
      </c>
      <c r="B119" s="51">
        <v>0</v>
      </c>
      <c r="D119"/>
    </row>
    <row r="120" spans="1:4">
      <c r="A120" s="48" t="s">
        <v>378</v>
      </c>
      <c r="B120" s="51">
        <v>0</v>
      </c>
      <c r="D120"/>
    </row>
    <row r="121" spans="1:4">
      <c r="A121" s="4" t="s">
        <v>899</v>
      </c>
      <c r="B121" s="51">
        <v>1</v>
      </c>
      <c r="D121"/>
    </row>
    <row r="122" spans="1:4">
      <c r="A122" s="48" t="s">
        <v>898</v>
      </c>
      <c r="B122" s="51">
        <v>1</v>
      </c>
      <c r="D122"/>
    </row>
    <row r="123" spans="1:4">
      <c r="A123" s="4" t="s">
        <v>510</v>
      </c>
      <c r="B123" s="51">
        <v>0</v>
      </c>
      <c r="D123"/>
    </row>
    <row r="124" spans="1:4">
      <c r="A124" s="48" t="s">
        <v>492</v>
      </c>
      <c r="B124" s="51">
        <v>0</v>
      </c>
      <c r="D124"/>
    </row>
    <row r="125" spans="1:4">
      <c r="A125" s="4" t="s">
        <v>887</v>
      </c>
      <c r="B125" s="51">
        <v>0</v>
      </c>
      <c r="D125"/>
    </row>
    <row r="126" spans="1:4">
      <c r="A126" s="48">
        <v>121004</v>
      </c>
      <c r="B126" s="51">
        <v>0</v>
      </c>
      <c r="D126"/>
    </row>
    <row r="127" spans="1:4">
      <c r="A127" s="4" t="s">
        <v>736</v>
      </c>
      <c r="B127" s="51">
        <v>1</v>
      </c>
      <c r="D127"/>
    </row>
    <row r="128" spans="1:4">
      <c r="A128" s="48">
        <v>5010571374</v>
      </c>
      <c r="B128" s="51">
        <v>1</v>
      </c>
      <c r="D128"/>
    </row>
    <row r="129" spans="1:4">
      <c r="A129" s="4" t="s">
        <v>429</v>
      </c>
      <c r="B129" s="51">
        <v>4</v>
      </c>
      <c r="D129"/>
    </row>
    <row r="130" spans="1:4">
      <c r="A130" s="48">
        <v>242135524</v>
      </c>
      <c r="B130" s="51">
        <v>0</v>
      </c>
      <c r="D130"/>
    </row>
    <row r="131" spans="1:4">
      <c r="A131" s="48">
        <v>242235666</v>
      </c>
      <c r="B131" s="51">
        <v>4</v>
      </c>
      <c r="D131"/>
    </row>
    <row r="132" spans="1:4">
      <c r="A132" s="48">
        <v>242236564</v>
      </c>
      <c r="B132" s="51">
        <v>0</v>
      </c>
      <c r="D132"/>
    </row>
    <row r="133" spans="1:4">
      <c r="A133" s="48" t="s">
        <v>718</v>
      </c>
      <c r="B133" s="51">
        <v>0</v>
      </c>
      <c r="D133"/>
    </row>
    <row r="134" spans="1:4">
      <c r="A134" s="48" t="s">
        <v>719</v>
      </c>
      <c r="B134" s="51">
        <v>0</v>
      </c>
      <c r="D134"/>
    </row>
    <row r="135" spans="1:4">
      <c r="A135" s="48" t="s">
        <v>610</v>
      </c>
      <c r="B135" s="51">
        <v>0</v>
      </c>
      <c r="D135"/>
    </row>
    <row r="136" spans="1:4">
      <c r="A136" s="48" t="s">
        <v>696</v>
      </c>
      <c r="B136" s="51">
        <v>0</v>
      </c>
      <c r="D136"/>
    </row>
    <row r="137" spans="1:4">
      <c r="A137" s="4" t="s">
        <v>298</v>
      </c>
      <c r="B137" s="51">
        <v>4</v>
      </c>
      <c r="D137"/>
    </row>
    <row r="138" spans="1:4">
      <c r="A138" s="48">
        <v>250202096</v>
      </c>
      <c r="B138" s="51">
        <v>0</v>
      </c>
      <c r="D138"/>
    </row>
    <row r="139" spans="1:4">
      <c r="A139" s="48">
        <v>250212009</v>
      </c>
      <c r="B139" s="51">
        <v>0</v>
      </c>
      <c r="D139"/>
    </row>
    <row r="140" spans="1:4">
      <c r="A140" s="48" t="s">
        <v>345</v>
      </c>
      <c r="B140" s="51">
        <v>0</v>
      </c>
      <c r="D140"/>
    </row>
    <row r="141" spans="1:4">
      <c r="A141" s="48" t="s">
        <v>297</v>
      </c>
      <c r="B141" s="51">
        <v>0</v>
      </c>
      <c r="D141"/>
    </row>
    <row r="142" spans="1:4">
      <c r="A142" s="48" t="s">
        <v>575</v>
      </c>
      <c r="B142" s="51">
        <v>0</v>
      </c>
      <c r="D142"/>
    </row>
    <row r="143" spans="1:4">
      <c r="A143" s="48" t="s">
        <v>705</v>
      </c>
      <c r="B143" s="51">
        <v>0</v>
      </c>
      <c r="D143"/>
    </row>
    <row r="144" spans="1:4">
      <c r="A144" s="48" t="s">
        <v>822</v>
      </c>
      <c r="B144" s="51">
        <v>4</v>
      </c>
      <c r="D144"/>
    </row>
    <row r="145" spans="1:4">
      <c r="A145" s="4" t="s">
        <v>883</v>
      </c>
      <c r="B145" s="51">
        <v>1</v>
      </c>
      <c r="D145"/>
    </row>
    <row r="146" spans="1:4">
      <c r="A146" s="48" t="s">
        <v>882</v>
      </c>
      <c r="B146" s="51">
        <v>1</v>
      </c>
      <c r="D146"/>
    </row>
    <row r="147" spans="1:4">
      <c r="A147" s="4" t="s">
        <v>639</v>
      </c>
      <c r="B147" s="51">
        <v>0</v>
      </c>
      <c r="D147"/>
    </row>
    <row r="148" spans="1:4">
      <c r="A148" s="48" t="s">
        <v>638</v>
      </c>
      <c r="B148" s="51">
        <v>0</v>
      </c>
      <c r="D148"/>
    </row>
    <row r="149" spans="1:4">
      <c r="A149" s="4" t="s">
        <v>477</v>
      </c>
      <c r="B149" s="51">
        <v>2</v>
      </c>
      <c r="D149"/>
    </row>
    <row r="150" spans="1:4">
      <c r="A150" s="48">
        <v>510022510</v>
      </c>
      <c r="B150" s="51">
        <v>2</v>
      </c>
      <c r="D150"/>
    </row>
    <row r="151" spans="1:4">
      <c r="A151" s="48" t="s">
        <v>559</v>
      </c>
      <c r="B151" s="51">
        <v>0</v>
      </c>
      <c r="D151"/>
    </row>
    <row r="152" spans="1:4">
      <c r="A152" s="48" t="s">
        <v>418</v>
      </c>
      <c r="B152" s="51">
        <v>0</v>
      </c>
      <c r="D152"/>
    </row>
    <row r="153" spans="1:4">
      <c r="A153" s="48" t="s">
        <v>525</v>
      </c>
      <c r="B153" s="51">
        <v>0</v>
      </c>
      <c r="D153"/>
    </row>
    <row r="154" spans="1:4">
      <c r="A154" s="48" t="s">
        <v>601</v>
      </c>
      <c r="B154" s="51">
        <v>0</v>
      </c>
      <c r="D154"/>
    </row>
    <row r="155" spans="1:4">
      <c r="A155" s="4" t="s">
        <v>901</v>
      </c>
      <c r="B155" s="51">
        <v>1</v>
      </c>
      <c r="D155"/>
    </row>
    <row r="156" spans="1:4">
      <c r="A156" s="48" t="s">
        <v>900</v>
      </c>
      <c r="B156" s="51">
        <v>1</v>
      </c>
      <c r="D156"/>
    </row>
    <row r="157" spans="1:4">
      <c r="A157" s="4" t="s">
        <v>726</v>
      </c>
      <c r="B157" s="51">
        <v>2</v>
      </c>
      <c r="D157"/>
    </row>
    <row r="158" spans="1:4">
      <c r="A158" s="48">
        <v>7121234020</v>
      </c>
      <c r="B158" s="51">
        <v>1</v>
      </c>
      <c r="D158"/>
    </row>
    <row r="159" spans="1:4">
      <c r="A159" s="48">
        <v>7420929456</v>
      </c>
      <c r="B159" s="51">
        <v>1</v>
      </c>
      <c r="D159"/>
    </row>
    <row r="160" spans="1:4">
      <c r="A160" s="4" t="s">
        <v>856</v>
      </c>
      <c r="B160" s="51">
        <v>1</v>
      </c>
      <c r="D160"/>
    </row>
    <row r="161" spans="1:4">
      <c r="A161" s="48" t="s">
        <v>855</v>
      </c>
      <c r="B161" s="51">
        <v>1</v>
      </c>
      <c r="D161"/>
    </row>
    <row r="162" spans="1:4">
      <c r="A162" s="4" t="s">
        <v>432</v>
      </c>
      <c r="B162" s="51">
        <v>0</v>
      </c>
      <c r="D162"/>
    </row>
    <row r="163" spans="1:4">
      <c r="A163" s="48" t="s">
        <v>431</v>
      </c>
      <c r="B163" s="51">
        <v>0</v>
      </c>
      <c r="D163"/>
    </row>
    <row r="164" spans="1:4">
      <c r="A164" s="4" t="s">
        <v>536</v>
      </c>
      <c r="B164" s="51">
        <v>1</v>
      </c>
      <c r="D164"/>
    </row>
    <row r="165" spans="1:4">
      <c r="A165" s="48" t="s">
        <v>858</v>
      </c>
      <c r="B165" s="51">
        <v>1</v>
      </c>
      <c r="D165"/>
    </row>
    <row r="166" spans="1:4">
      <c r="A166" s="4" t="s">
        <v>574</v>
      </c>
      <c r="B166" s="51">
        <v>0</v>
      </c>
      <c r="D166"/>
    </row>
    <row r="167" spans="1:4">
      <c r="A167" s="48">
        <v>281006207</v>
      </c>
      <c r="B167" s="51">
        <v>0</v>
      </c>
      <c r="D167"/>
    </row>
    <row r="168" spans="1:4">
      <c r="A168" s="4" t="s">
        <v>860</v>
      </c>
      <c r="B168" s="51">
        <v>1</v>
      </c>
      <c r="D168"/>
    </row>
    <row r="169" spans="1:4">
      <c r="A169" s="48" t="s">
        <v>859</v>
      </c>
      <c r="B169" s="51">
        <v>1</v>
      </c>
      <c r="D169"/>
    </row>
    <row r="170" spans="1:4">
      <c r="A170" s="4" t="s">
        <v>533</v>
      </c>
      <c r="B170" s="51">
        <v>1</v>
      </c>
      <c r="D170"/>
    </row>
    <row r="171" spans="1:4">
      <c r="A171" s="48" t="s">
        <v>532</v>
      </c>
      <c r="B171" s="51">
        <v>1</v>
      </c>
      <c r="D171"/>
    </row>
    <row r="172" spans="1:4">
      <c r="A172" s="48" t="s">
        <v>579</v>
      </c>
      <c r="B172" s="51">
        <v>0</v>
      </c>
      <c r="D172"/>
    </row>
    <row r="173" spans="1:4">
      <c r="A173" s="4" t="s">
        <v>374</v>
      </c>
      <c r="B173" s="51">
        <v>0</v>
      </c>
      <c r="D173"/>
    </row>
    <row r="174" spans="1:4">
      <c r="A174" s="48" t="s">
        <v>373</v>
      </c>
      <c r="B174" s="51">
        <v>0</v>
      </c>
      <c r="D174"/>
    </row>
    <row r="175" spans="1:4">
      <c r="A175" s="4" t="s">
        <v>572</v>
      </c>
      <c r="B175" s="51">
        <v>0</v>
      </c>
      <c r="D175"/>
    </row>
    <row r="176" spans="1:4">
      <c r="A176" s="48" t="s">
        <v>571</v>
      </c>
      <c r="B176" s="51">
        <v>0</v>
      </c>
      <c r="D176"/>
    </row>
    <row r="177" spans="1:4">
      <c r="A177" s="4" t="s">
        <v>722</v>
      </c>
      <c r="B177" s="51">
        <v>3</v>
      </c>
      <c r="D177"/>
    </row>
    <row r="178" spans="1:4">
      <c r="A178" s="48" t="s">
        <v>904</v>
      </c>
      <c r="B178" s="51">
        <v>1</v>
      </c>
      <c r="D178"/>
    </row>
    <row r="179" spans="1:4">
      <c r="A179" s="48" t="s">
        <v>721</v>
      </c>
      <c r="B179" s="51">
        <v>2</v>
      </c>
      <c r="D179"/>
    </row>
    <row r="180" spans="1:4">
      <c r="A180" s="4" t="s">
        <v>253</v>
      </c>
      <c r="B180" s="51">
        <v>0</v>
      </c>
      <c r="D180"/>
    </row>
    <row r="181" spans="1:4">
      <c r="A181" s="48">
        <v>1857447</v>
      </c>
      <c r="B181" s="51">
        <v>0</v>
      </c>
      <c r="D181"/>
    </row>
    <row r="182" spans="1:4">
      <c r="A182" s="4" t="s">
        <v>140</v>
      </c>
      <c r="B182" s="51">
        <v>13</v>
      </c>
      <c r="D182"/>
    </row>
    <row r="183" spans="1:4">
      <c r="A183" s="48" t="s">
        <v>203</v>
      </c>
      <c r="B183" s="51">
        <v>1</v>
      </c>
      <c r="D183"/>
    </row>
    <row r="184" spans="1:4">
      <c r="A184" s="48" t="s">
        <v>334</v>
      </c>
      <c r="B184" s="51">
        <v>0</v>
      </c>
      <c r="D184"/>
    </row>
    <row r="185" spans="1:4">
      <c r="A185" s="48" t="s">
        <v>790</v>
      </c>
      <c r="B185" s="51">
        <v>0</v>
      </c>
      <c r="D185"/>
    </row>
    <row r="186" spans="1:4">
      <c r="A186" s="48" t="s">
        <v>748</v>
      </c>
      <c r="B186" s="51">
        <v>0</v>
      </c>
      <c r="D186"/>
    </row>
    <row r="187" spans="1:4">
      <c r="A187" s="48" t="s">
        <v>381</v>
      </c>
      <c r="B187" s="51">
        <v>0</v>
      </c>
      <c r="D187"/>
    </row>
    <row r="188" spans="1:4">
      <c r="A188" s="48" t="s">
        <v>779</v>
      </c>
      <c r="B188" s="51">
        <v>0</v>
      </c>
      <c r="D188"/>
    </row>
    <row r="189" spans="1:4">
      <c r="A189" s="48" t="s">
        <v>194</v>
      </c>
      <c r="B189" s="51">
        <v>3</v>
      </c>
      <c r="D189"/>
    </row>
    <row r="190" spans="1:4">
      <c r="A190" s="48" t="s">
        <v>778</v>
      </c>
      <c r="B190" s="51">
        <v>0</v>
      </c>
      <c r="D190"/>
    </row>
    <row r="191" spans="1:4">
      <c r="A191" s="48" t="s">
        <v>423</v>
      </c>
      <c r="B191" s="51">
        <v>0</v>
      </c>
      <c r="D191"/>
    </row>
    <row r="192" spans="1:4">
      <c r="A192" s="48" t="s">
        <v>228</v>
      </c>
      <c r="B192" s="51">
        <v>0</v>
      </c>
      <c r="D192"/>
    </row>
    <row r="193" spans="1:4">
      <c r="A193" s="48" t="s">
        <v>793</v>
      </c>
      <c r="B193" s="51">
        <v>0</v>
      </c>
      <c r="D193"/>
    </row>
    <row r="194" spans="1:4">
      <c r="A194" s="48" t="s">
        <v>426</v>
      </c>
      <c r="B194" s="51">
        <v>0</v>
      </c>
      <c r="D194"/>
    </row>
    <row r="195" spans="1:4">
      <c r="A195" s="48" t="s">
        <v>782</v>
      </c>
      <c r="B195" s="51">
        <v>1</v>
      </c>
      <c r="D195"/>
    </row>
    <row r="196" spans="1:4">
      <c r="A196" s="48" t="s">
        <v>889</v>
      </c>
      <c r="B196" s="51">
        <v>0</v>
      </c>
      <c r="D196"/>
    </row>
    <row r="197" spans="1:4">
      <c r="A197" s="48" t="s">
        <v>777</v>
      </c>
      <c r="B197" s="51">
        <v>0</v>
      </c>
      <c r="D197"/>
    </row>
    <row r="198" spans="1:4">
      <c r="A198" s="48" t="s">
        <v>314</v>
      </c>
      <c r="B198" s="51">
        <v>0</v>
      </c>
      <c r="D198"/>
    </row>
    <row r="199" spans="1:4">
      <c r="A199" s="48" t="s">
        <v>201</v>
      </c>
      <c r="B199" s="51">
        <v>1</v>
      </c>
      <c r="D199"/>
    </row>
    <row r="200" spans="1:4">
      <c r="A200" s="48" t="s">
        <v>377</v>
      </c>
      <c r="B200" s="51">
        <v>1</v>
      </c>
      <c r="D200"/>
    </row>
    <row r="201" spans="1:4">
      <c r="A201" s="48" t="s">
        <v>202</v>
      </c>
      <c r="B201" s="51">
        <v>1</v>
      </c>
      <c r="D201"/>
    </row>
    <row r="202" spans="1:4">
      <c r="A202" s="48" t="s">
        <v>322</v>
      </c>
      <c r="B202" s="51">
        <v>0</v>
      </c>
      <c r="D202"/>
    </row>
    <row r="203" spans="1:4">
      <c r="A203" s="48" t="s">
        <v>318</v>
      </c>
      <c r="B203" s="51">
        <v>0</v>
      </c>
      <c r="D203"/>
    </row>
    <row r="204" spans="1:4">
      <c r="A204" s="48" t="s">
        <v>480</v>
      </c>
      <c r="B204" s="51">
        <v>0</v>
      </c>
      <c r="D204"/>
    </row>
    <row r="205" spans="1:4">
      <c r="A205" s="48" t="s">
        <v>479</v>
      </c>
      <c r="B205" s="51">
        <v>0</v>
      </c>
      <c r="D205"/>
    </row>
    <row r="206" spans="1:4">
      <c r="A206" s="48" t="s">
        <v>376</v>
      </c>
      <c r="B206" s="51">
        <v>0</v>
      </c>
      <c r="D206"/>
    </row>
    <row r="207" spans="1:4">
      <c r="A207" s="48" t="s">
        <v>791</v>
      </c>
      <c r="B207" s="51">
        <v>0</v>
      </c>
      <c r="D207"/>
    </row>
    <row r="208" spans="1:4">
      <c r="A208" s="48" t="s">
        <v>792</v>
      </c>
      <c r="B208" s="51">
        <v>0</v>
      </c>
      <c r="D208"/>
    </row>
    <row r="209" spans="1:4">
      <c r="A209" s="48" t="s">
        <v>796</v>
      </c>
      <c r="B209" s="51">
        <v>1</v>
      </c>
      <c r="D209"/>
    </row>
    <row r="210" spans="1:4">
      <c r="A210" s="48" t="s">
        <v>279</v>
      </c>
      <c r="B210" s="51">
        <v>0</v>
      </c>
      <c r="D210"/>
    </row>
    <row r="211" spans="1:4">
      <c r="A211" s="48" t="s">
        <v>795</v>
      </c>
      <c r="B211" s="51">
        <v>1</v>
      </c>
      <c r="D211"/>
    </row>
    <row r="212" spans="1:4">
      <c r="A212" s="48" t="s">
        <v>317</v>
      </c>
      <c r="B212" s="51">
        <v>0</v>
      </c>
      <c r="D212"/>
    </row>
    <row r="213" spans="1:4">
      <c r="A213" s="48" t="s">
        <v>907</v>
      </c>
      <c r="B213" s="51">
        <v>1</v>
      </c>
      <c r="D213"/>
    </row>
    <row r="214" spans="1:4">
      <c r="A214" s="48" t="s">
        <v>316</v>
      </c>
      <c r="B214" s="51">
        <v>0</v>
      </c>
      <c r="D214"/>
    </row>
    <row r="215" spans="1:4">
      <c r="A215" s="48" t="s">
        <v>539</v>
      </c>
      <c r="B215" s="51">
        <v>0</v>
      </c>
      <c r="D215"/>
    </row>
    <row r="216" spans="1:4">
      <c r="A216" s="48" t="s">
        <v>481</v>
      </c>
      <c r="B216" s="51">
        <v>0</v>
      </c>
      <c r="D216"/>
    </row>
    <row r="217" spans="1:4">
      <c r="A217" s="48" t="s">
        <v>716</v>
      </c>
      <c r="B217" s="51">
        <v>2</v>
      </c>
      <c r="D217"/>
    </row>
    <row r="218" spans="1:4">
      <c r="A218" s="4" t="s">
        <v>734</v>
      </c>
      <c r="B218" s="51">
        <v>1</v>
      </c>
      <c r="D218"/>
    </row>
    <row r="219" spans="1:4">
      <c r="A219" s="48" t="s">
        <v>733</v>
      </c>
      <c r="B219" s="51">
        <v>1</v>
      </c>
      <c r="D219"/>
    </row>
    <row r="220" spans="1:4">
      <c r="A220" s="4" t="s">
        <v>868</v>
      </c>
      <c r="B220" s="51">
        <v>1</v>
      </c>
      <c r="D220"/>
    </row>
    <row r="221" spans="1:4">
      <c r="A221" s="48" t="s">
        <v>888</v>
      </c>
      <c r="B221" s="51">
        <v>0</v>
      </c>
      <c r="D221"/>
    </row>
    <row r="222" spans="1:4">
      <c r="A222" s="48" t="s">
        <v>867</v>
      </c>
      <c r="B222" s="51">
        <v>1</v>
      </c>
      <c r="D222"/>
    </row>
    <row r="223" spans="1:4">
      <c r="A223" s="4" t="s">
        <v>852</v>
      </c>
      <c r="B223" s="51">
        <v>1</v>
      </c>
      <c r="D223"/>
    </row>
    <row r="224" spans="1:4">
      <c r="A224" s="48" t="s">
        <v>851</v>
      </c>
      <c r="B224" s="51">
        <v>1</v>
      </c>
      <c r="D224"/>
    </row>
    <row r="225" spans="1:4">
      <c r="A225" s="4" t="s">
        <v>190</v>
      </c>
      <c r="B225" s="51">
        <v>0</v>
      </c>
      <c r="D225"/>
    </row>
    <row r="226" spans="1:4">
      <c r="A226" s="48" t="s">
        <v>402</v>
      </c>
      <c r="B226" s="51">
        <v>0</v>
      </c>
      <c r="D226"/>
    </row>
    <row r="227" spans="1:4">
      <c r="A227" s="48" t="s">
        <v>465</v>
      </c>
      <c r="B227" s="51">
        <v>0</v>
      </c>
      <c r="D227"/>
    </row>
    <row r="228" spans="1:4">
      <c r="A228" s="48" t="s">
        <v>211</v>
      </c>
      <c r="B228" s="51">
        <v>0</v>
      </c>
      <c r="D228"/>
    </row>
    <row r="229" spans="1:4">
      <c r="A229" s="48" t="s">
        <v>745</v>
      </c>
      <c r="B229" s="51">
        <v>0</v>
      </c>
      <c r="D229"/>
    </row>
    <row r="230" spans="1:4">
      <c r="A230" s="48" t="s">
        <v>565</v>
      </c>
      <c r="B230" s="51">
        <v>0</v>
      </c>
      <c r="D230"/>
    </row>
    <row r="231" spans="1:4">
      <c r="A231" s="4" t="s">
        <v>104</v>
      </c>
      <c r="B231" s="51">
        <v>17</v>
      </c>
      <c r="D231"/>
    </row>
    <row r="232" spans="1:4">
      <c r="A232" s="48" t="s">
        <v>285</v>
      </c>
      <c r="B232" s="51">
        <v>0</v>
      </c>
      <c r="D232"/>
    </row>
    <row r="233" spans="1:4">
      <c r="A233" s="48" t="s">
        <v>446</v>
      </c>
      <c r="B233" s="51">
        <v>3</v>
      </c>
      <c r="D233"/>
    </row>
    <row r="234" spans="1:4">
      <c r="A234" s="48" t="s">
        <v>449</v>
      </c>
      <c r="B234" s="51">
        <v>2</v>
      </c>
      <c r="D234"/>
    </row>
    <row r="235" spans="1:4">
      <c r="A235" s="48" t="s">
        <v>445</v>
      </c>
      <c r="B235" s="51">
        <v>7</v>
      </c>
      <c r="D235"/>
    </row>
    <row r="236" spans="1:4">
      <c r="A236" s="48" t="s">
        <v>444</v>
      </c>
      <c r="B236" s="51">
        <v>0</v>
      </c>
      <c r="D236"/>
    </row>
    <row r="237" spans="1:4">
      <c r="A237" s="48" t="s">
        <v>447</v>
      </c>
      <c r="B237" s="51">
        <v>1</v>
      </c>
      <c r="D237"/>
    </row>
    <row r="238" spans="1:4">
      <c r="A238" s="48" t="s">
        <v>299</v>
      </c>
      <c r="B238" s="51">
        <v>0</v>
      </c>
      <c r="D238"/>
    </row>
    <row r="239" spans="1:4">
      <c r="A239" s="48" t="s">
        <v>448</v>
      </c>
      <c r="B239" s="51">
        <v>2</v>
      </c>
      <c r="D239"/>
    </row>
    <row r="240" spans="1:4">
      <c r="A240" s="48" t="s">
        <v>729</v>
      </c>
      <c r="B240" s="51">
        <v>0</v>
      </c>
      <c r="D240"/>
    </row>
    <row r="241" spans="1:4">
      <c r="A241" s="48" t="s">
        <v>450</v>
      </c>
      <c r="B241" s="51">
        <v>2</v>
      </c>
      <c r="D241"/>
    </row>
    <row r="242" spans="1:4">
      <c r="A242" s="4" t="s">
        <v>493</v>
      </c>
      <c r="B242" s="51">
        <v>0</v>
      </c>
      <c r="D242"/>
    </row>
    <row r="243" spans="1:4">
      <c r="A243" s="48" t="s">
        <v>502</v>
      </c>
      <c r="B243" s="51">
        <v>0</v>
      </c>
      <c r="D243"/>
    </row>
    <row r="244" spans="1:4">
      <c r="A244" s="4" t="s">
        <v>192</v>
      </c>
      <c r="B244" s="51">
        <v>7</v>
      </c>
      <c r="D244"/>
    </row>
    <row r="245" spans="1:4">
      <c r="A245" s="48" t="s">
        <v>896</v>
      </c>
      <c r="B245" s="51">
        <v>1</v>
      </c>
      <c r="D245"/>
    </row>
    <row r="246" spans="1:4">
      <c r="A246" s="48" t="s">
        <v>522</v>
      </c>
      <c r="B246" s="51">
        <v>0</v>
      </c>
      <c r="D246"/>
    </row>
    <row r="247" spans="1:4">
      <c r="A247" s="48" t="s">
        <v>909</v>
      </c>
      <c r="B247" s="51">
        <v>1</v>
      </c>
      <c r="D247"/>
    </row>
    <row r="248" spans="1:4">
      <c r="A248" s="48" t="s">
        <v>695</v>
      </c>
      <c r="B248" s="51">
        <v>0</v>
      </c>
      <c r="D248"/>
    </row>
    <row r="249" spans="1:4">
      <c r="A249" s="48" t="s">
        <v>467</v>
      </c>
      <c r="B249" s="51">
        <v>0</v>
      </c>
      <c r="D249"/>
    </row>
    <row r="250" spans="1:4">
      <c r="A250" s="48" t="s">
        <v>895</v>
      </c>
      <c r="B250" s="51">
        <v>1</v>
      </c>
      <c r="D250"/>
    </row>
    <row r="251" spans="1:4">
      <c r="A251" s="48" t="s">
        <v>519</v>
      </c>
      <c r="B251" s="51">
        <v>0</v>
      </c>
      <c r="D251"/>
    </row>
    <row r="252" spans="1:4">
      <c r="A252" s="48" t="s">
        <v>620</v>
      </c>
      <c r="B252" s="51">
        <v>0</v>
      </c>
      <c r="D252"/>
    </row>
    <row r="253" spans="1:4">
      <c r="A253" s="48" t="s">
        <v>894</v>
      </c>
      <c r="B253" s="51">
        <v>0</v>
      </c>
      <c r="D253"/>
    </row>
    <row r="254" spans="1:4">
      <c r="A254" s="48" t="s">
        <v>917</v>
      </c>
      <c r="B254" s="51">
        <v>0</v>
      </c>
      <c r="D254"/>
    </row>
    <row r="255" spans="1:4">
      <c r="A255" s="48" t="s">
        <v>490</v>
      </c>
      <c r="B255" s="51">
        <v>0</v>
      </c>
      <c r="D255"/>
    </row>
    <row r="256" spans="1:4">
      <c r="A256" s="48" t="s">
        <v>357</v>
      </c>
      <c r="B256" s="51">
        <v>0</v>
      </c>
      <c r="D256"/>
    </row>
    <row r="257" spans="1:4">
      <c r="A257" s="48" t="s">
        <v>600</v>
      </c>
      <c r="B257" s="51">
        <v>0</v>
      </c>
      <c r="D257"/>
    </row>
    <row r="258" spans="1:4">
      <c r="A258" s="48" t="s">
        <v>689</v>
      </c>
      <c r="B258" s="51">
        <v>0</v>
      </c>
      <c r="D258"/>
    </row>
    <row r="259" spans="1:4">
      <c r="A259" s="48" t="s">
        <v>474</v>
      </c>
      <c r="B259" s="51">
        <v>0</v>
      </c>
      <c r="D259"/>
    </row>
    <row r="260" spans="1:4">
      <c r="A260" s="48" t="s">
        <v>691</v>
      </c>
      <c r="B260" s="51">
        <v>0</v>
      </c>
      <c r="D260"/>
    </row>
    <row r="261" spans="1:4">
      <c r="A261" s="48" t="s">
        <v>911</v>
      </c>
      <c r="B261" s="51">
        <v>1</v>
      </c>
      <c r="D261"/>
    </row>
    <row r="262" spans="1:4">
      <c r="A262" s="48" t="s">
        <v>330</v>
      </c>
      <c r="B262" s="51">
        <v>1</v>
      </c>
      <c r="D262"/>
    </row>
    <row r="263" spans="1:4">
      <c r="A263" s="48" t="s">
        <v>218</v>
      </c>
      <c r="B263" s="51">
        <v>0</v>
      </c>
      <c r="D263"/>
    </row>
    <row r="264" spans="1:4">
      <c r="A264" s="48" t="s">
        <v>367</v>
      </c>
      <c r="B264" s="51">
        <v>0</v>
      </c>
      <c r="D264"/>
    </row>
    <row r="265" spans="1:4">
      <c r="A265" s="48" t="s">
        <v>662</v>
      </c>
      <c r="B265" s="51">
        <v>0</v>
      </c>
      <c r="D265"/>
    </row>
    <row r="266" spans="1:4">
      <c r="A266" s="48" t="s">
        <v>634</v>
      </c>
      <c r="B266" s="51">
        <v>0</v>
      </c>
      <c r="D266"/>
    </row>
    <row r="267" spans="1:4">
      <c r="A267" s="48" t="s">
        <v>498</v>
      </c>
      <c r="B267" s="51">
        <v>0</v>
      </c>
      <c r="D267"/>
    </row>
    <row r="268" spans="1:4">
      <c r="A268" s="48" t="s">
        <v>468</v>
      </c>
      <c r="B268" s="51">
        <v>0</v>
      </c>
      <c r="D268"/>
    </row>
    <row r="269" spans="1:4">
      <c r="A269" s="48" t="s">
        <v>562</v>
      </c>
      <c r="B269" s="51">
        <v>1</v>
      </c>
      <c r="D269"/>
    </row>
    <row r="270" spans="1:4">
      <c r="A270" s="48" t="s">
        <v>440</v>
      </c>
      <c r="B270" s="51">
        <v>0</v>
      </c>
      <c r="D270"/>
    </row>
    <row r="271" spans="1:4">
      <c r="A271" s="48" t="s">
        <v>384</v>
      </c>
      <c r="B271" s="51">
        <v>0</v>
      </c>
      <c r="D271"/>
    </row>
    <row r="272" spans="1:4">
      <c r="A272" s="48" t="s">
        <v>739</v>
      </c>
      <c r="B272" s="51">
        <v>0</v>
      </c>
      <c r="D272"/>
    </row>
    <row r="273" spans="1:4">
      <c r="A273" s="48" t="s">
        <v>916</v>
      </c>
      <c r="B273" s="51">
        <v>0</v>
      </c>
      <c r="D273"/>
    </row>
    <row r="274" spans="1:4">
      <c r="A274" s="48" t="s">
        <v>642</v>
      </c>
      <c r="B274" s="51">
        <v>0</v>
      </c>
      <c r="D274"/>
    </row>
    <row r="275" spans="1:4">
      <c r="A275" s="48" t="s">
        <v>912</v>
      </c>
      <c r="B275" s="51">
        <v>0</v>
      </c>
      <c r="D275"/>
    </row>
    <row r="276" spans="1:4">
      <c r="A276" s="48" t="s">
        <v>470</v>
      </c>
      <c r="B276" s="51">
        <v>0</v>
      </c>
      <c r="D276"/>
    </row>
    <row r="277" spans="1:4">
      <c r="A277" s="48" t="s">
        <v>660</v>
      </c>
      <c r="B277" s="51">
        <v>0</v>
      </c>
      <c r="D277"/>
    </row>
    <row r="278" spans="1:4">
      <c r="A278" s="48" t="s">
        <v>915</v>
      </c>
      <c r="B278" s="51">
        <v>1</v>
      </c>
      <c r="D278"/>
    </row>
    <row r="279" spans="1:4">
      <c r="A279" s="48" t="s">
        <v>421</v>
      </c>
      <c r="B279" s="51">
        <v>0</v>
      </c>
      <c r="D279"/>
    </row>
    <row r="280" spans="1:4">
      <c r="A280" s="48" t="s">
        <v>700</v>
      </c>
      <c r="B280" s="51">
        <v>0</v>
      </c>
      <c r="D280"/>
    </row>
    <row r="281" spans="1:4">
      <c r="A281" s="48" t="s">
        <v>611</v>
      </c>
      <c r="B281" s="51">
        <v>0</v>
      </c>
      <c r="D281"/>
    </row>
    <row r="282" spans="1:4">
      <c r="A282" s="4" t="s">
        <v>622</v>
      </c>
      <c r="B282" s="51">
        <v>2</v>
      </c>
      <c r="D282"/>
    </row>
    <row r="283" spans="1:4">
      <c r="A283" s="48" t="s">
        <v>853</v>
      </c>
      <c r="B283" s="51">
        <v>1</v>
      </c>
      <c r="D283"/>
    </row>
    <row r="284" spans="1:4">
      <c r="A284" s="48" t="s">
        <v>866</v>
      </c>
      <c r="B284" s="51">
        <v>1</v>
      </c>
      <c r="D284"/>
    </row>
    <row r="285" spans="1:4">
      <c r="A285" s="48" t="s">
        <v>621</v>
      </c>
      <c r="B285" s="51">
        <v>0</v>
      </c>
      <c r="D285"/>
    </row>
    <row r="286" spans="1:4">
      <c r="A286" s="48" t="s">
        <v>730</v>
      </c>
      <c r="B286" s="51">
        <v>0</v>
      </c>
      <c r="D286"/>
    </row>
    <row r="287" spans="1:4">
      <c r="A287" s="4" t="s">
        <v>545</v>
      </c>
      <c r="B287" s="51">
        <v>0</v>
      </c>
      <c r="D287"/>
    </row>
    <row r="288" spans="1:4">
      <c r="A288" s="48" t="s">
        <v>544</v>
      </c>
      <c r="B288" s="51">
        <v>0</v>
      </c>
      <c r="D288"/>
    </row>
    <row r="289" spans="1:4">
      <c r="A289" s="4" t="s">
        <v>628</v>
      </c>
      <c r="B289" s="51">
        <v>0</v>
      </c>
      <c r="D289"/>
    </row>
    <row r="290" spans="1:4">
      <c r="A290" s="48">
        <v>8200714033</v>
      </c>
      <c r="B290" s="51">
        <v>0</v>
      </c>
      <c r="D290"/>
    </row>
    <row r="291" spans="1:4">
      <c r="A291" s="4" t="s">
        <v>728</v>
      </c>
      <c r="B291" s="51">
        <v>0</v>
      </c>
      <c r="D291"/>
    </row>
    <row r="292" spans="1:4">
      <c r="A292" s="48" t="s">
        <v>727</v>
      </c>
      <c r="B292" s="51">
        <v>0</v>
      </c>
      <c r="D292"/>
    </row>
    <row r="293" spans="1:4">
      <c r="A293" s="4" t="s">
        <v>672</v>
      </c>
      <c r="B293" s="51">
        <v>1</v>
      </c>
      <c r="D293"/>
    </row>
    <row r="294" spans="1:4">
      <c r="A294" s="48" t="s">
        <v>671</v>
      </c>
      <c r="B294" s="51">
        <v>0</v>
      </c>
      <c r="D294"/>
    </row>
    <row r="295" spans="1:4">
      <c r="A295" s="48" t="s">
        <v>874</v>
      </c>
      <c r="B295" s="51">
        <v>1</v>
      </c>
      <c r="D295"/>
    </row>
    <row r="296" spans="1:4">
      <c r="A296" s="4" t="s">
        <v>329</v>
      </c>
      <c r="B296" s="51">
        <v>0</v>
      </c>
      <c r="D296"/>
    </row>
    <row r="297" spans="1:4">
      <c r="A297" s="48" t="s">
        <v>328</v>
      </c>
      <c r="B297" s="51">
        <v>0</v>
      </c>
      <c r="D297"/>
    </row>
    <row r="298" spans="1:4">
      <c r="A298" s="48" t="s">
        <v>475</v>
      </c>
      <c r="B298" s="51">
        <v>0</v>
      </c>
      <c r="D298"/>
    </row>
    <row r="299" spans="1:4">
      <c r="A299" s="48" t="s">
        <v>370</v>
      </c>
      <c r="B299" s="51">
        <v>0</v>
      </c>
      <c r="D299"/>
    </row>
    <row r="300" spans="1:4">
      <c r="A300" s="4" t="s">
        <v>804</v>
      </c>
      <c r="B300" s="51">
        <v>1</v>
      </c>
      <c r="D300"/>
    </row>
    <row r="301" spans="1:4">
      <c r="A301" s="48">
        <v>8200368373</v>
      </c>
      <c r="B301" s="51">
        <v>1</v>
      </c>
      <c r="D301"/>
    </row>
    <row r="302" spans="1:4">
      <c r="A302" s="4" t="s">
        <v>288</v>
      </c>
      <c r="B302" s="51">
        <v>1</v>
      </c>
      <c r="D302"/>
    </row>
    <row r="303" spans="1:4">
      <c r="A303" s="48">
        <v>986018310</v>
      </c>
      <c r="B303" s="51">
        <v>0</v>
      </c>
      <c r="D303"/>
    </row>
    <row r="304" spans="1:4">
      <c r="A304" s="48">
        <v>986019361</v>
      </c>
      <c r="B304" s="51">
        <v>0</v>
      </c>
      <c r="D304"/>
    </row>
    <row r="305" spans="1:4">
      <c r="A305" s="48">
        <v>986020250</v>
      </c>
      <c r="B305" s="51">
        <v>1</v>
      </c>
      <c r="D305"/>
    </row>
    <row r="306" spans="1:4">
      <c r="A306" s="48">
        <v>986021240</v>
      </c>
      <c r="B306" s="51">
        <v>0</v>
      </c>
      <c r="D306"/>
    </row>
    <row r="307" spans="1:4">
      <c r="A307" s="48">
        <v>986021671</v>
      </c>
      <c r="B307" s="51">
        <v>0</v>
      </c>
      <c r="D307"/>
    </row>
    <row r="308" spans="1:4">
      <c r="A308" s="48" t="s">
        <v>287</v>
      </c>
      <c r="B308" s="51">
        <v>0</v>
      </c>
      <c r="D308"/>
    </row>
    <row r="309" spans="1:4">
      <c r="A309" s="4" t="s">
        <v>414</v>
      </c>
      <c r="B309" s="51">
        <v>0</v>
      </c>
      <c r="D309"/>
    </row>
    <row r="310" spans="1:4">
      <c r="A310" s="48" t="s">
        <v>413</v>
      </c>
      <c r="B310" s="51">
        <v>0</v>
      </c>
      <c r="D310"/>
    </row>
    <row r="311" spans="1:4">
      <c r="A311" s="4" t="s">
        <v>105</v>
      </c>
      <c r="B311" s="51">
        <v>4</v>
      </c>
      <c r="D311"/>
    </row>
    <row r="312" spans="1:4">
      <c r="A312" s="48">
        <v>986478200</v>
      </c>
      <c r="B312" s="51">
        <v>0</v>
      </c>
      <c r="D312"/>
    </row>
    <row r="313" spans="1:4">
      <c r="A313" s="48">
        <v>986478276</v>
      </c>
      <c r="B313" s="51">
        <v>1</v>
      </c>
      <c r="D313"/>
    </row>
    <row r="314" spans="1:4">
      <c r="A314" s="48">
        <v>986478590</v>
      </c>
      <c r="B314" s="51">
        <v>0</v>
      </c>
      <c r="D314"/>
    </row>
    <row r="315" spans="1:4">
      <c r="A315" s="48">
        <v>986478887</v>
      </c>
      <c r="B315" s="51">
        <v>0</v>
      </c>
      <c r="D315"/>
    </row>
    <row r="316" spans="1:4">
      <c r="A316" s="48">
        <v>986478979</v>
      </c>
      <c r="B316" s="51">
        <v>1</v>
      </c>
      <c r="D316"/>
    </row>
    <row r="317" spans="1:4">
      <c r="A317" s="48">
        <v>986479103</v>
      </c>
      <c r="B317" s="51">
        <v>0</v>
      </c>
      <c r="D317"/>
    </row>
    <row r="318" spans="1:4">
      <c r="A318" s="48">
        <v>986479209</v>
      </c>
      <c r="B318" s="51">
        <v>1</v>
      </c>
      <c r="D318"/>
    </row>
    <row r="319" spans="1:4">
      <c r="A319" s="48">
        <v>986479358</v>
      </c>
      <c r="B319" s="51">
        <v>0</v>
      </c>
      <c r="D319"/>
    </row>
    <row r="320" spans="1:4">
      <c r="A320" s="48">
        <v>986479610</v>
      </c>
      <c r="B320" s="51">
        <v>1</v>
      </c>
      <c r="D320"/>
    </row>
    <row r="321" spans="1:4">
      <c r="A321" s="4" t="s">
        <v>838</v>
      </c>
      <c r="B321" s="51">
        <v>1</v>
      </c>
      <c r="D321"/>
    </row>
    <row r="322" spans="1:4">
      <c r="A322" s="48">
        <v>8200135215</v>
      </c>
      <c r="B322" s="51">
        <v>1</v>
      </c>
      <c r="D322"/>
    </row>
    <row r="323" spans="1:4">
      <c r="A323" s="4" t="s">
        <v>349</v>
      </c>
      <c r="B323" s="51">
        <v>0</v>
      </c>
      <c r="D323"/>
    </row>
    <row r="324" spans="1:4">
      <c r="A324" s="48" t="s">
        <v>717</v>
      </c>
      <c r="B324" s="51">
        <v>0</v>
      </c>
      <c r="D324"/>
    </row>
    <row r="325" spans="1:4">
      <c r="A325" s="48" t="s">
        <v>348</v>
      </c>
      <c r="B325" s="51">
        <v>0</v>
      </c>
      <c r="D325"/>
    </row>
    <row r="326" spans="1:4">
      <c r="A326" s="4" t="s">
        <v>270</v>
      </c>
      <c r="B326" s="51">
        <v>0</v>
      </c>
      <c r="D326"/>
    </row>
    <row r="327" spans="1:4">
      <c r="A327" s="48" t="s">
        <v>269</v>
      </c>
      <c r="B327" s="51">
        <v>0</v>
      </c>
      <c r="D327"/>
    </row>
    <row r="328" spans="1:4">
      <c r="A328" s="4" t="s">
        <v>850</v>
      </c>
      <c r="B328" s="51">
        <v>2</v>
      </c>
      <c r="D328"/>
    </row>
    <row r="329" spans="1:4">
      <c r="A329" s="48" t="s">
        <v>849</v>
      </c>
      <c r="B329" s="51">
        <v>1</v>
      </c>
      <c r="D329"/>
    </row>
    <row r="330" spans="1:4">
      <c r="A330" s="48" t="s">
        <v>869</v>
      </c>
      <c r="B330" s="51">
        <v>1</v>
      </c>
      <c r="D330"/>
    </row>
    <row r="331" spans="1:4">
      <c r="A331" s="4" t="s">
        <v>603</v>
      </c>
      <c r="B331" s="51">
        <v>0</v>
      </c>
      <c r="D331"/>
    </row>
    <row r="332" spans="1:4">
      <c r="A332" s="48" t="s">
        <v>602</v>
      </c>
      <c r="B332" s="51">
        <v>0</v>
      </c>
      <c r="D332"/>
    </row>
    <row r="333" spans="1:4">
      <c r="A333" s="4" t="s">
        <v>679</v>
      </c>
      <c r="B333" s="51">
        <v>0</v>
      </c>
      <c r="D333"/>
    </row>
    <row r="334" spans="1:4">
      <c r="A334" s="48" t="s">
        <v>678</v>
      </c>
      <c r="B334" s="51">
        <v>0</v>
      </c>
      <c r="D334"/>
    </row>
    <row r="335" spans="1:4">
      <c r="A335" s="4" t="s">
        <v>750</v>
      </c>
      <c r="B335" s="51">
        <v>0</v>
      </c>
      <c r="D335"/>
    </row>
    <row r="336" spans="1:4">
      <c r="A336" s="48" t="s">
        <v>749</v>
      </c>
      <c r="B336" s="51">
        <v>0</v>
      </c>
      <c r="D336"/>
    </row>
    <row r="337" spans="1:4">
      <c r="A337" s="4" t="s">
        <v>820</v>
      </c>
      <c r="B337" s="51">
        <v>0</v>
      </c>
      <c r="D337"/>
    </row>
    <row r="338" spans="1:4">
      <c r="A338" s="48" t="s">
        <v>819</v>
      </c>
      <c r="B338" s="51">
        <v>0</v>
      </c>
      <c r="D338"/>
    </row>
    <row r="339" spans="1:4">
      <c r="A339" s="4" t="s">
        <v>123</v>
      </c>
      <c r="B339" s="51">
        <v>22</v>
      </c>
      <c r="D339"/>
    </row>
    <row r="340" spans="1:4">
      <c r="A340" s="48">
        <v>26400233</v>
      </c>
      <c r="B340" s="51">
        <v>0</v>
      </c>
      <c r="D340"/>
    </row>
    <row r="341" spans="1:4">
      <c r="A341" s="48" t="s">
        <v>640</v>
      </c>
      <c r="B341" s="51">
        <v>0</v>
      </c>
      <c r="D341"/>
    </row>
    <row r="342" spans="1:4">
      <c r="A342" s="48" t="s">
        <v>648</v>
      </c>
      <c r="B342" s="51">
        <v>0</v>
      </c>
      <c r="D342"/>
    </row>
    <row r="343" spans="1:4">
      <c r="A343" s="48" t="s">
        <v>556</v>
      </c>
      <c r="B343" s="51">
        <v>0</v>
      </c>
      <c r="D343"/>
    </row>
    <row r="344" spans="1:4">
      <c r="A344" s="48" t="s">
        <v>5</v>
      </c>
      <c r="B344" s="51">
        <v>3</v>
      </c>
      <c r="D344"/>
    </row>
    <row r="345" spans="1:4">
      <c r="A345" s="48" t="s">
        <v>501</v>
      </c>
      <c r="B345" s="51">
        <v>0</v>
      </c>
      <c r="D345"/>
    </row>
    <row r="346" spans="1:4">
      <c r="A346" s="48" t="s">
        <v>665</v>
      </c>
      <c r="B346" s="51">
        <v>0</v>
      </c>
      <c r="D346"/>
    </row>
    <row r="347" spans="1:4">
      <c r="A347" s="48" t="s">
        <v>6</v>
      </c>
      <c r="B347" s="51">
        <v>1</v>
      </c>
      <c r="D347"/>
    </row>
    <row r="348" spans="1:4">
      <c r="A348" s="48" t="s">
        <v>7</v>
      </c>
      <c r="B348" s="51">
        <v>1</v>
      </c>
      <c r="D348"/>
    </row>
    <row r="349" spans="1:4">
      <c r="A349" s="48" t="s">
        <v>205</v>
      </c>
      <c r="B349" s="51">
        <v>5</v>
      </c>
      <c r="D349"/>
    </row>
    <row r="350" spans="1:4">
      <c r="A350" s="48" t="s">
        <v>524</v>
      </c>
      <c r="B350" s="51">
        <v>0</v>
      </c>
      <c r="D350"/>
    </row>
    <row r="351" spans="1:4">
      <c r="A351" s="48" t="s">
        <v>365</v>
      </c>
      <c r="B351" s="51">
        <v>1</v>
      </c>
      <c r="D351"/>
    </row>
    <row r="352" spans="1:4">
      <c r="A352" s="48" t="s">
        <v>742</v>
      </c>
      <c r="B352" s="51">
        <v>0</v>
      </c>
      <c r="D352"/>
    </row>
    <row r="353" spans="1:4">
      <c r="A353" s="48" t="s">
        <v>363</v>
      </c>
      <c r="B353" s="51">
        <v>0</v>
      </c>
      <c r="D353"/>
    </row>
    <row r="354" spans="1:4">
      <c r="A354" s="48" t="s">
        <v>664</v>
      </c>
      <c r="B354" s="51">
        <v>0</v>
      </c>
      <c r="D354"/>
    </row>
    <row r="355" spans="1:4">
      <c r="A355" s="48" t="s">
        <v>8</v>
      </c>
      <c r="B355" s="51">
        <v>1</v>
      </c>
      <c r="D355"/>
    </row>
    <row r="356" spans="1:4">
      <c r="A356" s="48" t="s">
        <v>324</v>
      </c>
      <c r="B356" s="51">
        <v>0</v>
      </c>
      <c r="D356"/>
    </row>
    <row r="357" spans="1:4">
      <c r="A357" s="48" t="s">
        <v>9</v>
      </c>
      <c r="B357" s="51">
        <v>1</v>
      </c>
      <c r="D357"/>
    </row>
    <row r="358" spans="1:4">
      <c r="A358" s="48" t="s">
        <v>633</v>
      </c>
      <c r="B358" s="51">
        <v>0</v>
      </c>
      <c r="D358"/>
    </row>
    <row r="359" spans="1:4">
      <c r="A359" s="48" t="s">
        <v>472</v>
      </c>
      <c r="B359" s="51">
        <v>0</v>
      </c>
      <c r="D359"/>
    </row>
    <row r="360" spans="1:4">
      <c r="A360" s="48" t="s">
        <v>511</v>
      </c>
      <c r="B360" s="51">
        <v>0</v>
      </c>
      <c r="D360"/>
    </row>
    <row r="361" spans="1:4">
      <c r="A361" s="48" t="s">
        <v>516</v>
      </c>
      <c r="B361" s="51">
        <v>0</v>
      </c>
      <c r="D361"/>
    </row>
    <row r="362" spans="1:4">
      <c r="A362" s="48" t="s">
        <v>813</v>
      </c>
      <c r="B362" s="51">
        <v>0</v>
      </c>
      <c r="D362"/>
    </row>
    <row r="363" spans="1:4">
      <c r="A363" s="48" t="s">
        <v>191</v>
      </c>
      <c r="B363" s="51">
        <v>0</v>
      </c>
      <c r="D363"/>
    </row>
    <row r="364" spans="1:4">
      <c r="A364" s="48" t="s">
        <v>311</v>
      </c>
      <c r="B364" s="51">
        <v>0</v>
      </c>
      <c r="D364"/>
    </row>
    <row r="365" spans="1:4">
      <c r="A365" s="48" t="s">
        <v>354</v>
      </c>
      <c r="B365" s="51">
        <v>0</v>
      </c>
      <c r="D365"/>
    </row>
    <row r="366" spans="1:4">
      <c r="A366" s="48" t="s">
        <v>148</v>
      </c>
      <c r="B366" s="51">
        <v>1</v>
      </c>
      <c r="D366"/>
    </row>
    <row r="367" spans="1:4">
      <c r="A367" s="48" t="s">
        <v>466</v>
      </c>
      <c r="B367" s="51">
        <v>0</v>
      </c>
      <c r="D367"/>
    </row>
    <row r="368" spans="1:4">
      <c r="A368" s="48" t="s">
        <v>198</v>
      </c>
      <c r="B368" s="51">
        <v>3</v>
      </c>
      <c r="D368"/>
    </row>
    <row r="369" spans="1:4">
      <c r="A369" s="48" t="s">
        <v>10</v>
      </c>
      <c r="B369" s="51">
        <v>1</v>
      </c>
      <c r="D369"/>
    </row>
    <row r="370" spans="1:4">
      <c r="A370" s="48" t="s">
        <v>289</v>
      </c>
      <c r="B370" s="51">
        <v>0</v>
      </c>
      <c r="D370"/>
    </row>
    <row r="371" spans="1:4">
      <c r="A371" s="48" t="s">
        <v>11</v>
      </c>
      <c r="B371" s="51">
        <v>1</v>
      </c>
      <c r="D371"/>
    </row>
    <row r="372" spans="1:4">
      <c r="A372" s="48" t="s">
        <v>773</v>
      </c>
      <c r="B372" s="51">
        <v>0</v>
      </c>
      <c r="D372"/>
    </row>
    <row r="373" spans="1:4">
      <c r="A373" s="48" t="s">
        <v>656</v>
      </c>
      <c r="B373" s="51">
        <v>0</v>
      </c>
      <c r="D373"/>
    </row>
    <row r="374" spans="1:4">
      <c r="A374" s="48" t="s">
        <v>133</v>
      </c>
      <c r="B374" s="51">
        <v>2</v>
      </c>
      <c r="D374"/>
    </row>
    <row r="375" spans="1:4">
      <c r="A375" s="48" t="s">
        <v>290</v>
      </c>
      <c r="B375" s="51">
        <v>0</v>
      </c>
      <c r="D375"/>
    </row>
    <row r="376" spans="1:4">
      <c r="A376" s="48" t="s">
        <v>395</v>
      </c>
      <c r="B376" s="51">
        <v>0</v>
      </c>
      <c r="D376"/>
    </row>
    <row r="377" spans="1:4">
      <c r="A377" s="48" t="s">
        <v>652</v>
      </c>
      <c r="B377" s="51">
        <v>0</v>
      </c>
      <c r="D377"/>
    </row>
    <row r="378" spans="1:4">
      <c r="A378" s="48" t="s">
        <v>616</v>
      </c>
      <c r="B378" s="51">
        <v>0</v>
      </c>
      <c r="D378"/>
    </row>
    <row r="379" spans="1:4">
      <c r="A379" s="48" t="s">
        <v>826</v>
      </c>
      <c r="B379" s="51">
        <v>1</v>
      </c>
      <c r="D379"/>
    </row>
    <row r="380" spans="1:4">
      <c r="A380" s="48" t="s">
        <v>283</v>
      </c>
      <c r="B380" s="51">
        <v>0</v>
      </c>
      <c r="D380"/>
    </row>
    <row r="381" spans="1:4">
      <c r="A381" s="4" t="s">
        <v>34</v>
      </c>
      <c r="B381" s="51">
        <v>25</v>
      </c>
      <c r="D381"/>
    </row>
    <row r="382" spans="1:4">
      <c r="A382" s="48" t="s">
        <v>303</v>
      </c>
      <c r="B382" s="51">
        <v>0</v>
      </c>
      <c r="D382"/>
    </row>
    <row r="383" spans="1:4">
      <c r="A383" s="48" t="s">
        <v>598</v>
      </c>
      <c r="B383" s="51">
        <v>0</v>
      </c>
      <c r="D383"/>
    </row>
    <row r="384" spans="1:4">
      <c r="A384" s="48" t="s">
        <v>217</v>
      </c>
      <c r="B384" s="51">
        <v>0</v>
      </c>
      <c r="D384"/>
    </row>
    <row r="385" spans="1:4">
      <c r="A385" s="48" t="s">
        <v>50</v>
      </c>
      <c r="B385" s="51">
        <v>0</v>
      </c>
      <c r="D385"/>
    </row>
    <row r="386" spans="1:4">
      <c r="A386" s="48" t="s">
        <v>38</v>
      </c>
      <c r="B386" s="51">
        <v>1</v>
      </c>
      <c r="D386"/>
    </row>
    <row r="387" spans="1:4">
      <c r="A387" s="48" t="s">
        <v>323</v>
      </c>
      <c r="B387" s="51">
        <v>0</v>
      </c>
      <c r="D387"/>
    </row>
    <row r="388" spans="1:4">
      <c r="A388" s="48" t="s">
        <v>37</v>
      </c>
      <c r="B388" s="51">
        <v>3</v>
      </c>
      <c r="D388"/>
    </row>
    <row r="389" spans="1:4">
      <c r="A389" s="48" t="s">
        <v>649</v>
      </c>
      <c r="B389" s="51">
        <v>0</v>
      </c>
      <c r="D389"/>
    </row>
    <row r="390" spans="1:4">
      <c r="A390" s="48" t="s">
        <v>215</v>
      </c>
      <c r="B390" s="51">
        <v>0</v>
      </c>
      <c r="D390"/>
    </row>
    <row r="391" spans="1:4">
      <c r="A391" s="48" t="s">
        <v>471</v>
      </c>
      <c r="B391" s="51">
        <v>0</v>
      </c>
      <c r="D391"/>
    </row>
    <row r="392" spans="1:4">
      <c r="A392" s="48" t="s">
        <v>910</v>
      </c>
      <c r="B392" s="51">
        <v>0</v>
      </c>
      <c r="D392"/>
    </row>
    <row r="393" spans="1:4">
      <c r="A393" s="48" t="s">
        <v>39</v>
      </c>
      <c r="B393" s="51">
        <v>1</v>
      </c>
      <c r="D393"/>
    </row>
    <row r="394" spans="1:4">
      <c r="A394" s="48" t="s">
        <v>535</v>
      </c>
      <c r="B394" s="51">
        <v>0</v>
      </c>
      <c r="D394"/>
    </row>
    <row r="395" spans="1:4">
      <c r="A395" s="48" t="s">
        <v>42</v>
      </c>
      <c r="B395" s="51">
        <v>1</v>
      </c>
      <c r="D395"/>
    </row>
    <row r="396" spans="1:4">
      <c r="A396" s="48" t="s">
        <v>43</v>
      </c>
      <c r="B396" s="51">
        <v>1</v>
      </c>
      <c r="D396"/>
    </row>
    <row r="397" spans="1:4">
      <c r="A397" s="48" t="s">
        <v>40</v>
      </c>
      <c r="B397" s="51">
        <v>2</v>
      </c>
      <c r="D397"/>
    </row>
    <row r="398" spans="1:4">
      <c r="A398" s="48" t="s">
        <v>41</v>
      </c>
      <c r="B398" s="51">
        <v>1</v>
      </c>
      <c r="D398"/>
    </row>
    <row r="399" spans="1:4">
      <c r="A399" s="48" t="s">
        <v>557</v>
      </c>
      <c r="B399" s="51">
        <v>0</v>
      </c>
      <c r="D399"/>
    </row>
    <row r="400" spans="1:4">
      <c r="A400" s="48" t="s">
        <v>704</v>
      </c>
      <c r="B400" s="51">
        <v>0</v>
      </c>
      <c r="D400"/>
    </row>
    <row r="401" spans="1:4">
      <c r="A401" s="48" t="s">
        <v>35</v>
      </c>
      <c r="B401" s="51">
        <v>1</v>
      </c>
      <c r="D401"/>
    </row>
    <row r="402" spans="1:4">
      <c r="A402" s="48" t="s">
        <v>36</v>
      </c>
      <c r="B402" s="51">
        <v>1</v>
      </c>
      <c r="D402"/>
    </row>
    <row r="403" spans="1:4">
      <c r="A403" s="48" t="s">
        <v>292</v>
      </c>
      <c r="B403" s="51">
        <v>0</v>
      </c>
      <c r="D403"/>
    </row>
    <row r="404" spans="1:4">
      <c r="A404" s="48" t="s">
        <v>44</v>
      </c>
      <c r="B404" s="51">
        <v>1</v>
      </c>
      <c r="D404"/>
    </row>
    <row r="405" spans="1:4">
      <c r="A405" s="48" t="s">
        <v>854</v>
      </c>
      <c r="B405" s="51">
        <v>1</v>
      </c>
      <c r="D405"/>
    </row>
    <row r="406" spans="1:4">
      <c r="A406" s="48" t="s">
        <v>46</v>
      </c>
      <c r="B406" s="51">
        <v>1</v>
      </c>
      <c r="D406"/>
    </row>
    <row r="407" spans="1:4">
      <c r="A407" s="48" t="s">
        <v>815</v>
      </c>
      <c r="B407" s="51">
        <v>0</v>
      </c>
      <c r="D407"/>
    </row>
    <row r="408" spans="1:4">
      <c r="A408" s="48" t="s">
        <v>291</v>
      </c>
      <c r="B408" s="51">
        <v>1</v>
      </c>
      <c r="D408"/>
    </row>
    <row r="409" spans="1:4">
      <c r="A409" s="48" t="s">
        <v>816</v>
      </c>
      <c r="B409" s="51">
        <v>0</v>
      </c>
      <c r="D409"/>
    </row>
    <row r="410" spans="1:4">
      <c r="A410" s="48" t="s">
        <v>132</v>
      </c>
      <c r="B410" s="51">
        <v>2</v>
      </c>
      <c r="D410"/>
    </row>
    <row r="411" spans="1:4">
      <c r="A411" s="48" t="s">
        <v>597</v>
      </c>
      <c r="B411" s="51">
        <v>0</v>
      </c>
      <c r="D411"/>
    </row>
    <row r="412" spans="1:4">
      <c r="A412" s="48" t="s">
        <v>675</v>
      </c>
      <c r="B412" s="51">
        <v>0</v>
      </c>
      <c r="D412"/>
    </row>
    <row r="413" spans="1:4">
      <c r="A413" s="48" t="s">
        <v>45</v>
      </c>
      <c r="B413" s="51">
        <v>2</v>
      </c>
      <c r="D413"/>
    </row>
    <row r="414" spans="1:4">
      <c r="A414" s="48" t="s">
        <v>512</v>
      </c>
      <c r="B414" s="51">
        <v>0</v>
      </c>
      <c r="D414"/>
    </row>
    <row r="415" spans="1:4">
      <c r="A415" s="48" t="s">
        <v>897</v>
      </c>
      <c r="B415" s="51">
        <v>0</v>
      </c>
      <c r="D415"/>
    </row>
    <row r="416" spans="1:4">
      <c r="A416" s="48" t="s">
        <v>300</v>
      </c>
      <c r="B416" s="51">
        <v>0</v>
      </c>
      <c r="D416"/>
    </row>
    <row r="417" spans="1:4">
      <c r="A417" s="48" t="s">
        <v>768</v>
      </c>
      <c r="B417" s="51">
        <v>1</v>
      </c>
      <c r="D417"/>
    </row>
    <row r="418" spans="1:4">
      <c r="A418" s="48" t="s">
        <v>47</v>
      </c>
      <c r="B418" s="51">
        <v>0</v>
      </c>
      <c r="D418"/>
    </row>
    <row r="419" spans="1:4">
      <c r="A419" s="48" t="s">
        <v>48</v>
      </c>
      <c r="B419" s="51">
        <v>2</v>
      </c>
      <c r="D419"/>
    </row>
    <row r="420" spans="1:4">
      <c r="A420" s="48" t="s">
        <v>306</v>
      </c>
      <c r="B420" s="51">
        <v>0</v>
      </c>
      <c r="D420"/>
    </row>
    <row r="421" spans="1:4">
      <c r="A421" s="48" t="s">
        <v>514</v>
      </c>
      <c r="B421" s="51">
        <v>0</v>
      </c>
      <c r="D421"/>
    </row>
    <row r="422" spans="1:4">
      <c r="A422" s="48" t="s">
        <v>313</v>
      </c>
      <c r="B422" s="51">
        <v>0</v>
      </c>
      <c r="D422"/>
    </row>
    <row r="423" spans="1:4">
      <c r="A423" s="48" t="s">
        <v>641</v>
      </c>
      <c r="B423" s="51">
        <v>0</v>
      </c>
      <c r="D423"/>
    </row>
    <row r="424" spans="1:4">
      <c r="A424" s="48" t="s">
        <v>350</v>
      </c>
      <c r="B424" s="51">
        <v>0</v>
      </c>
      <c r="D424"/>
    </row>
    <row r="425" spans="1:4">
      <c r="A425" s="48" t="s">
        <v>49</v>
      </c>
      <c r="B425" s="51">
        <v>1</v>
      </c>
      <c r="D425"/>
    </row>
    <row r="426" spans="1:4">
      <c r="A426" s="48" t="s">
        <v>674</v>
      </c>
      <c r="B426" s="51">
        <v>0</v>
      </c>
      <c r="D426"/>
    </row>
    <row r="427" spans="1:4">
      <c r="A427" s="48" t="s">
        <v>653</v>
      </c>
      <c r="B427" s="51">
        <v>0</v>
      </c>
      <c r="D427"/>
    </row>
    <row r="428" spans="1:4">
      <c r="A428" s="48" t="s">
        <v>890</v>
      </c>
      <c r="B428" s="51">
        <v>1</v>
      </c>
      <c r="D428"/>
    </row>
    <row r="429" spans="1:4">
      <c r="A429" s="48" t="s">
        <v>658</v>
      </c>
      <c r="B429" s="51">
        <v>0</v>
      </c>
      <c r="D429"/>
    </row>
    <row r="430" spans="1:4">
      <c r="A430" s="48" t="s">
        <v>284</v>
      </c>
      <c r="B430" s="51">
        <v>0</v>
      </c>
      <c r="D430"/>
    </row>
    <row r="431" spans="1:4">
      <c r="A431" s="4" t="s">
        <v>12</v>
      </c>
      <c r="B431" s="51">
        <v>5</v>
      </c>
      <c r="D431"/>
    </row>
    <row r="432" spans="1:4">
      <c r="A432" s="48" t="s">
        <v>15</v>
      </c>
      <c r="B432" s="51">
        <v>1</v>
      </c>
      <c r="D432"/>
    </row>
    <row r="433" spans="1:4">
      <c r="A433" s="48" t="s">
        <v>16</v>
      </c>
      <c r="B433" s="51">
        <v>1</v>
      </c>
      <c r="D433"/>
    </row>
    <row r="434" spans="1:4">
      <c r="A434" s="48" t="s">
        <v>361</v>
      </c>
      <c r="B434" s="51">
        <v>0</v>
      </c>
      <c r="D434"/>
    </row>
    <row r="435" spans="1:4">
      <c r="A435" s="48" t="s">
        <v>17</v>
      </c>
      <c r="B435" s="51">
        <v>1</v>
      </c>
      <c r="D435"/>
    </row>
    <row r="436" spans="1:4">
      <c r="A436" s="48" t="s">
        <v>264</v>
      </c>
      <c r="B436" s="51">
        <v>0</v>
      </c>
      <c r="D436"/>
    </row>
    <row r="437" spans="1:4">
      <c r="A437" s="48" t="s">
        <v>312</v>
      </c>
      <c r="B437" s="51">
        <v>0</v>
      </c>
      <c r="D437"/>
    </row>
    <row r="438" spans="1:4">
      <c r="A438" s="48" t="s">
        <v>657</v>
      </c>
      <c r="B438" s="51">
        <v>0</v>
      </c>
      <c r="D438"/>
    </row>
    <row r="439" spans="1:4">
      <c r="A439" s="48" t="s">
        <v>366</v>
      </c>
      <c r="B439" s="51">
        <v>0</v>
      </c>
      <c r="D439"/>
    </row>
    <row r="440" spans="1:4">
      <c r="A440" s="48" t="s">
        <v>13</v>
      </c>
      <c r="B440" s="51">
        <v>1</v>
      </c>
      <c r="D440"/>
    </row>
    <row r="441" spans="1:4">
      <c r="A441" s="48" t="s">
        <v>296</v>
      </c>
      <c r="B441" s="51">
        <v>0</v>
      </c>
      <c r="D441"/>
    </row>
    <row r="442" spans="1:4">
      <c r="A442" s="48" t="s">
        <v>14</v>
      </c>
      <c r="B442" s="51">
        <v>1</v>
      </c>
      <c r="D442"/>
    </row>
    <row r="443" spans="1:4">
      <c r="A443" s="48" t="s">
        <v>513</v>
      </c>
      <c r="B443" s="51">
        <v>0</v>
      </c>
      <c r="D443"/>
    </row>
    <row r="444" spans="1:4">
      <c r="A444" s="48" t="s">
        <v>351</v>
      </c>
      <c r="B444" s="51">
        <v>0</v>
      </c>
      <c r="D444"/>
    </row>
    <row r="445" spans="1:4">
      <c r="A445" s="48" t="s">
        <v>390</v>
      </c>
      <c r="B445" s="51">
        <v>0</v>
      </c>
      <c r="D445"/>
    </row>
    <row r="446" spans="1:4">
      <c r="A446" s="4" t="s">
        <v>124</v>
      </c>
      <c r="B446" s="51">
        <v>87</v>
      </c>
      <c r="D446"/>
    </row>
    <row r="447" spans="1:4">
      <c r="A447" s="48" t="s">
        <v>131</v>
      </c>
      <c r="B447" s="51">
        <v>1</v>
      </c>
      <c r="D447"/>
    </row>
    <row r="448" spans="1:4">
      <c r="A448" s="48" t="s">
        <v>825</v>
      </c>
      <c r="B448" s="51">
        <v>1</v>
      </c>
      <c r="D448"/>
    </row>
    <row r="449" spans="1:4">
      <c r="A449" s="48" t="s">
        <v>394</v>
      </c>
      <c r="B449" s="51">
        <v>0</v>
      </c>
      <c r="D449"/>
    </row>
    <row r="450" spans="1:4">
      <c r="A450" s="48" t="s">
        <v>769</v>
      </c>
      <c r="B450" s="51">
        <v>0</v>
      </c>
      <c r="D450"/>
    </row>
    <row r="451" spans="1:4">
      <c r="A451" s="48" t="s">
        <v>30</v>
      </c>
      <c r="B451" s="51">
        <v>1</v>
      </c>
      <c r="D451"/>
    </row>
    <row r="452" spans="1:4">
      <c r="A452" s="48" t="s">
        <v>655</v>
      </c>
      <c r="B452" s="51">
        <v>0</v>
      </c>
      <c r="D452"/>
    </row>
    <row r="453" spans="1:4">
      <c r="A453" s="48" t="s">
        <v>82</v>
      </c>
      <c r="B453" s="51">
        <v>12</v>
      </c>
      <c r="D453"/>
    </row>
    <row r="454" spans="1:4">
      <c r="A454" s="48" t="s">
        <v>23</v>
      </c>
      <c r="B454" s="51">
        <v>3</v>
      </c>
      <c r="D454"/>
    </row>
    <row r="455" spans="1:4">
      <c r="A455" s="48" t="s">
        <v>680</v>
      </c>
      <c r="B455" s="51">
        <v>0</v>
      </c>
      <c r="D455"/>
    </row>
    <row r="456" spans="1:4">
      <c r="A456" s="48" t="s">
        <v>817</v>
      </c>
      <c r="B456" s="51">
        <v>0</v>
      </c>
      <c r="D456"/>
    </row>
    <row r="457" spans="1:4">
      <c r="A457" s="48" t="s">
        <v>339</v>
      </c>
      <c r="B457" s="51">
        <v>0</v>
      </c>
      <c r="D457"/>
    </row>
    <row r="458" spans="1:4">
      <c r="A458" s="48" t="s">
        <v>145</v>
      </c>
      <c r="B458" s="51">
        <v>1</v>
      </c>
      <c r="D458"/>
    </row>
    <row r="459" spans="1:4">
      <c r="A459" s="48" t="s">
        <v>344</v>
      </c>
      <c r="B459" s="51">
        <v>0</v>
      </c>
      <c r="D459"/>
    </row>
    <row r="460" spans="1:4">
      <c r="A460" s="48" t="s">
        <v>529</v>
      </c>
      <c r="B460" s="51">
        <v>0</v>
      </c>
      <c r="D460"/>
    </row>
    <row r="461" spans="1:4">
      <c r="A461" s="48" t="s">
        <v>24</v>
      </c>
      <c r="B461" s="51">
        <v>13</v>
      </c>
      <c r="D461"/>
    </row>
    <row r="462" spans="1:4">
      <c r="A462" s="48" t="s">
        <v>469</v>
      </c>
      <c r="B462" s="51">
        <v>0</v>
      </c>
      <c r="D462"/>
    </row>
    <row r="463" spans="1:4">
      <c r="A463" s="48" t="s">
        <v>676</v>
      </c>
      <c r="B463" s="51">
        <v>1</v>
      </c>
      <c r="D463"/>
    </row>
    <row r="464" spans="1:4">
      <c r="A464" s="48" t="s">
        <v>25</v>
      </c>
      <c r="B464" s="51">
        <v>1</v>
      </c>
      <c r="D464"/>
    </row>
    <row r="465" spans="1:4">
      <c r="A465" s="48" t="s">
        <v>581</v>
      </c>
      <c r="B465" s="51">
        <v>0</v>
      </c>
      <c r="D465"/>
    </row>
    <row r="466" spans="1:4">
      <c r="A466" s="48" t="s">
        <v>811</v>
      </c>
      <c r="B466" s="51">
        <v>0</v>
      </c>
      <c r="D466"/>
    </row>
    <row r="467" spans="1:4">
      <c r="A467" s="48" t="s">
        <v>26</v>
      </c>
      <c r="B467" s="51">
        <v>5</v>
      </c>
      <c r="D467"/>
    </row>
    <row r="468" spans="1:4">
      <c r="A468" s="48" t="s">
        <v>27</v>
      </c>
      <c r="B468" s="51">
        <v>3</v>
      </c>
      <c r="D468"/>
    </row>
    <row r="469" spans="1:4">
      <c r="A469" s="48" t="s">
        <v>814</v>
      </c>
      <c r="B469" s="51">
        <v>0</v>
      </c>
      <c r="D469"/>
    </row>
    <row r="470" spans="1:4">
      <c r="A470" s="48" t="s">
        <v>534</v>
      </c>
      <c r="B470" s="51">
        <v>0</v>
      </c>
      <c r="D470"/>
    </row>
    <row r="471" spans="1:4">
      <c r="A471" s="48" t="s">
        <v>902</v>
      </c>
      <c r="B471" s="51">
        <v>1</v>
      </c>
      <c r="D471"/>
    </row>
    <row r="472" spans="1:4">
      <c r="A472" s="48" t="s">
        <v>28</v>
      </c>
      <c r="B472" s="51">
        <v>0</v>
      </c>
      <c r="D472"/>
    </row>
    <row r="473" spans="1:4">
      <c r="A473" s="48" t="s">
        <v>353</v>
      </c>
      <c r="B473" s="51">
        <v>1</v>
      </c>
      <c r="D473"/>
    </row>
    <row r="474" spans="1:4">
      <c r="A474" s="48" t="s">
        <v>267</v>
      </c>
      <c r="B474" s="51">
        <v>0</v>
      </c>
      <c r="D474"/>
    </row>
    <row r="475" spans="1:4">
      <c r="A475" s="48" t="s">
        <v>646</v>
      </c>
      <c r="B475" s="51">
        <v>0</v>
      </c>
      <c r="D475"/>
    </row>
    <row r="476" spans="1:4">
      <c r="A476" s="48" t="s">
        <v>227</v>
      </c>
      <c r="B476" s="51">
        <v>1</v>
      </c>
      <c r="D476"/>
    </row>
    <row r="477" spans="1:4">
      <c r="A477" s="48" t="s">
        <v>780</v>
      </c>
      <c r="B477" s="51">
        <v>1</v>
      </c>
      <c r="D477"/>
    </row>
    <row r="478" spans="1:4">
      <c r="A478" s="48" t="s">
        <v>845</v>
      </c>
      <c r="B478" s="51">
        <v>1</v>
      </c>
      <c r="D478"/>
    </row>
    <row r="479" spans="1:4">
      <c r="A479" s="48" t="s">
        <v>818</v>
      </c>
      <c r="B479" s="51">
        <v>1</v>
      </c>
      <c r="D479"/>
    </row>
    <row r="480" spans="1:4">
      <c r="A480" s="48" t="s">
        <v>846</v>
      </c>
      <c r="B480" s="51">
        <v>1</v>
      </c>
      <c r="D480"/>
    </row>
    <row r="481" spans="1:4">
      <c r="A481" s="48" t="s">
        <v>29</v>
      </c>
      <c r="B481" s="51">
        <v>1</v>
      </c>
      <c r="D481"/>
    </row>
    <row r="482" spans="1:4">
      <c r="A482" s="48" t="s">
        <v>83</v>
      </c>
      <c r="B482" s="51">
        <v>1</v>
      </c>
      <c r="D482"/>
    </row>
    <row r="483" spans="1:4">
      <c r="A483" s="48" t="s">
        <v>31</v>
      </c>
      <c r="B483" s="51">
        <v>1</v>
      </c>
      <c r="D483"/>
    </row>
    <row r="484" spans="1:4">
      <c r="A484" s="48" t="s">
        <v>520</v>
      </c>
      <c r="B484" s="51">
        <v>0</v>
      </c>
      <c r="D484"/>
    </row>
    <row r="485" spans="1:4">
      <c r="A485" s="48" t="s">
        <v>586</v>
      </c>
      <c r="B485" s="51">
        <v>5</v>
      </c>
      <c r="D485"/>
    </row>
    <row r="486" spans="1:4">
      <c r="A486" s="48" t="s">
        <v>304</v>
      </c>
      <c r="B486" s="51">
        <v>0</v>
      </c>
      <c r="D486"/>
    </row>
    <row r="487" spans="1:4">
      <c r="A487" s="48" t="s">
        <v>32</v>
      </c>
      <c r="B487" s="51">
        <v>12</v>
      </c>
      <c r="D487"/>
    </row>
    <row r="488" spans="1:4">
      <c r="A488" s="48" t="s">
        <v>33</v>
      </c>
      <c r="B488" s="51">
        <v>13</v>
      </c>
      <c r="D488"/>
    </row>
    <row r="489" spans="1:4">
      <c r="A489" s="48" t="s">
        <v>293</v>
      </c>
      <c r="B489" s="51">
        <v>5</v>
      </c>
      <c r="D489"/>
    </row>
    <row r="490" spans="1:4">
      <c r="A490" s="48" t="s">
        <v>558</v>
      </c>
      <c r="B490" s="51">
        <v>0</v>
      </c>
      <c r="D490"/>
    </row>
    <row r="491" spans="1:4">
      <c r="A491" s="48" t="s">
        <v>282</v>
      </c>
      <c r="B491" s="51">
        <v>0</v>
      </c>
      <c r="D491"/>
    </row>
    <row r="492" spans="1:4">
      <c r="A492" s="4" t="s">
        <v>507</v>
      </c>
      <c r="B492" s="51">
        <v>0</v>
      </c>
      <c r="D492"/>
    </row>
    <row r="493" spans="1:4">
      <c r="A493" s="48" t="s">
        <v>508</v>
      </c>
      <c r="B493" s="51">
        <v>0</v>
      </c>
      <c r="D493"/>
    </row>
    <row r="494" spans="1:4">
      <c r="A494" s="48" t="s">
        <v>506</v>
      </c>
      <c r="B494" s="51">
        <v>0</v>
      </c>
      <c r="D494"/>
    </row>
    <row r="495" spans="1:4">
      <c r="A495" s="4" t="s">
        <v>352</v>
      </c>
      <c r="B495" s="51">
        <v>0</v>
      </c>
      <c r="D495"/>
    </row>
    <row r="496" spans="1:4">
      <c r="A496" s="48">
        <v>1897476463</v>
      </c>
      <c r="B496" s="51">
        <v>0</v>
      </c>
      <c r="D496"/>
    </row>
    <row r="497" spans="1:4">
      <c r="A497" s="48">
        <v>1987476078</v>
      </c>
      <c r="B497" s="51">
        <v>0</v>
      </c>
      <c r="D497"/>
    </row>
    <row r="498" spans="1:4">
      <c r="A498" s="48">
        <v>1987476462</v>
      </c>
      <c r="B498" s="51">
        <v>0</v>
      </c>
      <c r="D498"/>
    </row>
    <row r="499" spans="1:4">
      <c r="A499" s="48">
        <v>1987476463</v>
      </c>
      <c r="B499" s="51">
        <v>0</v>
      </c>
      <c r="D499"/>
    </row>
    <row r="500" spans="1:4">
      <c r="A500" s="48">
        <v>1987476493</v>
      </c>
      <c r="B500" s="51">
        <v>0</v>
      </c>
      <c r="D500"/>
    </row>
    <row r="501" spans="1:4">
      <c r="A501" s="48">
        <v>1987481165</v>
      </c>
      <c r="B501" s="51">
        <v>0</v>
      </c>
      <c r="D501"/>
    </row>
    <row r="502" spans="1:4">
      <c r="A502" s="4" t="s">
        <v>879</v>
      </c>
      <c r="B502" s="51">
        <v>1</v>
      </c>
      <c r="D502"/>
    </row>
    <row r="503" spans="1:4">
      <c r="A503" s="48" t="s">
        <v>878</v>
      </c>
      <c r="B503" s="51">
        <v>1</v>
      </c>
      <c r="D503"/>
    </row>
    <row r="504" spans="1:4">
      <c r="A504" s="4" t="s">
        <v>461</v>
      </c>
      <c r="B504" s="51">
        <v>0</v>
      </c>
      <c r="D504"/>
    </row>
    <row r="505" spans="1:4">
      <c r="A505" s="48" t="s">
        <v>460</v>
      </c>
      <c r="B505" s="51">
        <v>0</v>
      </c>
      <c r="D505"/>
    </row>
    <row r="506" spans="1:4">
      <c r="A506" s="4" t="s">
        <v>347</v>
      </c>
      <c r="B506" s="51">
        <v>0</v>
      </c>
      <c r="D506"/>
    </row>
    <row r="507" spans="1:4">
      <c r="A507" s="48" t="s">
        <v>398</v>
      </c>
      <c r="B507" s="51">
        <v>0</v>
      </c>
      <c r="D507"/>
    </row>
    <row r="508" spans="1:4">
      <c r="A508" s="48" t="s">
        <v>746</v>
      </c>
      <c r="B508" s="51">
        <v>0</v>
      </c>
      <c r="D508"/>
    </row>
    <row r="509" spans="1:4">
      <c r="A509" s="48" t="s">
        <v>701</v>
      </c>
      <c r="B509" s="51">
        <v>0</v>
      </c>
      <c r="D509"/>
    </row>
    <row r="510" spans="1:4">
      <c r="A510" s="48" t="s">
        <v>702</v>
      </c>
      <c r="B510" s="51">
        <v>0</v>
      </c>
      <c r="D510"/>
    </row>
    <row r="511" spans="1:4">
      <c r="A511" s="48" t="s">
        <v>606</v>
      </c>
      <c r="B511" s="51">
        <v>0</v>
      </c>
      <c r="D511"/>
    </row>
    <row r="512" spans="1:4">
      <c r="A512" s="48" t="s">
        <v>346</v>
      </c>
      <c r="B512" s="51">
        <v>0</v>
      </c>
      <c r="D512"/>
    </row>
    <row r="513" spans="1:4">
      <c r="A513" s="4" t="s">
        <v>404</v>
      </c>
      <c r="B513" s="51">
        <v>0</v>
      </c>
      <c r="D513"/>
    </row>
    <row r="514" spans="1:4">
      <c r="A514" s="48" t="s">
        <v>464</v>
      </c>
      <c r="B514" s="51">
        <v>0</v>
      </c>
      <c r="D514"/>
    </row>
    <row r="515" spans="1:4">
      <c r="A515" s="48" t="s">
        <v>403</v>
      </c>
      <c r="B515" s="51">
        <v>0</v>
      </c>
      <c r="D515"/>
    </row>
    <row r="516" spans="1:4">
      <c r="A516" s="4" t="s">
        <v>456</v>
      </c>
      <c r="B516" s="51">
        <v>0</v>
      </c>
      <c r="D516"/>
    </row>
    <row r="517" spans="1:4">
      <c r="A517" s="48" t="s">
        <v>455</v>
      </c>
      <c r="B517" s="51">
        <v>0</v>
      </c>
      <c r="D517"/>
    </row>
    <row r="518" spans="1:4">
      <c r="A518" s="4" t="s">
        <v>65</v>
      </c>
      <c r="B518" s="51">
        <v>546.5</v>
      </c>
      <c r="D518"/>
    </row>
    <row r="519" spans="1:4">
      <c r="A519" s="48" t="s">
        <v>677</v>
      </c>
      <c r="B519" s="51">
        <v>10</v>
      </c>
      <c r="D519"/>
    </row>
    <row r="520" spans="1:4">
      <c r="A520" s="48" t="s">
        <v>627</v>
      </c>
      <c r="B520" s="51">
        <v>0</v>
      </c>
      <c r="D520"/>
    </row>
    <row r="521" spans="1:4">
      <c r="A521" s="48" t="s">
        <v>80</v>
      </c>
      <c r="B521" s="51">
        <v>161.19999999999999</v>
      </c>
      <c r="D521"/>
    </row>
    <row r="522" spans="1:4">
      <c r="A522" s="48" t="s">
        <v>81</v>
      </c>
      <c r="B522" s="51">
        <v>35.6</v>
      </c>
      <c r="D522"/>
    </row>
    <row r="523" spans="1:4">
      <c r="A523" s="48" t="s">
        <v>252</v>
      </c>
      <c r="B523" s="51">
        <v>128.6</v>
      </c>
      <c r="D523"/>
    </row>
    <row r="524" spans="1:4">
      <c r="A524" s="48" t="s">
        <v>251</v>
      </c>
      <c r="B524" s="51">
        <v>156.80000000000001</v>
      </c>
      <c r="D524"/>
    </row>
    <row r="525" spans="1:4">
      <c r="A525" s="48" t="s">
        <v>794</v>
      </c>
      <c r="B525" s="51">
        <v>5</v>
      </c>
      <c r="D525"/>
    </row>
    <row r="526" spans="1:4">
      <c r="A526" s="48" t="s">
        <v>183</v>
      </c>
      <c r="B526" s="51">
        <v>39.299999999999997</v>
      </c>
      <c r="D526"/>
    </row>
    <row r="527" spans="1:4">
      <c r="A527" s="48" t="s">
        <v>692</v>
      </c>
      <c r="B527" s="51">
        <v>6</v>
      </c>
      <c r="D527"/>
    </row>
    <row r="528" spans="1:4">
      <c r="A528" s="48" t="s">
        <v>325</v>
      </c>
      <c r="B528" s="51">
        <v>2</v>
      </c>
      <c r="D528"/>
    </row>
    <row r="529" spans="1:4">
      <c r="A529" s="48" t="s">
        <v>242</v>
      </c>
      <c r="B529" s="51">
        <v>2</v>
      </c>
      <c r="D529"/>
    </row>
    <row r="530" spans="1:4">
      <c r="A530" s="4" t="s">
        <v>199</v>
      </c>
      <c r="B530" s="51">
        <v>2</v>
      </c>
      <c r="D530"/>
    </row>
    <row r="531" spans="1:4">
      <c r="A531" s="48" t="s">
        <v>496</v>
      </c>
      <c r="B531" s="51">
        <v>0</v>
      </c>
      <c r="D531"/>
    </row>
    <row r="532" spans="1:4">
      <c r="A532" s="48" t="s">
        <v>422</v>
      </c>
      <c r="B532" s="51">
        <v>0</v>
      </c>
      <c r="D532"/>
    </row>
    <row r="533" spans="1:4">
      <c r="A533" s="48" t="s">
        <v>497</v>
      </c>
      <c r="B533" s="51">
        <v>0</v>
      </c>
      <c r="D533"/>
    </row>
    <row r="534" spans="1:4">
      <c r="A534" s="48" t="s">
        <v>206</v>
      </c>
      <c r="B534" s="51">
        <v>2</v>
      </c>
      <c r="D534"/>
    </row>
    <row r="535" spans="1:4">
      <c r="A535" s="48" t="s">
        <v>755</v>
      </c>
      <c r="B535" s="51">
        <v>0</v>
      </c>
      <c r="D535"/>
    </row>
    <row r="536" spans="1:4">
      <c r="A536" s="48" t="s">
        <v>754</v>
      </c>
      <c r="B536" s="51">
        <v>0</v>
      </c>
      <c r="D536"/>
    </row>
    <row r="537" spans="1:4">
      <c r="A537" s="48" t="s">
        <v>758</v>
      </c>
      <c r="B537" s="51">
        <v>0</v>
      </c>
      <c r="D537"/>
    </row>
    <row r="538" spans="1:4">
      <c r="A538" s="48" t="s">
        <v>757</v>
      </c>
      <c r="B538" s="51">
        <v>0</v>
      </c>
      <c r="D538"/>
    </row>
    <row r="539" spans="1:4">
      <c r="A539" s="48" t="s">
        <v>199</v>
      </c>
      <c r="B539" s="51">
        <v>0</v>
      </c>
      <c r="D539"/>
    </row>
    <row r="540" spans="1:4">
      <c r="A540" s="48" t="s">
        <v>756</v>
      </c>
      <c r="B540" s="51">
        <v>0</v>
      </c>
      <c r="D540"/>
    </row>
    <row r="541" spans="1:4">
      <c r="A541" s="4" t="s">
        <v>210</v>
      </c>
      <c r="B541" s="51">
        <v>0</v>
      </c>
      <c r="D541"/>
    </row>
    <row r="542" spans="1:4">
      <c r="A542" s="48" t="s">
        <v>654</v>
      </c>
      <c r="B542" s="51">
        <v>0</v>
      </c>
      <c r="D542"/>
    </row>
    <row r="543" spans="1:4">
      <c r="A543" s="48" t="s">
        <v>247</v>
      </c>
      <c r="B543" s="51">
        <v>0</v>
      </c>
      <c r="D543"/>
    </row>
    <row r="544" spans="1:4">
      <c r="A544" s="4" t="s">
        <v>688</v>
      </c>
      <c r="B544" s="51">
        <v>1</v>
      </c>
      <c r="D544"/>
    </row>
    <row r="545" spans="1:4">
      <c r="A545" s="48" t="s">
        <v>687</v>
      </c>
      <c r="B545" s="51">
        <v>1</v>
      </c>
      <c r="D545"/>
    </row>
    <row r="546" spans="1:4">
      <c r="A546" s="4" t="s">
        <v>458</v>
      </c>
      <c r="B546" s="51">
        <v>1</v>
      </c>
      <c r="D546"/>
    </row>
    <row r="547" spans="1:4">
      <c r="A547" s="48" t="s">
        <v>457</v>
      </c>
      <c r="B547" s="51">
        <v>0</v>
      </c>
      <c r="D547"/>
    </row>
    <row r="548" spans="1:4">
      <c r="A548" s="48" t="s">
        <v>459</v>
      </c>
      <c r="B548" s="51">
        <v>0</v>
      </c>
      <c r="D548"/>
    </row>
    <row r="549" spans="1:4">
      <c r="A549" s="48" t="s">
        <v>839</v>
      </c>
      <c r="B549" s="51">
        <v>1</v>
      </c>
      <c r="D549"/>
    </row>
    <row r="550" spans="1:4">
      <c r="A550" s="4" t="s">
        <v>840</v>
      </c>
      <c r="B550" s="51">
        <v>1</v>
      </c>
      <c r="D550"/>
    </row>
    <row r="551" spans="1:4">
      <c r="A551" s="48">
        <v>8200544206</v>
      </c>
      <c r="B551" s="51">
        <v>1</v>
      </c>
      <c r="D551"/>
    </row>
    <row r="552" spans="1:4">
      <c r="A552" s="4" t="s">
        <v>428</v>
      </c>
      <c r="B552" s="51">
        <v>0</v>
      </c>
      <c r="D552"/>
    </row>
    <row r="553" spans="1:4">
      <c r="A553" s="48" t="s">
        <v>427</v>
      </c>
      <c r="B553" s="51">
        <v>0</v>
      </c>
      <c r="D553"/>
    </row>
    <row r="554" spans="1:4">
      <c r="A554" s="4" t="s">
        <v>430</v>
      </c>
      <c r="B554" s="51">
        <v>0</v>
      </c>
      <c r="D554"/>
    </row>
    <row r="555" spans="1:4">
      <c r="A555" s="48">
        <v>29233</v>
      </c>
      <c r="B555" s="51">
        <v>0</v>
      </c>
      <c r="D555"/>
    </row>
    <row r="556" spans="1:4">
      <c r="A556" s="4" t="s">
        <v>549</v>
      </c>
      <c r="B556" s="51">
        <v>0</v>
      </c>
      <c r="D556"/>
    </row>
    <row r="557" spans="1:4">
      <c r="A557" s="48" t="s">
        <v>548</v>
      </c>
      <c r="B557" s="51">
        <v>0</v>
      </c>
      <c r="D557"/>
    </row>
    <row r="558" spans="1:4">
      <c r="A558" s="4" t="s">
        <v>167</v>
      </c>
      <c r="B558" s="51">
        <v>3</v>
      </c>
      <c r="D558"/>
    </row>
    <row r="559" spans="1:4">
      <c r="A559" s="48" t="s">
        <v>139</v>
      </c>
      <c r="B559" s="51">
        <v>3</v>
      </c>
      <c r="D559"/>
    </row>
    <row r="560" spans="1:4">
      <c r="A560" s="4" t="s">
        <v>213</v>
      </c>
      <c r="B560" s="51">
        <v>3</v>
      </c>
      <c r="D560"/>
    </row>
    <row r="561" spans="1:4">
      <c r="A561" s="48" t="s">
        <v>212</v>
      </c>
      <c r="B561" s="51">
        <v>3</v>
      </c>
      <c r="D561"/>
    </row>
    <row r="562" spans="1:4">
      <c r="A562" s="4" t="s">
        <v>392</v>
      </c>
      <c r="B562" s="51">
        <v>0</v>
      </c>
      <c r="D562"/>
    </row>
    <row r="563" spans="1:4">
      <c r="A563" s="48" t="s">
        <v>385</v>
      </c>
      <c r="B563" s="51">
        <v>0</v>
      </c>
      <c r="D563"/>
    </row>
    <row r="564" spans="1:4">
      <c r="A564" s="4" t="s">
        <v>731</v>
      </c>
      <c r="B564" s="51">
        <v>2</v>
      </c>
      <c r="D564"/>
    </row>
    <row r="565" spans="1:4">
      <c r="A565" s="48">
        <v>8200763335</v>
      </c>
      <c r="B565" s="51">
        <v>2</v>
      </c>
      <c r="D565"/>
    </row>
    <row r="566" spans="1:4">
      <c r="A566" s="4" t="s">
        <v>360</v>
      </c>
      <c r="B566" s="51">
        <v>0</v>
      </c>
      <c r="D566"/>
    </row>
    <row r="567" spans="1:4">
      <c r="A567" s="48" t="s">
        <v>661</v>
      </c>
      <c r="B567" s="51">
        <v>0</v>
      </c>
      <c r="D567"/>
    </row>
    <row r="568" spans="1:4">
      <c r="A568" s="48" t="s">
        <v>690</v>
      </c>
      <c r="B568" s="51">
        <v>0</v>
      </c>
      <c r="D568"/>
    </row>
    <row r="569" spans="1:4">
      <c r="A569" s="48" t="s">
        <v>693</v>
      </c>
      <c r="B569" s="51">
        <v>0</v>
      </c>
      <c r="D569"/>
    </row>
    <row r="570" spans="1:4">
      <c r="A570" s="48" t="s">
        <v>359</v>
      </c>
      <c r="B570" s="51">
        <v>0</v>
      </c>
      <c r="D570"/>
    </row>
    <row r="571" spans="1:4">
      <c r="A571" s="4" t="s">
        <v>193</v>
      </c>
      <c r="B571" s="51">
        <v>5</v>
      </c>
      <c r="D571"/>
    </row>
    <row r="572" spans="1:4">
      <c r="A572" s="48" t="s">
        <v>441</v>
      </c>
      <c r="B572" s="51">
        <v>0</v>
      </c>
      <c r="D572"/>
    </row>
    <row r="573" spans="1:4">
      <c r="A573" s="48" t="s">
        <v>824</v>
      </c>
      <c r="B573" s="51">
        <v>0</v>
      </c>
      <c r="D573"/>
    </row>
    <row r="574" spans="1:4">
      <c r="A574" s="48" t="s">
        <v>843</v>
      </c>
      <c r="B574" s="51">
        <v>1</v>
      </c>
      <c r="D574"/>
    </row>
    <row r="575" spans="1:4">
      <c r="A575" s="48" t="s">
        <v>821</v>
      </c>
      <c r="B575" s="51">
        <v>0</v>
      </c>
      <c r="D575"/>
    </row>
    <row r="576" spans="1:4">
      <c r="A576" s="48" t="s">
        <v>670</v>
      </c>
      <c r="B576" s="51">
        <v>0</v>
      </c>
      <c r="D576"/>
    </row>
    <row r="577" spans="1:4">
      <c r="A577" s="48" t="s">
        <v>694</v>
      </c>
      <c r="B577" s="51">
        <v>0</v>
      </c>
      <c r="D577"/>
    </row>
    <row r="578" spans="1:4">
      <c r="A578" s="48" t="s">
        <v>913</v>
      </c>
      <c r="B578" s="51">
        <v>1</v>
      </c>
      <c r="D578"/>
    </row>
    <row r="579" spans="1:4">
      <c r="A579" s="48" t="s">
        <v>521</v>
      </c>
      <c r="B579" s="51">
        <v>0</v>
      </c>
      <c r="D579"/>
    </row>
    <row r="580" spans="1:4">
      <c r="A580" s="48" t="s">
        <v>738</v>
      </c>
      <c r="B580" s="51">
        <v>0</v>
      </c>
      <c r="D580"/>
    </row>
    <row r="581" spans="1:4">
      <c r="A581" s="48" t="s">
        <v>637</v>
      </c>
      <c r="B581" s="51">
        <v>0</v>
      </c>
      <c r="D581"/>
    </row>
    <row r="582" spans="1:4">
      <c r="A582" s="48" t="s">
        <v>893</v>
      </c>
      <c r="B582" s="51">
        <v>1</v>
      </c>
      <c r="D582"/>
    </row>
    <row r="583" spans="1:4">
      <c r="A583" s="48" t="s">
        <v>364</v>
      </c>
      <c r="B583" s="51">
        <v>0</v>
      </c>
      <c r="D583"/>
    </row>
    <row r="584" spans="1:4">
      <c r="A584" s="48" t="s">
        <v>523</v>
      </c>
      <c r="B584" s="51">
        <v>0</v>
      </c>
      <c r="D584"/>
    </row>
    <row r="585" spans="1:4">
      <c r="A585" s="48" t="s">
        <v>914</v>
      </c>
      <c r="B585" s="51">
        <v>1</v>
      </c>
      <c r="D585"/>
    </row>
    <row r="586" spans="1:4">
      <c r="A586" s="48" t="s">
        <v>331</v>
      </c>
      <c r="B586" s="51">
        <v>1</v>
      </c>
      <c r="D586"/>
    </row>
    <row r="587" spans="1:4">
      <c r="A587" s="48" t="s">
        <v>491</v>
      </c>
      <c r="B587" s="51">
        <v>0</v>
      </c>
      <c r="D587"/>
    </row>
    <row r="588" spans="1:4">
      <c r="A588" s="48" t="s">
        <v>246</v>
      </c>
      <c r="B588" s="51">
        <v>0</v>
      </c>
      <c r="D588"/>
    </row>
    <row r="589" spans="1:4">
      <c r="A589" s="48" t="s">
        <v>518</v>
      </c>
      <c r="B589" s="51">
        <v>0</v>
      </c>
      <c r="D589"/>
    </row>
    <row r="590" spans="1:4">
      <c r="A590" s="48" t="s">
        <v>599</v>
      </c>
      <c r="B590" s="51">
        <v>0</v>
      </c>
      <c r="D590"/>
    </row>
    <row r="591" spans="1:4">
      <c r="A591" s="48" t="s">
        <v>643</v>
      </c>
      <c r="B591" s="51">
        <v>0</v>
      </c>
      <c r="D591"/>
    </row>
    <row r="592" spans="1:4">
      <c r="A592" s="4" t="s">
        <v>315</v>
      </c>
      <c r="B592" s="51">
        <v>0</v>
      </c>
      <c r="D592"/>
    </row>
    <row r="593" spans="1:4">
      <c r="A593" s="48">
        <v>600020900</v>
      </c>
      <c r="B593" s="51">
        <v>0</v>
      </c>
      <c r="D593"/>
    </row>
    <row r="594" spans="1:4">
      <c r="A594" s="48">
        <v>620311934</v>
      </c>
      <c r="B594" s="51">
        <v>0</v>
      </c>
      <c r="D594"/>
    </row>
    <row r="595" spans="1:4">
      <c r="A595" s="48">
        <v>626304209</v>
      </c>
      <c r="B595" s="51">
        <v>0</v>
      </c>
      <c r="D595"/>
    </row>
    <row r="596" spans="1:4">
      <c r="A596" s="48">
        <v>627304009</v>
      </c>
      <c r="B596" s="51">
        <v>0</v>
      </c>
      <c r="D596"/>
    </row>
    <row r="597" spans="1:4">
      <c r="A597" s="48">
        <v>2290601011</v>
      </c>
      <c r="B597" s="51">
        <v>0</v>
      </c>
      <c r="D597"/>
    </row>
    <row r="598" spans="1:4">
      <c r="A598" s="48" t="s">
        <v>412</v>
      </c>
      <c r="B598" s="51">
        <v>0</v>
      </c>
      <c r="D598"/>
    </row>
    <row r="599" spans="1:4">
      <c r="A599" s="48" t="s">
        <v>528</v>
      </c>
      <c r="B599" s="51">
        <v>0</v>
      </c>
      <c r="D599"/>
    </row>
    <row r="600" spans="1:4">
      <c r="A600" s="48" t="s">
        <v>810</v>
      </c>
      <c r="B600" s="51">
        <v>0</v>
      </c>
      <c r="D600"/>
    </row>
    <row r="601" spans="1:4">
      <c r="A601" s="48" t="s">
        <v>604</v>
      </c>
      <c r="B601" s="51">
        <v>0</v>
      </c>
      <c r="D601"/>
    </row>
    <row r="602" spans="1:4">
      <c r="A602" s="48" t="s">
        <v>596</v>
      </c>
      <c r="B602" s="51">
        <v>0</v>
      </c>
      <c r="D602"/>
    </row>
    <row r="603" spans="1:4">
      <c r="A603" s="48" t="s">
        <v>605</v>
      </c>
      <c r="B603" s="51">
        <v>0</v>
      </c>
      <c r="D603"/>
    </row>
    <row r="604" spans="1:4">
      <c r="A604" s="48" t="s">
        <v>608</v>
      </c>
      <c r="B604" s="51">
        <v>0</v>
      </c>
      <c r="D604"/>
    </row>
    <row r="605" spans="1:4">
      <c r="A605" s="4" t="s">
        <v>741</v>
      </c>
      <c r="B605" s="51">
        <v>0</v>
      </c>
      <c r="D605"/>
    </row>
    <row r="606" spans="1:4">
      <c r="A606" s="48" t="s">
        <v>740</v>
      </c>
      <c r="B606" s="51">
        <v>0</v>
      </c>
      <c r="D606"/>
    </row>
    <row r="607" spans="1:4">
      <c r="A607" s="48" t="s">
        <v>762</v>
      </c>
      <c r="B607" s="51">
        <v>0</v>
      </c>
      <c r="D607"/>
    </row>
    <row r="608" spans="1:4">
      <c r="A608" s="48" t="s">
        <v>761</v>
      </c>
      <c r="B608" s="51">
        <v>0</v>
      </c>
      <c r="D608"/>
    </row>
    <row r="609" spans="1:4">
      <c r="A609" s="48" t="s">
        <v>781</v>
      </c>
      <c r="B609" s="51">
        <v>0</v>
      </c>
      <c r="D609"/>
    </row>
    <row r="610" spans="1:4">
      <c r="A610" s="4" t="s">
        <v>698</v>
      </c>
      <c r="B610" s="51">
        <v>0</v>
      </c>
      <c r="D610"/>
    </row>
    <row r="611" spans="1:4">
      <c r="A611" s="48" t="s">
        <v>697</v>
      </c>
      <c r="B611" s="51">
        <v>0</v>
      </c>
      <c r="D611"/>
    </row>
    <row r="612" spans="1:4">
      <c r="A612" s="4" t="s">
        <v>567</v>
      </c>
      <c r="B612" s="51">
        <v>1</v>
      </c>
      <c r="D612"/>
    </row>
    <row r="613" spans="1:4">
      <c r="A613" s="48">
        <v>713630780</v>
      </c>
      <c r="B613" s="51">
        <v>0</v>
      </c>
      <c r="D613"/>
    </row>
    <row r="614" spans="1:4">
      <c r="A614" s="48" t="s">
        <v>764</v>
      </c>
      <c r="B614" s="51">
        <v>0</v>
      </c>
      <c r="D614"/>
    </row>
    <row r="615" spans="1:4">
      <c r="A615" s="48" t="s">
        <v>629</v>
      </c>
      <c r="B615" s="51">
        <v>1</v>
      </c>
      <c r="D615"/>
    </row>
    <row r="616" spans="1:4">
      <c r="A616" s="48" t="s">
        <v>844</v>
      </c>
      <c r="B616" s="51">
        <v>0</v>
      </c>
      <c r="D616"/>
    </row>
    <row r="617" spans="1:4">
      <c r="A617" s="48" t="s">
        <v>673</v>
      </c>
      <c r="B617" s="51">
        <v>0</v>
      </c>
      <c r="D617"/>
    </row>
    <row r="618" spans="1:4">
      <c r="A618" s="48" t="s">
        <v>566</v>
      </c>
      <c r="B618" s="51">
        <v>0</v>
      </c>
      <c r="D618"/>
    </row>
    <row r="619" spans="1:4">
      <c r="A619" s="48" t="s">
        <v>617</v>
      </c>
      <c r="B619" s="51">
        <v>0</v>
      </c>
      <c r="D619"/>
    </row>
    <row r="620" spans="1:4">
      <c r="A620" s="4" t="s">
        <v>376</v>
      </c>
      <c r="B620" s="51">
        <v>1</v>
      </c>
      <c r="D620"/>
    </row>
    <row r="621" spans="1:4">
      <c r="A621" s="48" t="s">
        <v>635</v>
      </c>
      <c r="B621" s="51">
        <v>0</v>
      </c>
      <c r="D621"/>
    </row>
    <row r="622" spans="1:4">
      <c r="A622" s="48" t="s">
        <v>607</v>
      </c>
      <c r="B622" s="51">
        <v>0</v>
      </c>
      <c r="D622"/>
    </row>
    <row r="623" spans="1:4">
      <c r="A623" s="48" t="s">
        <v>857</v>
      </c>
      <c r="B623" s="51">
        <v>1</v>
      </c>
      <c r="D623"/>
    </row>
    <row r="624" spans="1:4">
      <c r="A624" s="4" t="s">
        <v>881</v>
      </c>
      <c r="B624" s="51">
        <v>1</v>
      </c>
      <c r="D624"/>
    </row>
    <row r="625" spans="1:4">
      <c r="A625" s="48" t="s">
        <v>880</v>
      </c>
      <c r="B625" s="51">
        <v>1</v>
      </c>
      <c r="D625"/>
    </row>
    <row r="626" spans="1:4">
      <c r="A626" s="4" t="s">
        <v>146</v>
      </c>
      <c r="B626" s="51">
        <v>339</v>
      </c>
      <c r="D626"/>
    </row>
    <row r="627" spans="1:4">
      <c r="A627" s="48" t="s">
        <v>147</v>
      </c>
      <c r="B627" s="51">
        <v>8.5</v>
      </c>
      <c r="D627"/>
    </row>
    <row r="628" spans="1:4">
      <c r="A628" s="48" t="s">
        <v>442</v>
      </c>
      <c r="B628" s="51">
        <v>137</v>
      </c>
      <c r="D628"/>
    </row>
    <row r="629" spans="1:4">
      <c r="A629" s="48" t="s">
        <v>443</v>
      </c>
      <c r="B629" s="51">
        <v>193.5</v>
      </c>
      <c r="D629"/>
    </row>
    <row r="630" spans="1:4">
      <c r="A630" s="4" t="s">
        <v>659</v>
      </c>
      <c r="B630" s="51">
        <v>0</v>
      </c>
      <c r="D630"/>
    </row>
    <row r="631" spans="1:4">
      <c r="A631" s="48">
        <v>204123667</v>
      </c>
      <c r="B631" s="51">
        <v>0</v>
      </c>
      <c r="D631"/>
    </row>
    <row r="632" spans="1:4">
      <c r="A632" s="4" t="s">
        <v>877</v>
      </c>
      <c r="B632" s="51">
        <v>1</v>
      </c>
      <c r="D632"/>
    </row>
    <row r="633" spans="1:4">
      <c r="A633" s="48" t="s">
        <v>876</v>
      </c>
      <c r="B633" s="51">
        <v>1</v>
      </c>
      <c r="D633"/>
    </row>
    <row r="634" spans="1:4">
      <c r="A634" s="4" t="s">
        <v>531</v>
      </c>
      <c r="B634" s="51">
        <v>0</v>
      </c>
      <c r="D634"/>
    </row>
    <row r="635" spans="1:4">
      <c r="A635" s="48" t="s">
        <v>614</v>
      </c>
      <c r="B635" s="51">
        <v>0</v>
      </c>
      <c r="D635"/>
    </row>
    <row r="636" spans="1:4">
      <c r="A636" s="48" t="s">
        <v>530</v>
      </c>
      <c r="B636" s="51">
        <v>0</v>
      </c>
      <c r="D636"/>
    </row>
    <row r="637" spans="1:4">
      <c r="A637" s="48" t="s">
        <v>580</v>
      </c>
      <c r="B637" s="51">
        <v>0</v>
      </c>
      <c r="D637"/>
    </row>
    <row r="638" spans="1:4">
      <c r="A638" s="4" t="s">
        <v>509</v>
      </c>
      <c r="B638" s="51">
        <v>0</v>
      </c>
      <c r="D638"/>
    </row>
    <row r="639" spans="1:4">
      <c r="A639" s="48">
        <v>46326536</v>
      </c>
      <c r="B639" s="51">
        <v>0</v>
      </c>
      <c r="D639"/>
    </row>
    <row r="640" spans="1:4">
      <c r="A640" s="4" t="s">
        <v>163</v>
      </c>
      <c r="B640" s="51">
        <v>4</v>
      </c>
      <c r="D640"/>
    </row>
    <row r="641" spans="1:4">
      <c r="A641" s="48" t="s">
        <v>164</v>
      </c>
      <c r="B641" s="51">
        <v>4</v>
      </c>
      <c r="D641"/>
    </row>
    <row r="642" spans="1:4">
      <c r="A642" s="4" t="s">
        <v>165</v>
      </c>
      <c r="B642" s="51">
        <v>3</v>
      </c>
      <c r="D642"/>
    </row>
    <row r="643" spans="1:4">
      <c r="A643" s="48" t="s">
        <v>159</v>
      </c>
      <c r="B643" s="51">
        <v>3</v>
      </c>
      <c r="D643"/>
    </row>
    <row r="644" spans="1:4">
      <c r="A644" s="4" t="s">
        <v>162</v>
      </c>
      <c r="B644" s="51">
        <v>1.5</v>
      </c>
      <c r="D644"/>
    </row>
    <row r="645" spans="1:4">
      <c r="A645" s="48" t="s">
        <v>229</v>
      </c>
      <c r="B645" s="51">
        <v>1.5</v>
      </c>
      <c r="D645"/>
    </row>
    <row r="646" spans="1:4">
      <c r="A646" s="4" t="s">
        <v>161</v>
      </c>
      <c r="B646" s="51">
        <v>1.33</v>
      </c>
      <c r="D646"/>
    </row>
    <row r="647" spans="1:4">
      <c r="A647" s="48" t="s">
        <v>160</v>
      </c>
      <c r="B647" s="51">
        <v>1.33</v>
      </c>
      <c r="D647"/>
    </row>
    <row r="648" spans="1:4">
      <c r="A648" s="4" t="s">
        <v>222</v>
      </c>
      <c r="B648" s="51">
        <v>1</v>
      </c>
      <c r="D648"/>
    </row>
    <row r="649" spans="1:4">
      <c r="A649" s="48" t="s">
        <v>216</v>
      </c>
      <c r="B649" s="51">
        <v>1</v>
      </c>
      <c r="D649"/>
    </row>
    <row r="650" spans="1:4">
      <c r="A650" s="4" t="s">
        <v>408</v>
      </c>
      <c r="B650" s="51">
        <v>0</v>
      </c>
      <c r="D650"/>
    </row>
    <row r="651" spans="1:4">
      <c r="A651" s="48" t="s">
        <v>433</v>
      </c>
      <c r="B651" s="51">
        <v>0</v>
      </c>
      <c r="D651"/>
    </row>
    <row r="652" spans="1:4">
      <c r="A652" s="4" t="s">
        <v>258</v>
      </c>
      <c r="B652" s="51">
        <v>0</v>
      </c>
      <c r="D652"/>
    </row>
    <row r="653" spans="1:4">
      <c r="A653" s="48" t="s">
        <v>257</v>
      </c>
      <c r="B653" s="51">
        <v>0</v>
      </c>
      <c r="D653"/>
    </row>
    <row r="654" spans="1:4">
      <c r="A654" s="48" t="s">
        <v>259</v>
      </c>
      <c r="B654" s="51">
        <v>0</v>
      </c>
      <c r="D654"/>
    </row>
    <row r="655" spans="1:4">
      <c r="A655" s="4" t="s">
        <v>478</v>
      </c>
      <c r="B655" s="51">
        <v>0</v>
      </c>
      <c r="D655"/>
    </row>
    <row r="656" spans="1:4">
      <c r="A656" s="48" t="s">
        <v>776</v>
      </c>
      <c r="B656" s="51">
        <v>0</v>
      </c>
      <c r="D656"/>
    </row>
    <row r="657" spans="1:4">
      <c r="A657" s="48" t="s">
        <v>407</v>
      </c>
      <c r="B657" s="51">
        <v>0</v>
      </c>
      <c r="D657"/>
    </row>
    <row r="658" spans="1:4">
      <c r="A658" s="4" t="s">
        <v>833</v>
      </c>
      <c r="B658" s="51">
        <v>0</v>
      </c>
      <c r="D658"/>
    </row>
    <row r="659" spans="1:4">
      <c r="A659" s="48" t="s">
        <v>832</v>
      </c>
      <c r="B659" s="51">
        <v>0</v>
      </c>
      <c r="D659"/>
    </row>
    <row r="660" spans="1:4">
      <c r="A660" s="48" t="s">
        <v>836</v>
      </c>
      <c r="B660" s="51">
        <v>0</v>
      </c>
      <c r="D660"/>
    </row>
    <row r="661" spans="1:4">
      <c r="A661" s="4" t="s">
        <v>835</v>
      </c>
      <c r="B661" s="51">
        <v>1</v>
      </c>
      <c r="D661"/>
    </row>
    <row r="662" spans="1:4">
      <c r="A662" s="48" t="s">
        <v>834</v>
      </c>
      <c r="B662" s="51">
        <v>1</v>
      </c>
      <c r="D662"/>
    </row>
    <row r="663" spans="1:4">
      <c r="A663" s="4" t="s">
        <v>21</v>
      </c>
      <c r="B663" s="51">
        <v>1</v>
      </c>
      <c r="D663"/>
    </row>
    <row r="664" spans="1:4">
      <c r="A664" s="48" t="s">
        <v>22</v>
      </c>
      <c r="B664" s="51">
        <v>1</v>
      </c>
      <c r="D664"/>
    </row>
    <row r="665" spans="1:4">
      <c r="A665" s="4" t="s">
        <v>302</v>
      </c>
      <c r="B665" s="51">
        <v>0</v>
      </c>
      <c r="D665"/>
    </row>
    <row r="666" spans="1:4">
      <c r="A666" s="48">
        <v>64119286871</v>
      </c>
      <c r="B666" s="51">
        <v>0</v>
      </c>
      <c r="D666"/>
    </row>
    <row r="667" spans="1:4">
      <c r="A667" s="4" t="s">
        <v>410</v>
      </c>
      <c r="B667" s="51">
        <v>0</v>
      </c>
      <c r="D667"/>
    </row>
    <row r="668" spans="1:4">
      <c r="A668" s="48" t="s">
        <v>409</v>
      </c>
      <c r="B668" s="51">
        <v>0</v>
      </c>
      <c r="D668"/>
    </row>
    <row r="669" spans="1:4">
      <c r="A669" s="4" t="s">
        <v>710</v>
      </c>
      <c r="B669" s="51">
        <v>0</v>
      </c>
      <c r="D669"/>
    </row>
    <row r="670" spans="1:4">
      <c r="A670" s="48" t="s">
        <v>709</v>
      </c>
      <c r="B670" s="51">
        <v>0</v>
      </c>
      <c r="D670"/>
    </row>
    <row r="671" spans="1:4">
      <c r="A671" s="4" t="s">
        <v>125</v>
      </c>
      <c r="B671" s="51">
        <v>34</v>
      </c>
      <c r="D671"/>
    </row>
    <row r="672" spans="1:4">
      <c r="A672" s="48" t="s">
        <v>181</v>
      </c>
      <c r="B672" s="51">
        <v>12</v>
      </c>
      <c r="D672"/>
    </row>
    <row r="673" spans="1:4">
      <c r="A673" s="48" t="s">
        <v>178</v>
      </c>
      <c r="B673" s="51">
        <v>2</v>
      </c>
      <c r="D673"/>
    </row>
    <row r="674" spans="1:4">
      <c r="A674" s="48" t="s">
        <v>89</v>
      </c>
      <c r="B674" s="51">
        <v>1</v>
      </c>
      <c r="D674"/>
    </row>
    <row r="675" spans="1:4">
      <c r="A675" s="48" t="s">
        <v>437</v>
      </c>
      <c r="B675" s="51">
        <v>19</v>
      </c>
      <c r="D675"/>
    </row>
    <row r="676" spans="1:4">
      <c r="A676" s="4" t="s">
        <v>547</v>
      </c>
      <c r="B676" s="51">
        <v>0</v>
      </c>
      <c r="D676"/>
    </row>
    <row r="677" spans="1:4">
      <c r="A677" s="48" t="s">
        <v>546</v>
      </c>
      <c r="B677" s="51">
        <v>0</v>
      </c>
      <c r="D677"/>
    </row>
    <row r="678" spans="1:4">
      <c r="A678" s="4" t="s">
        <v>18</v>
      </c>
      <c r="B678" s="51">
        <v>14</v>
      </c>
      <c r="D678"/>
    </row>
    <row r="679" spans="1:4">
      <c r="A679" s="48">
        <v>986424021</v>
      </c>
      <c r="B679" s="51">
        <v>0</v>
      </c>
      <c r="D679"/>
    </row>
    <row r="680" spans="1:4">
      <c r="A680" s="48">
        <v>986424285</v>
      </c>
      <c r="B680" s="51">
        <v>0</v>
      </c>
      <c r="D680"/>
    </row>
    <row r="681" spans="1:4">
      <c r="A681" s="48">
        <v>986424364</v>
      </c>
      <c r="B681" s="51">
        <v>1</v>
      </c>
      <c r="D681"/>
    </row>
    <row r="682" spans="1:4">
      <c r="A682" s="48">
        <v>986424489</v>
      </c>
      <c r="B682" s="51">
        <v>1</v>
      </c>
      <c r="D682"/>
    </row>
    <row r="683" spans="1:4">
      <c r="A683" s="48">
        <v>986424565</v>
      </c>
      <c r="B683" s="51">
        <v>1</v>
      </c>
      <c r="D683"/>
    </row>
    <row r="684" spans="1:4">
      <c r="A684" s="48">
        <v>986424582</v>
      </c>
      <c r="B684" s="51">
        <v>1</v>
      </c>
      <c r="D684"/>
    </row>
    <row r="685" spans="1:4">
      <c r="A685" s="48">
        <v>986424751</v>
      </c>
      <c r="B685" s="51">
        <v>3</v>
      </c>
      <c r="D685"/>
    </row>
    <row r="686" spans="1:4">
      <c r="A686" s="48">
        <v>986424795</v>
      </c>
      <c r="B686" s="51">
        <v>0</v>
      </c>
      <c r="D686"/>
    </row>
    <row r="687" spans="1:4">
      <c r="A687" s="48">
        <v>986424811</v>
      </c>
      <c r="B687" s="51">
        <v>0</v>
      </c>
      <c r="D687"/>
    </row>
    <row r="688" spans="1:4">
      <c r="A688" s="48">
        <v>986424833</v>
      </c>
      <c r="B688" s="51">
        <v>2</v>
      </c>
      <c r="D688"/>
    </row>
    <row r="689" spans="1:4">
      <c r="A689" s="48">
        <v>986467411</v>
      </c>
      <c r="B689" s="51">
        <v>0</v>
      </c>
      <c r="D689"/>
    </row>
    <row r="690" spans="1:4">
      <c r="A690" s="48">
        <v>986467720</v>
      </c>
      <c r="B690" s="51">
        <v>0</v>
      </c>
      <c r="D690"/>
    </row>
    <row r="691" spans="1:4">
      <c r="A691" s="48">
        <v>986469860</v>
      </c>
      <c r="B691" s="51">
        <v>0</v>
      </c>
      <c r="D691"/>
    </row>
    <row r="692" spans="1:4">
      <c r="A692" s="48">
        <v>986494019</v>
      </c>
      <c r="B692" s="51">
        <v>0</v>
      </c>
      <c r="D692"/>
    </row>
    <row r="693" spans="1:4">
      <c r="A693" s="48">
        <v>986494027</v>
      </c>
      <c r="B693" s="51">
        <v>2</v>
      </c>
      <c r="D693"/>
    </row>
    <row r="694" spans="1:4">
      <c r="A694" s="48">
        <v>986494031</v>
      </c>
      <c r="B694" s="51">
        <v>0</v>
      </c>
      <c r="D694"/>
    </row>
    <row r="695" spans="1:4">
      <c r="A695" s="48">
        <v>986494038</v>
      </c>
      <c r="B695" s="51">
        <v>0</v>
      </c>
      <c r="D695"/>
    </row>
    <row r="696" spans="1:4">
      <c r="A696" s="48">
        <v>986494039</v>
      </c>
      <c r="B696" s="51">
        <v>0</v>
      </c>
      <c r="D696"/>
    </row>
    <row r="697" spans="1:4">
      <c r="A697" s="48">
        <v>986494040</v>
      </c>
      <c r="B697" s="51">
        <v>1</v>
      </c>
      <c r="D697"/>
    </row>
    <row r="698" spans="1:4">
      <c r="A698" s="48">
        <v>986494090</v>
      </c>
      <c r="B698" s="51">
        <v>0</v>
      </c>
      <c r="D698"/>
    </row>
    <row r="699" spans="1:4">
      <c r="A699" s="48">
        <v>986494097</v>
      </c>
      <c r="B699" s="51">
        <v>0</v>
      </c>
      <c r="D699"/>
    </row>
    <row r="700" spans="1:4">
      <c r="A700" s="48">
        <v>986494244</v>
      </c>
      <c r="B700" s="51">
        <v>0</v>
      </c>
      <c r="D700"/>
    </row>
    <row r="701" spans="1:4">
      <c r="A701" s="48">
        <v>986494304</v>
      </c>
      <c r="B701" s="51">
        <v>0</v>
      </c>
      <c r="D701"/>
    </row>
    <row r="702" spans="1:4">
      <c r="A702" s="48">
        <v>986494331</v>
      </c>
      <c r="B702" s="51">
        <v>0</v>
      </c>
      <c r="D702"/>
    </row>
    <row r="703" spans="1:4">
      <c r="A703" s="48">
        <v>986494332</v>
      </c>
      <c r="B703" s="51">
        <v>0</v>
      </c>
      <c r="D703"/>
    </row>
    <row r="704" spans="1:4">
      <c r="A704" s="48">
        <v>986494422</v>
      </c>
      <c r="B704" s="51">
        <v>1</v>
      </c>
      <c r="D704"/>
    </row>
    <row r="705" spans="1:4">
      <c r="A705" s="48">
        <v>986494559</v>
      </c>
      <c r="B705" s="51">
        <v>1</v>
      </c>
      <c r="D705"/>
    </row>
    <row r="706" spans="1:4">
      <c r="A706" s="48">
        <v>986494596</v>
      </c>
      <c r="B706" s="51">
        <v>0</v>
      </c>
      <c r="D706"/>
    </row>
    <row r="707" spans="1:4">
      <c r="A707" s="48">
        <v>986494604</v>
      </c>
      <c r="B707" s="51">
        <v>0</v>
      </c>
      <c r="D707"/>
    </row>
    <row r="708" spans="1:4">
      <c r="A708" s="48">
        <v>986494660</v>
      </c>
      <c r="B708" s="51">
        <v>0</v>
      </c>
      <c r="D708"/>
    </row>
    <row r="709" spans="1:4">
      <c r="A709" s="48">
        <v>986494721</v>
      </c>
      <c r="B709" s="51">
        <v>0</v>
      </c>
      <c r="D709"/>
    </row>
    <row r="710" spans="1:4">
      <c r="A710" s="48">
        <v>986494722</v>
      </c>
      <c r="B710" s="51">
        <v>0</v>
      </c>
      <c r="D710"/>
    </row>
    <row r="711" spans="1:4">
      <c r="A711" s="48" t="s">
        <v>561</v>
      </c>
      <c r="B711" s="51">
        <v>0</v>
      </c>
      <c r="D711"/>
    </row>
    <row r="712" spans="1:4">
      <c r="A712" s="48" t="s">
        <v>578</v>
      </c>
      <c r="B712" s="51">
        <v>0</v>
      </c>
      <c r="D712"/>
    </row>
    <row r="713" spans="1:4">
      <c r="A713" s="48" t="s">
        <v>400</v>
      </c>
      <c r="B713" s="51">
        <v>0</v>
      </c>
      <c r="D713"/>
    </row>
    <row r="714" spans="1:4">
      <c r="A714" s="4" t="s">
        <v>87</v>
      </c>
      <c r="B714" s="51">
        <v>41</v>
      </c>
      <c r="D714"/>
    </row>
    <row r="715" spans="1:4">
      <c r="A715" s="48" t="s">
        <v>537</v>
      </c>
      <c r="B715" s="51">
        <v>0</v>
      </c>
      <c r="D715"/>
    </row>
    <row r="716" spans="1:4">
      <c r="A716" s="48" t="s">
        <v>143</v>
      </c>
      <c r="B716" s="51">
        <v>40</v>
      </c>
      <c r="D716"/>
    </row>
    <row r="717" spans="1:4">
      <c r="A717" s="48" t="s">
        <v>482</v>
      </c>
      <c r="B717" s="51">
        <v>1</v>
      </c>
      <c r="D717"/>
    </row>
    <row r="718" spans="1:4">
      <c r="A718" s="4" t="s">
        <v>256</v>
      </c>
      <c r="B718" s="51">
        <v>2</v>
      </c>
      <c r="D718"/>
    </row>
    <row r="719" spans="1:4">
      <c r="A719" s="48" t="s">
        <v>255</v>
      </c>
      <c r="B719" s="51">
        <v>2</v>
      </c>
      <c r="D719"/>
    </row>
    <row r="720" spans="1:4">
      <c r="A720" s="48" t="s">
        <v>79</v>
      </c>
      <c r="B720" s="51">
        <v>0</v>
      </c>
      <c r="D720"/>
    </row>
    <row r="721" spans="1:4">
      <c r="A721" s="4" t="s">
        <v>179</v>
      </c>
      <c r="B721" s="51">
        <v>2</v>
      </c>
      <c r="D721"/>
    </row>
    <row r="722" spans="1:4">
      <c r="A722" s="48" t="s">
        <v>406</v>
      </c>
      <c r="B722" s="51">
        <v>2</v>
      </c>
      <c r="D722"/>
    </row>
    <row r="723" spans="1:4">
      <c r="A723" s="48" t="s">
        <v>204</v>
      </c>
      <c r="B723" s="51">
        <v>0</v>
      </c>
      <c r="D723"/>
    </row>
    <row r="724" spans="1:4">
      <c r="A724" s="48" t="s">
        <v>320</v>
      </c>
      <c r="B724" s="51">
        <v>0</v>
      </c>
      <c r="D724"/>
    </row>
    <row r="725" spans="1:4">
      <c r="A725" s="4" t="s">
        <v>188</v>
      </c>
      <c r="B725" s="51">
        <v>2</v>
      </c>
      <c r="D725"/>
    </row>
    <row r="726" spans="1:4">
      <c r="A726" s="48" t="s">
        <v>75</v>
      </c>
      <c r="B726" s="51">
        <v>2</v>
      </c>
      <c r="D726"/>
    </row>
    <row r="727" spans="1:4">
      <c r="A727" s="4" t="s">
        <v>786</v>
      </c>
      <c r="B727" s="51">
        <v>2</v>
      </c>
      <c r="D727"/>
    </row>
    <row r="728" spans="1:4">
      <c r="A728" s="48" t="s">
        <v>785</v>
      </c>
      <c r="B728" s="51">
        <v>2</v>
      </c>
      <c r="D728"/>
    </row>
    <row r="729" spans="1:4">
      <c r="A729" s="4" t="s">
        <v>274</v>
      </c>
      <c r="B729" s="51">
        <v>0</v>
      </c>
      <c r="D729"/>
    </row>
    <row r="730" spans="1:4">
      <c r="A730" s="48" t="s">
        <v>273</v>
      </c>
      <c r="B730" s="51">
        <v>0</v>
      </c>
      <c r="D730"/>
    </row>
    <row r="731" spans="1:4">
      <c r="A731" s="4" t="s">
        <v>197</v>
      </c>
      <c r="B731" s="51">
        <v>6</v>
      </c>
      <c r="D731"/>
    </row>
    <row r="732" spans="1:4">
      <c r="A732" s="48" t="s">
        <v>391</v>
      </c>
      <c r="B732" s="51">
        <v>0</v>
      </c>
      <c r="D732"/>
    </row>
    <row r="733" spans="1:4">
      <c r="A733" s="48" t="s">
        <v>362</v>
      </c>
      <c r="B733" s="51">
        <v>0</v>
      </c>
      <c r="D733"/>
    </row>
    <row r="734" spans="1:4">
      <c r="A734" s="48" t="s">
        <v>369</v>
      </c>
      <c r="B734" s="51">
        <v>2</v>
      </c>
      <c r="D734"/>
    </row>
    <row r="735" spans="1:4">
      <c r="A735" s="48" t="s">
        <v>273</v>
      </c>
      <c r="B735" s="51">
        <v>0</v>
      </c>
      <c r="D735"/>
    </row>
    <row r="736" spans="1:4">
      <c r="A736" s="48" t="s">
        <v>573</v>
      </c>
      <c r="B736" s="51">
        <v>0</v>
      </c>
      <c r="D736"/>
    </row>
    <row r="737" spans="1:4">
      <c r="A737" s="48" t="s">
        <v>305</v>
      </c>
      <c r="B737" s="51">
        <v>0</v>
      </c>
      <c r="D737"/>
    </row>
    <row r="738" spans="1:4">
      <c r="A738" s="48" t="s">
        <v>255</v>
      </c>
      <c r="B738" s="51">
        <v>0</v>
      </c>
      <c r="D738"/>
    </row>
    <row r="739" spans="1:4">
      <c r="A739" s="48" t="s">
        <v>582</v>
      </c>
      <c r="B739" s="51">
        <v>4</v>
      </c>
      <c r="D739"/>
    </row>
    <row r="740" spans="1:4">
      <c r="A740" s="48" t="s">
        <v>438</v>
      </c>
      <c r="B740" s="51">
        <v>0</v>
      </c>
      <c r="D740"/>
    </row>
    <row r="741" spans="1:4">
      <c r="A741" s="48" t="s">
        <v>619</v>
      </c>
      <c r="B741" s="51">
        <v>0</v>
      </c>
      <c r="D741"/>
    </row>
    <row r="742" spans="1:4">
      <c r="A742" s="48" t="s">
        <v>770</v>
      </c>
      <c r="B742" s="51">
        <v>0</v>
      </c>
      <c r="D742"/>
    </row>
    <row r="743" spans="1:4">
      <c r="A743" s="48" t="s">
        <v>553</v>
      </c>
      <c r="B743" s="51">
        <v>0</v>
      </c>
      <c r="D743"/>
    </row>
    <row r="744" spans="1:4">
      <c r="A744" s="4" t="s">
        <v>144</v>
      </c>
      <c r="B744" s="51">
        <v>4</v>
      </c>
      <c r="D744"/>
    </row>
    <row r="745" spans="1:4">
      <c r="A745" s="48" t="s">
        <v>765</v>
      </c>
      <c r="B745" s="51">
        <v>0</v>
      </c>
      <c r="D745"/>
    </row>
    <row r="746" spans="1:4">
      <c r="A746" s="48" t="s">
        <v>663</v>
      </c>
      <c r="B746" s="51">
        <v>0</v>
      </c>
      <c r="D746"/>
    </row>
    <row r="747" spans="1:4">
      <c r="A747" s="48" t="s">
        <v>362</v>
      </c>
      <c r="B747" s="51">
        <v>2</v>
      </c>
      <c r="D747"/>
    </row>
    <row r="748" spans="1:4">
      <c r="A748" s="48" t="s">
        <v>517</v>
      </c>
      <c r="B748" s="51">
        <v>0</v>
      </c>
      <c r="D748"/>
    </row>
    <row r="749" spans="1:4">
      <c r="A749" s="48" t="s">
        <v>273</v>
      </c>
      <c r="B749" s="51">
        <v>0</v>
      </c>
      <c r="D749"/>
    </row>
    <row r="750" spans="1:4">
      <c r="A750" s="48" t="s">
        <v>305</v>
      </c>
      <c r="B750" s="51">
        <v>0</v>
      </c>
      <c r="D750"/>
    </row>
    <row r="751" spans="1:4">
      <c r="A751" s="48" t="s">
        <v>173</v>
      </c>
      <c r="B751" s="51">
        <v>2</v>
      </c>
      <c r="D751"/>
    </row>
    <row r="752" spans="1:4">
      <c r="A752" s="4" t="s">
        <v>585</v>
      </c>
      <c r="B752" s="51">
        <v>0</v>
      </c>
      <c r="D752"/>
    </row>
    <row r="753" spans="1:4">
      <c r="A753" s="48" t="s">
        <v>517</v>
      </c>
      <c r="B753" s="51">
        <v>0</v>
      </c>
      <c r="D753"/>
    </row>
    <row r="754" spans="1:4">
      <c r="A754" s="4" t="s">
        <v>150</v>
      </c>
      <c r="B754" s="51">
        <v>6</v>
      </c>
      <c r="D754"/>
    </row>
    <row r="755" spans="1:4">
      <c r="A755" s="48" t="s">
        <v>74</v>
      </c>
      <c r="B755" s="51">
        <v>6</v>
      </c>
      <c r="D755"/>
    </row>
    <row r="756" spans="1:4">
      <c r="A756" s="4" t="s">
        <v>425</v>
      </c>
      <c r="B756" s="51">
        <v>0</v>
      </c>
      <c r="D756"/>
    </row>
    <row r="757" spans="1:4">
      <c r="A757" s="48" t="s">
        <v>393</v>
      </c>
      <c r="B757" s="51">
        <v>0</v>
      </c>
      <c r="D757"/>
    </row>
    <row r="758" spans="1:4">
      <c r="A758" s="48" t="s">
        <v>273</v>
      </c>
      <c r="B758" s="51">
        <v>0</v>
      </c>
      <c r="D758"/>
    </row>
    <row r="759" spans="1:4">
      <c r="A759" s="4" t="s">
        <v>268</v>
      </c>
      <c r="B759" s="51">
        <v>4</v>
      </c>
      <c r="D759"/>
    </row>
    <row r="760" spans="1:4">
      <c r="A760" s="48" t="s">
        <v>71</v>
      </c>
      <c r="B760" s="51">
        <v>0</v>
      </c>
      <c r="D760"/>
    </row>
    <row r="761" spans="1:4">
      <c r="A761" s="48" t="s">
        <v>393</v>
      </c>
      <c r="B761" s="51">
        <v>0</v>
      </c>
      <c r="D761"/>
    </row>
    <row r="762" spans="1:4">
      <c r="A762" s="48" t="s">
        <v>391</v>
      </c>
      <c r="B762" s="51">
        <v>2</v>
      </c>
      <c r="D762"/>
    </row>
    <row r="763" spans="1:4">
      <c r="A763" s="48" t="s">
        <v>870</v>
      </c>
      <c r="B763" s="51">
        <v>2</v>
      </c>
      <c r="D763"/>
    </row>
    <row r="764" spans="1:4">
      <c r="A764" s="48" t="s">
        <v>362</v>
      </c>
      <c r="B764" s="51">
        <v>0</v>
      </c>
      <c r="D764"/>
    </row>
    <row r="765" spans="1:4">
      <c r="A765" s="48" t="s">
        <v>369</v>
      </c>
      <c r="B765" s="51">
        <v>0</v>
      </c>
      <c r="D765"/>
    </row>
    <row r="766" spans="1:4">
      <c r="A766" s="48" t="s">
        <v>517</v>
      </c>
      <c r="B766" s="51">
        <v>0</v>
      </c>
      <c r="D766"/>
    </row>
    <row r="767" spans="1:4">
      <c r="A767" s="48" t="s">
        <v>273</v>
      </c>
      <c r="B767" s="51">
        <v>0</v>
      </c>
      <c r="D767"/>
    </row>
    <row r="768" spans="1:4">
      <c r="A768" s="48" t="s">
        <v>573</v>
      </c>
      <c r="B768" s="51">
        <v>0</v>
      </c>
      <c r="D768"/>
    </row>
    <row r="769" spans="1:4">
      <c r="A769" s="48" t="s">
        <v>305</v>
      </c>
      <c r="B769" s="51">
        <v>0</v>
      </c>
      <c r="D769"/>
    </row>
    <row r="770" spans="1:4">
      <c r="A770" s="48" t="s">
        <v>560</v>
      </c>
      <c r="B770" s="51">
        <v>0</v>
      </c>
      <c r="D770"/>
    </row>
    <row r="771" spans="1:4">
      <c r="A771" s="48" t="s">
        <v>438</v>
      </c>
      <c r="B771" s="51">
        <v>0</v>
      </c>
      <c r="D771"/>
    </row>
    <row r="772" spans="1:4">
      <c r="A772" s="48" t="s">
        <v>368</v>
      </c>
      <c r="B772" s="51">
        <v>0</v>
      </c>
      <c r="D772"/>
    </row>
    <row r="773" spans="1:4">
      <c r="A773" s="48" t="s">
        <v>619</v>
      </c>
      <c r="B773" s="51">
        <v>0</v>
      </c>
      <c r="D773"/>
    </row>
    <row r="774" spans="1:4">
      <c r="A774" s="48" t="s">
        <v>76</v>
      </c>
      <c r="B774" s="51">
        <v>0</v>
      </c>
      <c r="D774"/>
    </row>
    <row r="775" spans="1:4">
      <c r="A775" s="48" t="s">
        <v>583</v>
      </c>
      <c r="B775" s="51">
        <v>0</v>
      </c>
      <c r="D775"/>
    </row>
    <row r="776" spans="1:4">
      <c r="A776" s="4" t="s">
        <v>149</v>
      </c>
      <c r="B776" s="51">
        <v>4</v>
      </c>
      <c r="D776"/>
    </row>
    <row r="777" spans="1:4">
      <c r="A777" s="48" t="s">
        <v>72</v>
      </c>
      <c r="B777" s="51">
        <v>4</v>
      </c>
      <c r="D777"/>
    </row>
    <row r="778" spans="1:4">
      <c r="A778" s="4" t="s">
        <v>153</v>
      </c>
      <c r="B778" s="51">
        <v>2</v>
      </c>
      <c r="D778"/>
    </row>
    <row r="779" spans="1:4">
      <c r="A779" s="48" t="s">
        <v>152</v>
      </c>
      <c r="B779" s="51">
        <v>2</v>
      </c>
      <c r="D779"/>
    </row>
    <row r="780" spans="1:4">
      <c r="A780" s="4" t="s">
        <v>505</v>
      </c>
      <c r="B780" s="51">
        <v>4</v>
      </c>
      <c r="D780"/>
    </row>
    <row r="781" spans="1:4">
      <c r="A781" s="48" t="s">
        <v>391</v>
      </c>
      <c r="B781" s="51">
        <v>0</v>
      </c>
      <c r="D781"/>
    </row>
    <row r="782" spans="1:4">
      <c r="A782" s="48" t="s">
        <v>305</v>
      </c>
      <c r="B782" s="51">
        <v>4</v>
      </c>
      <c r="D782"/>
    </row>
    <row r="783" spans="1:4">
      <c r="A783" s="48" t="s">
        <v>582</v>
      </c>
      <c r="B783" s="51">
        <v>0</v>
      </c>
      <c r="D783"/>
    </row>
    <row r="784" spans="1:4">
      <c r="A784" s="48" t="s">
        <v>504</v>
      </c>
      <c r="B784" s="51">
        <v>0</v>
      </c>
      <c r="D784"/>
    </row>
    <row r="785" spans="1:4">
      <c r="A785" s="48" t="s">
        <v>543</v>
      </c>
      <c r="B785" s="51">
        <v>0</v>
      </c>
      <c r="D785"/>
    </row>
    <row r="786" spans="1:4">
      <c r="A786" s="4" t="s">
        <v>209</v>
      </c>
      <c r="B786" s="51">
        <v>2</v>
      </c>
      <c r="D786"/>
    </row>
    <row r="787" spans="1:4">
      <c r="A787" s="48" t="s">
        <v>208</v>
      </c>
      <c r="B787" s="51">
        <v>2</v>
      </c>
      <c r="D787"/>
    </row>
    <row r="788" spans="1:4">
      <c r="A788" s="4" t="s">
        <v>142</v>
      </c>
      <c r="B788" s="51">
        <v>4</v>
      </c>
      <c r="D788"/>
    </row>
    <row r="789" spans="1:4">
      <c r="A789" s="48" t="s">
        <v>73</v>
      </c>
      <c r="B789" s="51">
        <v>4</v>
      </c>
      <c r="D789"/>
    </row>
    <row r="790" spans="1:4">
      <c r="A790" s="4" t="s">
        <v>189</v>
      </c>
      <c r="B790" s="51">
        <v>2</v>
      </c>
      <c r="D790"/>
    </row>
    <row r="791" spans="1:4">
      <c r="A791" s="48" t="s">
        <v>333</v>
      </c>
      <c r="B791" s="51">
        <v>0</v>
      </c>
      <c r="D791"/>
    </row>
    <row r="792" spans="1:4">
      <c r="A792" s="48" t="s">
        <v>78</v>
      </c>
      <c r="B792" s="51">
        <v>2</v>
      </c>
      <c r="D792"/>
    </row>
    <row r="793" spans="1:4">
      <c r="A793" s="4" t="s">
        <v>714</v>
      </c>
      <c r="B793" s="51">
        <v>0</v>
      </c>
      <c r="D793"/>
    </row>
    <row r="794" spans="1:4">
      <c r="A794" s="48" t="s">
        <v>77</v>
      </c>
      <c r="B794" s="51">
        <v>0</v>
      </c>
      <c r="D794"/>
    </row>
    <row r="795" spans="1:4">
      <c r="A795" s="4" t="s">
        <v>485</v>
      </c>
      <c r="B795" s="51">
        <v>0</v>
      </c>
      <c r="D795"/>
    </row>
    <row r="796" spans="1:4">
      <c r="A796" s="48" t="s">
        <v>484</v>
      </c>
      <c r="B796" s="51">
        <v>0</v>
      </c>
      <c r="D796"/>
    </row>
    <row r="797" spans="1:4">
      <c r="A797" s="4" t="s">
        <v>488</v>
      </c>
      <c r="B797" s="51">
        <v>0</v>
      </c>
      <c r="D797"/>
    </row>
    <row r="798" spans="1:4">
      <c r="A798" s="48" t="s">
        <v>391</v>
      </c>
      <c r="B798" s="51">
        <v>0</v>
      </c>
      <c r="D798"/>
    </row>
    <row r="799" spans="1:4">
      <c r="A799" s="48" t="s">
        <v>369</v>
      </c>
      <c r="B799" s="51">
        <v>0</v>
      </c>
      <c r="D799"/>
    </row>
    <row r="800" spans="1:4">
      <c r="A800" s="4" t="s">
        <v>827</v>
      </c>
      <c r="B800" s="51">
        <v>2</v>
      </c>
      <c r="D800"/>
    </row>
    <row r="801" spans="1:4">
      <c r="A801" s="48" t="s">
        <v>828</v>
      </c>
      <c r="B801" s="51">
        <v>2</v>
      </c>
      <c r="D801"/>
    </row>
    <row r="802" spans="1:4">
      <c r="A802" s="4" t="s">
        <v>886</v>
      </c>
      <c r="B802" s="51">
        <v>4</v>
      </c>
      <c r="D802"/>
    </row>
    <row r="803" spans="1:4">
      <c r="A803" s="48" t="s">
        <v>885</v>
      </c>
      <c r="B803" s="51">
        <v>4</v>
      </c>
      <c r="D803"/>
    </row>
    <row r="804" spans="1:4">
      <c r="A804" s="4" t="s">
        <v>151</v>
      </c>
      <c r="B804" s="51">
        <v>4</v>
      </c>
      <c r="D804"/>
    </row>
    <row r="805" spans="1:4">
      <c r="A805" s="48" t="s">
        <v>77</v>
      </c>
      <c r="B805" s="51">
        <v>4</v>
      </c>
      <c r="D805"/>
    </row>
    <row r="806" spans="1:4">
      <c r="A806" s="48" t="s">
        <v>551</v>
      </c>
      <c r="B806" s="51">
        <v>0</v>
      </c>
      <c r="D806"/>
    </row>
    <row r="807" spans="1:4">
      <c r="A807" s="4" t="s">
        <v>892</v>
      </c>
      <c r="B807" s="51">
        <v>1</v>
      </c>
      <c r="D807"/>
    </row>
    <row r="808" spans="1:4">
      <c r="A808" s="48" t="s">
        <v>891</v>
      </c>
      <c r="B808" s="51">
        <v>1</v>
      </c>
      <c r="D808"/>
    </row>
    <row r="809" spans="1:4">
      <c r="A809" s="4" t="s">
        <v>262</v>
      </c>
      <c r="B809" s="51">
        <v>0</v>
      </c>
      <c r="D809"/>
    </row>
    <row r="810" spans="1:4">
      <c r="A810" s="48" t="s">
        <v>271</v>
      </c>
      <c r="B810" s="51">
        <v>0</v>
      </c>
      <c r="D810"/>
    </row>
    <row r="811" spans="1:4">
      <c r="A811" s="48" t="s">
        <v>261</v>
      </c>
      <c r="B811" s="51">
        <v>0</v>
      </c>
      <c r="D811"/>
    </row>
    <row r="812" spans="1:4">
      <c r="A812" s="48" t="s">
        <v>263</v>
      </c>
      <c r="B812" s="51">
        <v>0</v>
      </c>
      <c r="D812"/>
    </row>
    <row r="813" spans="1:4">
      <c r="A813" s="48" t="s">
        <v>358</v>
      </c>
      <c r="B813" s="51">
        <v>0</v>
      </c>
      <c r="D813"/>
    </row>
    <row r="814" spans="1:4">
      <c r="A814" s="48" t="s">
        <v>699</v>
      </c>
      <c r="B814" s="51">
        <v>0</v>
      </c>
      <c r="D814"/>
    </row>
    <row r="815" spans="1:4">
      <c r="A815" s="4" t="s">
        <v>744</v>
      </c>
      <c r="B815" s="51">
        <v>0</v>
      </c>
      <c r="D815"/>
    </row>
    <row r="816" spans="1:4">
      <c r="A816" s="48" t="s">
        <v>743</v>
      </c>
      <c r="B816" s="51">
        <v>0</v>
      </c>
      <c r="D816"/>
    </row>
    <row r="817" spans="1:4">
      <c r="A817" s="4" t="s">
        <v>356</v>
      </c>
      <c r="B817" s="51">
        <v>0</v>
      </c>
      <c r="D817"/>
    </row>
    <row r="818" spans="1:4">
      <c r="A818" s="48" t="s">
        <v>355</v>
      </c>
      <c r="B818" s="51">
        <v>0</v>
      </c>
      <c r="D818"/>
    </row>
    <row r="819" spans="1:4">
      <c r="A819" s="4" t="s">
        <v>667</v>
      </c>
      <c r="B819" s="51">
        <v>0</v>
      </c>
      <c r="D819"/>
    </row>
    <row r="820" spans="1:4">
      <c r="A820" s="48" t="s">
        <v>666</v>
      </c>
      <c r="B820" s="51">
        <v>0</v>
      </c>
      <c r="D820"/>
    </row>
    <row r="821" spans="1:4">
      <c r="A821" s="4" t="s">
        <v>383</v>
      </c>
      <c r="B821" s="51">
        <v>0</v>
      </c>
      <c r="D821"/>
    </row>
    <row r="822" spans="1:4">
      <c r="A822" s="48" t="s">
        <v>397</v>
      </c>
      <c r="B822" s="51">
        <v>0</v>
      </c>
      <c r="D822"/>
    </row>
    <row r="823" spans="1:4">
      <c r="A823" s="48" t="s">
        <v>382</v>
      </c>
      <c r="B823" s="51">
        <v>0</v>
      </c>
      <c r="D823"/>
    </row>
    <row r="824" spans="1:4">
      <c r="A824" s="48" t="s">
        <v>703</v>
      </c>
      <c r="B824" s="51">
        <v>0</v>
      </c>
      <c r="D824"/>
    </row>
    <row r="825" spans="1:4">
      <c r="A825" s="4" t="s">
        <v>645</v>
      </c>
      <c r="B825" s="51">
        <v>0</v>
      </c>
      <c r="D825"/>
    </row>
    <row r="826" spans="1:4">
      <c r="A826" s="48" t="s">
        <v>644</v>
      </c>
      <c r="B826" s="51">
        <v>0</v>
      </c>
      <c r="D826"/>
    </row>
    <row r="827" spans="1:4">
      <c r="A827" s="4" t="s">
        <v>295</v>
      </c>
      <c r="B827" s="51">
        <v>0</v>
      </c>
      <c r="D827"/>
    </row>
    <row r="828" spans="1:4">
      <c r="A828" s="48" t="s">
        <v>294</v>
      </c>
      <c r="B828" s="51">
        <v>0</v>
      </c>
      <c r="D828"/>
    </row>
    <row r="829" spans="1:4">
      <c r="A829" s="4" t="s">
        <v>711</v>
      </c>
      <c r="B829" s="51">
        <v>0</v>
      </c>
      <c r="D829"/>
    </row>
    <row r="830" spans="1:4">
      <c r="A830" s="48">
        <v>61808</v>
      </c>
      <c r="B830" s="51">
        <v>0</v>
      </c>
      <c r="D830"/>
    </row>
    <row r="831" spans="1:4">
      <c r="A831" s="4" t="s">
        <v>454</v>
      </c>
      <c r="B831" s="51">
        <v>0</v>
      </c>
      <c r="D831"/>
    </row>
    <row r="832" spans="1:4">
      <c r="A832" s="48" t="s">
        <v>453</v>
      </c>
      <c r="B832" s="51">
        <v>0</v>
      </c>
      <c r="D832"/>
    </row>
    <row r="833" spans="1:4">
      <c r="A833" s="48" t="s">
        <v>555</v>
      </c>
      <c r="B833" s="51">
        <v>0</v>
      </c>
      <c r="D833"/>
    </row>
    <row r="834" spans="1:4">
      <c r="A834" s="4" t="s">
        <v>630</v>
      </c>
      <c r="B834" s="51">
        <v>0</v>
      </c>
      <c r="D834"/>
    </row>
    <row r="835" spans="1:4">
      <c r="A835" s="48" t="s">
        <v>629</v>
      </c>
      <c r="B835" s="51">
        <v>0</v>
      </c>
      <c r="D835"/>
    </row>
    <row r="836" spans="1:4">
      <c r="A836" s="4" t="s">
        <v>802</v>
      </c>
      <c r="B836" s="51">
        <v>3</v>
      </c>
      <c r="D836"/>
    </row>
    <row r="837" spans="1:4">
      <c r="A837" s="48" t="s">
        <v>803</v>
      </c>
      <c r="B837" s="51">
        <v>1</v>
      </c>
      <c r="D837"/>
    </row>
    <row r="838" spans="1:4">
      <c r="A838" s="48" t="s">
        <v>801</v>
      </c>
      <c r="B838" s="51">
        <v>2</v>
      </c>
      <c r="D838"/>
    </row>
    <row r="839" spans="1:4">
      <c r="A839" s="4" t="s">
        <v>842</v>
      </c>
      <c r="B839" s="51">
        <v>1</v>
      </c>
      <c r="D839"/>
    </row>
    <row r="840" spans="1:4">
      <c r="A840" s="48" t="s">
        <v>841</v>
      </c>
      <c r="B840" s="51">
        <v>1</v>
      </c>
      <c r="D840"/>
    </row>
    <row r="841" spans="1:4">
      <c r="A841" s="4" t="s">
        <v>797</v>
      </c>
      <c r="B841" s="51">
        <v>9</v>
      </c>
      <c r="D841"/>
    </row>
    <row r="842" spans="1:4">
      <c r="A842" s="48">
        <v>7701474806</v>
      </c>
      <c r="B842" s="51">
        <v>1</v>
      </c>
      <c r="D842"/>
    </row>
    <row r="843" spans="1:4">
      <c r="A843" s="48">
        <v>7703090344</v>
      </c>
      <c r="B843" s="51">
        <v>2</v>
      </c>
      <c r="D843"/>
    </row>
    <row r="844" spans="1:4">
      <c r="A844" s="48">
        <v>7703090450</v>
      </c>
      <c r="B844" s="51">
        <v>1</v>
      </c>
      <c r="D844"/>
    </row>
    <row r="845" spans="1:4">
      <c r="A845" s="48">
        <v>8200024411</v>
      </c>
      <c r="B845" s="51">
        <v>3</v>
      </c>
      <c r="D845"/>
    </row>
    <row r="846" spans="1:4">
      <c r="A846" s="48">
        <v>8200200188</v>
      </c>
      <c r="B846" s="51">
        <v>2</v>
      </c>
      <c r="D846"/>
    </row>
    <row r="847" spans="1:4">
      <c r="A847" s="4" t="s">
        <v>799</v>
      </c>
      <c r="B847" s="51">
        <v>3</v>
      </c>
      <c r="D847"/>
    </row>
    <row r="848" spans="1:4">
      <c r="A848" s="48" t="s">
        <v>798</v>
      </c>
      <c r="B848" s="51">
        <v>1</v>
      </c>
      <c r="D848"/>
    </row>
    <row r="849" spans="1:4">
      <c r="A849" s="48" t="s">
        <v>800</v>
      </c>
      <c r="B849" s="51">
        <v>2</v>
      </c>
      <c r="D849"/>
    </row>
    <row r="850" spans="1:4">
      <c r="A850" s="4" t="s">
        <v>848</v>
      </c>
      <c r="B850" s="51">
        <v>0</v>
      </c>
      <c r="D850"/>
    </row>
    <row r="851" spans="1:4">
      <c r="A851" s="48" t="s">
        <v>847</v>
      </c>
      <c r="B851" s="51">
        <v>0</v>
      </c>
      <c r="D851"/>
    </row>
    <row r="852" spans="1:4">
      <c r="A852" s="4" t="s">
        <v>577</v>
      </c>
      <c r="B852" s="51">
        <v>0</v>
      </c>
      <c r="D852"/>
    </row>
    <row r="853" spans="1:4">
      <c r="A853" s="48" t="s">
        <v>576</v>
      </c>
      <c r="B853" s="51">
        <v>0</v>
      </c>
      <c r="D853"/>
    </row>
    <row r="854" spans="1:4">
      <c r="A854" s="48" t="s">
        <v>682</v>
      </c>
      <c r="B854" s="51">
        <v>0</v>
      </c>
      <c r="D854"/>
    </row>
    <row r="855" spans="1:4">
      <c r="A855" s="4" t="s">
        <v>342</v>
      </c>
      <c r="B855" s="51">
        <v>0</v>
      </c>
      <c r="D855"/>
    </row>
    <row r="856" spans="1:4">
      <c r="A856" s="48" t="s">
        <v>476</v>
      </c>
      <c r="B856" s="51">
        <v>0</v>
      </c>
      <c r="D856"/>
    </row>
    <row r="857" spans="1:4">
      <c r="A857" s="48" t="s">
        <v>618</v>
      </c>
      <c r="B857" s="51">
        <v>0</v>
      </c>
      <c r="D857"/>
    </row>
    <row r="858" spans="1:4">
      <c r="A858" s="48" t="s">
        <v>341</v>
      </c>
      <c r="B858" s="51">
        <v>0</v>
      </c>
      <c r="D858"/>
    </row>
    <row r="859" spans="1:4">
      <c r="A859" s="4" t="s">
        <v>527</v>
      </c>
      <c r="B859" s="51">
        <v>0</v>
      </c>
      <c r="D859"/>
    </row>
    <row r="860" spans="1:4">
      <c r="A860" s="48" t="s">
        <v>647</v>
      </c>
      <c r="B860" s="51">
        <v>0</v>
      </c>
      <c r="D860"/>
    </row>
    <row r="861" spans="1:4">
      <c r="A861" s="48" t="s">
        <v>526</v>
      </c>
      <c r="B861" s="51">
        <v>0</v>
      </c>
      <c r="D861"/>
    </row>
    <row r="862" spans="1:4">
      <c r="A862" s="4" t="s">
        <v>415</v>
      </c>
      <c r="B862" s="51">
        <v>0</v>
      </c>
      <c r="D862"/>
    </row>
    <row r="863" spans="1:4">
      <c r="A863" s="48" t="s">
        <v>157</v>
      </c>
      <c r="B863" s="51">
        <v>0</v>
      </c>
      <c r="D863"/>
    </row>
    <row r="864" spans="1:4">
      <c r="A864" s="48" t="s">
        <v>908</v>
      </c>
      <c r="B864" s="51">
        <v>0</v>
      </c>
      <c r="D864"/>
    </row>
    <row r="865" spans="1:4">
      <c r="A865" s="4" t="s">
        <v>158</v>
      </c>
      <c r="B865" s="51">
        <v>1</v>
      </c>
      <c r="D865"/>
    </row>
    <row r="866" spans="1:4">
      <c r="A866" s="48" t="s">
        <v>157</v>
      </c>
      <c r="B866" s="51">
        <v>1</v>
      </c>
      <c r="D866"/>
    </row>
    <row r="867" spans="1:4">
      <c r="A867" s="4" t="s">
        <v>340</v>
      </c>
      <c r="B867" s="51">
        <v>0</v>
      </c>
      <c r="D867"/>
    </row>
    <row r="868" spans="1:4">
      <c r="A868" s="48">
        <v>713610020</v>
      </c>
      <c r="B868" s="51">
        <v>0</v>
      </c>
      <c r="D868"/>
    </row>
    <row r="869" spans="1:4">
      <c r="A869" s="48">
        <v>713644060</v>
      </c>
      <c r="B869" s="51">
        <v>0</v>
      </c>
      <c r="D869"/>
    </row>
    <row r="870" spans="1:4">
      <c r="A870" s="4" t="s">
        <v>336</v>
      </c>
      <c r="B870" s="51">
        <v>0</v>
      </c>
      <c r="D870"/>
    </row>
    <row r="871" spans="1:4">
      <c r="A871" s="48" t="s">
        <v>335</v>
      </c>
      <c r="B871" s="51">
        <v>0</v>
      </c>
      <c r="D871"/>
    </row>
    <row r="872" spans="1:4">
      <c r="A872" s="48" t="s">
        <v>685</v>
      </c>
      <c r="B872" s="51">
        <v>0</v>
      </c>
      <c r="D872"/>
    </row>
    <row r="873" spans="1:4">
      <c r="A873" s="48" t="s">
        <v>683</v>
      </c>
      <c r="B873" s="51">
        <v>0</v>
      </c>
      <c r="D873"/>
    </row>
    <row r="874" spans="1:4">
      <c r="A874" s="4" t="s">
        <v>372</v>
      </c>
      <c r="B874" s="51">
        <v>0</v>
      </c>
      <c r="D874"/>
    </row>
    <row r="875" spans="1:4">
      <c r="A875" s="48" t="s">
        <v>371</v>
      </c>
      <c r="B875" s="51">
        <v>0</v>
      </c>
      <c r="D875"/>
    </row>
    <row r="876" spans="1:4">
      <c r="A876" s="4" t="s">
        <v>632</v>
      </c>
      <c r="B876" s="51">
        <v>6</v>
      </c>
      <c r="D876"/>
    </row>
    <row r="877" spans="1:4">
      <c r="A877" s="48">
        <v>48818203880</v>
      </c>
      <c r="B877" s="51">
        <v>0</v>
      </c>
      <c r="D877"/>
    </row>
    <row r="878" spans="1:4">
      <c r="A878" s="48" t="s">
        <v>708</v>
      </c>
      <c r="B878" s="51">
        <v>0</v>
      </c>
      <c r="D878"/>
    </row>
    <row r="879" spans="1:4">
      <c r="A879" s="48" t="s">
        <v>809</v>
      </c>
      <c r="B879" s="51">
        <v>2</v>
      </c>
      <c r="D879"/>
    </row>
    <row r="880" spans="1:4">
      <c r="A880" s="48" t="s">
        <v>787</v>
      </c>
      <c r="B880" s="51">
        <v>2</v>
      </c>
      <c r="D880"/>
    </row>
    <row r="881" spans="1:4">
      <c r="A881" s="48" t="s">
        <v>615</v>
      </c>
      <c r="B881" s="51">
        <v>0</v>
      </c>
      <c r="D881"/>
    </row>
    <row r="882" spans="1:4">
      <c r="A882" s="48" t="s">
        <v>631</v>
      </c>
      <c r="B882" s="51">
        <v>0</v>
      </c>
      <c r="D882"/>
    </row>
    <row r="883" spans="1:4">
      <c r="A883" s="48" t="s">
        <v>669</v>
      </c>
      <c r="B883" s="51">
        <v>0</v>
      </c>
      <c r="D883"/>
    </row>
    <row r="884" spans="1:4">
      <c r="A884" s="48" t="s">
        <v>772</v>
      </c>
      <c r="B884" s="51">
        <v>0</v>
      </c>
      <c r="D884"/>
    </row>
    <row r="885" spans="1:4">
      <c r="A885" s="48" t="s">
        <v>668</v>
      </c>
      <c r="B885" s="51">
        <v>0</v>
      </c>
      <c r="D885"/>
    </row>
    <row r="886" spans="1:4">
      <c r="A886" s="48" t="s">
        <v>707</v>
      </c>
      <c r="B886" s="51">
        <v>0</v>
      </c>
      <c r="D886"/>
    </row>
    <row r="887" spans="1:4">
      <c r="A887" s="48" t="s">
        <v>812</v>
      </c>
      <c r="B887" s="51">
        <v>2</v>
      </c>
      <c r="D887"/>
    </row>
    <row r="888" spans="1:4">
      <c r="A888" s="4" t="s">
        <v>767</v>
      </c>
      <c r="B888" s="51">
        <v>0</v>
      </c>
      <c r="D888"/>
    </row>
    <row r="889" spans="1:4">
      <c r="A889" s="48" t="s">
        <v>766</v>
      </c>
      <c r="B889" s="51">
        <v>0</v>
      </c>
      <c r="D889"/>
    </row>
    <row r="890" spans="1:4">
      <c r="A890" s="4" t="s">
        <v>20</v>
      </c>
      <c r="B890" s="51">
        <v>28</v>
      </c>
      <c r="D890"/>
    </row>
    <row r="891" spans="1:4">
      <c r="A891" s="48">
        <v>99901</v>
      </c>
      <c r="B891" s="51">
        <v>0</v>
      </c>
      <c r="D891"/>
    </row>
    <row r="892" spans="1:4">
      <c r="A892" s="48">
        <v>650000</v>
      </c>
      <c r="B892" s="51">
        <v>2</v>
      </c>
      <c r="D892"/>
    </row>
    <row r="893" spans="1:4">
      <c r="A893" s="48" t="s">
        <v>806</v>
      </c>
      <c r="B893" s="51">
        <v>12</v>
      </c>
      <c r="D893"/>
    </row>
    <row r="894" spans="1:4">
      <c r="A894" s="48" t="s">
        <v>805</v>
      </c>
      <c r="B894" s="51">
        <v>12</v>
      </c>
      <c r="D894"/>
    </row>
    <row r="895" spans="1:4">
      <c r="A895" s="48" t="s">
        <v>245</v>
      </c>
      <c r="B895" s="51">
        <v>1</v>
      </c>
      <c r="D895"/>
    </row>
    <row r="896" spans="1:4">
      <c r="A896" s="48" t="s">
        <v>244</v>
      </c>
      <c r="B896" s="51">
        <v>1</v>
      </c>
      <c r="D896"/>
    </row>
    <row r="897" spans="1:4">
      <c r="A897" s="4" t="s">
        <v>389</v>
      </c>
      <c r="B897" s="51">
        <v>0</v>
      </c>
      <c r="D897"/>
    </row>
    <row r="898" spans="1:4">
      <c r="A898" s="48" t="s">
        <v>473</v>
      </c>
      <c r="B898" s="51">
        <v>0</v>
      </c>
      <c r="D898"/>
    </row>
    <row r="899" spans="1:4">
      <c r="A899" s="48" t="s">
        <v>388</v>
      </c>
      <c r="B899" s="51">
        <v>0</v>
      </c>
      <c r="D899"/>
    </row>
    <row r="900" spans="1:4">
      <c r="A900" s="4" t="s">
        <v>613</v>
      </c>
      <c r="B900" s="51">
        <v>0</v>
      </c>
      <c r="D900"/>
    </row>
    <row r="901" spans="1:4">
      <c r="A901" s="48" t="s">
        <v>612</v>
      </c>
      <c r="B901" s="51">
        <v>0</v>
      </c>
      <c r="D901"/>
    </row>
    <row r="902" spans="1:4">
      <c r="A902" s="4" t="s">
        <v>569</v>
      </c>
      <c r="B902" s="51">
        <v>1</v>
      </c>
      <c r="D902"/>
    </row>
    <row r="903" spans="1:4">
      <c r="A903" s="48" t="s">
        <v>609</v>
      </c>
      <c r="B903" s="51">
        <v>0</v>
      </c>
      <c r="D903"/>
    </row>
    <row r="904" spans="1:4">
      <c r="A904" s="48" t="s">
        <v>865</v>
      </c>
      <c r="B904" s="51">
        <v>1</v>
      </c>
      <c r="D904"/>
    </row>
    <row r="905" spans="1:4">
      <c r="A905" s="48" t="s">
        <v>568</v>
      </c>
      <c r="B905" s="51">
        <v>0</v>
      </c>
      <c r="D905"/>
    </row>
    <row r="906" spans="1:4">
      <c r="A906" s="4" t="s">
        <v>310</v>
      </c>
      <c r="B906" s="51">
        <v>0</v>
      </c>
      <c r="D906"/>
    </row>
    <row r="907" spans="1:4">
      <c r="A907" s="48" t="s">
        <v>309</v>
      </c>
      <c r="B907" s="51">
        <v>0</v>
      </c>
      <c r="D907"/>
    </row>
    <row r="908" spans="1:4">
      <c r="A908" s="4" t="s">
        <v>266</v>
      </c>
      <c r="B908" s="51">
        <v>0</v>
      </c>
      <c r="D908"/>
    </row>
    <row r="909" spans="1:4">
      <c r="A909" s="48" t="s">
        <v>265</v>
      </c>
      <c r="B909" s="51">
        <v>0</v>
      </c>
      <c r="D909"/>
    </row>
    <row r="910" spans="1:4">
      <c r="A910" s="4" t="s">
        <v>281</v>
      </c>
      <c r="B910" s="51">
        <v>0</v>
      </c>
      <c r="D910"/>
    </row>
    <row r="911" spans="1:4">
      <c r="A911" s="48" t="s">
        <v>286</v>
      </c>
      <c r="B911" s="51">
        <v>0</v>
      </c>
      <c r="D911"/>
    </row>
    <row r="912" spans="1:4">
      <c r="A912" s="48" t="s">
        <v>434</v>
      </c>
      <c r="B912" s="51">
        <v>0</v>
      </c>
      <c r="D912"/>
    </row>
    <row r="913" spans="1:4">
      <c r="A913" s="48" t="s">
        <v>280</v>
      </c>
      <c r="B913" s="51">
        <v>0</v>
      </c>
      <c r="D913"/>
    </row>
    <row r="914" spans="1:4">
      <c r="A914" s="4" t="s">
        <v>308</v>
      </c>
      <c r="B914" s="51">
        <v>0</v>
      </c>
      <c r="D914"/>
    </row>
    <row r="915" spans="1:4">
      <c r="A915" s="48" t="s">
        <v>307</v>
      </c>
      <c r="B915" s="51">
        <v>0</v>
      </c>
      <c r="D915"/>
    </row>
    <row r="916" spans="1:4">
      <c r="A916" s="4" t="s">
        <v>775</v>
      </c>
      <c r="B916" s="51">
        <v>1</v>
      </c>
      <c r="D916"/>
    </row>
    <row r="917" spans="1:4">
      <c r="A917" s="48" t="s">
        <v>774</v>
      </c>
      <c r="B917" s="51">
        <v>1</v>
      </c>
      <c r="D917"/>
    </row>
    <row r="918" spans="1:4">
      <c r="A918" s="4" t="s">
        <v>489</v>
      </c>
      <c r="B918" s="51">
        <v>0</v>
      </c>
      <c r="D918"/>
    </row>
    <row r="919" spans="1:4">
      <c r="A919" s="48" t="s">
        <v>439</v>
      </c>
      <c r="B919" s="51">
        <v>0</v>
      </c>
      <c r="D919"/>
    </row>
    <row r="920" spans="1:4">
      <c r="A920" s="4" t="s">
        <v>808</v>
      </c>
      <c r="B920" s="51">
        <v>0</v>
      </c>
      <c r="D920"/>
    </row>
    <row r="921" spans="1:4">
      <c r="A921" s="48" t="s">
        <v>807</v>
      </c>
      <c r="B921" s="51">
        <v>0</v>
      </c>
      <c r="D921"/>
    </row>
    <row r="922" spans="1:4">
      <c r="A922" s="4" t="s">
        <v>452</v>
      </c>
      <c r="B922" s="51">
        <v>50</v>
      </c>
      <c r="D922"/>
    </row>
    <row r="923" spans="1:4">
      <c r="A923" s="48" t="s">
        <v>451</v>
      </c>
      <c r="B923" s="51">
        <v>50</v>
      </c>
      <c r="D923"/>
    </row>
    <row r="924" spans="1:4">
      <c r="A924" s="4" t="s">
        <v>177</v>
      </c>
      <c r="B924" s="51">
        <v>6</v>
      </c>
      <c r="D924"/>
    </row>
    <row r="925" spans="1:4">
      <c r="A925" s="48" t="s">
        <v>166</v>
      </c>
      <c r="B925" s="51">
        <v>6</v>
      </c>
      <c r="D925"/>
    </row>
    <row r="926" spans="1:4">
      <c r="A926" s="4" t="s">
        <v>862</v>
      </c>
      <c r="B926" s="51">
        <v>2</v>
      </c>
      <c r="D926"/>
    </row>
    <row r="927" spans="1:4">
      <c r="A927" s="48" t="s">
        <v>863</v>
      </c>
      <c r="B927" s="51">
        <v>1</v>
      </c>
      <c r="D927"/>
    </row>
    <row r="928" spans="1:4">
      <c r="A928" s="48" t="s">
        <v>861</v>
      </c>
      <c r="B928" s="51">
        <v>1</v>
      </c>
      <c r="D928"/>
    </row>
    <row r="929" spans="1:4">
      <c r="A929" s="4" t="s">
        <v>725</v>
      </c>
      <c r="B929" s="51">
        <v>0</v>
      </c>
      <c r="D929"/>
    </row>
    <row r="930" spans="1:4">
      <c r="A930" s="48">
        <v>7701479003</v>
      </c>
      <c r="B930" s="51">
        <v>0</v>
      </c>
      <c r="D930"/>
    </row>
    <row r="931" spans="1:4">
      <c r="A931" s="4" t="s">
        <v>463</v>
      </c>
      <c r="B931" s="51">
        <v>0</v>
      </c>
      <c r="D931"/>
    </row>
    <row r="932" spans="1:4">
      <c r="A932" s="48" t="s">
        <v>462</v>
      </c>
      <c r="B932" s="51">
        <v>0</v>
      </c>
      <c r="D932"/>
    </row>
    <row r="933" spans="1:4">
      <c r="A933" s="4" t="s">
        <v>564</v>
      </c>
      <c r="B933" s="51">
        <v>0</v>
      </c>
      <c r="D933"/>
    </row>
    <row r="934" spans="1:4">
      <c r="A934" s="48" t="s">
        <v>563</v>
      </c>
      <c r="B934" s="51">
        <v>0</v>
      </c>
      <c r="D934"/>
    </row>
    <row r="935" spans="1:4">
      <c r="A935" s="4" t="s">
        <v>541</v>
      </c>
      <c r="B935" s="51">
        <v>0</v>
      </c>
      <c r="D935"/>
    </row>
    <row r="936" spans="1:4">
      <c r="A936" s="48" t="s">
        <v>540</v>
      </c>
      <c r="B936" s="51">
        <v>0</v>
      </c>
      <c r="D936"/>
    </row>
    <row r="937" spans="1:4">
      <c r="A937" s="4" t="s">
        <v>752</v>
      </c>
      <c r="B937" s="51">
        <v>0</v>
      </c>
      <c r="D937"/>
    </row>
    <row r="938" spans="1:4">
      <c r="A938" s="48" t="s">
        <v>751</v>
      </c>
      <c r="B938" s="51">
        <v>0</v>
      </c>
      <c r="D938"/>
    </row>
    <row r="939" spans="1:4">
      <c r="A939" s="4" t="s">
        <v>174</v>
      </c>
      <c r="B939" s="51">
        <v>46</v>
      </c>
      <c r="D939"/>
    </row>
    <row r="940" spans="1:4">
      <c r="A940" s="48">
        <v>5639050</v>
      </c>
      <c r="B940" s="51">
        <v>46</v>
      </c>
      <c r="D940"/>
    </row>
    <row r="941" spans="1:4">
      <c r="A941" s="4" t="s">
        <v>327</v>
      </c>
      <c r="B941" s="51">
        <v>0</v>
      </c>
      <c r="D941"/>
    </row>
    <row r="942" spans="1:4">
      <c r="A942" s="48" t="s">
        <v>326</v>
      </c>
      <c r="B942" s="51">
        <v>0</v>
      </c>
      <c r="D942"/>
    </row>
    <row r="943" spans="1:4">
      <c r="A943" s="48" t="s">
        <v>500</v>
      </c>
      <c r="B943" s="51">
        <v>0</v>
      </c>
      <c r="D943"/>
    </row>
    <row r="944" spans="1:4">
      <c r="A944" s="4" t="s">
        <v>735</v>
      </c>
      <c r="B944" s="51">
        <v>1</v>
      </c>
      <c r="D944"/>
    </row>
    <row r="945" spans="1:4">
      <c r="A945" s="48">
        <v>5010537904</v>
      </c>
      <c r="B945" s="51">
        <v>1</v>
      </c>
      <c r="D945"/>
    </row>
    <row r="946" spans="1:4">
      <c r="A946" s="4" t="s">
        <v>589</v>
      </c>
      <c r="B946" s="51">
        <v>0</v>
      </c>
      <c r="D946"/>
    </row>
    <row r="947" spans="1:4">
      <c r="A947" s="48" t="s">
        <v>588</v>
      </c>
      <c r="B947" s="51">
        <v>0</v>
      </c>
      <c r="D947"/>
    </row>
    <row r="948" spans="1:4">
      <c r="A948" s="4" t="s">
        <v>417</v>
      </c>
      <c r="B948" s="51">
        <v>0</v>
      </c>
      <c r="D948"/>
    </row>
    <row r="949" spans="1:4">
      <c r="A949" s="48">
        <v>415062810</v>
      </c>
      <c r="B949" s="51">
        <v>0</v>
      </c>
      <c r="D949"/>
    </row>
    <row r="950" spans="1:4">
      <c r="A950" s="48" t="s">
        <v>416</v>
      </c>
      <c r="B950" s="51">
        <v>0</v>
      </c>
      <c r="D950"/>
    </row>
    <row r="951" spans="1:4">
      <c r="A951" s="4" t="s">
        <v>220</v>
      </c>
      <c r="B951" s="51">
        <v>3</v>
      </c>
      <c r="D951"/>
    </row>
    <row r="952" spans="1:4">
      <c r="A952" s="48" t="s">
        <v>219</v>
      </c>
      <c r="B952" s="51">
        <v>3</v>
      </c>
      <c r="D952"/>
    </row>
    <row r="953" spans="1:4">
      <c r="A953" s="4" t="s">
        <v>120</v>
      </c>
      <c r="B953" s="51"/>
      <c r="D953"/>
    </row>
    <row r="954" spans="1:4">
      <c r="A954" s="48" t="s">
        <v>120</v>
      </c>
      <c r="B954" s="51"/>
      <c r="D954"/>
    </row>
    <row r="955" spans="1:4">
      <c r="A955" s="4" t="s">
        <v>121</v>
      </c>
      <c r="B955" s="51">
        <v>2144.33</v>
      </c>
      <c r="D955"/>
    </row>
  </sheetData>
  <conditionalFormatting sqref="E4 E221:E1087">
    <cfRule type="expression" dxfId="41" priority="3">
      <formula>AND($D4&gt;0)</formula>
    </cfRule>
  </conditionalFormatting>
  <conditionalFormatting sqref="C5:C220">
    <cfRule type="expression" dxfId="40" priority="2">
      <formula>AND($B5&gt;0)</formula>
    </cfRule>
  </conditionalFormatting>
  <pageMargins left="0.51181102362204722" right="0.51181102362204722" top="0.55118110236220474" bottom="0.35433070866141736" header="0.31496062992125984" footer="0.31496062992125984"/>
  <pageSetup paperSize="9" scale="95" fitToHeight="0" orientation="portrait" r:id="rId2"/>
  <rowBreaks count="9" manualBreakCount="9">
    <brk id="45" max="4" man="1"/>
    <brk id="80" max="4" man="1"/>
    <brk id="104" max="4" man="1"/>
    <brk id="157" max="4" man="1"/>
    <brk id="208" max="4" man="1"/>
    <brk id="228" max="4" man="1"/>
    <brk id="276" max="4" man="1"/>
    <brk id="299" max="4" man="1"/>
    <brk id="345" max="4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817AC-A614-4DE2-88F9-21B9A75CA910}">
  <sheetPr codeName="Feuil1"/>
  <dimension ref="A1:M8"/>
  <sheetViews>
    <sheetView workbookViewId="0">
      <selection activeCell="M8" sqref="M8"/>
    </sheetView>
  </sheetViews>
  <sheetFormatPr baseColWidth="10" defaultRowHeight="15"/>
  <cols>
    <col min="5" max="5" width="13.140625" bestFit="1" customWidth="1"/>
  </cols>
  <sheetData>
    <row r="1" spans="1:13" ht="30">
      <c r="A1" s="7" t="s">
        <v>112</v>
      </c>
      <c r="B1" s="34" t="s">
        <v>113</v>
      </c>
      <c r="C1" s="7" t="s">
        <v>90</v>
      </c>
      <c r="D1" s="34" t="s">
        <v>102</v>
      </c>
      <c r="E1" s="10" t="s">
        <v>94</v>
      </c>
      <c r="F1" s="8" t="s">
        <v>106</v>
      </c>
      <c r="G1" s="9" t="s">
        <v>91</v>
      </c>
      <c r="H1" s="9" t="s">
        <v>92</v>
      </c>
      <c r="I1" s="10" t="s">
        <v>93</v>
      </c>
      <c r="J1" s="10" t="s">
        <v>107</v>
      </c>
      <c r="K1" s="8" t="s">
        <v>108</v>
      </c>
      <c r="L1" s="8" t="s">
        <v>109</v>
      </c>
      <c r="M1" s="9" t="s">
        <v>2</v>
      </c>
    </row>
    <row r="2" spans="1:13" s="74" customFormat="1">
      <c r="A2" s="58" t="s">
        <v>950</v>
      </c>
      <c r="B2" s="53" t="s">
        <v>95</v>
      </c>
      <c r="C2" s="59" t="s">
        <v>951</v>
      </c>
      <c r="D2" s="53" t="s">
        <v>952</v>
      </c>
      <c r="E2" s="60" t="s">
        <v>953</v>
      </c>
      <c r="F2" s="54">
        <v>2.19</v>
      </c>
      <c r="G2" s="62" t="s">
        <v>954</v>
      </c>
      <c r="H2" s="55" t="s">
        <v>955</v>
      </c>
      <c r="I2" s="73"/>
      <c r="J2" s="73"/>
      <c r="K2" s="54"/>
      <c r="L2" s="54">
        <v>1.68</v>
      </c>
      <c r="M2" s="55" t="s">
        <v>956</v>
      </c>
    </row>
    <row r="3" spans="1:13" s="74" customFormat="1">
      <c r="A3" s="63" t="s">
        <v>957</v>
      </c>
      <c r="B3" s="64" t="s">
        <v>95</v>
      </c>
      <c r="C3" s="65" t="s">
        <v>958</v>
      </c>
      <c r="D3" s="64" t="s">
        <v>959</v>
      </c>
      <c r="E3" s="66" t="s">
        <v>960</v>
      </c>
      <c r="F3" s="67">
        <v>9.3800000000000008</v>
      </c>
      <c r="G3" s="68" t="s">
        <v>961</v>
      </c>
      <c r="H3" s="69" t="s">
        <v>962</v>
      </c>
      <c r="I3" s="70"/>
      <c r="J3" s="70"/>
      <c r="K3" s="67"/>
      <c r="L3" s="67">
        <v>7.5</v>
      </c>
      <c r="M3" s="69" t="s">
        <v>963</v>
      </c>
    </row>
    <row r="4" spans="1:13" s="72" customFormat="1">
      <c r="A4" s="75" t="s">
        <v>964</v>
      </c>
      <c r="B4" s="76" t="s">
        <v>95</v>
      </c>
      <c r="C4" s="77" t="s">
        <v>965</v>
      </c>
      <c r="D4" s="76" t="s">
        <v>966</v>
      </c>
      <c r="E4" s="78" t="s">
        <v>967</v>
      </c>
      <c r="F4" s="79">
        <v>6.92</v>
      </c>
      <c r="G4" s="80" t="s">
        <v>968</v>
      </c>
      <c r="H4" s="104" t="s">
        <v>969</v>
      </c>
      <c r="I4" s="81"/>
      <c r="J4" s="81"/>
      <c r="K4" s="79">
        <v>8.9499999999999993</v>
      </c>
      <c r="L4" s="79">
        <v>5.12</v>
      </c>
      <c r="M4" s="104" t="s">
        <v>970</v>
      </c>
    </row>
    <row r="5" spans="1:13" s="74" customFormat="1">
      <c r="A5" s="63" t="s">
        <v>971</v>
      </c>
      <c r="B5" s="64" t="s">
        <v>95</v>
      </c>
      <c r="C5" s="65" t="s">
        <v>972</v>
      </c>
      <c r="D5" s="64" t="s">
        <v>973</v>
      </c>
      <c r="E5" s="66" t="s">
        <v>974</v>
      </c>
      <c r="F5" s="67">
        <v>9.94</v>
      </c>
      <c r="G5" s="68" t="s">
        <v>975</v>
      </c>
      <c r="H5" s="69" t="s">
        <v>976</v>
      </c>
      <c r="I5" s="70"/>
      <c r="J5" s="70"/>
      <c r="K5" s="67"/>
      <c r="L5" s="67">
        <v>6.91</v>
      </c>
      <c r="M5" s="69" t="s">
        <v>977</v>
      </c>
    </row>
    <row r="6" spans="1:13" s="72" customFormat="1">
      <c r="A6" s="58" t="s">
        <v>978</v>
      </c>
      <c r="B6" s="53" t="s">
        <v>95</v>
      </c>
      <c r="C6" s="59" t="s">
        <v>979</v>
      </c>
      <c r="D6" s="53" t="s">
        <v>980</v>
      </c>
      <c r="E6" s="60" t="s">
        <v>981</v>
      </c>
      <c r="F6" s="54">
        <v>3.54</v>
      </c>
      <c r="G6" s="62" t="s">
        <v>982</v>
      </c>
      <c r="H6" s="55" t="s">
        <v>983</v>
      </c>
      <c r="I6" s="73"/>
      <c r="J6" s="73"/>
      <c r="K6" s="54"/>
      <c r="L6" s="54">
        <v>5.26</v>
      </c>
      <c r="M6" s="55" t="s">
        <v>984</v>
      </c>
    </row>
    <row r="7" spans="1:13" s="74" customFormat="1">
      <c r="A7" s="63" t="s">
        <v>985</v>
      </c>
      <c r="B7" s="64" t="s">
        <v>95</v>
      </c>
      <c r="C7" s="65" t="s">
        <v>986</v>
      </c>
      <c r="D7" s="64" t="s">
        <v>987</v>
      </c>
      <c r="E7" s="66" t="s">
        <v>988</v>
      </c>
      <c r="F7" s="67">
        <v>9.67</v>
      </c>
      <c r="G7" s="68" t="s">
        <v>989</v>
      </c>
      <c r="H7" s="69" t="s">
        <v>990</v>
      </c>
      <c r="I7" s="70"/>
      <c r="J7" s="70"/>
      <c r="K7" s="67"/>
      <c r="L7" s="67">
        <v>9.11</v>
      </c>
      <c r="M7" s="69" t="s">
        <v>991</v>
      </c>
    </row>
    <row r="8" spans="1:13" s="74" customFormat="1">
      <c r="C8" s="59" t="s">
        <v>992</v>
      </c>
      <c r="D8" s="53" t="s">
        <v>993</v>
      </c>
      <c r="E8" s="60" t="s">
        <v>994</v>
      </c>
      <c r="F8" s="54">
        <v>5.88</v>
      </c>
      <c r="L8" s="54">
        <v>9.4700000000000006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4E9E75-33F5-4380-B99D-3188BF4F4702}">
  <sheetPr codeName="Feuil2">
    <pageSetUpPr fitToPage="1"/>
  </sheetPr>
  <dimension ref="A1:V38"/>
  <sheetViews>
    <sheetView topLeftCell="B3" zoomScaleNormal="100" workbookViewId="0">
      <selection activeCell="V38" sqref="V38"/>
    </sheetView>
  </sheetViews>
  <sheetFormatPr baseColWidth="10" defaultRowHeight="15"/>
  <cols>
    <col min="1" max="1" width="10" style="49" customWidth="1"/>
    <col min="2" max="2" width="7.140625" customWidth="1"/>
    <col min="3" max="3" width="26.42578125" customWidth="1"/>
    <col min="4" max="4" width="8.5703125" customWidth="1"/>
    <col min="5" max="5" width="10.7109375" style="92" customWidth="1"/>
    <col min="6" max="6" width="11.42578125" customWidth="1"/>
    <col min="7" max="7" width="10" style="49" customWidth="1"/>
    <col min="8" max="8" width="7.140625" customWidth="1"/>
    <col min="9" max="9" width="26.42578125" customWidth="1"/>
    <col min="10" max="10" width="8.5703125" customWidth="1"/>
    <col min="11" max="11" width="10.7109375" style="92" customWidth="1"/>
    <col min="12" max="12" width="10" style="49" customWidth="1"/>
    <col min="13" max="13" width="7.140625" customWidth="1"/>
    <col min="14" max="14" width="26.42578125" customWidth="1"/>
    <col min="15" max="15" width="8.5703125" customWidth="1"/>
    <col min="16" max="16" width="10.7109375" style="92" customWidth="1"/>
    <col min="18" max="18" width="10" style="49" customWidth="1"/>
    <col min="19" max="19" width="7.140625" customWidth="1"/>
    <col min="20" max="20" width="26.42578125" customWidth="1"/>
    <col min="21" max="21" width="8.5703125" customWidth="1"/>
    <col min="22" max="22" width="10.7109375" style="92" customWidth="1"/>
  </cols>
  <sheetData>
    <row r="1" spans="1:22">
      <c r="A1" s="4" t="s">
        <v>154</v>
      </c>
      <c r="D1" s="158" t="s">
        <v>170</v>
      </c>
      <c r="E1" s="158"/>
      <c r="G1" s="4" t="s">
        <v>154</v>
      </c>
      <c r="J1" s="158" t="s">
        <v>170</v>
      </c>
      <c r="K1" s="158"/>
      <c r="L1" s="4" t="s">
        <v>154</v>
      </c>
      <c r="O1" s="158" t="s">
        <v>170</v>
      </c>
      <c r="P1" s="158"/>
      <c r="R1" s="4" t="s">
        <v>154</v>
      </c>
      <c r="U1" s="158" t="s">
        <v>170</v>
      </c>
      <c r="V1" s="158"/>
    </row>
    <row r="2" spans="1:22">
      <c r="A2" s="87" t="s">
        <v>155</v>
      </c>
      <c r="B2" s="87" t="s">
        <v>86</v>
      </c>
      <c r="C2" s="87" t="s">
        <v>156</v>
      </c>
      <c r="D2" s="87" t="s">
        <v>169</v>
      </c>
      <c r="E2" s="91" t="s">
        <v>168</v>
      </c>
      <c r="G2" s="87" t="s">
        <v>155</v>
      </c>
      <c r="H2" s="87" t="s">
        <v>86</v>
      </c>
      <c r="I2" s="87" t="s">
        <v>156</v>
      </c>
      <c r="J2" s="87" t="s">
        <v>169</v>
      </c>
      <c r="K2" s="91" t="s">
        <v>168</v>
      </c>
      <c r="L2" s="87" t="s">
        <v>155</v>
      </c>
      <c r="M2" s="87" t="s">
        <v>86</v>
      </c>
      <c r="N2" s="87" t="s">
        <v>156</v>
      </c>
      <c r="O2" s="87" t="s">
        <v>169</v>
      </c>
      <c r="P2" s="91" t="s">
        <v>168</v>
      </c>
      <c r="R2" s="87" t="s">
        <v>155</v>
      </c>
      <c r="S2" s="87" t="s">
        <v>86</v>
      </c>
      <c r="T2" s="87" t="s">
        <v>156</v>
      </c>
      <c r="U2" s="87" t="s">
        <v>169</v>
      </c>
      <c r="V2" s="91" t="s">
        <v>168</v>
      </c>
    </row>
    <row r="3" spans="1:22" s="90" customFormat="1">
      <c r="A3" s="88">
        <v>3475</v>
      </c>
      <c r="B3" s="89">
        <v>9</v>
      </c>
      <c r="C3" s="89" t="s">
        <v>995</v>
      </c>
      <c r="D3" s="101">
        <v>73.17</v>
      </c>
      <c r="E3" s="99">
        <f t="shared" ref="E3:E21" si="0">B3*D3</f>
        <v>658.53</v>
      </c>
      <c r="G3" s="88">
        <v>8689</v>
      </c>
      <c r="H3" s="89">
        <v>2</v>
      </c>
      <c r="I3" s="89" t="s">
        <v>1028</v>
      </c>
      <c r="J3" s="101">
        <v>93.43</v>
      </c>
      <c r="K3" s="99">
        <f t="shared" ref="K3:K35" si="1">H3*J3</f>
        <v>186.86</v>
      </c>
      <c r="L3" s="88"/>
      <c r="M3" s="89"/>
      <c r="N3" s="89"/>
      <c r="O3" s="101"/>
      <c r="P3" s="99">
        <f t="shared" ref="P3:P35" si="2">M3*O3</f>
        <v>0</v>
      </c>
      <c r="R3" s="88"/>
      <c r="S3" s="89"/>
      <c r="T3" s="89"/>
      <c r="U3" s="101"/>
      <c r="V3" s="99">
        <f t="shared" ref="V3:V35" si="3">S3*U3</f>
        <v>0</v>
      </c>
    </row>
    <row r="4" spans="1:22" s="90" customFormat="1">
      <c r="A4" s="88">
        <v>8754</v>
      </c>
      <c r="B4" s="89">
        <v>1</v>
      </c>
      <c r="C4" s="89" t="s">
        <v>996</v>
      </c>
      <c r="D4" s="101">
        <v>1.01</v>
      </c>
      <c r="E4" s="99">
        <f t="shared" si="0"/>
        <v>1.01</v>
      </c>
      <c r="G4" s="88">
        <v>1808</v>
      </c>
      <c r="H4" s="89">
        <v>7</v>
      </c>
      <c r="I4" s="89" t="s">
        <v>1029</v>
      </c>
      <c r="J4" s="101">
        <v>61.29</v>
      </c>
      <c r="K4" s="99">
        <f t="shared" si="1"/>
        <v>429.03</v>
      </c>
      <c r="L4" s="88"/>
      <c r="M4" s="89"/>
      <c r="N4" s="89"/>
      <c r="O4" s="101"/>
      <c r="P4" s="99">
        <f t="shared" si="2"/>
        <v>0</v>
      </c>
      <c r="R4" s="88"/>
      <c r="S4" s="89"/>
      <c r="T4" s="89"/>
      <c r="U4" s="101"/>
      <c r="V4" s="99">
        <f t="shared" si="3"/>
        <v>0</v>
      </c>
    </row>
    <row r="5" spans="1:22" s="90" customFormat="1">
      <c r="A5" s="88">
        <v>1851</v>
      </c>
      <c r="B5" s="89">
        <v>2</v>
      </c>
      <c r="C5" s="89" t="s">
        <v>997</v>
      </c>
      <c r="D5" s="101">
        <v>50.68</v>
      </c>
      <c r="E5" s="99">
        <f t="shared" si="0"/>
        <v>101.36</v>
      </c>
      <c r="G5" s="88">
        <v>9278</v>
      </c>
      <c r="H5" s="89">
        <v>6</v>
      </c>
      <c r="I5" s="89" t="s">
        <v>1030</v>
      </c>
      <c r="J5" s="101">
        <v>63.5</v>
      </c>
      <c r="K5" s="99">
        <f t="shared" si="1"/>
        <v>381</v>
      </c>
      <c r="L5" s="88"/>
      <c r="M5" s="89"/>
      <c r="N5" s="89"/>
      <c r="O5" s="101"/>
      <c r="P5" s="99">
        <f t="shared" si="2"/>
        <v>0</v>
      </c>
      <c r="R5" s="88"/>
      <c r="S5" s="89"/>
      <c r="T5" s="89"/>
      <c r="U5" s="101"/>
      <c r="V5" s="99">
        <f t="shared" si="3"/>
        <v>0</v>
      </c>
    </row>
    <row r="6" spans="1:22" s="90" customFormat="1">
      <c r="A6" s="88">
        <v>5909</v>
      </c>
      <c r="B6" s="89">
        <v>8</v>
      </c>
      <c r="C6" s="141" t="s">
        <v>998</v>
      </c>
      <c r="D6" s="101">
        <v>51.35</v>
      </c>
      <c r="E6" s="99">
        <f t="shared" si="0"/>
        <v>410.8</v>
      </c>
      <c r="G6" s="88">
        <v>4469</v>
      </c>
      <c r="H6" s="89">
        <v>1</v>
      </c>
      <c r="I6" s="89" t="s">
        <v>1031</v>
      </c>
      <c r="J6" s="101">
        <v>84.67</v>
      </c>
      <c r="K6" s="99">
        <f t="shared" si="1"/>
        <v>84.67</v>
      </c>
      <c r="L6" s="88"/>
      <c r="M6" s="89"/>
      <c r="N6" s="89"/>
      <c r="O6" s="101"/>
      <c r="P6" s="99">
        <f t="shared" si="2"/>
        <v>0</v>
      </c>
      <c r="R6" s="88"/>
      <c r="S6" s="89"/>
      <c r="T6" s="89"/>
      <c r="U6" s="101"/>
      <c r="V6" s="99">
        <f t="shared" si="3"/>
        <v>0</v>
      </c>
    </row>
    <row r="7" spans="1:22" s="90" customFormat="1">
      <c r="A7" s="88">
        <v>3368</v>
      </c>
      <c r="B7" s="89">
        <v>1</v>
      </c>
      <c r="C7" s="89" t="s">
        <v>999</v>
      </c>
      <c r="D7" s="101">
        <v>8.1199999999999992</v>
      </c>
      <c r="E7" s="99">
        <f t="shared" si="0"/>
        <v>8.1199999999999992</v>
      </c>
      <c r="G7" s="88">
        <v>9306</v>
      </c>
      <c r="H7" s="89">
        <v>8</v>
      </c>
      <c r="I7" s="89" t="s">
        <v>1032</v>
      </c>
      <c r="J7" s="101">
        <v>37.549999999999997</v>
      </c>
      <c r="K7" s="99">
        <f t="shared" si="1"/>
        <v>300.39999999999998</v>
      </c>
      <c r="L7" s="88"/>
      <c r="M7" s="89"/>
      <c r="N7" s="89"/>
      <c r="O7" s="101"/>
      <c r="P7" s="99">
        <f t="shared" si="2"/>
        <v>0</v>
      </c>
      <c r="R7" s="88"/>
      <c r="S7" s="89"/>
      <c r="T7" s="89"/>
      <c r="U7" s="101"/>
      <c r="V7" s="99">
        <f t="shared" si="3"/>
        <v>0</v>
      </c>
    </row>
    <row r="8" spans="1:22" s="90" customFormat="1">
      <c r="A8" s="88">
        <v>8263</v>
      </c>
      <c r="B8" s="89">
        <v>6</v>
      </c>
      <c r="C8" s="89" t="s">
        <v>1000</v>
      </c>
      <c r="D8" s="101">
        <v>81.94</v>
      </c>
      <c r="E8" s="99">
        <f t="shared" si="0"/>
        <v>491.64</v>
      </c>
      <c r="G8" s="88">
        <v>4131</v>
      </c>
      <c r="H8" s="89">
        <v>8</v>
      </c>
      <c r="I8" s="89" t="s">
        <v>1033</v>
      </c>
      <c r="J8" s="101">
        <v>41.55</v>
      </c>
      <c r="K8" s="99">
        <f t="shared" si="1"/>
        <v>332.4</v>
      </c>
      <c r="L8" s="88"/>
      <c r="M8" s="89"/>
      <c r="N8" s="89"/>
      <c r="O8" s="101"/>
      <c r="P8" s="99">
        <f t="shared" si="2"/>
        <v>0</v>
      </c>
      <c r="R8" s="88"/>
      <c r="S8" s="89"/>
      <c r="T8" s="89"/>
      <c r="U8" s="101"/>
      <c r="V8" s="99">
        <f t="shared" si="3"/>
        <v>0</v>
      </c>
    </row>
    <row r="9" spans="1:22" s="90" customFormat="1">
      <c r="A9" s="88">
        <v>5782</v>
      </c>
      <c r="B9" s="89">
        <v>3</v>
      </c>
      <c r="C9" s="89" t="s">
        <v>1001</v>
      </c>
      <c r="D9" s="101">
        <v>68.53</v>
      </c>
      <c r="E9" s="99">
        <f t="shared" si="0"/>
        <v>205.59</v>
      </c>
      <c r="G9" s="88">
        <v>6818</v>
      </c>
      <c r="H9" s="89">
        <v>8</v>
      </c>
      <c r="I9" s="89" t="s">
        <v>1034</v>
      </c>
      <c r="J9" s="101">
        <v>17.190000000000001</v>
      </c>
      <c r="K9" s="99">
        <f t="shared" si="1"/>
        <v>137.52000000000001</v>
      </c>
      <c r="L9" s="88"/>
      <c r="M9" s="89"/>
      <c r="N9" s="89"/>
      <c r="O9" s="101"/>
      <c r="P9" s="99">
        <f t="shared" si="2"/>
        <v>0</v>
      </c>
      <c r="R9" s="88"/>
      <c r="S9" s="89"/>
      <c r="T9" s="89"/>
      <c r="U9" s="101"/>
      <c r="V9" s="99">
        <f t="shared" si="3"/>
        <v>0</v>
      </c>
    </row>
    <row r="10" spans="1:22" s="90" customFormat="1">
      <c r="A10" s="88">
        <v>1162</v>
      </c>
      <c r="B10" s="89">
        <v>4</v>
      </c>
      <c r="C10" s="89" t="s">
        <v>1002</v>
      </c>
      <c r="D10" s="101">
        <v>20.8</v>
      </c>
      <c r="E10" s="99">
        <f t="shared" si="0"/>
        <v>83.2</v>
      </c>
      <c r="G10" s="88">
        <v>3632</v>
      </c>
      <c r="H10" s="89">
        <v>9</v>
      </c>
      <c r="I10" s="89" t="s">
        <v>1035</v>
      </c>
      <c r="J10" s="101">
        <v>27.9</v>
      </c>
      <c r="K10" s="99">
        <f t="shared" si="1"/>
        <v>251.1</v>
      </c>
      <c r="L10" s="88"/>
      <c r="M10" s="89"/>
      <c r="N10" s="89"/>
      <c r="O10" s="101"/>
      <c r="P10" s="99">
        <f t="shared" si="2"/>
        <v>0</v>
      </c>
      <c r="R10" s="88"/>
      <c r="S10" s="89"/>
      <c r="T10" s="89"/>
      <c r="U10" s="101"/>
      <c r="V10" s="99">
        <f t="shared" si="3"/>
        <v>0</v>
      </c>
    </row>
    <row r="11" spans="1:22" s="90" customFormat="1">
      <c r="A11" s="88">
        <v>9474</v>
      </c>
      <c r="B11" s="89">
        <v>4</v>
      </c>
      <c r="C11" s="89" t="s">
        <v>1003</v>
      </c>
      <c r="D11" s="101">
        <v>12.65</v>
      </c>
      <c r="E11" s="99">
        <f t="shared" si="0"/>
        <v>50.6</v>
      </c>
      <c r="G11" s="88">
        <v>3893</v>
      </c>
      <c r="H11" s="89">
        <v>5</v>
      </c>
      <c r="I11" s="89" t="s">
        <v>1036</v>
      </c>
      <c r="J11" s="101">
        <v>18.600000000000001</v>
      </c>
      <c r="K11" s="99">
        <f t="shared" si="1"/>
        <v>93</v>
      </c>
      <c r="L11" s="88"/>
      <c r="M11" s="89"/>
      <c r="N11" s="89"/>
      <c r="O11" s="101"/>
      <c r="P11" s="99">
        <f t="shared" si="2"/>
        <v>0</v>
      </c>
      <c r="R11" s="88"/>
      <c r="S11" s="89"/>
      <c r="T11" s="89"/>
      <c r="U11" s="101"/>
      <c r="V11" s="99">
        <f t="shared" si="3"/>
        <v>0</v>
      </c>
    </row>
    <row r="12" spans="1:22" s="90" customFormat="1">
      <c r="A12" s="88">
        <v>1506</v>
      </c>
      <c r="B12" s="89">
        <v>8</v>
      </c>
      <c r="C12" s="89" t="s">
        <v>1004</v>
      </c>
      <c r="D12" s="101">
        <v>26.58</v>
      </c>
      <c r="E12" s="99">
        <f t="shared" si="0"/>
        <v>212.64</v>
      </c>
      <c r="G12" s="88">
        <v>6501</v>
      </c>
      <c r="H12" s="89">
        <v>5</v>
      </c>
      <c r="I12" s="89" t="s">
        <v>1037</v>
      </c>
      <c r="J12" s="101">
        <v>15.09</v>
      </c>
      <c r="K12" s="99">
        <f t="shared" si="1"/>
        <v>75.45</v>
      </c>
      <c r="L12" s="88"/>
      <c r="M12" s="89"/>
      <c r="N12" s="89"/>
      <c r="O12" s="101"/>
      <c r="P12" s="99">
        <f t="shared" si="2"/>
        <v>0</v>
      </c>
      <c r="R12" s="88"/>
      <c r="S12" s="89"/>
      <c r="T12" s="89"/>
      <c r="U12" s="101"/>
      <c r="V12" s="99">
        <f t="shared" si="3"/>
        <v>0</v>
      </c>
    </row>
    <row r="13" spans="1:22" s="90" customFormat="1">
      <c r="A13" s="88">
        <v>9222</v>
      </c>
      <c r="B13" s="89">
        <v>5</v>
      </c>
      <c r="C13" s="89" t="s">
        <v>1005</v>
      </c>
      <c r="D13" s="101">
        <v>96.61</v>
      </c>
      <c r="E13" s="99">
        <f t="shared" si="0"/>
        <v>483.05</v>
      </c>
      <c r="G13" s="88">
        <v>2234</v>
      </c>
      <c r="H13" s="89">
        <v>5</v>
      </c>
      <c r="I13" s="89" t="s">
        <v>1038</v>
      </c>
      <c r="J13" s="101">
        <v>99.91</v>
      </c>
      <c r="K13" s="99">
        <f t="shared" si="1"/>
        <v>499.54999999999995</v>
      </c>
      <c r="L13" s="88"/>
      <c r="M13" s="89"/>
      <c r="N13" s="89"/>
      <c r="O13" s="101"/>
      <c r="P13" s="99">
        <f t="shared" si="2"/>
        <v>0</v>
      </c>
      <c r="R13" s="88"/>
      <c r="S13" s="89"/>
      <c r="T13" s="89"/>
      <c r="U13" s="101"/>
      <c r="V13" s="99">
        <f t="shared" si="3"/>
        <v>0</v>
      </c>
    </row>
    <row r="14" spans="1:22" s="90" customFormat="1">
      <c r="A14" s="88">
        <v>3539</v>
      </c>
      <c r="B14" s="89">
        <v>8</v>
      </c>
      <c r="C14" s="89" t="s">
        <v>1006</v>
      </c>
      <c r="D14" s="101">
        <v>16.45</v>
      </c>
      <c r="E14" s="99">
        <f t="shared" si="0"/>
        <v>131.6</v>
      </c>
      <c r="G14" s="88"/>
      <c r="H14" s="89"/>
      <c r="I14" s="89"/>
      <c r="J14" s="101"/>
      <c r="K14" s="99">
        <f t="shared" si="1"/>
        <v>0</v>
      </c>
      <c r="L14" s="88"/>
      <c r="M14" s="89"/>
      <c r="N14" s="89"/>
      <c r="O14" s="101"/>
      <c r="P14" s="99">
        <f t="shared" si="2"/>
        <v>0</v>
      </c>
      <c r="R14" s="88"/>
      <c r="S14" s="89"/>
      <c r="T14" s="89"/>
      <c r="U14" s="101"/>
      <c r="V14" s="99">
        <f t="shared" si="3"/>
        <v>0</v>
      </c>
    </row>
    <row r="15" spans="1:22" s="90" customFormat="1">
      <c r="A15" s="88">
        <v>5174</v>
      </c>
      <c r="B15" s="89">
        <v>2</v>
      </c>
      <c r="C15" s="89" t="s">
        <v>1007</v>
      </c>
      <c r="D15" s="101">
        <v>79.239999999999995</v>
      </c>
      <c r="E15" s="99">
        <f t="shared" si="0"/>
        <v>158.47999999999999</v>
      </c>
      <c r="G15" s="88"/>
      <c r="H15" s="89"/>
      <c r="I15" s="89"/>
      <c r="J15" s="101"/>
      <c r="K15" s="99">
        <f t="shared" si="1"/>
        <v>0</v>
      </c>
      <c r="L15" s="88"/>
      <c r="M15" s="89"/>
      <c r="N15" s="89"/>
      <c r="O15" s="101"/>
      <c r="P15" s="99">
        <f t="shared" si="2"/>
        <v>0</v>
      </c>
      <c r="R15" s="88"/>
      <c r="S15" s="89"/>
      <c r="T15" s="89"/>
      <c r="U15" s="101"/>
      <c r="V15" s="99">
        <f t="shared" si="3"/>
        <v>0</v>
      </c>
    </row>
    <row r="16" spans="1:22" s="90" customFormat="1">
      <c r="A16" s="88">
        <v>8052</v>
      </c>
      <c r="B16" s="89">
        <v>8</v>
      </c>
      <c r="C16" s="141" t="s">
        <v>1008</v>
      </c>
      <c r="D16" s="101">
        <v>819.72</v>
      </c>
      <c r="E16" s="99">
        <f t="shared" si="0"/>
        <v>6557.76</v>
      </c>
      <c r="G16" s="88"/>
      <c r="H16" s="89"/>
      <c r="I16" s="89"/>
      <c r="J16" s="101"/>
      <c r="K16" s="99">
        <f t="shared" si="1"/>
        <v>0</v>
      </c>
      <c r="L16" s="88"/>
      <c r="M16" s="89"/>
      <c r="N16" s="89"/>
      <c r="O16" s="101"/>
      <c r="P16" s="99">
        <f t="shared" si="2"/>
        <v>0</v>
      </c>
      <c r="R16" s="88"/>
      <c r="S16" s="89"/>
      <c r="T16" s="89"/>
      <c r="U16" s="101"/>
      <c r="V16" s="99">
        <f t="shared" si="3"/>
        <v>0</v>
      </c>
    </row>
    <row r="17" spans="1:22" s="90" customFormat="1">
      <c r="A17" s="88">
        <v>7959</v>
      </c>
      <c r="B17" s="89">
        <v>4</v>
      </c>
      <c r="C17" s="89" t="s">
        <v>1009</v>
      </c>
      <c r="D17" s="101">
        <v>40.380000000000003</v>
      </c>
      <c r="E17" s="99">
        <f t="shared" si="0"/>
        <v>161.52000000000001</v>
      </c>
      <c r="G17" s="88"/>
      <c r="H17" s="89"/>
      <c r="I17" s="89"/>
      <c r="J17" s="101"/>
      <c r="K17" s="99">
        <f t="shared" si="1"/>
        <v>0</v>
      </c>
      <c r="L17" s="88"/>
      <c r="M17" s="89"/>
      <c r="N17" s="89"/>
      <c r="O17" s="101"/>
      <c r="P17" s="99">
        <f t="shared" si="2"/>
        <v>0</v>
      </c>
      <c r="R17" s="88"/>
      <c r="S17" s="89"/>
      <c r="T17" s="89"/>
      <c r="U17" s="101"/>
      <c r="V17" s="99">
        <f t="shared" si="3"/>
        <v>0</v>
      </c>
    </row>
    <row r="18" spans="1:22" s="90" customFormat="1">
      <c r="A18" s="88">
        <v>4372</v>
      </c>
      <c r="B18" s="89">
        <v>3</v>
      </c>
      <c r="C18" s="89" t="s">
        <v>1010</v>
      </c>
      <c r="D18" s="101">
        <v>14.76</v>
      </c>
      <c r="E18" s="99">
        <f t="shared" si="0"/>
        <v>44.28</v>
      </c>
      <c r="G18" s="88"/>
      <c r="H18" s="89"/>
      <c r="I18" s="89"/>
      <c r="J18" s="101"/>
      <c r="K18" s="99">
        <f t="shared" si="1"/>
        <v>0</v>
      </c>
      <c r="L18" s="88"/>
      <c r="M18" s="89"/>
      <c r="N18" s="89"/>
      <c r="O18" s="101"/>
      <c r="P18" s="99">
        <f t="shared" si="2"/>
        <v>0</v>
      </c>
      <c r="R18" s="88"/>
      <c r="S18" s="89"/>
      <c r="T18" s="89"/>
      <c r="U18" s="101"/>
      <c r="V18" s="99">
        <f t="shared" si="3"/>
        <v>0</v>
      </c>
    </row>
    <row r="19" spans="1:22" s="90" customFormat="1">
      <c r="A19" s="88">
        <v>4432</v>
      </c>
      <c r="B19" s="89">
        <v>3</v>
      </c>
      <c r="C19" s="89" t="s">
        <v>1011</v>
      </c>
      <c r="D19" s="101">
        <v>8.18</v>
      </c>
      <c r="E19" s="99">
        <f t="shared" si="0"/>
        <v>24.54</v>
      </c>
      <c r="G19" s="88"/>
      <c r="H19" s="89"/>
      <c r="I19" s="89"/>
      <c r="J19" s="101"/>
      <c r="K19" s="99">
        <f t="shared" si="1"/>
        <v>0</v>
      </c>
      <c r="L19" s="88"/>
      <c r="M19" s="89"/>
      <c r="N19" s="89"/>
      <c r="O19" s="101"/>
      <c r="P19" s="99">
        <f t="shared" si="2"/>
        <v>0</v>
      </c>
      <c r="R19" s="88"/>
      <c r="S19" s="89"/>
      <c r="T19" s="89"/>
      <c r="U19" s="101"/>
      <c r="V19" s="99">
        <f t="shared" si="3"/>
        <v>0</v>
      </c>
    </row>
    <row r="20" spans="1:22" s="90" customFormat="1">
      <c r="A20" s="108">
        <v>9841</v>
      </c>
      <c r="B20" s="89">
        <v>5</v>
      </c>
      <c r="C20" s="89" t="s">
        <v>1012</v>
      </c>
      <c r="D20" s="109">
        <v>92.75</v>
      </c>
      <c r="E20" s="99">
        <f t="shared" si="0"/>
        <v>463.75</v>
      </c>
      <c r="G20" s="88"/>
      <c r="H20" s="89"/>
      <c r="I20" s="89"/>
      <c r="J20" s="101"/>
      <c r="K20" s="99">
        <f t="shared" si="1"/>
        <v>0</v>
      </c>
      <c r="L20" s="88"/>
      <c r="M20" s="89"/>
      <c r="N20" s="89"/>
      <c r="O20" s="101"/>
      <c r="P20" s="99">
        <f t="shared" si="2"/>
        <v>0</v>
      </c>
      <c r="R20" s="88"/>
      <c r="S20" s="89"/>
      <c r="T20" s="89"/>
      <c r="U20" s="101"/>
      <c r="V20" s="99">
        <f t="shared" si="3"/>
        <v>0</v>
      </c>
    </row>
    <row r="21" spans="1:22" s="90" customFormat="1">
      <c r="A21" s="88">
        <v>2392</v>
      </c>
      <c r="B21" s="89">
        <v>3</v>
      </c>
      <c r="C21" s="89" t="s">
        <v>1013</v>
      </c>
      <c r="D21" s="101">
        <v>80.459999999999994</v>
      </c>
      <c r="E21" s="99">
        <f t="shared" si="0"/>
        <v>241.38</v>
      </c>
      <c r="G21" s="88"/>
      <c r="H21" s="89"/>
      <c r="I21" s="89"/>
      <c r="J21" s="101"/>
      <c r="K21" s="99">
        <f t="shared" si="1"/>
        <v>0</v>
      </c>
      <c r="L21" s="88"/>
      <c r="M21" s="89"/>
      <c r="N21" s="89"/>
      <c r="O21" s="101"/>
      <c r="P21" s="99">
        <f t="shared" si="2"/>
        <v>0</v>
      </c>
      <c r="R21" s="88"/>
      <c r="S21" s="89"/>
      <c r="T21" s="89"/>
      <c r="U21" s="101"/>
      <c r="V21" s="99">
        <f t="shared" si="3"/>
        <v>0</v>
      </c>
    </row>
    <row r="22" spans="1:22" s="90" customFormat="1">
      <c r="A22" s="88">
        <v>1038</v>
      </c>
      <c r="B22" s="89">
        <v>3</v>
      </c>
      <c r="C22" s="89" t="s">
        <v>1014</v>
      </c>
      <c r="D22" s="101">
        <v>96.74</v>
      </c>
      <c r="E22" s="99">
        <f t="shared" ref="E22:E29" si="4">B22*D22</f>
        <v>290.21999999999997</v>
      </c>
      <c r="G22" s="88"/>
      <c r="H22" s="89"/>
      <c r="I22" s="89"/>
      <c r="J22" s="101"/>
      <c r="K22" s="99">
        <f t="shared" si="1"/>
        <v>0</v>
      </c>
      <c r="L22" s="88"/>
      <c r="M22" s="89"/>
      <c r="N22" s="89"/>
      <c r="O22" s="101"/>
      <c r="P22" s="99">
        <f t="shared" si="2"/>
        <v>0</v>
      </c>
      <c r="R22" s="88"/>
      <c r="S22" s="89"/>
      <c r="T22" s="89"/>
      <c r="U22" s="101"/>
      <c r="V22" s="99">
        <f t="shared" si="3"/>
        <v>0</v>
      </c>
    </row>
    <row r="23" spans="1:22" s="90" customFormat="1">
      <c r="A23" s="88">
        <v>8014</v>
      </c>
      <c r="B23" s="89">
        <v>2</v>
      </c>
      <c r="C23" s="89" t="s">
        <v>1015</v>
      </c>
      <c r="D23" s="101">
        <v>30.5</v>
      </c>
      <c r="E23" s="99">
        <f t="shared" si="4"/>
        <v>61</v>
      </c>
      <c r="G23" s="88"/>
      <c r="H23" s="89"/>
      <c r="I23" s="89"/>
      <c r="J23" s="101"/>
      <c r="K23" s="99">
        <f t="shared" si="1"/>
        <v>0</v>
      </c>
      <c r="L23" s="88"/>
      <c r="M23" s="89"/>
      <c r="N23" s="89"/>
      <c r="O23" s="101"/>
      <c r="P23" s="99">
        <f t="shared" si="2"/>
        <v>0</v>
      </c>
      <c r="R23" s="88"/>
      <c r="S23" s="89"/>
      <c r="T23" s="89"/>
      <c r="U23" s="101"/>
      <c r="V23" s="99">
        <f t="shared" si="3"/>
        <v>0</v>
      </c>
    </row>
    <row r="24" spans="1:22" s="90" customFormat="1">
      <c r="A24" s="88">
        <v>1920</v>
      </c>
      <c r="B24" s="89">
        <v>4</v>
      </c>
      <c r="C24" s="89" t="s">
        <v>1016</v>
      </c>
      <c r="D24" s="101">
        <v>9.41</v>
      </c>
      <c r="E24" s="99">
        <f t="shared" si="4"/>
        <v>37.64</v>
      </c>
      <c r="G24" s="88"/>
      <c r="H24" s="89"/>
      <c r="I24" s="89"/>
      <c r="J24" s="101"/>
      <c r="K24" s="99">
        <f t="shared" si="1"/>
        <v>0</v>
      </c>
      <c r="L24" s="88"/>
      <c r="M24" s="89"/>
      <c r="N24" s="89"/>
      <c r="O24" s="101"/>
      <c r="P24" s="99">
        <f t="shared" si="2"/>
        <v>0</v>
      </c>
      <c r="R24" s="88"/>
      <c r="S24" s="89"/>
      <c r="T24" s="89"/>
      <c r="U24" s="101"/>
      <c r="V24" s="99">
        <f t="shared" si="3"/>
        <v>0</v>
      </c>
    </row>
    <row r="25" spans="1:22" s="90" customFormat="1">
      <c r="A25" s="88">
        <v>9399</v>
      </c>
      <c r="B25" s="89">
        <v>71.2</v>
      </c>
      <c r="C25" s="89" t="s">
        <v>1017</v>
      </c>
      <c r="D25" s="101">
        <v>2.7</v>
      </c>
      <c r="E25" s="99">
        <f t="shared" si="4"/>
        <v>192.24</v>
      </c>
      <c r="G25" s="88"/>
      <c r="H25" s="89"/>
      <c r="I25" s="89"/>
      <c r="J25" s="101"/>
      <c r="K25" s="99">
        <f t="shared" si="1"/>
        <v>0</v>
      </c>
      <c r="L25" s="88"/>
      <c r="M25" s="89"/>
      <c r="N25" s="89"/>
      <c r="O25" s="101"/>
      <c r="P25" s="99">
        <f t="shared" si="2"/>
        <v>0</v>
      </c>
      <c r="R25" s="88"/>
      <c r="S25" s="89"/>
      <c r="T25" s="89"/>
      <c r="U25" s="101"/>
      <c r="V25" s="99">
        <f t="shared" si="3"/>
        <v>0</v>
      </c>
    </row>
    <row r="26" spans="1:22" s="90" customFormat="1">
      <c r="A26" s="88">
        <v>6254</v>
      </c>
      <c r="B26" s="89">
        <v>7</v>
      </c>
      <c r="C26" s="89" t="s">
        <v>1018</v>
      </c>
      <c r="D26" s="101">
        <v>35.99</v>
      </c>
      <c r="E26" s="99">
        <f t="shared" si="4"/>
        <v>251.93</v>
      </c>
      <c r="G26" s="88"/>
      <c r="H26" s="89"/>
      <c r="I26" s="89"/>
      <c r="J26" s="101"/>
      <c r="K26" s="99">
        <f t="shared" si="1"/>
        <v>0</v>
      </c>
      <c r="L26" s="88"/>
      <c r="M26" s="89"/>
      <c r="N26" s="89"/>
      <c r="O26" s="101"/>
      <c r="P26" s="99">
        <f t="shared" si="2"/>
        <v>0</v>
      </c>
      <c r="R26" s="88"/>
      <c r="S26" s="89"/>
      <c r="T26" s="89"/>
      <c r="U26" s="101"/>
      <c r="V26" s="99">
        <f t="shared" si="3"/>
        <v>0</v>
      </c>
    </row>
    <row r="27" spans="1:22" s="90" customFormat="1">
      <c r="A27" s="88">
        <v>1532</v>
      </c>
      <c r="B27" s="89">
        <v>81</v>
      </c>
      <c r="C27" s="89" t="s">
        <v>1019</v>
      </c>
      <c r="D27" s="101">
        <v>2.96</v>
      </c>
      <c r="E27" s="99">
        <f t="shared" si="4"/>
        <v>239.76</v>
      </c>
      <c r="G27" s="88"/>
      <c r="H27" s="89"/>
      <c r="I27" s="89"/>
      <c r="J27" s="101"/>
      <c r="K27" s="99">
        <f t="shared" si="1"/>
        <v>0</v>
      </c>
      <c r="L27" s="88"/>
      <c r="M27" s="89"/>
      <c r="N27" s="89"/>
      <c r="O27" s="101"/>
      <c r="P27" s="99">
        <f t="shared" si="2"/>
        <v>0</v>
      </c>
      <c r="R27" s="88"/>
      <c r="S27" s="89"/>
      <c r="T27" s="89"/>
      <c r="U27" s="101"/>
      <c r="V27" s="99">
        <f t="shared" si="3"/>
        <v>0</v>
      </c>
    </row>
    <row r="28" spans="1:22" s="90" customFormat="1">
      <c r="A28" s="88">
        <v>4694</v>
      </c>
      <c r="B28" s="89">
        <v>7</v>
      </c>
      <c r="C28" s="89" t="s">
        <v>1020</v>
      </c>
      <c r="D28" s="101">
        <v>8.84</v>
      </c>
      <c r="E28" s="99">
        <f t="shared" si="4"/>
        <v>61.879999999999995</v>
      </c>
      <c r="G28" s="88"/>
      <c r="H28" s="89"/>
      <c r="I28" s="89"/>
      <c r="J28" s="101"/>
      <c r="K28" s="99">
        <f t="shared" si="1"/>
        <v>0</v>
      </c>
      <c r="L28" s="88"/>
      <c r="M28" s="89"/>
      <c r="N28" s="89"/>
      <c r="O28" s="101"/>
      <c r="P28" s="99">
        <f t="shared" si="2"/>
        <v>0</v>
      </c>
      <c r="R28" s="88"/>
      <c r="S28" s="89"/>
      <c r="T28" s="89"/>
      <c r="U28" s="101"/>
      <c r="V28" s="99">
        <f t="shared" si="3"/>
        <v>0</v>
      </c>
    </row>
    <row r="29" spans="1:22" s="90" customFormat="1">
      <c r="A29" s="88">
        <v>5160</v>
      </c>
      <c r="B29" s="89">
        <v>6</v>
      </c>
      <c r="C29" s="89" t="s">
        <v>1021</v>
      </c>
      <c r="D29" s="101">
        <v>1.66</v>
      </c>
      <c r="E29" s="99">
        <f t="shared" si="4"/>
        <v>9.9599999999999991</v>
      </c>
      <c r="G29" s="88"/>
      <c r="H29" s="89"/>
      <c r="I29" s="89"/>
      <c r="J29" s="101"/>
      <c r="K29" s="99">
        <f t="shared" si="1"/>
        <v>0</v>
      </c>
      <c r="L29" s="88"/>
      <c r="M29" s="89"/>
      <c r="N29" s="89"/>
      <c r="O29" s="101"/>
      <c r="P29" s="99">
        <f t="shared" si="2"/>
        <v>0</v>
      </c>
      <c r="R29" s="88"/>
      <c r="S29" s="89"/>
      <c r="T29" s="89"/>
      <c r="U29" s="101"/>
      <c r="V29" s="99">
        <f t="shared" si="3"/>
        <v>0</v>
      </c>
    </row>
    <row r="30" spans="1:22" s="90" customFormat="1">
      <c r="A30" s="88">
        <v>8694</v>
      </c>
      <c r="B30" s="89">
        <v>7</v>
      </c>
      <c r="C30" s="89" t="s">
        <v>1022</v>
      </c>
      <c r="D30" s="101">
        <v>89.64</v>
      </c>
      <c r="E30" s="99">
        <f t="shared" ref="E30:E35" si="5">B30*D30</f>
        <v>627.48</v>
      </c>
      <c r="G30" s="88"/>
      <c r="H30" s="89"/>
      <c r="I30" s="89"/>
      <c r="J30" s="101"/>
      <c r="K30" s="99">
        <f t="shared" si="1"/>
        <v>0</v>
      </c>
      <c r="L30" s="88"/>
      <c r="M30" s="89"/>
      <c r="N30" s="89"/>
      <c r="O30" s="101"/>
      <c r="P30" s="99">
        <f t="shared" si="2"/>
        <v>0</v>
      </c>
      <c r="R30" s="88"/>
      <c r="S30" s="89"/>
      <c r="T30" s="89"/>
      <c r="U30" s="101"/>
      <c r="V30" s="99">
        <f t="shared" si="3"/>
        <v>0</v>
      </c>
    </row>
    <row r="31" spans="1:22" s="90" customFormat="1">
      <c r="A31" s="88">
        <v>2333</v>
      </c>
      <c r="B31" s="89">
        <v>3</v>
      </c>
      <c r="C31" s="89" t="s">
        <v>1023</v>
      </c>
      <c r="D31" s="101">
        <v>42.04</v>
      </c>
      <c r="E31" s="99">
        <f t="shared" si="5"/>
        <v>126.12</v>
      </c>
      <c r="G31" s="88"/>
      <c r="H31" s="89"/>
      <c r="I31" s="89"/>
      <c r="J31" s="101"/>
      <c r="K31" s="99">
        <f t="shared" si="1"/>
        <v>0</v>
      </c>
      <c r="L31" s="88"/>
      <c r="M31" s="89"/>
      <c r="N31" s="89"/>
      <c r="O31" s="101"/>
      <c r="P31" s="99">
        <f t="shared" si="2"/>
        <v>0</v>
      </c>
      <c r="R31" s="88"/>
      <c r="S31" s="89"/>
      <c r="T31" s="89"/>
      <c r="U31" s="101"/>
      <c r="V31" s="99">
        <f t="shared" si="3"/>
        <v>0</v>
      </c>
    </row>
    <row r="32" spans="1:22" s="90" customFormat="1">
      <c r="A32" s="88">
        <v>1999</v>
      </c>
      <c r="B32" s="89">
        <v>7</v>
      </c>
      <c r="C32" s="89" t="s">
        <v>1024</v>
      </c>
      <c r="D32" s="101">
        <v>73.13</v>
      </c>
      <c r="E32" s="110">
        <f t="shared" si="5"/>
        <v>511.90999999999997</v>
      </c>
      <c r="G32" s="88"/>
      <c r="H32" s="89"/>
      <c r="I32" s="89"/>
      <c r="J32" s="101"/>
      <c r="K32" s="99">
        <f>H32*J32</f>
        <v>0</v>
      </c>
      <c r="L32" s="88"/>
      <c r="M32" s="89"/>
      <c r="N32" s="89"/>
      <c r="O32" s="101"/>
      <c r="P32" s="99">
        <f t="shared" si="2"/>
        <v>0</v>
      </c>
      <c r="R32" s="88"/>
      <c r="S32" s="89"/>
      <c r="T32" s="89"/>
      <c r="U32" s="101"/>
      <c r="V32" s="99">
        <f t="shared" si="3"/>
        <v>0</v>
      </c>
    </row>
    <row r="33" spans="1:22" s="90" customFormat="1">
      <c r="A33" s="88">
        <v>1522</v>
      </c>
      <c r="B33" s="89">
        <v>9</v>
      </c>
      <c r="C33" s="89" t="s">
        <v>1025</v>
      </c>
      <c r="D33" s="101">
        <v>45.72</v>
      </c>
      <c r="E33" s="99">
        <f t="shared" si="5"/>
        <v>411.48</v>
      </c>
      <c r="G33" s="88"/>
      <c r="H33" s="89"/>
      <c r="I33" s="89"/>
      <c r="J33" s="101"/>
      <c r="K33" s="99">
        <f t="shared" si="1"/>
        <v>0</v>
      </c>
      <c r="L33" s="88"/>
      <c r="M33" s="89"/>
      <c r="N33" s="89"/>
      <c r="O33" s="101"/>
      <c r="P33" s="99">
        <f t="shared" si="2"/>
        <v>0</v>
      </c>
      <c r="R33" s="88"/>
      <c r="S33" s="89"/>
      <c r="T33" s="89"/>
      <c r="U33" s="101"/>
      <c r="V33" s="99">
        <f t="shared" si="3"/>
        <v>0</v>
      </c>
    </row>
    <row r="34" spans="1:22" s="90" customFormat="1">
      <c r="A34" s="88">
        <v>5309</v>
      </c>
      <c r="B34" s="89">
        <v>6</v>
      </c>
      <c r="C34" s="89" t="s">
        <v>1026</v>
      </c>
      <c r="D34" s="101">
        <v>99.19</v>
      </c>
      <c r="E34" s="99">
        <f t="shared" si="5"/>
        <v>595.14</v>
      </c>
      <c r="G34" s="88"/>
      <c r="H34" s="89"/>
      <c r="I34" s="89"/>
      <c r="J34" s="101"/>
      <c r="K34" s="99">
        <f t="shared" si="1"/>
        <v>0</v>
      </c>
      <c r="L34" s="88"/>
      <c r="M34" s="89"/>
      <c r="N34" s="89"/>
      <c r="O34" s="101"/>
      <c r="P34" s="99">
        <f t="shared" si="2"/>
        <v>0</v>
      </c>
      <c r="R34" s="88"/>
      <c r="S34" s="89"/>
      <c r="T34" s="89"/>
      <c r="U34" s="101"/>
      <c r="V34" s="99">
        <f t="shared" si="3"/>
        <v>0</v>
      </c>
    </row>
    <row r="35" spans="1:22" s="90" customFormat="1">
      <c r="A35" s="88">
        <v>2318</v>
      </c>
      <c r="B35" s="89">
        <v>7</v>
      </c>
      <c r="C35" s="89" t="s">
        <v>1027</v>
      </c>
      <c r="D35" s="101">
        <v>23.64</v>
      </c>
      <c r="E35" s="99">
        <f t="shared" si="5"/>
        <v>165.48000000000002</v>
      </c>
      <c r="G35" s="88"/>
      <c r="H35" s="89"/>
      <c r="I35" s="89"/>
      <c r="J35" s="101"/>
      <c r="K35" s="99">
        <f t="shared" si="1"/>
        <v>0</v>
      </c>
      <c r="L35" s="88"/>
      <c r="M35" s="89"/>
      <c r="N35" s="89"/>
      <c r="O35" s="101"/>
      <c r="P35" s="99">
        <f t="shared" si="2"/>
        <v>0</v>
      </c>
      <c r="R35" s="88"/>
      <c r="S35" s="89"/>
      <c r="T35" s="89"/>
      <c r="U35" s="101"/>
      <c r="V35" s="99">
        <f t="shared" si="3"/>
        <v>0</v>
      </c>
    </row>
    <row r="36" spans="1:22" s="94" customFormat="1">
      <c r="A36" s="93"/>
      <c r="E36" s="95"/>
      <c r="G36" s="93"/>
      <c r="K36" s="95"/>
      <c r="L36" s="93"/>
      <c r="P36" s="95"/>
      <c r="R36" s="93"/>
      <c r="V36" s="95"/>
    </row>
    <row r="37" spans="1:22">
      <c r="E37" s="92">
        <f>SUM(E3:E35)</f>
        <v>14072.089999999998</v>
      </c>
      <c r="F37" s="92"/>
      <c r="G37" s="92"/>
      <c r="H37" s="92"/>
      <c r="I37" s="92"/>
      <c r="J37" s="92"/>
      <c r="K37" s="92">
        <f>SUM(K3:K35)</f>
        <v>2770.9799999999996</v>
      </c>
      <c r="L37" s="92"/>
      <c r="M37" s="92"/>
      <c r="N37" s="92"/>
      <c r="O37" s="92"/>
      <c r="P37" s="92">
        <f>SUM(P3:P35)</f>
        <v>0</v>
      </c>
      <c r="Q37" s="92"/>
      <c r="R37" s="92"/>
      <c r="S37" s="92"/>
      <c r="T37" s="92"/>
      <c r="U37" s="92"/>
      <c r="V37" s="92">
        <f>SUM(V3:V35)</f>
        <v>0</v>
      </c>
    </row>
    <row r="38" spans="1:22">
      <c r="A38" s="97"/>
      <c r="B38" s="96" t="s">
        <v>171</v>
      </c>
      <c r="C38" s="98">
        <f>E37+K37+P37+V37</f>
        <v>16843.07</v>
      </c>
    </row>
  </sheetData>
  <autoFilter ref="A2:V35" xr:uid="{6D5D9CE8-4D8A-43C9-8417-607E453F1D8A}"/>
  <sortState xmlns:xlrd2="http://schemas.microsoft.com/office/spreadsheetml/2017/richdata2" ref="A3:C29">
    <sortCondition ref="A3:A29"/>
  </sortState>
  <mergeCells count="4">
    <mergeCell ref="D1:E1"/>
    <mergeCell ref="J1:K1"/>
    <mergeCell ref="O1:P1"/>
    <mergeCell ref="U1:V1"/>
  </mergeCells>
  <printOptions horizontalCentered="1"/>
  <pageMargins left="0.19685039370078741" right="0.19685039370078741" top="0.35433070866141736" bottom="0.35433070866141736" header="0.31496062992125984" footer="0.31496062992125984"/>
  <pageSetup paperSize="9" scale="98" fitToWidth="0" orientation="landscape" r:id="rId1"/>
  <colBreaks count="1" manualBreakCount="1">
    <brk id="11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666219-0B88-41AF-B99E-A4219AC34F1B}">
  <sheetPr codeName="Feuil5"/>
  <dimension ref="A1:M4"/>
  <sheetViews>
    <sheetView workbookViewId="0">
      <selection activeCell="M4" sqref="M4"/>
    </sheetView>
  </sheetViews>
  <sheetFormatPr baseColWidth="10" defaultRowHeight="15"/>
  <cols>
    <col min="1" max="1" width="11.85546875" customWidth="1"/>
    <col min="2" max="2" width="14.140625" customWidth="1"/>
    <col min="3" max="4" width="34.7109375" customWidth="1"/>
    <col min="5" max="5" width="39.85546875" customWidth="1"/>
    <col min="6" max="6" width="10.7109375" customWidth="1"/>
    <col min="7" max="8" width="13.28515625" customWidth="1"/>
    <col min="9" max="9" width="44.85546875" customWidth="1"/>
    <col min="10" max="10" width="12.7109375" customWidth="1"/>
    <col min="11" max="12" width="10.7109375" customWidth="1"/>
    <col min="13" max="13" width="13.28515625" customWidth="1"/>
  </cols>
  <sheetData>
    <row r="1" spans="1:13" ht="30">
      <c r="A1" s="143"/>
      <c r="B1" s="143"/>
      <c r="C1" s="143"/>
      <c r="D1" s="143"/>
      <c r="E1" s="144" t="s">
        <v>114</v>
      </c>
      <c r="F1" s="145">
        <f>SUBTOTAL(9,F3:F2030)</f>
        <v>0</v>
      </c>
      <c r="G1" s="44" t="s">
        <v>115</v>
      </c>
      <c r="H1" s="23">
        <f>SUBTOTAL(9,H3:H2030)</f>
        <v>0</v>
      </c>
      <c r="I1" s="146"/>
      <c r="J1" s="147" t="s">
        <v>116</v>
      </c>
      <c r="K1" s="145">
        <f>SUBTOTAL(9,K3:K2030)</f>
        <v>0</v>
      </c>
      <c r="L1" s="145">
        <f>SUBTOTAL(9,L3:L2030)</f>
        <v>0</v>
      </c>
      <c r="M1" s="23">
        <f>SUBTOTAL(9,M3:M2030)</f>
        <v>0</v>
      </c>
    </row>
    <row r="2" spans="1:13" ht="45">
      <c r="A2" s="148"/>
      <c r="B2" s="148"/>
      <c r="C2" s="148"/>
      <c r="D2" s="148"/>
      <c r="E2" s="149"/>
      <c r="F2" s="150"/>
      <c r="G2" s="27"/>
      <c r="H2" s="28"/>
      <c r="I2" s="148"/>
      <c r="J2" s="148"/>
      <c r="K2" s="151"/>
      <c r="L2" s="151" t="s">
        <v>117</v>
      </c>
      <c r="M2" s="47" t="s">
        <v>118</v>
      </c>
    </row>
    <row r="3" spans="1:13" ht="30">
      <c r="A3" s="152" t="s">
        <v>112</v>
      </c>
      <c r="B3" s="152" t="s">
        <v>113</v>
      </c>
      <c r="C3" s="152" t="s">
        <v>90</v>
      </c>
      <c r="D3" s="152" t="s">
        <v>102</v>
      </c>
      <c r="E3" s="153" t="s">
        <v>94</v>
      </c>
      <c r="F3" s="154" t="s">
        <v>106</v>
      </c>
      <c r="G3" s="9" t="s">
        <v>91</v>
      </c>
      <c r="H3" s="9" t="s">
        <v>92</v>
      </c>
      <c r="I3" s="153" t="s">
        <v>93</v>
      </c>
      <c r="J3" s="153" t="s">
        <v>107</v>
      </c>
      <c r="K3" s="154" t="s">
        <v>108</v>
      </c>
      <c r="L3" s="154" t="s">
        <v>109</v>
      </c>
      <c r="M3" s="9" t="s">
        <v>2</v>
      </c>
    </row>
    <row r="4" spans="1:13">
      <c r="A4" s="155"/>
      <c r="B4" s="155"/>
      <c r="C4" s="155"/>
      <c r="D4" s="155"/>
      <c r="E4" s="155"/>
      <c r="F4" s="156"/>
      <c r="G4" s="17"/>
      <c r="H4" s="18"/>
      <c r="I4" s="157" t="s">
        <v>101</v>
      </c>
      <c r="J4" s="157"/>
      <c r="K4" s="156"/>
      <c r="L4" s="156"/>
      <c r="M4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STOCK</vt:lpstr>
      <vt:lpstr>RETOUR</vt:lpstr>
      <vt:lpstr>INVENTAIRE</vt:lpstr>
      <vt:lpstr>PNEUS</vt:lpstr>
      <vt:lpstr>PIECES</vt:lpstr>
      <vt:lpstr>VIERGE</vt:lpstr>
      <vt:lpstr>Retour</vt:lpstr>
      <vt:lpstr>Stock</vt:lpstr>
      <vt:lpstr>INVENTAIRE!Zone_d_impression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Centre Auto AMG</dc:creator>
  <cp:lastModifiedBy>ric</cp:lastModifiedBy>
  <cp:lastPrinted>2021-06-14T09:58:34Z</cp:lastPrinted>
  <dcterms:created xsi:type="dcterms:W3CDTF">2018-05-18T18:07:51Z</dcterms:created>
  <dcterms:modified xsi:type="dcterms:W3CDTF">2021-06-25T18:30:22Z</dcterms:modified>
</cp:coreProperties>
</file>