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im\Downloads\"/>
    </mc:Choice>
  </mc:AlternateContent>
  <xr:revisionPtr revIDLastSave="0" documentId="13_ncr:1_{DD020138-EB4C-4A6E-A09F-E98FA9B0CA5C}" xr6:coauthVersionLast="46" xr6:coauthVersionMax="46" xr10:uidLastSave="{00000000-0000-0000-0000-000000000000}"/>
  <bookViews>
    <workbookView xWindow="-24120" yWindow="-120" windowWidth="24240" windowHeight="13140" xr2:uid="{00000000-000D-0000-FFFF-FFFF00000000}"/>
  </bookViews>
  <sheets>
    <sheet name="Donnees" sheetId="1" r:id="rId1"/>
    <sheet name="Pilotes" sheetId="2" r:id="rId2"/>
    <sheet name="Impression" sheetId="3" r:id="rId3"/>
  </sheets>
  <definedNames>
    <definedName name="_xlnm._FilterDatabase" localSheetId="0" hidden="1">Donnees!$A$2:$BA$2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3" l="1"/>
  <c r="F32" i="3"/>
  <c r="E32" i="3"/>
  <c r="D32" i="3"/>
  <c r="C32" i="3"/>
  <c r="G29" i="3"/>
  <c r="F29" i="3"/>
  <c r="E29" i="3"/>
  <c r="D29" i="3"/>
  <c r="C29" i="3"/>
  <c r="G26" i="3"/>
  <c r="F26" i="3"/>
  <c r="E26" i="3"/>
  <c r="D26" i="3"/>
  <c r="C26" i="3"/>
  <c r="G23" i="3"/>
  <c r="F23" i="3"/>
  <c r="E23" i="3"/>
  <c r="D23" i="3"/>
  <c r="C23" i="3"/>
  <c r="G20" i="3"/>
  <c r="F20" i="3"/>
  <c r="E20" i="3"/>
  <c r="D20" i="3"/>
  <c r="C20" i="3"/>
  <c r="G17" i="3"/>
  <c r="F17" i="3"/>
  <c r="E17" i="3"/>
  <c r="D17" i="3"/>
  <c r="C17" i="3"/>
  <c r="G14" i="3"/>
  <c r="F14" i="3"/>
  <c r="E14" i="3"/>
  <c r="D14" i="3"/>
  <c r="C14" i="3"/>
  <c r="A16" i="3"/>
  <c r="A12" i="3"/>
  <c r="G11" i="3"/>
  <c r="F11" i="3"/>
  <c r="E11" i="3"/>
  <c r="D11" i="3"/>
  <c r="C11" i="3"/>
  <c r="G8" i="3"/>
  <c r="F8" i="3"/>
  <c r="E8" i="3"/>
  <c r="D8" i="3"/>
  <c r="C8" i="3"/>
  <c r="G5" i="3"/>
  <c r="F5" i="3"/>
  <c r="E5" i="3"/>
  <c r="D5" i="3"/>
  <c r="C5" i="3"/>
</calcChain>
</file>

<file path=xl/sharedStrings.xml><?xml version="1.0" encoding="utf-8"?>
<sst xmlns="http://schemas.openxmlformats.org/spreadsheetml/2006/main" count="281" uniqueCount="230">
  <si>
    <t>Ages</t>
  </si>
  <si>
    <t>Localité</t>
  </si>
  <si>
    <t>Série 1</t>
  </si>
  <si>
    <t>Série 2</t>
  </si>
  <si>
    <t>Série 3</t>
  </si>
  <si>
    <t>Série 4</t>
  </si>
  <si>
    <t>Série 5</t>
  </si>
  <si>
    <t>Série 6</t>
  </si>
  <si>
    <t>Série 7</t>
  </si>
  <si>
    <t>Série 8</t>
  </si>
  <si>
    <t>Série 9</t>
  </si>
  <si>
    <t>Série 10</t>
  </si>
  <si>
    <t>Bavois</t>
  </si>
  <si>
    <t>Série 11</t>
  </si>
  <si>
    <t>Série 12</t>
  </si>
  <si>
    <t>Série 13</t>
  </si>
  <si>
    <t>Série 14</t>
  </si>
  <si>
    <t>Série 15</t>
  </si>
  <si>
    <t>Série 16</t>
  </si>
  <si>
    <t>Série 17</t>
  </si>
  <si>
    <t>Série 18</t>
  </si>
  <si>
    <t>Série 19</t>
  </si>
  <si>
    <t>Série 20</t>
  </si>
  <si>
    <t>Prénom + 1er</t>
  </si>
  <si>
    <t>Série 21</t>
  </si>
  <si>
    <t>Série 22</t>
  </si>
  <si>
    <t>Série 23</t>
  </si>
  <si>
    <t>Série 24</t>
  </si>
  <si>
    <t>Série 25</t>
  </si>
  <si>
    <t>Série 26</t>
  </si>
  <si>
    <t>Série 27</t>
  </si>
  <si>
    <t>Série 28</t>
  </si>
  <si>
    <t>Série 29</t>
  </si>
  <si>
    <t>Série 30</t>
  </si>
  <si>
    <t>Série 31</t>
  </si>
  <si>
    <t>Série 32</t>
  </si>
  <si>
    <t>Série 33</t>
  </si>
  <si>
    <t>Série 34</t>
  </si>
  <si>
    <t>Série 35</t>
  </si>
  <si>
    <t>Série 36</t>
  </si>
  <si>
    <t>Série 37</t>
  </si>
  <si>
    <t>Série 38</t>
  </si>
  <si>
    <t>Série 39</t>
  </si>
  <si>
    <t>Série 40</t>
  </si>
  <si>
    <t>Série 41</t>
  </si>
  <si>
    <t>Série 42</t>
  </si>
  <si>
    <t>Série 43</t>
  </si>
  <si>
    <t>Série 44</t>
  </si>
  <si>
    <t>Série 45</t>
  </si>
  <si>
    <t>Série 46</t>
  </si>
  <si>
    <t>Série 47</t>
  </si>
  <si>
    <t>Série 48</t>
  </si>
  <si>
    <t>Série 49</t>
  </si>
  <si>
    <t>Série 50</t>
  </si>
  <si>
    <t>Grand Prix de Bavois</t>
  </si>
  <si>
    <t>Série</t>
  </si>
  <si>
    <t>Pilote 1</t>
  </si>
  <si>
    <t>Pilote 2</t>
  </si>
  <si>
    <t>Pilote 3</t>
  </si>
  <si>
    <t>Pilote 4</t>
  </si>
  <si>
    <t>Pilote 5</t>
  </si>
  <si>
    <t>Pilote 6</t>
  </si>
  <si>
    <t>Pilote 7</t>
  </si>
  <si>
    <t xml:space="preserve">Pilote 8 </t>
  </si>
  <si>
    <t xml:space="preserve">Pilote 9 </t>
  </si>
  <si>
    <t>Pilote 10</t>
  </si>
  <si>
    <t>Pilote 11</t>
  </si>
  <si>
    <t>Pilote 12</t>
  </si>
  <si>
    <t>Pilote 13</t>
  </si>
  <si>
    <t>Pilote 14</t>
  </si>
  <si>
    <t>Pilote 15</t>
  </si>
  <si>
    <t>Prénom :</t>
  </si>
  <si>
    <t>Age :</t>
  </si>
  <si>
    <t>Localité :</t>
  </si>
  <si>
    <t>Série 1 :</t>
  </si>
  <si>
    <t>Série 2 :</t>
  </si>
  <si>
    <t>Série 3 :</t>
  </si>
  <si>
    <t>Série 4 :</t>
  </si>
  <si>
    <t>Série 5 :</t>
  </si>
  <si>
    <t>Série 6 :</t>
  </si>
  <si>
    <t>Série 7 :</t>
  </si>
  <si>
    <t>Série 8 :</t>
  </si>
  <si>
    <t>Série 9 :</t>
  </si>
  <si>
    <t>Série 10 :</t>
  </si>
  <si>
    <t>Série 11 :</t>
  </si>
  <si>
    <t>Série 12 :</t>
  </si>
  <si>
    <t>Série 13 :</t>
  </si>
  <si>
    <t>Série 14 :</t>
  </si>
  <si>
    <t>Série 15 :</t>
  </si>
  <si>
    <t>Série 16 :</t>
  </si>
  <si>
    <t>Série 17 :</t>
  </si>
  <si>
    <t>Série 18 :</t>
  </si>
  <si>
    <t>Série 19 :</t>
  </si>
  <si>
    <t>Série 20 :</t>
  </si>
  <si>
    <t>Série 21 :</t>
  </si>
  <si>
    <t>Série 22 :</t>
  </si>
  <si>
    <t>Série 23 :</t>
  </si>
  <si>
    <t>Série 24 :</t>
  </si>
  <si>
    <t>Série 25 :</t>
  </si>
  <si>
    <t>Série 26 :</t>
  </si>
  <si>
    <t>Série 27 :</t>
  </si>
  <si>
    <t>Série 28 :</t>
  </si>
  <si>
    <t>Série 29 :</t>
  </si>
  <si>
    <t>Meilleurs temps par série</t>
  </si>
  <si>
    <t>Dédé</t>
  </si>
  <si>
    <t>sérietest1</t>
  </si>
  <si>
    <t>sérietest2</t>
  </si>
  <si>
    <t>sérietest3</t>
  </si>
  <si>
    <t>sérietest4</t>
  </si>
  <si>
    <t>sérietest5</t>
  </si>
  <si>
    <t>sérietest6</t>
  </si>
  <si>
    <t>sérietest8</t>
  </si>
  <si>
    <t>sérietest9</t>
  </si>
  <si>
    <t>sérietest10</t>
  </si>
  <si>
    <t>sérietest11</t>
  </si>
  <si>
    <t>sérietest12</t>
  </si>
  <si>
    <t>sérietest13</t>
  </si>
  <si>
    <t>sérietest14</t>
  </si>
  <si>
    <t>sérietest15</t>
  </si>
  <si>
    <t>sérietest16</t>
  </si>
  <si>
    <t>sérietest17</t>
  </si>
  <si>
    <t>sérietest18</t>
  </si>
  <si>
    <t>sérietest19</t>
  </si>
  <si>
    <t>sérietest20</t>
  </si>
  <si>
    <t>sérietest21</t>
  </si>
  <si>
    <t>sérietest22</t>
  </si>
  <si>
    <t>sérietest23</t>
  </si>
  <si>
    <t>sérietest24</t>
  </si>
  <si>
    <t>sérietest25</t>
  </si>
  <si>
    <t>sérietest26</t>
  </si>
  <si>
    <t>sérietest27</t>
  </si>
  <si>
    <t>sérietest28</t>
  </si>
  <si>
    <t>sérietest29</t>
  </si>
  <si>
    <t>sérietest30</t>
  </si>
  <si>
    <t>sérietest31</t>
  </si>
  <si>
    <t>sérietest32</t>
  </si>
  <si>
    <t>sérietest33</t>
  </si>
  <si>
    <t>sérietest34</t>
  </si>
  <si>
    <t>sérietest35</t>
  </si>
  <si>
    <t>sérietest36</t>
  </si>
  <si>
    <t>sérietest37</t>
  </si>
  <si>
    <t>sérietest38</t>
  </si>
  <si>
    <t>sérietest39</t>
  </si>
  <si>
    <t>sérietest40</t>
  </si>
  <si>
    <t>sérietest41</t>
  </si>
  <si>
    <t>sérietest42</t>
  </si>
  <si>
    <t>sérietest43</t>
  </si>
  <si>
    <t>sérietest44</t>
  </si>
  <si>
    <t>sérietest45</t>
  </si>
  <si>
    <t>sérietest46</t>
  </si>
  <si>
    <t>sérietest47</t>
  </si>
  <si>
    <t>sérietest48</t>
  </si>
  <si>
    <t>sérietest49</t>
  </si>
  <si>
    <t>sérietest50</t>
  </si>
  <si>
    <t>sérietest77</t>
  </si>
  <si>
    <t>Dodo</t>
  </si>
  <si>
    <t>Brest</t>
  </si>
  <si>
    <t>sériest1</t>
  </si>
  <si>
    <t>sériest2</t>
  </si>
  <si>
    <t>sériest3</t>
  </si>
  <si>
    <t>sériest4</t>
  </si>
  <si>
    <t>sériest5</t>
  </si>
  <si>
    <t>sériest6</t>
  </si>
  <si>
    <t>sériest7</t>
  </si>
  <si>
    <t>sériest8</t>
  </si>
  <si>
    <t>sériest9</t>
  </si>
  <si>
    <t>sériest10</t>
  </si>
  <si>
    <t>sériest11</t>
  </si>
  <si>
    <t>sériest12</t>
  </si>
  <si>
    <t>sériest13</t>
  </si>
  <si>
    <t>sériest14</t>
  </si>
  <si>
    <t>sériest15</t>
  </si>
  <si>
    <t>sériest16</t>
  </si>
  <si>
    <t>sériest17</t>
  </si>
  <si>
    <t>sériest18</t>
  </si>
  <si>
    <t>sériest19</t>
  </si>
  <si>
    <t>sériest20</t>
  </si>
  <si>
    <t>sériest21</t>
  </si>
  <si>
    <t>sériest22</t>
  </si>
  <si>
    <t>sériest23</t>
  </si>
  <si>
    <t>sériest24</t>
  </si>
  <si>
    <t>sériest25</t>
  </si>
  <si>
    <t>sériest26</t>
  </si>
  <si>
    <t>sériest27</t>
  </si>
  <si>
    <t>sériest28</t>
  </si>
  <si>
    <t>sériest29</t>
  </si>
  <si>
    <t>sériest30</t>
  </si>
  <si>
    <t>sériest31</t>
  </si>
  <si>
    <t>sériest32</t>
  </si>
  <si>
    <t>sériest33</t>
  </si>
  <si>
    <t>sériest34</t>
  </si>
  <si>
    <t>sériest35</t>
  </si>
  <si>
    <t>sériest36</t>
  </si>
  <si>
    <t>sériest37</t>
  </si>
  <si>
    <t>sériest38</t>
  </si>
  <si>
    <t>sériest39</t>
  </si>
  <si>
    <t>sériest40</t>
  </si>
  <si>
    <t>sériest41</t>
  </si>
  <si>
    <t>sériest42</t>
  </si>
  <si>
    <t>sériest43</t>
  </si>
  <si>
    <t>sériest44</t>
  </si>
  <si>
    <t>sériest45</t>
  </si>
  <si>
    <t>sériest46</t>
  </si>
  <si>
    <t>sériest47</t>
  </si>
  <si>
    <t>sériest48</t>
  </si>
  <si>
    <t>sériest49</t>
  </si>
  <si>
    <t>sériest50</t>
  </si>
  <si>
    <t>Série 30 :</t>
  </si>
  <si>
    <t>Série 32 :</t>
  </si>
  <si>
    <t>Série 33 :</t>
  </si>
  <si>
    <t>Série 34 :</t>
  </si>
  <si>
    <t>Série 35 :</t>
  </si>
  <si>
    <t>Série 36 :</t>
  </si>
  <si>
    <t>Série 37 :</t>
  </si>
  <si>
    <t>Série 38 :</t>
  </si>
  <si>
    <t>Série 39 :</t>
  </si>
  <si>
    <t>Série 40 :</t>
  </si>
  <si>
    <t>Série 41 :</t>
  </si>
  <si>
    <t>Série 42 :</t>
  </si>
  <si>
    <t>Série 43 :</t>
  </si>
  <si>
    <t>Série 44 :</t>
  </si>
  <si>
    <t>Série 45 :</t>
  </si>
  <si>
    <t>Série 46 :</t>
  </si>
  <si>
    <t>Série 47 :</t>
  </si>
  <si>
    <t>Série 48 :</t>
  </si>
  <si>
    <t>Série 49 :</t>
  </si>
  <si>
    <t>Série 50 :</t>
  </si>
  <si>
    <t>Jim</t>
  </si>
  <si>
    <t>LaJungle</t>
  </si>
  <si>
    <t>JimL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</si>
</sst>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/>
    <xf numFmtId="0" fontId="4" fillId="0" borderId="3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9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C2C2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114300</xdr:rowOff>
    </xdr:from>
    <xdr:to>
      <xdr:col>2</xdr:col>
      <xdr:colOff>819150</xdr:colOff>
      <xdr:row>0</xdr:row>
      <xdr:rowOff>476250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256EC33D-013B-4D29-9E73-928CD74CDD5B}"/>
            </a:ext>
          </a:extLst>
        </xdr:cNvPr>
        <xdr:cNvSpPr/>
      </xdr:nvSpPr>
      <xdr:spPr>
        <a:xfrm>
          <a:off x="1400175" y="114300"/>
          <a:ext cx="17049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BA5" totalsRowShown="0" headerRowDxfId="54" dataDxfId="53">
  <autoFilter ref="A2:BA5" xr:uid="{00000000-0009-0000-0100-000001000000}"/>
  <tableColumns count="53">
    <tableColumn id="1" xr3:uid="{00000000-0010-0000-0000-000001000000}" name="Prénom + 1er" dataDxfId="52"/>
    <tableColumn id="2" xr3:uid="{00000000-0010-0000-0000-000002000000}" name="Ages" dataDxfId="51"/>
    <tableColumn id="3" xr3:uid="{00000000-0010-0000-0000-000003000000}" name="Localité" dataDxfId="50"/>
    <tableColumn id="4" xr3:uid="{00000000-0010-0000-0000-000004000000}" name="Série 1" dataDxfId="49"/>
    <tableColumn id="5" xr3:uid="{00000000-0010-0000-0000-000005000000}" name="Série 2" dataDxfId="48"/>
    <tableColumn id="6" xr3:uid="{00000000-0010-0000-0000-000006000000}" name="Série 3" dataDxfId="47"/>
    <tableColumn id="7" xr3:uid="{00000000-0010-0000-0000-000007000000}" name="Série 4" dataDxfId="46"/>
    <tableColumn id="8" xr3:uid="{00000000-0010-0000-0000-000008000000}" name="Série 5" dataDxfId="45"/>
    <tableColumn id="9" xr3:uid="{00000000-0010-0000-0000-000009000000}" name="Série 6" dataDxfId="44"/>
    <tableColumn id="10" xr3:uid="{00000000-0010-0000-0000-00000A000000}" name="Série 7" dataDxfId="43"/>
    <tableColumn id="11" xr3:uid="{00000000-0010-0000-0000-00000B000000}" name="Série 8" dataDxfId="42"/>
    <tableColumn id="12" xr3:uid="{00000000-0010-0000-0000-00000C000000}" name="Série 9" dataDxfId="41"/>
    <tableColumn id="13" xr3:uid="{00000000-0010-0000-0000-00000D000000}" name="Série 10" dataDxfId="40"/>
    <tableColumn id="14" xr3:uid="{00000000-0010-0000-0000-00000E000000}" name="Série 11" dataDxfId="39"/>
    <tableColumn id="15" xr3:uid="{00000000-0010-0000-0000-00000F000000}" name="Série 12" dataDxfId="38"/>
    <tableColumn id="16" xr3:uid="{00000000-0010-0000-0000-000010000000}" name="Série 13" dataDxfId="37"/>
    <tableColumn id="17" xr3:uid="{00000000-0010-0000-0000-000011000000}" name="Série 14" dataDxfId="36"/>
    <tableColumn id="18" xr3:uid="{00000000-0010-0000-0000-000012000000}" name="Série 15" dataDxfId="35"/>
    <tableColumn id="19" xr3:uid="{00000000-0010-0000-0000-000013000000}" name="Série 16" dataDxfId="34"/>
    <tableColumn id="20" xr3:uid="{00000000-0010-0000-0000-000014000000}" name="Série 17" dataDxfId="33"/>
    <tableColumn id="21" xr3:uid="{00000000-0010-0000-0000-000015000000}" name="Série 18" dataDxfId="32"/>
    <tableColumn id="22" xr3:uid="{00000000-0010-0000-0000-000016000000}" name="Série 19" dataDxfId="31"/>
    <tableColumn id="23" xr3:uid="{00000000-0010-0000-0000-000017000000}" name="Série 20" dataDxfId="30"/>
    <tableColumn id="24" xr3:uid="{00000000-0010-0000-0000-000018000000}" name="Série 21" dataDxfId="29"/>
    <tableColumn id="25" xr3:uid="{00000000-0010-0000-0000-000019000000}" name="Série 22" dataDxfId="28"/>
    <tableColumn id="26" xr3:uid="{00000000-0010-0000-0000-00001A000000}" name="Série 23" dataDxfId="27"/>
    <tableColumn id="27" xr3:uid="{00000000-0010-0000-0000-00001B000000}" name="Série 24" dataDxfId="26"/>
    <tableColumn id="28" xr3:uid="{00000000-0010-0000-0000-00001C000000}" name="Série 25" dataDxfId="25"/>
    <tableColumn id="29" xr3:uid="{00000000-0010-0000-0000-00001D000000}" name="Série 26" dataDxfId="24"/>
    <tableColumn id="30" xr3:uid="{00000000-0010-0000-0000-00001E000000}" name="Série 27" dataDxfId="23"/>
    <tableColumn id="31" xr3:uid="{00000000-0010-0000-0000-00001F000000}" name="Série 28" dataDxfId="22"/>
    <tableColumn id="32" xr3:uid="{00000000-0010-0000-0000-000020000000}" name="Série 29" dataDxfId="21"/>
    <tableColumn id="33" xr3:uid="{00000000-0010-0000-0000-000021000000}" name="Série 30" dataDxfId="20"/>
    <tableColumn id="34" xr3:uid="{00000000-0010-0000-0000-000022000000}" name="Série 31" dataDxfId="19"/>
    <tableColumn id="35" xr3:uid="{00000000-0010-0000-0000-000023000000}" name="Série 32" dataDxfId="18"/>
    <tableColumn id="36" xr3:uid="{00000000-0010-0000-0000-000024000000}" name="Série 33" dataDxfId="17"/>
    <tableColumn id="37" xr3:uid="{00000000-0010-0000-0000-000025000000}" name="Série 34" dataDxfId="16"/>
    <tableColumn id="38" xr3:uid="{00000000-0010-0000-0000-000026000000}" name="Série 35" dataDxfId="15"/>
    <tableColumn id="39" xr3:uid="{00000000-0010-0000-0000-000027000000}" name="Série 36" dataDxfId="14"/>
    <tableColumn id="40" xr3:uid="{00000000-0010-0000-0000-000028000000}" name="Série 37" dataDxfId="13"/>
    <tableColumn id="41" xr3:uid="{00000000-0010-0000-0000-000029000000}" name="Série 38" dataDxfId="12"/>
    <tableColumn id="42" xr3:uid="{00000000-0010-0000-0000-00002A000000}" name="Série 39" dataDxfId="11"/>
    <tableColumn id="43" xr3:uid="{00000000-0010-0000-0000-00002B000000}" name="Série 40" dataDxfId="10"/>
    <tableColumn id="44" xr3:uid="{00000000-0010-0000-0000-00002C000000}" name="Série 41" dataDxfId="9"/>
    <tableColumn id="45" xr3:uid="{00000000-0010-0000-0000-00002D000000}" name="Série 42" dataDxfId="8"/>
    <tableColumn id="46" xr3:uid="{00000000-0010-0000-0000-00002E000000}" name="Série 43" dataDxfId="7"/>
    <tableColumn id="47" xr3:uid="{00000000-0010-0000-0000-00002F000000}" name="Série 44" dataDxfId="6"/>
    <tableColumn id="48" xr3:uid="{00000000-0010-0000-0000-000030000000}" name="Série 45" dataDxfId="5"/>
    <tableColumn id="49" xr3:uid="{00000000-0010-0000-0000-000031000000}" name="Série 46" dataDxfId="4"/>
    <tableColumn id="50" xr3:uid="{00000000-0010-0000-0000-000032000000}" name="Série 47" dataDxfId="3"/>
    <tableColumn id="51" xr3:uid="{00000000-0010-0000-0000-000033000000}" name="Série 48" dataDxfId="2"/>
    <tableColumn id="52" xr3:uid="{00000000-0010-0000-0000-000034000000}" name="Série 49" dataDxfId="1"/>
    <tableColumn id="53" xr3:uid="{00000000-0010-0000-0000-000035000000}" name="Série 50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554"/>
  <sheetViews>
    <sheetView tabSelected="1" zoomScaleNormal="100" workbookViewId="0">
      <pane ySplit="2" topLeftCell="A3" activePane="bottomLeft" state="frozen"/>
      <selection pane="bottomLeft" activeCell="J4" sqref="J4"/>
    </sheetView>
  </sheetViews>
  <sheetFormatPr baseColWidth="10" defaultRowHeight="15" x14ac:dyDescent="0.25"/>
  <cols>
    <col min="1" max="1" width="20.85546875" customWidth="1"/>
    <col min="2" max="2" width="10" style="1" customWidth="1"/>
    <col min="3" max="3" width="15.140625" customWidth="1"/>
    <col min="4" max="53" width="12.85546875" customWidth="1"/>
  </cols>
  <sheetData>
    <row r="1" spans="1:53" ht="44.25" customHeight="1" x14ac:dyDescent="0.25"/>
    <row r="2" spans="1:53" ht="19.5" customHeight="1" x14ac:dyDescent="0.25">
      <c r="A2" s="25" t="s">
        <v>23</v>
      </c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  <c r="H2" s="25" t="s">
        <v>6</v>
      </c>
      <c r="I2" s="25" t="s">
        <v>7</v>
      </c>
      <c r="J2" s="25" t="s">
        <v>8</v>
      </c>
      <c r="K2" s="25" t="s">
        <v>9</v>
      </c>
      <c r="L2" s="25" t="s">
        <v>10</v>
      </c>
      <c r="M2" s="25" t="s">
        <v>11</v>
      </c>
      <c r="N2" s="25" t="s">
        <v>13</v>
      </c>
      <c r="O2" s="25" t="s">
        <v>14</v>
      </c>
      <c r="P2" s="25" t="s">
        <v>15</v>
      </c>
      <c r="Q2" s="25" t="s">
        <v>16</v>
      </c>
      <c r="R2" s="25" t="s">
        <v>17</v>
      </c>
      <c r="S2" s="25" t="s">
        <v>18</v>
      </c>
      <c r="T2" s="25" t="s">
        <v>19</v>
      </c>
      <c r="U2" s="25" t="s">
        <v>20</v>
      </c>
      <c r="V2" s="25" t="s">
        <v>21</v>
      </c>
      <c r="W2" s="25" t="s">
        <v>22</v>
      </c>
      <c r="X2" s="25" t="s">
        <v>24</v>
      </c>
      <c r="Y2" s="25" t="s">
        <v>25</v>
      </c>
      <c r="Z2" s="25" t="s">
        <v>26</v>
      </c>
      <c r="AA2" s="25" t="s">
        <v>27</v>
      </c>
      <c r="AB2" s="25" t="s">
        <v>28</v>
      </c>
      <c r="AC2" s="25" t="s">
        <v>29</v>
      </c>
      <c r="AD2" s="25" t="s">
        <v>30</v>
      </c>
      <c r="AE2" s="25" t="s">
        <v>31</v>
      </c>
      <c r="AF2" s="25" t="s">
        <v>32</v>
      </c>
      <c r="AG2" s="25" t="s">
        <v>33</v>
      </c>
      <c r="AH2" s="25" t="s">
        <v>34</v>
      </c>
      <c r="AI2" s="25" t="s">
        <v>35</v>
      </c>
      <c r="AJ2" s="25" t="s">
        <v>36</v>
      </c>
      <c r="AK2" s="25" t="s">
        <v>37</v>
      </c>
      <c r="AL2" s="25" t="s">
        <v>38</v>
      </c>
      <c r="AM2" s="25" t="s">
        <v>39</v>
      </c>
      <c r="AN2" s="25" t="s">
        <v>40</v>
      </c>
      <c r="AO2" s="25" t="s">
        <v>41</v>
      </c>
      <c r="AP2" s="25" t="s">
        <v>42</v>
      </c>
      <c r="AQ2" s="25" t="s">
        <v>43</v>
      </c>
      <c r="AR2" s="25" t="s">
        <v>44</v>
      </c>
      <c r="AS2" s="25" t="s">
        <v>45</v>
      </c>
      <c r="AT2" s="25" t="s">
        <v>46</v>
      </c>
      <c r="AU2" s="25" t="s">
        <v>47</v>
      </c>
      <c r="AV2" s="25" t="s">
        <v>48</v>
      </c>
      <c r="AW2" s="25" t="s">
        <v>49</v>
      </c>
      <c r="AX2" s="25" t="s">
        <v>50</v>
      </c>
      <c r="AY2" s="25" t="s">
        <v>51</v>
      </c>
      <c r="AZ2" s="25" t="s">
        <v>52</v>
      </c>
      <c r="BA2" s="25" t="s">
        <v>53</v>
      </c>
    </row>
    <row r="3" spans="1:53" x14ac:dyDescent="0.25">
      <c r="A3" s="2" t="s">
        <v>104</v>
      </c>
      <c r="B3" s="3">
        <v>26</v>
      </c>
      <c r="C3" s="2" t="s">
        <v>12</v>
      </c>
      <c r="D3" s="2" t="s">
        <v>105</v>
      </c>
      <c r="E3" s="2" t="s">
        <v>106</v>
      </c>
      <c r="F3" s="2" t="s">
        <v>107</v>
      </c>
      <c r="G3" s="2" t="s">
        <v>108</v>
      </c>
      <c r="H3" s="2" t="s">
        <v>109</v>
      </c>
      <c r="I3" s="2" t="s">
        <v>110</v>
      </c>
      <c r="J3" s="2" t="s">
        <v>154</v>
      </c>
      <c r="K3" s="2" t="s">
        <v>111</v>
      </c>
      <c r="L3" s="2" t="s">
        <v>112</v>
      </c>
      <c r="M3" s="2" t="s">
        <v>113</v>
      </c>
      <c r="N3" s="2" t="s">
        <v>114</v>
      </c>
      <c r="O3" s="2" t="s">
        <v>115</v>
      </c>
      <c r="P3" s="2" t="s">
        <v>116</v>
      </c>
      <c r="Q3" s="2" t="s">
        <v>117</v>
      </c>
      <c r="R3" s="2" t="s">
        <v>118</v>
      </c>
      <c r="S3" s="2" t="s">
        <v>119</v>
      </c>
      <c r="T3" s="2" t="s">
        <v>120</v>
      </c>
      <c r="U3" s="2" t="s">
        <v>121</v>
      </c>
      <c r="V3" s="2" t="s">
        <v>122</v>
      </c>
      <c r="W3" s="2" t="s">
        <v>123</v>
      </c>
      <c r="X3" s="2" t="s">
        <v>124</v>
      </c>
      <c r="Y3" s="2" t="s">
        <v>125</v>
      </c>
      <c r="Z3" s="2" t="s">
        <v>126</v>
      </c>
      <c r="AA3" s="2" t="s">
        <v>127</v>
      </c>
      <c r="AB3" s="2" t="s">
        <v>128</v>
      </c>
      <c r="AC3" s="2" t="s">
        <v>129</v>
      </c>
      <c r="AD3" s="2" t="s">
        <v>130</v>
      </c>
      <c r="AE3" s="2" t="s">
        <v>131</v>
      </c>
      <c r="AF3" s="2" t="s">
        <v>132</v>
      </c>
      <c r="AG3" s="2" t="s">
        <v>133</v>
      </c>
      <c r="AH3" s="2" t="s">
        <v>134</v>
      </c>
      <c r="AI3" s="2" t="s">
        <v>135</v>
      </c>
      <c r="AJ3" s="2" t="s">
        <v>136</v>
      </c>
      <c r="AK3" s="2" t="s">
        <v>137</v>
      </c>
      <c r="AL3" s="2" t="s">
        <v>138</v>
      </c>
      <c r="AM3" s="2" t="s">
        <v>139</v>
      </c>
      <c r="AN3" s="2" t="s">
        <v>140</v>
      </c>
      <c r="AO3" s="2" t="s">
        <v>141</v>
      </c>
      <c r="AP3" s="2" t="s">
        <v>142</v>
      </c>
      <c r="AQ3" s="2" t="s">
        <v>143</v>
      </c>
      <c r="AR3" s="2" t="s">
        <v>144</v>
      </c>
      <c r="AS3" s="2" t="s">
        <v>145</v>
      </c>
      <c r="AT3" s="2" t="s">
        <v>146</v>
      </c>
      <c r="AU3" s="2" t="s">
        <v>147</v>
      </c>
      <c r="AV3" s="2" t="s">
        <v>148</v>
      </c>
      <c r="AW3" s="2" t="s">
        <v>149</v>
      </c>
      <c r="AX3" s="2" t="s">
        <v>150</v>
      </c>
      <c r="AY3" s="2" t="s">
        <v>151</v>
      </c>
      <c r="AZ3" s="2" t="s">
        <v>152</v>
      </c>
      <c r="BA3" s="2" t="s">
        <v>153</v>
      </c>
    </row>
    <row r="4" spans="1:53" x14ac:dyDescent="0.25">
      <c r="A4" s="2" t="s">
        <v>155</v>
      </c>
      <c r="B4" s="3">
        <v>35</v>
      </c>
      <c r="C4" s="2" t="s">
        <v>156</v>
      </c>
      <c r="D4" s="2" t="s">
        <v>157</v>
      </c>
      <c r="E4" s="2" t="s">
        <v>158</v>
      </c>
      <c r="F4" s="2" t="s">
        <v>159</v>
      </c>
      <c r="G4" s="2" t="s">
        <v>160</v>
      </c>
      <c r="H4" s="2" t="s">
        <v>161</v>
      </c>
      <c r="I4" s="2" t="s">
        <v>162</v>
      </c>
      <c r="J4" s="2" t="s">
        <v>163</v>
      </c>
      <c r="K4" s="2" t="s">
        <v>164</v>
      </c>
      <c r="L4" s="2" t="s">
        <v>165</v>
      </c>
      <c r="M4" s="2" t="s">
        <v>166</v>
      </c>
      <c r="N4" s="2" t="s">
        <v>167</v>
      </c>
      <c r="O4" s="2" t="s">
        <v>168</v>
      </c>
      <c r="P4" s="2" t="s">
        <v>169</v>
      </c>
      <c r="Q4" s="2" t="s">
        <v>170</v>
      </c>
      <c r="R4" s="2" t="s">
        <v>171</v>
      </c>
      <c r="S4" s="2" t="s">
        <v>172</v>
      </c>
      <c r="T4" s="2" t="s">
        <v>173</v>
      </c>
      <c r="U4" s="2" t="s">
        <v>174</v>
      </c>
      <c r="V4" s="2" t="s">
        <v>175</v>
      </c>
      <c r="W4" s="2" t="s">
        <v>176</v>
      </c>
      <c r="X4" s="2" t="s">
        <v>177</v>
      </c>
      <c r="Y4" s="2" t="s">
        <v>178</v>
      </c>
      <c r="Z4" s="2" t="s">
        <v>179</v>
      </c>
      <c r="AA4" s="2" t="s">
        <v>180</v>
      </c>
      <c r="AB4" s="2" t="s">
        <v>181</v>
      </c>
      <c r="AC4" s="2" t="s">
        <v>182</v>
      </c>
      <c r="AD4" s="2" t="s">
        <v>183</v>
      </c>
      <c r="AE4" s="2" t="s">
        <v>184</v>
      </c>
      <c r="AF4" s="2" t="s">
        <v>185</v>
      </c>
      <c r="AG4" s="2" t="s">
        <v>186</v>
      </c>
      <c r="AH4" s="2" t="s">
        <v>187</v>
      </c>
      <c r="AI4" s="2" t="s">
        <v>188</v>
      </c>
      <c r="AJ4" s="2" t="s">
        <v>189</v>
      </c>
      <c r="AK4" s="2" t="s">
        <v>190</v>
      </c>
      <c r="AL4" s="2" t="s">
        <v>191</v>
      </c>
      <c r="AM4" s="2" t="s">
        <v>192</v>
      </c>
      <c r="AN4" s="2" t="s">
        <v>193</v>
      </c>
      <c r="AO4" s="2" t="s">
        <v>194</v>
      </c>
      <c r="AP4" s="2" t="s">
        <v>195</v>
      </c>
      <c r="AQ4" s="2" t="s">
        <v>196</v>
      </c>
      <c r="AR4" s="2" t="s">
        <v>197</v>
      </c>
      <c r="AS4" s="2" t="s">
        <v>198</v>
      </c>
      <c r="AT4" s="2" t="s">
        <v>199</v>
      </c>
      <c r="AU4" s="2" t="s">
        <v>200</v>
      </c>
      <c r="AV4" s="2" t="s">
        <v>201</v>
      </c>
      <c r="AW4" s="2" t="s">
        <v>202</v>
      </c>
      <c r="AX4" s="2" t="s">
        <v>203</v>
      </c>
      <c r="AY4" s="2" t="s">
        <v>204</v>
      </c>
      <c r="AZ4" s="2" t="s">
        <v>205</v>
      </c>
      <c r="BA4" s="2" t="s">
        <v>206</v>
      </c>
    </row>
    <row r="5" spans="1:53" x14ac:dyDescent="0.25">
      <c r="A5" s="2" t="s">
        <v>227</v>
      </c>
      <c r="B5" s="3">
        <v>55</v>
      </c>
      <c r="C5" s="2" t="s">
        <v>228</v>
      </c>
      <c r="D5" s="2" t="s">
        <v>229</v>
      </c>
      <c r="E5" s="2" t="s">
        <v>229</v>
      </c>
      <c r="F5" s="2" t="s">
        <v>229</v>
      </c>
      <c r="G5" s="2" t="s">
        <v>229</v>
      </c>
      <c r="H5" s="2" t="s">
        <v>229</v>
      </c>
      <c r="I5" s="2" t="s">
        <v>229</v>
      </c>
      <c r="J5" s="2" t="s">
        <v>229</v>
      </c>
      <c r="K5" s="2" t="s">
        <v>229</v>
      </c>
      <c r="L5" s="2" t="s">
        <v>229</v>
      </c>
      <c r="M5" s="2" t="s">
        <v>229</v>
      </c>
      <c r="N5" s="2" t="s">
        <v>229</v>
      </c>
      <c r="O5" s="2" t="s">
        <v>229</v>
      </c>
      <c r="P5" s="2" t="s">
        <v>229</v>
      </c>
      <c r="Q5" s="2" t="s">
        <v>229</v>
      </c>
      <c r="R5" s="2" t="s">
        <v>229</v>
      </c>
      <c r="S5" s="2" t="s">
        <v>229</v>
      </c>
      <c r="T5" s="2" t="s">
        <v>229</v>
      </c>
      <c r="U5" s="2" t="s">
        <v>229</v>
      </c>
      <c r="V5" s="2" t="s">
        <v>229</v>
      </c>
      <c r="W5" s="2" t="s">
        <v>229</v>
      </c>
      <c r="X5" s="2" t="s">
        <v>229</v>
      </c>
      <c r="Y5" s="2" t="s">
        <v>229</v>
      </c>
      <c r="Z5" s="2" t="s">
        <v>229</v>
      </c>
      <c r="AA5" s="2" t="s">
        <v>229</v>
      </c>
      <c r="AB5" s="2" t="s">
        <v>229</v>
      </c>
      <c r="AC5" s="2" t="s">
        <v>229</v>
      </c>
      <c r="AD5" s="2" t="s">
        <v>229</v>
      </c>
      <c r="AE5" s="2" t="s">
        <v>229</v>
      </c>
      <c r="AF5" s="2" t="s">
        <v>229</v>
      </c>
      <c r="AG5" s="2" t="s">
        <v>229</v>
      </c>
      <c r="AH5" s="2" t="s">
        <v>229</v>
      </c>
      <c r="AI5" s="2" t="s">
        <v>229</v>
      </c>
      <c r="AJ5" s="2" t="s">
        <v>229</v>
      </c>
      <c r="AK5" s="2" t="s">
        <v>229</v>
      </c>
      <c r="AL5" s="2" t="s">
        <v>229</v>
      </c>
      <c r="AM5" s="2" t="s">
        <v>229</v>
      </c>
      <c r="AN5" s="2" t="s">
        <v>229</v>
      </c>
      <c r="AO5" s="2" t="s">
        <v>229</v>
      </c>
      <c r="AP5" s="2" t="s">
        <v>229</v>
      </c>
      <c r="AQ5" s="2" t="s">
        <v>229</v>
      </c>
      <c r="AR5" s="2" t="s">
        <v>229</v>
      </c>
      <c r="AS5" s="2" t="s">
        <v>229</v>
      </c>
      <c r="AT5" s="2" t="s">
        <v>229</v>
      </c>
      <c r="AU5" s="2" t="s">
        <v>229</v>
      </c>
      <c r="AV5" s="2" t="s">
        <v>229</v>
      </c>
      <c r="AW5" s="2" t="s">
        <v>229</v>
      </c>
      <c r="AX5" s="2" t="s">
        <v>229</v>
      </c>
      <c r="AY5" s="2" t="s">
        <v>229</v>
      </c>
      <c r="AZ5" s="2" t="s">
        <v>229</v>
      </c>
      <c r="BA5" s="2" t="s">
        <v>229</v>
      </c>
    </row>
    <row r="6" spans="1:5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1:53" x14ac:dyDescent="0.25">
      <c r="A7" s="2"/>
      <c r="B7" s="3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1:53" x14ac:dyDescent="0.25">
      <c r="A8" s="2"/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1:53" x14ac:dyDescent="0.25">
      <c r="A9" s="2"/>
      <c r="B9" s="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1:5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1:53" x14ac:dyDescent="0.25">
      <c r="A11" s="2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53" x14ac:dyDescent="0.25">
      <c r="A12" s="2"/>
      <c r="B12" s="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53" x14ac:dyDescent="0.25">
      <c r="A13" s="2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53" x14ac:dyDescent="0.25">
      <c r="A14" s="2"/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53" x14ac:dyDescent="0.25">
      <c r="A15" s="2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53" x14ac:dyDescent="0.25">
      <c r="A16" s="2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1:53" x14ac:dyDescent="0.25">
      <c r="A17" s="2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1:53" x14ac:dyDescent="0.25">
      <c r="A18" s="2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3" x14ac:dyDescent="0.25">
      <c r="A19" s="2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1:53" x14ac:dyDescent="0.25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1:53" x14ac:dyDescent="0.25">
      <c r="A21" s="2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1:53" x14ac:dyDescent="0.25">
      <c r="A22" s="2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1:53" x14ac:dyDescent="0.25">
      <c r="A23" s="2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1:53" x14ac:dyDescent="0.25">
      <c r="A24" s="2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1:53" x14ac:dyDescent="0.25">
      <c r="A25" s="2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1:53" x14ac:dyDescent="0.25">
      <c r="A26" s="2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 x14ac:dyDescent="0.25">
      <c r="A27" s="2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1:53" x14ac:dyDescent="0.25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1:53" x14ac:dyDescent="0.25">
      <c r="A29" s="2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1:53" x14ac:dyDescent="0.25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1:53" x14ac:dyDescent="0.25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1:53" x14ac:dyDescent="0.25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1:53" x14ac:dyDescent="0.25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1:53" x14ac:dyDescent="0.25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1:53" x14ac:dyDescent="0.25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1:53" x14ac:dyDescent="0.25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1:53" x14ac:dyDescent="0.25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1:53" x14ac:dyDescent="0.25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1:53" x14ac:dyDescent="0.25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1:53" x14ac:dyDescent="0.25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1:53" x14ac:dyDescent="0.25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1:53" x14ac:dyDescent="0.25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1:53" x14ac:dyDescent="0.25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1:53" x14ac:dyDescent="0.25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1:53" x14ac:dyDescent="0.25">
      <c r="A45" s="2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1:53" x14ac:dyDescent="0.25">
      <c r="A46" s="2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1:53" x14ac:dyDescent="0.25">
      <c r="A47" s="2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1:53" x14ac:dyDescent="0.25">
      <c r="A48" s="2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1:53" x14ac:dyDescent="0.25">
      <c r="A49" s="2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1:53" x14ac:dyDescent="0.25">
      <c r="A50" s="2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1:53" x14ac:dyDescent="0.25">
      <c r="A51" s="2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1:53" x14ac:dyDescent="0.25">
      <c r="A52" s="2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1:53" x14ac:dyDescent="0.25">
      <c r="A53" s="2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1:53" x14ac:dyDescent="0.25">
      <c r="A54" s="2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1:53" x14ac:dyDescent="0.25">
      <c r="A55" s="2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1:53" x14ac:dyDescent="0.25">
      <c r="A56" s="2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1:53" x14ac:dyDescent="0.25">
      <c r="A57" s="2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1:53" x14ac:dyDescent="0.25">
      <c r="A58" s="2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1:53" x14ac:dyDescent="0.25">
      <c r="A59" s="2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1:53" x14ac:dyDescent="0.25">
      <c r="A60" s="2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1:53" x14ac:dyDescent="0.25">
      <c r="A61" s="2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1:53" x14ac:dyDescent="0.25">
      <c r="A62" s="2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1:53" x14ac:dyDescent="0.25">
      <c r="A63" s="2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1:53" x14ac:dyDescent="0.25">
      <c r="A64" s="2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1:53" x14ac:dyDescent="0.25">
      <c r="A65" s="2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1:53" x14ac:dyDescent="0.25">
      <c r="A66" s="2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1:53" x14ac:dyDescent="0.25">
      <c r="A67" s="2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1:53" x14ac:dyDescent="0.25">
      <c r="A68" s="2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1:53" x14ac:dyDescent="0.25">
      <c r="A69" s="2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1:53" x14ac:dyDescent="0.25">
      <c r="A70" s="2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1:53" x14ac:dyDescent="0.25">
      <c r="A71" s="2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1:53" x14ac:dyDescent="0.25">
      <c r="A72" s="2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1:53" x14ac:dyDescent="0.25">
      <c r="A73" s="2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1:53" x14ac:dyDescent="0.25">
      <c r="A74" s="2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1:53" x14ac:dyDescent="0.25">
      <c r="A75" s="2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1:53" x14ac:dyDescent="0.25">
      <c r="A76" s="2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1:53" x14ac:dyDescent="0.25">
      <c r="A77" s="2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1:53" x14ac:dyDescent="0.25">
      <c r="A78" s="2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1:53" x14ac:dyDescent="0.25">
      <c r="A79" s="2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1:53" x14ac:dyDescent="0.25">
      <c r="A80" s="2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1:53" x14ac:dyDescent="0.25">
      <c r="A81" s="2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1:53" x14ac:dyDescent="0.25">
      <c r="A82" s="2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1:53" x14ac:dyDescent="0.25">
      <c r="A83" s="2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1:53" x14ac:dyDescent="0.25">
      <c r="A84" s="2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1:53" x14ac:dyDescent="0.25">
      <c r="A85" s="2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1:53" x14ac:dyDescent="0.25">
      <c r="A86" s="2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1:53" x14ac:dyDescent="0.25">
      <c r="A87" s="2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1:53" x14ac:dyDescent="0.25">
      <c r="A88" s="2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1:53" x14ac:dyDescent="0.25">
      <c r="A89" s="2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1:53" x14ac:dyDescent="0.25">
      <c r="A90" s="2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</row>
    <row r="91" spans="1:53" x14ac:dyDescent="0.25">
      <c r="A91" s="2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1:53" x14ac:dyDescent="0.25">
      <c r="A92" s="2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1:53" x14ac:dyDescent="0.25">
      <c r="A93" s="2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1:53" x14ac:dyDescent="0.25">
      <c r="A94" s="2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1:53" x14ac:dyDescent="0.25">
      <c r="A95" s="2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1:53" x14ac:dyDescent="0.25">
      <c r="A96" s="2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1:53" x14ac:dyDescent="0.25">
      <c r="A97" s="2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1:53" x14ac:dyDescent="0.25">
      <c r="A98" s="2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1:53" x14ac:dyDescent="0.25">
      <c r="A99" s="2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1:53" x14ac:dyDescent="0.25">
      <c r="A100" s="2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1:53" x14ac:dyDescent="0.25">
      <c r="A101" s="2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1:53" x14ac:dyDescent="0.25">
      <c r="A102" s="2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1:53" x14ac:dyDescent="0.25">
      <c r="A103" s="2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1:53" x14ac:dyDescent="0.25">
      <c r="A104" s="2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1:53" x14ac:dyDescent="0.25">
      <c r="A105" s="2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1:53" x14ac:dyDescent="0.25">
      <c r="A106" s="2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1:53" x14ac:dyDescent="0.25">
      <c r="A107" s="2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1:53" x14ac:dyDescent="0.25">
      <c r="A108" s="2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1:53" x14ac:dyDescent="0.25">
      <c r="A109" s="2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1:53" x14ac:dyDescent="0.25">
      <c r="A110" s="2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1:53" x14ac:dyDescent="0.25">
      <c r="A111" s="2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1:53" x14ac:dyDescent="0.25">
      <c r="A112" s="2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1:53" x14ac:dyDescent="0.25">
      <c r="A113" s="2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1:53" x14ac:dyDescent="0.25">
      <c r="A114" s="2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1:53" x14ac:dyDescent="0.25">
      <c r="A115" s="2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1:53" x14ac:dyDescent="0.25">
      <c r="A116" s="2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1:53" x14ac:dyDescent="0.25">
      <c r="A117" s="2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1:53" x14ac:dyDescent="0.25">
      <c r="A118" s="2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1:53" x14ac:dyDescent="0.25">
      <c r="A119" s="2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1:53" x14ac:dyDescent="0.25">
      <c r="A120" s="2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1:53" x14ac:dyDescent="0.25">
      <c r="A121" s="2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1:53" x14ac:dyDescent="0.25">
      <c r="A122" s="2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1:53" x14ac:dyDescent="0.25">
      <c r="A123" s="2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1:53" x14ac:dyDescent="0.25">
      <c r="A124" s="2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1:53" x14ac:dyDescent="0.25">
      <c r="A125" s="2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1:53" x14ac:dyDescent="0.25">
      <c r="A126" s="2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1:53" x14ac:dyDescent="0.25">
      <c r="A127" s="2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1:53" x14ac:dyDescent="0.25">
      <c r="A128" s="2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1:53" x14ac:dyDescent="0.25">
      <c r="A129" s="2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1:53" x14ac:dyDescent="0.25">
      <c r="A130" s="2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1:53" x14ac:dyDescent="0.25">
      <c r="A131" s="2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1:53" x14ac:dyDescent="0.25">
      <c r="A132" s="2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1:53" x14ac:dyDescent="0.25">
      <c r="A133" s="2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1:53" x14ac:dyDescent="0.25">
      <c r="A134" s="2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1:53" x14ac:dyDescent="0.25">
      <c r="A135" s="2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1:53" x14ac:dyDescent="0.25">
      <c r="A136" s="2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1:53" x14ac:dyDescent="0.25">
      <c r="A137" s="2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1:53" x14ac:dyDescent="0.25">
      <c r="A138" s="2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1:53" x14ac:dyDescent="0.25">
      <c r="A139" s="2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1:53" x14ac:dyDescent="0.25">
      <c r="A140" s="2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1:53" x14ac:dyDescent="0.25">
      <c r="A141" s="2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1:53" x14ac:dyDescent="0.25">
      <c r="A142" s="2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1:53" x14ac:dyDescent="0.25">
      <c r="A143" s="2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1:53" x14ac:dyDescent="0.25">
      <c r="A144" s="2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1:53" x14ac:dyDescent="0.25">
      <c r="A145" s="2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1:53" x14ac:dyDescent="0.25">
      <c r="A146" s="2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1:53" x14ac:dyDescent="0.25">
      <c r="A147" s="2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1:53" x14ac:dyDescent="0.25">
      <c r="A148" s="2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1:53" x14ac:dyDescent="0.25">
      <c r="A149" s="2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1:53" x14ac:dyDescent="0.25">
      <c r="A150" s="2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1:53" x14ac:dyDescent="0.25">
      <c r="A151" s="2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1:53" x14ac:dyDescent="0.25">
      <c r="A152" s="2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1:53" x14ac:dyDescent="0.25">
      <c r="A153" s="2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1:53" x14ac:dyDescent="0.25">
      <c r="A154" s="2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1:53" x14ac:dyDescent="0.25">
      <c r="A155" s="2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1:53" x14ac:dyDescent="0.25">
      <c r="A156" s="2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1:53" x14ac:dyDescent="0.25">
      <c r="A157" s="2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1:53" x14ac:dyDescent="0.25">
      <c r="A158" s="2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1:53" x14ac:dyDescent="0.25">
      <c r="A159" s="2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1:53" x14ac:dyDescent="0.25">
      <c r="A160" s="2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1:53" x14ac:dyDescent="0.25">
      <c r="A161" s="2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1:53" x14ac:dyDescent="0.25">
      <c r="A162" s="2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1:53" x14ac:dyDescent="0.25">
      <c r="A163" s="2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1:53" x14ac:dyDescent="0.25">
      <c r="A164" s="2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1:53" x14ac:dyDescent="0.25">
      <c r="A165" s="2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1:53" x14ac:dyDescent="0.25">
      <c r="A166" s="2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1:53" x14ac:dyDescent="0.25">
      <c r="A167" s="2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1:53" x14ac:dyDescent="0.25">
      <c r="A168" s="2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1:53" x14ac:dyDescent="0.25">
      <c r="A169" s="2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1:53" x14ac:dyDescent="0.25">
      <c r="A170" s="2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1:53" x14ac:dyDescent="0.25">
      <c r="A171" s="2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1:53" x14ac:dyDescent="0.25">
      <c r="A172" s="2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1:53" x14ac:dyDescent="0.25">
      <c r="A173" s="2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1:53" x14ac:dyDescent="0.25">
      <c r="A174" s="2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1:53" x14ac:dyDescent="0.25">
      <c r="A175" s="2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1:53" x14ac:dyDescent="0.25">
      <c r="A176" s="2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1:53" x14ac:dyDescent="0.25">
      <c r="A177" s="2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1:53" x14ac:dyDescent="0.25">
      <c r="A178" s="2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1:53" x14ac:dyDescent="0.25">
      <c r="A179" s="2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1:53" x14ac:dyDescent="0.25">
      <c r="A180" s="2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1:53" x14ac:dyDescent="0.25">
      <c r="A181" s="2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1:53" x14ac:dyDescent="0.25">
      <c r="A182" s="2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1:53" x14ac:dyDescent="0.25">
      <c r="A183" s="2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1:53" x14ac:dyDescent="0.25">
      <c r="A184" s="2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1:53" x14ac:dyDescent="0.25">
      <c r="A185" s="2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1:53" x14ac:dyDescent="0.25">
      <c r="A186" s="2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1:53" x14ac:dyDescent="0.25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1:53" x14ac:dyDescent="0.25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1:53" x14ac:dyDescent="0.25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1:53" x14ac:dyDescent="0.25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1:53" x14ac:dyDescent="0.25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1:53" x14ac:dyDescent="0.25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1:53" x14ac:dyDescent="0.25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1:53" x14ac:dyDescent="0.25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1:53" x14ac:dyDescent="0.25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1:53" x14ac:dyDescent="0.25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1:53" x14ac:dyDescent="0.25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1:53" x14ac:dyDescent="0.25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1:53" x14ac:dyDescent="0.25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1:53" x14ac:dyDescent="0.25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1:53" x14ac:dyDescent="0.25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1:53" x14ac:dyDescent="0.25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1:53" x14ac:dyDescent="0.25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1:53" x14ac:dyDescent="0.25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1:53" x14ac:dyDescent="0.25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1:53" x14ac:dyDescent="0.25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1:53" x14ac:dyDescent="0.25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1:53" x14ac:dyDescent="0.25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1:53" x14ac:dyDescent="0.25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1:53" x14ac:dyDescent="0.25">
      <c r="A210" s="2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1:53" x14ac:dyDescent="0.25">
      <c r="A211" s="2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1:53" x14ac:dyDescent="0.25">
      <c r="A212" s="2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1:53" x14ac:dyDescent="0.25">
      <c r="A213" s="2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1:53" x14ac:dyDescent="0.25">
      <c r="A214" s="2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1:53" x14ac:dyDescent="0.25">
      <c r="A215" s="2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1:53" x14ac:dyDescent="0.25">
      <c r="A216" s="2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1:53" x14ac:dyDescent="0.25">
      <c r="A217" s="2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1:53" x14ac:dyDescent="0.25">
      <c r="A218" s="2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1:53" x14ac:dyDescent="0.25">
      <c r="A219" s="2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1:53" x14ac:dyDescent="0.25">
      <c r="A220" s="2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</row>
    <row r="221" spans="1:53" x14ac:dyDescent="0.25">
      <c r="A221" s="2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1:53" x14ac:dyDescent="0.25">
      <c r="A222" s="2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</row>
    <row r="223" spans="1:53" x14ac:dyDescent="0.25">
      <c r="A223" s="2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1:53" x14ac:dyDescent="0.25">
      <c r="A224" s="2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1:53" x14ac:dyDescent="0.25">
      <c r="A225" s="2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1:53" x14ac:dyDescent="0.25">
      <c r="A226" s="2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1:53" x14ac:dyDescent="0.25">
      <c r="A227" s="2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1:53" x14ac:dyDescent="0.25">
      <c r="A228" s="2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1:53" x14ac:dyDescent="0.25">
      <c r="A229" s="2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1:53" x14ac:dyDescent="0.25">
      <c r="A230" s="2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</row>
    <row r="231" spans="1:53" x14ac:dyDescent="0.25">
      <c r="A231" s="2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</row>
    <row r="232" spans="1:53" x14ac:dyDescent="0.25">
      <c r="A232" s="2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</row>
    <row r="233" spans="1:53" x14ac:dyDescent="0.25">
      <c r="A233" s="2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</row>
    <row r="234" spans="1:53" x14ac:dyDescent="0.25">
      <c r="A234" s="2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</row>
    <row r="235" spans="1:53" x14ac:dyDescent="0.25">
      <c r="A235" s="2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</row>
    <row r="236" spans="1:53" x14ac:dyDescent="0.25">
      <c r="A236" s="2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1:53" x14ac:dyDescent="0.25">
      <c r="A237" s="2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1:53" x14ac:dyDescent="0.25">
      <c r="A238" s="2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</row>
    <row r="239" spans="1:53" x14ac:dyDescent="0.25">
      <c r="A239" s="2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</row>
    <row r="240" spans="1:53" x14ac:dyDescent="0.25">
      <c r="A240" s="2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1:53" x14ac:dyDescent="0.25">
      <c r="A241" s="2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1:53" x14ac:dyDescent="0.25">
      <c r="A242" s="2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</row>
    <row r="243" spans="1:53" x14ac:dyDescent="0.25">
      <c r="A243" s="2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</row>
    <row r="244" spans="1:53" x14ac:dyDescent="0.25">
      <c r="A244" s="2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</row>
    <row r="245" spans="1:53" x14ac:dyDescent="0.25">
      <c r="A245" s="2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</row>
    <row r="246" spans="1:53" x14ac:dyDescent="0.25">
      <c r="A246" s="2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</row>
    <row r="247" spans="1:53" x14ac:dyDescent="0.25">
      <c r="A247" s="2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</row>
    <row r="248" spans="1:53" x14ac:dyDescent="0.25">
      <c r="A248" s="2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</row>
    <row r="249" spans="1:53" x14ac:dyDescent="0.25">
      <c r="A249" s="2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</row>
    <row r="250" spans="1:53" x14ac:dyDescent="0.25">
      <c r="A250" s="2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</row>
    <row r="251" spans="1:53" x14ac:dyDescent="0.25">
      <c r="A251" s="2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</row>
    <row r="252" spans="1:53" x14ac:dyDescent="0.25">
      <c r="A252" s="2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</row>
    <row r="253" spans="1:53" x14ac:dyDescent="0.25">
      <c r="A253" s="2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</row>
    <row r="254" spans="1:53" x14ac:dyDescent="0.25">
      <c r="A254" s="2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</row>
    <row r="255" spans="1:53" x14ac:dyDescent="0.25">
      <c r="A255" s="2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</row>
    <row r="256" spans="1:53" x14ac:dyDescent="0.25">
      <c r="A256" s="2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</row>
    <row r="257" spans="1:53" x14ac:dyDescent="0.25">
      <c r="A257" s="2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</row>
    <row r="258" spans="1:53" x14ac:dyDescent="0.25">
      <c r="A258" s="2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</row>
    <row r="259" spans="1:53" x14ac:dyDescent="0.25">
      <c r="A259" s="2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</row>
    <row r="260" spans="1:53" x14ac:dyDescent="0.25">
      <c r="A260" s="2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</row>
    <row r="261" spans="1:53" x14ac:dyDescent="0.25">
      <c r="A261" s="2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</row>
    <row r="262" spans="1:53" x14ac:dyDescent="0.25">
      <c r="A262" s="2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</row>
    <row r="263" spans="1:53" x14ac:dyDescent="0.25">
      <c r="A263" s="2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</row>
    <row r="264" spans="1:53" x14ac:dyDescent="0.25">
      <c r="A264" s="2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</row>
    <row r="265" spans="1:53" x14ac:dyDescent="0.25">
      <c r="A265" s="2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</row>
    <row r="266" spans="1:53" x14ac:dyDescent="0.25">
      <c r="A266" s="2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</row>
    <row r="267" spans="1:53" x14ac:dyDescent="0.25">
      <c r="A267" s="2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</row>
    <row r="268" spans="1:53" x14ac:dyDescent="0.25">
      <c r="A268" s="2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</row>
    <row r="269" spans="1:53" x14ac:dyDescent="0.25">
      <c r="A269" s="2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</row>
    <row r="270" spans="1:53" x14ac:dyDescent="0.25">
      <c r="A270" s="2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</row>
    <row r="271" spans="1:53" x14ac:dyDescent="0.25">
      <c r="A271" s="2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</row>
    <row r="272" spans="1:53" x14ac:dyDescent="0.25">
      <c r="A272" s="2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</row>
    <row r="273" spans="1:53" x14ac:dyDescent="0.25">
      <c r="A273" s="2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</row>
    <row r="274" spans="1:53" x14ac:dyDescent="0.25">
      <c r="A274" s="2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</row>
    <row r="275" spans="1:53" x14ac:dyDescent="0.25">
      <c r="A275" s="2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</row>
    <row r="276" spans="1:53" x14ac:dyDescent="0.25">
      <c r="A276" s="2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</row>
    <row r="277" spans="1:53" x14ac:dyDescent="0.25">
      <c r="A277" s="2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</row>
    <row r="278" spans="1:53" x14ac:dyDescent="0.25">
      <c r="A278" s="2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</row>
    <row r="279" spans="1:53" x14ac:dyDescent="0.25">
      <c r="A279" s="2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</row>
    <row r="280" spans="1:53" x14ac:dyDescent="0.25">
      <c r="A280" s="2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</row>
    <row r="281" spans="1:53" x14ac:dyDescent="0.25">
      <c r="A281" s="2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</row>
    <row r="282" spans="1:53" x14ac:dyDescent="0.25">
      <c r="A282" s="2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</row>
    <row r="283" spans="1:53" x14ac:dyDescent="0.25">
      <c r="A283" s="2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</row>
    <row r="284" spans="1:53" x14ac:dyDescent="0.25">
      <c r="A284" s="2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</row>
    <row r="285" spans="1:53" x14ac:dyDescent="0.25">
      <c r="A285" s="2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</row>
    <row r="286" spans="1:53" x14ac:dyDescent="0.25">
      <c r="A286" s="2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</row>
    <row r="287" spans="1:53" x14ac:dyDescent="0.25">
      <c r="A287" s="2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</row>
    <row r="288" spans="1:53" x14ac:dyDescent="0.25">
      <c r="A288" s="2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</row>
    <row r="289" spans="1:53" x14ac:dyDescent="0.25">
      <c r="A289" s="2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</row>
    <row r="290" spans="1:53" x14ac:dyDescent="0.25">
      <c r="A290" s="2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</row>
    <row r="291" spans="1:53" x14ac:dyDescent="0.25">
      <c r="A291" s="2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</row>
    <row r="292" spans="1:53" x14ac:dyDescent="0.25">
      <c r="A292" s="2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</row>
    <row r="293" spans="1:53" x14ac:dyDescent="0.25">
      <c r="A293" s="2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</row>
    <row r="294" spans="1:53" x14ac:dyDescent="0.25">
      <c r="A294" s="2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</row>
    <row r="295" spans="1:53" x14ac:dyDescent="0.25">
      <c r="A295" s="2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</row>
    <row r="296" spans="1:53" x14ac:dyDescent="0.25">
      <c r="A296" s="2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</row>
    <row r="297" spans="1:53" x14ac:dyDescent="0.25">
      <c r="A297" s="2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</row>
    <row r="298" spans="1:53" x14ac:dyDescent="0.25">
      <c r="A298" s="2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</row>
    <row r="299" spans="1:53" x14ac:dyDescent="0.25">
      <c r="A299" s="2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</row>
    <row r="300" spans="1:53" x14ac:dyDescent="0.25">
      <c r="A300" s="2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</row>
    <row r="301" spans="1:53" x14ac:dyDescent="0.25">
      <c r="A301" s="2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</row>
    <row r="302" spans="1:53" x14ac:dyDescent="0.25">
      <c r="A302" s="2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</row>
    <row r="303" spans="1:53" x14ac:dyDescent="0.25">
      <c r="A303" s="2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</row>
    <row r="304" spans="1:53" x14ac:dyDescent="0.25">
      <c r="A304" s="2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</row>
    <row r="305" spans="1:53" x14ac:dyDescent="0.25">
      <c r="A305" s="2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</row>
    <row r="306" spans="1:53" x14ac:dyDescent="0.25">
      <c r="A306" s="2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</row>
    <row r="307" spans="1:53" x14ac:dyDescent="0.25">
      <c r="A307" s="2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</row>
    <row r="308" spans="1:53" x14ac:dyDescent="0.25">
      <c r="A308" s="2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</row>
    <row r="309" spans="1:53" x14ac:dyDescent="0.25">
      <c r="A309" s="2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</row>
    <row r="310" spans="1:53" x14ac:dyDescent="0.25">
      <c r="A310" s="2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</row>
    <row r="311" spans="1:53" x14ac:dyDescent="0.25">
      <c r="A311" s="2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</row>
    <row r="312" spans="1:53" x14ac:dyDescent="0.25">
      <c r="A312" s="2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</row>
    <row r="313" spans="1:53" x14ac:dyDescent="0.25">
      <c r="A313" s="2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</row>
    <row r="314" spans="1:53" x14ac:dyDescent="0.25">
      <c r="A314" s="2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</row>
    <row r="315" spans="1:53" x14ac:dyDescent="0.25">
      <c r="A315" s="2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</row>
    <row r="316" spans="1:53" x14ac:dyDescent="0.25">
      <c r="A316" s="2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</row>
    <row r="317" spans="1:53" x14ac:dyDescent="0.25">
      <c r="A317" s="2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</row>
    <row r="318" spans="1:53" x14ac:dyDescent="0.25">
      <c r="A318" s="2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</row>
    <row r="319" spans="1:53" x14ac:dyDescent="0.25">
      <c r="A319" s="2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</row>
    <row r="320" spans="1:53" x14ac:dyDescent="0.25">
      <c r="A320" s="2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</row>
    <row r="321" spans="1:53" x14ac:dyDescent="0.25">
      <c r="A321" s="2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</row>
    <row r="322" spans="1:53" x14ac:dyDescent="0.25">
      <c r="A322" s="2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</row>
    <row r="323" spans="1:53" x14ac:dyDescent="0.25">
      <c r="A323" s="2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</row>
    <row r="324" spans="1:53" x14ac:dyDescent="0.25">
      <c r="A324" s="2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</row>
    <row r="325" spans="1:53" x14ac:dyDescent="0.25">
      <c r="A325" s="2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</row>
    <row r="326" spans="1:53" x14ac:dyDescent="0.25">
      <c r="A326" s="2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</row>
    <row r="327" spans="1:53" x14ac:dyDescent="0.25">
      <c r="A327" s="2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</row>
    <row r="328" spans="1:53" x14ac:dyDescent="0.25">
      <c r="A328" s="2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</row>
    <row r="329" spans="1:53" x14ac:dyDescent="0.25">
      <c r="A329" s="2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</row>
    <row r="330" spans="1:53" x14ac:dyDescent="0.25">
      <c r="A330" s="2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</row>
    <row r="331" spans="1:53" x14ac:dyDescent="0.25">
      <c r="A331" s="2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</row>
    <row r="332" spans="1:53" x14ac:dyDescent="0.25">
      <c r="A332" s="2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</row>
    <row r="333" spans="1:53" x14ac:dyDescent="0.25">
      <c r="A333" s="2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</row>
    <row r="334" spans="1:53" x14ac:dyDescent="0.25">
      <c r="A334" s="2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</row>
    <row r="335" spans="1:53" x14ac:dyDescent="0.25">
      <c r="A335" s="2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</row>
    <row r="336" spans="1:53" x14ac:dyDescent="0.25">
      <c r="A336" s="2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</row>
    <row r="337" spans="1:53" x14ac:dyDescent="0.25">
      <c r="A337" s="2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</row>
    <row r="338" spans="1:53" x14ac:dyDescent="0.25">
      <c r="A338" s="2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</row>
    <row r="339" spans="1:53" x14ac:dyDescent="0.25">
      <c r="A339" s="2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</row>
    <row r="340" spans="1:53" x14ac:dyDescent="0.25">
      <c r="A340" s="2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</row>
    <row r="341" spans="1:53" x14ac:dyDescent="0.25">
      <c r="A341" s="2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</row>
    <row r="342" spans="1:53" x14ac:dyDescent="0.25">
      <c r="A342" s="2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</row>
    <row r="343" spans="1:53" x14ac:dyDescent="0.25">
      <c r="A343" s="2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</row>
    <row r="344" spans="1:53" x14ac:dyDescent="0.25">
      <c r="A344" s="2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</row>
    <row r="345" spans="1:53" x14ac:dyDescent="0.25">
      <c r="A345" s="2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</row>
    <row r="346" spans="1:53" x14ac:dyDescent="0.25">
      <c r="A346" s="2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</row>
    <row r="347" spans="1:53" x14ac:dyDescent="0.25">
      <c r="A347" s="2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</row>
    <row r="348" spans="1:53" x14ac:dyDescent="0.25">
      <c r="A348" s="2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</row>
    <row r="349" spans="1:53" x14ac:dyDescent="0.25">
      <c r="A349" s="2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</row>
    <row r="350" spans="1:53" x14ac:dyDescent="0.25">
      <c r="A350" s="2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</row>
    <row r="351" spans="1:53" x14ac:dyDescent="0.25">
      <c r="A351" s="2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</row>
    <row r="352" spans="1:53" x14ac:dyDescent="0.25">
      <c r="A352" s="2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</row>
    <row r="353" spans="1:53" x14ac:dyDescent="0.25">
      <c r="A353" s="2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</row>
    <row r="354" spans="1:53" x14ac:dyDescent="0.25">
      <c r="A354" s="2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</row>
    <row r="355" spans="1:53" x14ac:dyDescent="0.25">
      <c r="A355" s="2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</row>
    <row r="356" spans="1:53" x14ac:dyDescent="0.25">
      <c r="A356" s="2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</row>
    <row r="357" spans="1:53" x14ac:dyDescent="0.25">
      <c r="A357" s="2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</row>
    <row r="358" spans="1:53" x14ac:dyDescent="0.25">
      <c r="A358" s="2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</row>
    <row r="359" spans="1:53" x14ac:dyDescent="0.25">
      <c r="A359" s="2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53" x14ac:dyDescent="0.25">
      <c r="A360" s="2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53" x14ac:dyDescent="0.25">
      <c r="A361" s="2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</row>
    <row r="362" spans="1:53" x14ac:dyDescent="0.25">
      <c r="A362" s="2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</row>
    <row r="363" spans="1:53" x14ac:dyDescent="0.25">
      <c r="A363" s="2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</row>
    <row r="364" spans="1:53" x14ac:dyDescent="0.25">
      <c r="A364" s="2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</row>
    <row r="365" spans="1:53" x14ac:dyDescent="0.25">
      <c r="A365" s="2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53" x14ac:dyDescent="0.25">
      <c r="A366" s="2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</row>
    <row r="367" spans="1:53" x14ac:dyDescent="0.25">
      <c r="A367" s="2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</row>
    <row r="368" spans="1:53" x14ac:dyDescent="0.25">
      <c r="A368" s="2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</row>
    <row r="369" spans="1:53" x14ac:dyDescent="0.25">
      <c r="A369" s="2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</row>
    <row r="370" spans="1:53" x14ac:dyDescent="0.25">
      <c r="A370" s="2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</row>
    <row r="371" spans="1:53" x14ac:dyDescent="0.25">
      <c r="A371" s="2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</row>
    <row r="372" spans="1:53" x14ac:dyDescent="0.25">
      <c r="A372" s="2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</row>
    <row r="373" spans="1:53" x14ac:dyDescent="0.25">
      <c r="A373" s="2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</row>
    <row r="374" spans="1:53" x14ac:dyDescent="0.25">
      <c r="A374" s="2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</row>
    <row r="375" spans="1:53" x14ac:dyDescent="0.25">
      <c r="A375" s="2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</row>
    <row r="376" spans="1:53" x14ac:dyDescent="0.25">
      <c r="A376" s="2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</row>
    <row r="377" spans="1:53" x14ac:dyDescent="0.25">
      <c r="A377" s="2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</row>
    <row r="378" spans="1:53" x14ac:dyDescent="0.25">
      <c r="A378" s="2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</row>
    <row r="379" spans="1:53" x14ac:dyDescent="0.25">
      <c r="A379" s="2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</row>
    <row r="380" spans="1:53" x14ac:dyDescent="0.25">
      <c r="A380" s="2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</row>
    <row r="381" spans="1:53" x14ac:dyDescent="0.25">
      <c r="A381" s="2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</row>
    <row r="382" spans="1:53" x14ac:dyDescent="0.25">
      <c r="A382" s="2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</row>
    <row r="383" spans="1:53" x14ac:dyDescent="0.25">
      <c r="A383" s="2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</row>
    <row r="384" spans="1:53" x14ac:dyDescent="0.25">
      <c r="A384" s="2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</row>
    <row r="385" spans="1:53" x14ac:dyDescent="0.25">
      <c r="A385" s="2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</row>
    <row r="386" spans="1:53" x14ac:dyDescent="0.25">
      <c r="A386" s="2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</row>
    <row r="387" spans="1:53" x14ac:dyDescent="0.25">
      <c r="A387" s="2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</row>
    <row r="388" spans="1:53" x14ac:dyDescent="0.25">
      <c r="A388" s="2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</row>
    <row r="389" spans="1:53" x14ac:dyDescent="0.25">
      <c r="A389" s="2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</row>
    <row r="390" spans="1:53" x14ac:dyDescent="0.25">
      <c r="A390" s="2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</row>
    <row r="391" spans="1:53" x14ac:dyDescent="0.25">
      <c r="A391" s="2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</row>
    <row r="392" spans="1:53" x14ac:dyDescent="0.25">
      <c r="A392" s="2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</row>
    <row r="393" spans="1:53" x14ac:dyDescent="0.25">
      <c r="A393" s="2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</row>
    <row r="394" spans="1:53" x14ac:dyDescent="0.25">
      <c r="A394" s="2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</row>
    <row r="395" spans="1:53" x14ac:dyDescent="0.25">
      <c r="A395" s="2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</row>
    <row r="396" spans="1:53" x14ac:dyDescent="0.25">
      <c r="A396" s="2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</row>
    <row r="397" spans="1:53" x14ac:dyDescent="0.25">
      <c r="A397" s="2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</row>
    <row r="398" spans="1:53" x14ac:dyDescent="0.25">
      <c r="A398" s="2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</row>
    <row r="399" spans="1:53" x14ac:dyDescent="0.25">
      <c r="A399" s="2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</row>
    <row r="400" spans="1:53" x14ac:dyDescent="0.25">
      <c r="A400" s="2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</row>
    <row r="401" spans="1:53" x14ac:dyDescent="0.25">
      <c r="A401" s="2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</row>
    <row r="402" spans="1:53" x14ac:dyDescent="0.25">
      <c r="A402" s="2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</row>
    <row r="403" spans="1:53" x14ac:dyDescent="0.25">
      <c r="A403" s="2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</row>
    <row r="404" spans="1:53" x14ac:dyDescent="0.25">
      <c r="A404" s="2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</row>
    <row r="405" spans="1:53" x14ac:dyDescent="0.25">
      <c r="A405" s="2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</row>
    <row r="406" spans="1:53" x14ac:dyDescent="0.25">
      <c r="A406" s="2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</row>
    <row r="407" spans="1:53" x14ac:dyDescent="0.25">
      <c r="A407" s="2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</row>
    <row r="408" spans="1:53" x14ac:dyDescent="0.25">
      <c r="A408" s="2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</row>
    <row r="409" spans="1:53" x14ac:dyDescent="0.25">
      <c r="A409" s="2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</row>
    <row r="410" spans="1:53" x14ac:dyDescent="0.25">
      <c r="A410" s="2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</row>
    <row r="411" spans="1:53" x14ac:dyDescent="0.25">
      <c r="A411" s="2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</row>
    <row r="412" spans="1:53" x14ac:dyDescent="0.25">
      <c r="A412" s="2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</row>
    <row r="413" spans="1:53" x14ac:dyDescent="0.25">
      <c r="A413" s="2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</row>
    <row r="414" spans="1:53" x14ac:dyDescent="0.25">
      <c r="A414" s="2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</row>
    <row r="415" spans="1:53" x14ac:dyDescent="0.25">
      <c r="A415" s="2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</row>
    <row r="416" spans="1:53" x14ac:dyDescent="0.25">
      <c r="A416" s="2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</row>
    <row r="417" spans="1:53" x14ac:dyDescent="0.25">
      <c r="A417" s="2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</row>
    <row r="418" spans="1:53" x14ac:dyDescent="0.25">
      <c r="A418" s="2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</row>
    <row r="419" spans="1:53" x14ac:dyDescent="0.25">
      <c r="A419" s="2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</row>
    <row r="420" spans="1:53" x14ac:dyDescent="0.25">
      <c r="A420" s="2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</row>
    <row r="421" spans="1:53" x14ac:dyDescent="0.25">
      <c r="A421" s="2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</row>
    <row r="422" spans="1:53" x14ac:dyDescent="0.25">
      <c r="A422" s="2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</row>
    <row r="423" spans="1:53" x14ac:dyDescent="0.25">
      <c r="A423" s="2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</row>
    <row r="424" spans="1:53" x14ac:dyDescent="0.25">
      <c r="A424" s="2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</row>
    <row r="425" spans="1:53" x14ac:dyDescent="0.25">
      <c r="A425" s="2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</row>
    <row r="426" spans="1:53" x14ac:dyDescent="0.25">
      <c r="A426" s="2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</row>
    <row r="427" spans="1:53" x14ac:dyDescent="0.25">
      <c r="A427" s="2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</row>
    <row r="428" spans="1:53" x14ac:dyDescent="0.25">
      <c r="A428" s="2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</row>
    <row r="429" spans="1:53" x14ac:dyDescent="0.25">
      <c r="A429" s="2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</row>
    <row r="430" spans="1:53" x14ac:dyDescent="0.25">
      <c r="A430" s="2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</row>
    <row r="431" spans="1:53" x14ac:dyDescent="0.25">
      <c r="A431" s="2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</row>
    <row r="432" spans="1:53" x14ac:dyDescent="0.25">
      <c r="A432" s="2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</row>
    <row r="433" spans="1:53" x14ac:dyDescent="0.25">
      <c r="A433" s="2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</row>
    <row r="434" spans="1:53" x14ac:dyDescent="0.25">
      <c r="A434" s="2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</row>
    <row r="435" spans="1:53" x14ac:dyDescent="0.25">
      <c r="A435" s="2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</row>
    <row r="436" spans="1:53" x14ac:dyDescent="0.25">
      <c r="A436" s="2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</row>
    <row r="437" spans="1:53" x14ac:dyDescent="0.25">
      <c r="A437" s="2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</row>
    <row r="438" spans="1:53" x14ac:dyDescent="0.25">
      <c r="A438" s="2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</row>
    <row r="439" spans="1:53" x14ac:dyDescent="0.25">
      <c r="A439" s="2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</row>
    <row r="440" spans="1:53" x14ac:dyDescent="0.25">
      <c r="A440" s="2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</row>
    <row r="441" spans="1:53" x14ac:dyDescent="0.25">
      <c r="A441" s="2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</row>
    <row r="442" spans="1:53" x14ac:dyDescent="0.25">
      <c r="A442" s="2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</row>
    <row r="443" spans="1:53" x14ac:dyDescent="0.25">
      <c r="A443" s="2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</row>
    <row r="444" spans="1:53" x14ac:dyDescent="0.25">
      <c r="A444" s="2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</row>
    <row r="445" spans="1:53" x14ac:dyDescent="0.25">
      <c r="A445" s="2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</row>
    <row r="446" spans="1:53" x14ac:dyDescent="0.25">
      <c r="A446" s="2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</row>
    <row r="447" spans="1:53" x14ac:dyDescent="0.25">
      <c r="A447" s="2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</row>
    <row r="448" spans="1:53" x14ac:dyDescent="0.25">
      <c r="A448" s="2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</row>
    <row r="449" spans="1:53" x14ac:dyDescent="0.25">
      <c r="A449" s="2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</row>
    <row r="450" spans="1:53" x14ac:dyDescent="0.25">
      <c r="A450" s="2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</row>
    <row r="451" spans="1:53" x14ac:dyDescent="0.25">
      <c r="A451" s="2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</row>
    <row r="452" spans="1:53" x14ac:dyDescent="0.25">
      <c r="A452" s="2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</row>
    <row r="453" spans="1:53" x14ac:dyDescent="0.25">
      <c r="A453" s="2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</row>
    <row r="454" spans="1:53" x14ac:dyDescent="0.25">
      <c r="A454" s="2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</row>
    <row r="455" spans="1:53" x14ac:dyDescent="0.25">
      <c r="A455" s="2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</row>
    <row r="456" spans="1:53" x14ac:dyDescent="0.25">
      <c r="A456" s="2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</row>
    <row r="457" spans="1:53" x14ac:dyDescent="0.25">
      <c r="A457" s="2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</row>
    <row r="458" spans="1:53" x14ac:dyDescent="0.25">
      <c r="A458" s="2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</row>
    <row r="459" spans="1:53" x14ac:dyDescent="0.25">
      <c r="A459" s="2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</row>
    <row r="460" spans="1:53" x14ac:dyDescent="0.25">
      <c r="A460" s="2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</row>
    <row r="461" spans="1:53" x14ac:dyDescent="0.25">
      <c r="A461" s="2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</row>
    <row r="462" spans="1:53" x14ac:dyDescent="0.25">
      <c r="A462" s="2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</row>
    <row r="463" spans="1:53" x14ac:dyDescent="0.25">
      <c r="A463" s="2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</row>
    <row r="464" spans="1:53" x14ac:dyDescent="0.25">
      <c r="A464" s="2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</row>
    <row r="465" spans="1:53" x14ac:dyDescent="0.25">
      <c r="A465" s="2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</row>
    <row r="466" spans="1:53" x14ac:dyDescent="0.25">
      <c r="A466" s="2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</row>
    <row r="467" spans="1:53" x14ac:dyDescent="0.25">
      <c r="A467" s="2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</row>
    <row r="468" spans="1:53" x14ac:dyDescent="0.25">
      <c r="A468" s="2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</row>
    <row r="469" spans="1:53" x14ac:dyDescent="0.25">
      <c r="A469" s="2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</row>
    <row r="470" spans="1:53" x14ac:dyDescent="0.25">
      <c r="A470" s="2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</row>
    <row r="471" spans="1:53" x14ac:dyDescent="0.25">
      <c r="A471" s="2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</row>
    <row r="472" spans="1:53" x14ac:dyDescent="0.25">
      <c r="A472" s="2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</row>
    <row r="473" spans="1:53" x14ac:dyDescent="0.25">
      <c r="A473" s="2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</row>
    <row r="474" spans="1:53" x14ac:dyDescent="0.25">
      <c r="A474" s="2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</row>
    <row r="475" spans="1:53" x14ac:dyDescent="0.25">
      <c r="A475" s="2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</row>
    <row r="476" spans="1:53" x14ac:dyDescent="0.25">
      <c r="A476" s="2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</row>
    <row r="477" spans="1:53" x14ac:dyDescent="0.25">
      <c r="A477" s="2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</row>
    <row r="478" spans="1:53" x14ac:dyDescent="0.25">
      <c r="A478" s="2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</row>
    <row r="479" spans="1:53" x14ac:dyDescent="0.25">
      <c r="A479" s="2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</row>
    <row r="480" spans="1:53" x14ac:dyDescent="0.25">
      <c r="A480" s="2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</row>
    <row r="481" spans="1:53" x14ac:dyDescent="0.25">
      <c r="A481" s="2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</row>
    <row r="482" spans="1:53" x14ac:dyDescent="0.25">
      <c r="A482" s="2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</row>
    <row r="483" spans="1:53" x14ac:dyDescent="0.25">
      <c r="A483" s="2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</row>
    <row r="484" spans="1:53" x14ac:dyDescent="0.25">
      <c r="A484" s="2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</row>
    <row r="485" spans="1:53" x14ac:dyDescent="0.25">
      <c r="A485" s="2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</row>
    <row r="486" spans="1:53" x14ac:dyDescent="0.25">
      <c r="A486" s="2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</row>
    <row r="487" spans="1:53" x14ac:dyDescent="0.25">
      <c r="A487" s="2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</row>
    <row r="488" spans="1:53" x14ac:dyDescent="0.25">
      <c r="A488" s="2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</row>
    <row r="489" spans="1:53" x14ac:dyDescent="0.25">
      <c r="A489" s="2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</row>
    <row r="490" spans="1:53" x14ac:dyDescent="0.25">
      <c r="A490" s="2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</row>
    <row r="491" spans="1:53" x14ac:dyDescent="0.25">
      <c r="A491" s="2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</row>
    <row r="492" spans="1:53" x14ac:dyDescent="0.25">
      <c r="A492" s="2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</row>
    <row r="493" spans="1:53" x14ac:dyDescent="0.25">
      <c r="A493" s="2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</row>
    <row r="494" spans="1:53" x14ac:dyDescent="0.25">
      <c r="A494" s="2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</row>
    <row r="495" spans="1:53" x14ac:dyDescent="0.25">
      <c r="A495" s="2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</row>
    <row r="496" spans="1:53" x14ac:dyDescent="0.25">
      <c r="A496" s="2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</row>
    <row r="497" spans="1:53" x14ac:dyDescent="0.25">
      <c r="A497" s="2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</row>
    <row r="498" spans="1:53" x14ac:dyDescent="0.25">
      <c r="A498" s="2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</row>
    <row r="499" spans="1:53" x14ac:dyDescent="0.25">
      <c r="A499" s="2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</row>
    <row r="500" spans="1:53" x14ac:dyDescent="0.25">
      <c r="A500" s="2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</row>
    <row r="501" spans="1:53" x14ac:dyDescent="0.25">
      <c r="A501" s="2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</row>
    <row r="502" spans="1:53" x14ac:dyDescent="0.25">
      <c r="A502" s="2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</row>
    <row r="503" spans="1:53" x14ac:dyDescent="0.25">
      <c r="A503" s="2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</row>
    <row r="504" spans="1:53" x14ac:dyDescent="0.25">
      <c r="A504" s="2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</row>
    <row r="505" spans="1:53" x14ac:dyDescent="0.25">
      <c r="A505" s="2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</row>
    <row r="506" spans="1:53" x14ac:dyDescent="0.25">
      <c r="A506" s="2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</row>
    <row r="507" spans="1:53" x14ac:dyDescent="0.25">
      <c r="A507" s="2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</row>
    <row r="508" spans="1:53" x14ac:dyDescent="0.25">
      <c r="A508" s="2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</row>
    <row r="509" spans="1:53" x14ac:dyDescent="0.25">
      <c r="A509" s="2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</row>
    <row r="510" spans="1:53" x14ac:dyDescent="0.25">
      <c r="A510" s="2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</row>
    <row r="511" spans="1:53" x14ac:dyDescent="0.25">
      <c r="A511" s="2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</row>
    <row r="512" spans="1:53" x14ac:dyDescent="0.25">
      <c r="A512" s="2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</row>
    <row r="513" spans="1:53" x14ac:dyDescent="0.25">
      <c r="A513" s="2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</row>
    <row r="514" spans="1:53" x14ac:dyDescent="0.25">
      <c r="A514" s="2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</row>
    <row r="515" spans="1:53" x14ac:dyDescent="0.25">
      <c r="A515" s="2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</row>
    <row r="516" spans="1:53" x14ac:dyDescent="0.25">
      <c r="A516" s="2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</row>
    <row r="517" spans="1:53" x14ac:dyDescent="0.25">
      <c r="A517" s="2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</row>
    <row r="518" spans="1:53" x14ac:dyDescent="0.25">
      <c r="A518" s="2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</row>
    <row r="519" spans="1:53" x14ac:dyDescent="0.25">
      <c r="A519" s="2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</row>
    <row r="520" spans="1:53" x14ac:dyDescent="0.25">
      <c r="A520" s="2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</row>
    <row r="521" spans="1:53" x14ac:dyDescent="0.25">
      <c r="A521" s="2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</row>
    <row r="522" spans="1:53" x14ac:dyDescent="0.25">
      <c r="A522" s="2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</row>
    <row r="523" spans="1:53" x14ac:dyDescent="0.25">
      <c r="A523" s="2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</row>
    <row r="524" spans="1:53" x14ac:dyDescent="0.25">
      <c r="A524" s="2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</row>
    <row r="525" spans="1:53" x14ac:dyDescent="0.25">
      <c r="A525" s="2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</row>
    <row r="526" spans="1:53" x14ac:dyDescent="0.25">
      <c r="A526" s="2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</row>
    <row r="527" spans="1:53" x14ac:dyDescent="0.25">
      <c r="A527" s="2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</row>
    <row r="528" spans="1:53" x14ac:dyDescent="0.25">
      <c r="A528" s="2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</row>
    <row r="529" spans="1:53" x14ac:dyDescent="0.25">
      <c r="A529" s="2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</row>
    <row r="530" spans="1:53" x14ac:dyDescent="0.25">
      <c r="A530" s="2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</row>
    <row r="531" spans="1:53" x14ac:dyDescent="0.25">
      <c r="A531" s="2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</row>
    <row r="532" spans="1:53" x14ac:dyDescent="0.25">
      <c r="A532" s="2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</row>
    <row r="533" spans="1:53" x14ac:dyDescent="0.25">
      <c r="A533" s="2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</row>
    <row r="534" spans="1:53" x14ac:dyDescent="0.25">
      <c r="A534" s="2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</row>
    <row r="535" spans="1:53" x14ac:dyDescent="0.25">
      <c r="A535" s="2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</row>
    <row r="536" spans="1:53" x14ac:dyDescent="0.25">
      <c r="A536" s="2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</row>
    <row r="537" spans="1:53" x14ac:dyDescent="0.25">
      <c r="A537" s="2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</row>
    <row r="538" spans="1:53" x14ac:dyDescent="0.25">
      <c r="A538" s="2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</row>
    <row r="539" spans="1:53" x14ac:dyDescent="0.25">
      <c r="A539" s="2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</row>
    <row r="540" spans="1:53" x14ac:dyDescent="0.25">
      <c r="A540" s="2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</row>
    <row r="541" spans="1:53" x14ac:dyDescent="0.25">
      <c r="A541" s="2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</row>
    <row r="542" spans="1:53" x14ac:dyDescent="0.25">
      <c r="A542" s="2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</row>
    <row r="543" spans="1:53" x14ac:dyDescent="0.25">
      <c r="A543" s="2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</row>
    <row r="544" spans="1:53" x14ac:dyDescent="0.25">
      <c r="A544" s="2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</row>
    <row r="545" spans="1:53" x14ac:dyDescent="0.25">
      <c r="A545" s="2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</row>
    <row r="546" spans="1:53" x14ac:dyDescent="0.25">
      <c r="A546" s="2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</row>
    <row r="547" spans="1:53" x14ac:dyDescent="0.25">
      <c r="A547" s="2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</row>
    <row r="548" spans="1:53" x14ac:dyDescent="0.25">
      <c r="A548" s="2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</row>
    <row r="549" spans="1:53" x14ac:dyDescent="0.25">
      <c r="A549" s="2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</row>
    <row r="550" spans="1:53" x14ac:dyDescent="0.25">
      <c r="A550" s="2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</row>
    <row r="551" spans="1:53" x14ac:dyDescent="0.25">
      <c r="A551" s="2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</row>
    <row r="552" spans="1:53" x14ac:dyDescent="0.25">
      <c r="A552" s="2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</row>
    <row r="553" spans="1:53" x14ac:dyDescent="0.25">
      <c r="A553" s="2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</row>
    <row r="554" spans="1:53" x14ac:dyDescent="0.25">
      <c r="A554" s="2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890"/>
  <sheetViews>
    <sheetView showGridLines="0" showRowColHeaders="0" zoomScale="75" zoomScaleNormal="75" workbookViewId="0">
      <selection activeCell="R36" sqref="R36"/>
    </sheetView>
  </sheetViews>
  <sheetFormatPr baseColWidth="10" defaultColWidth="11.42578125" defaultRowHeight="18.75" x14ac:dyDescent="0.25"/>
  <cols>
    <col min="1" max="1" width="7.7109375" style="24" customWidth="1"/>
    <col min="2" max="4" width="22.7109375" style="20" customWidth="1"/>
    <col min="5" max="16" width="22.7109375" style="2" customWidth="1"/>
    <col min="17" max="22" width="11.42578125" style="4"/>
  </cols>
  <sheetData>
    <row r="1" spans="1:16" ht="50.25" customHeight="1" thickBot="1" x14ac:dyDescent="0.3">
      <c r="A1" s="30" t="s">
        <v>54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23.45" customHeight="1" thickTop="1" thickBot="1" x14ac:dyDescent="0.3">
      <c r="A2" s="5" t="s">
        <v>55</v>
      </c>
      <c r="B2" s="6" t="s">
        <v>56</v>
      </c>
      <c r="C2" s="7" t="s">
        <v>57</v>
      </c>
      <c r="D2" s="8" t="s">
        <v>58</v>
      </c>
      <c r="E2" s="9" t="s">
        <v>59</v>
      </c>
      <c r="F2" s="10" t="s">
        <v>60</v>
      </c>
      <c r="G2" s="11" t="s">
        <v>61</v>
      </c>
      <c r="H2" s="11" t="s">
        <v>62</v>
      </c>
      <c r="I2" s="11" t="s">
        <v>63</v>
      </c>
      <c r="J2" s="11" t="s">
        <v>64</v>
      </c>
      <c r="K2" s="11" t="s">
        <v>65</v>
      </c>
      <c r="L2" s="11" t="s">
        <v>66</v>
      </c>
      <c r="M2" s="11" t="s">
        <v>67</v>
      </c>
      <c r="N2" s="11" t="s">
        <v>68</v>
      </c>
      <c r="O2" s="11" t="s">
        <v>69</v>
      </c>
      <c r="P2" s="11" t="s">
        <v>70</v>
      </c>
    </row>
    <row r="3" spans="1:16" ht="23.25" customHeight="1" thickTop="1" x14ac:dyDescent="0.25">
      <c r="A3" s="12">
        <v>1</v>
      </c>
      <c r="B3" s="13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23.45" customHeight="1" x14ac:dyDescent="0.25">
      <c r="A4" s="16">
        <v>2</v>
      </c>
      <c r="B4" s="17"/>
      <c r="C4" s="18"/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3.45" customHeight="1" x14ac:dyDescent="0.25">
      <c r="A5" s="16">
        <v>3</v>
      </c>
      <c r="B5" s="17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23.45" customHeight="1" x14ac:dyDescent="0.25">
      <c r="A6" s="16">
        <v>4</v>
      </c>
      <c r="B6" s="17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23.45" customHeight="1" x14ac:dyDescent="0.25">
      <c r="A7" s="16">
        <v>5</v>
      </c>
      <c r="B7" s="17"/>
      <c r="C7" s="18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23.45" customHeight="1" x14ac:dyDescent="0.25">
      <c r="A8" s="16">
        <v>6</v>
      </c>
      <c r="B8" s="17"/>
      <c r="C8" s="18"/>
      <c r="D8" s="18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6" ht="23.45" customHeight="1" x14ac:dyDescent="0.25">
      <c r="A9" s="16">
        <v>7</v>
      </c>
      <c r="B9" s="17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23.45" customHeight="1" x14ac:dyDescent="0.25">
      <c r="A10" s="16">
        <v>8</v>
      </c>
      <c r="B10" s="17"/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6" ht="23.45" customHeight="1" x14ac:dyDescent="0.25">
      <c r="A11" s="16">
        <v>9</v>
      </c>
      <c r="B11" s="17"/>
      <c r="C11" s="18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16" ht="23.45" customHeight="1" x14ac:dyDescent="0.25">
      <c r="A12" s="16">
        <v>10</v>
      </c>
      <c r="B12" s="17"/>
      <c r="C12" s="18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ht="23.45" customHeight="1" x14ac:dyDescent="0.25">
      <c r="A13" s="16">
        <v>11</v>
      </c>
      <c r="B13" s="17"/>
      <c r="C13" s="18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23.45" customHeight="1" x14ac:dyDescent="0.25">
      <c r="A14" s="16">
        <v>12</v>
      </c>
      <c r="B14" s="17"/>
      <c r="C14" s="18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ht="23.45" customHeight="1" x14ac:dyDescent="0.25">
      <c r="A15" s="16">
        <v>13</v>
      </c>
      <c r="B15" s="17"/>
      <c r="C15" s="18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1:16" ht="23.45" customHeight="1" x14ac:dyDescent="0.25">
      <c r="A16" s="16">
        <v>14</v>
      </c>
      <c r="B16" s="17"/>
      <c r="C16" s="18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ht="23.45" customHeight="1" x14ac:dyDescent="0.25">
      <c r="A17" s="16">
        <v>15</v>
      </c>
      <c r="B17" s="17"/>
      <c r="C17" s="18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ht="23.45" customHeight="1" x14ac:dyDescent="0.25">
      <c r="A18" s="16">
        <v>16</v>
      </c>
      <c r="B18" s="17"/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ht="23.45" customHeight="1" x14ac:dyDescent="0.25">
      <c r="A19" s="16">
        <v>17</v>
      </c>
      <c r="B19" s="17"/>
      <c r="C19" s="18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3.45" customHeight="1" x14ac:dyDescent="0.25">
      <c r="A20" s="16">
        <v>18</v>
      </c>
      <c r="B20" s="17"/>
      <c r="C20" s="18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ht="23.45" customHeight="1" x14ac:dyDescent="0.25">
      <c r="A21" s="16">
        <v>19</v>
      </c>
      <c r="B21" s="17"/>
      <c r="C21" s="18"/>
      <c r="D21" s="18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ht="23.45" customHeight="1" x14ac:dyDescent="0.25">
      <c r="A22" s="16">
        <v>20</v>
      </c>
      <c r="B22" s="17"/>
      <c r="C22" s="18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6" ht="23.45" customHeight="1" x14ac:dyDescent="0.25">
      <c r="A23" s="16">
        <v>21</v>
      </c>
      <c r="B23" s="17"/>
      <c r="C23" s="18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1:16" ht="23.45" customHeight="1" x14ac:dyDescent="0.25">
      <c r="A24" s="16">
        <v>22</v>
      </c>
      <c r="B24" s="17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ht="23.45" customHeight="1" x14ac:dyDescent="0.25">
      <c r="A25" s="16">
        <v>23</v>
      </c>
      <c r="B25" s="17"/>
      <c r="C25" s="18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16" ht="23.45" customHeight="1" x14ac:dyDescent="0.25">
      <c r="A26" s="16">
        <v>24</v>
      </c>
      <c r="B26" s="17"/>
      <c r="C26" s="18"/>
      <c r="D26" s="1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1:16" ht="23.45" customHeight="1" x14ac:dyDescent="0.25">
      <c r="A27" s="16">
        <v>25</v>
      </c>
      <c r="B27" s="17"/>
      <c r="C27" s="18"/>
      <c r="D27" s="1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1:16" ht="23.45" customHeight="1" x14ac:dyDescent="0.25">
      <c r="A28" s="16">
        <v>26</v>
      </c>
      <c r="B28" s="17"/>
      <c r="C28" s="18"/>
      <c r="D28" s="18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16" ht="23.45" customHeight="1" x14ac:dyDescent="0.25">
      <c r="A29" s="16">
        <v>27</v>
      </c>
      <c r="B29" s="17"/>
      <c r="C29" s="18"/>
      <c r="D29" s="18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1:16" ht="23.45" customHeight="1" x14ac:dyDescent="0.25">
      <c r="A30" s="16">
        <v>28</v>
      </c>
      <c r="B30" s="17"/>
      <c r="C30" s="18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ht="23.45" customHeight="1" x14ac:dyDescent="0.25">
      <c r="A31" s="16">
        <v>29</v>
      </c>
      <c r="B31" s="17"/>
      <c r="C31" s="18"/>
      <c r="D31" s="18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1:16" ht="23.45" customHeight="1" x14ac:dyDescent="0.25">
      <c r="A32" s="16">
        <v>30</v>
      </c>
      <c r="B32" s="17"/>
      <c r="C32" s="18"/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1:16" ht="23.45" customHeight="1" x14ac:dyDescent="0.25">
      <c r="A33" s="16">
        <v>31</v>
      </c>
      <c r="B33" s="17"/>
      <c r="C33" s="18"/>
      <c r="D33" s="18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spans="1:16" ht="23.45" customHeight="1" x14ac:dyDescent="0.25">
      <c r="A34" s="16">
        <v>32</v>
      </c>
      <c r="B34" s="17"/>
      <c r="C34" s="18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6" ht="23.45" customHeight="1" x14ac:dyDescent="0.25">
      <c r="A35" s="16">
        <v>33</v>
      </c>
      <c r="B35" s="17"/>
      <c r="C35" s="18"/>
      <c r="D35" s="18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16" ht="23.45" customHeight="1" x14ac:dyDescent="0.25">
      <c r="A36" s="16">
        <v>34</v>
      </c>
      <c r="B36" s="17"/>
      <c r="C36" s="18"/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 ht="23.45" customHeight="1" x14ac:dyDescent="0.25">
      <c r="A37" s="16">
        <v>35</v>
      </c>
      <c r="B37" s="17"/>
      <c r="C37" s="18"/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6" ht="23.45" customHeight="1" x14ac:dyDescent="0.25">
      <c r="A38" s="16">
        <v>36</v>
      </c>
      <c r="B38" s="17"/>
      <c r="C38" s="18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16" ht="23.45" customHeight="1" x14ac:dyDescent="0.25">
      <c r="A39" s="16">
        <v>37</v>
      </c>
      <c r="B39" s="17"/>
      <c r="C39" s="18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16" ht="23.45" customHeight="1" x14ac:dyDescent="0.25">
      <c r="A40" s="16">
        <v>38</v>
      </c>
      <c r="B40" s="17"/>
      <c r="C40" s="18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16" ht="23.45" customHeight="1" x14ac:dyDescent="0.25">
      <c r="A41" s="16">
        <v>39</v>
      </c>
      <c r="B41" s="17"/>
      <c r="C41" s="18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16" ht="23.45" customHeight="1" x14ac:dyDescent="0.25">
      <c r="A42" s="16">
        <v>40</v>
      </c>
      <c r="B42" s="17"/>
      <c r="C42" s="18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16" ht="23.45" customHeight="1" x14ac:dyDescent="0.25">
      <c r="A43" s="16">
        <v>41</v>
      </c>
      <c r="B43" s="17"/>
      <c r="C43" s="18"/>
      <c r="D43" s="18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16" ht="23.45" customHeight="1" x14ac:dyDescent="0.25">
      <c r="A44" s="16">
        <v>42</v>
      </c>
      <c r="B44" s="17"/>
      <c r="C44" s="18"/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16" ht="23.45" customHeight="1" x14ac:dyDescent="0.25">
      <c r="A45" s="16">
        <v>43</v>
      </c>
      <c r="B45" s="17"/>
      <c r="C45" s="18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16" ht="23.45" customHeight="1" x14ac:dyDescent="0.25">
      <c r="A46" s="16">
        <v>44</v>
      </c>
      <c r="B46" s="17"/>
      <c r="C46" s="18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ht="23.45" customHeight="1" x14ac:dyDescent="0.25">
      <c r="A47" s="16">
        <v>45</v>
      </c>
      <c r="B47" s="17"/>
      <c r="C47" s="18"/>
      <c r="D47" s="18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16" ht="23.45" customHeight="1" x14ac:dyDescent="0.25">
      <c r="A48" s="16">
        <v>46</v>
      </c>
      <c r="B48" s="17"/>
      <c r="C48" s="18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ht="23.45" customHeight="1" x14ac:dyDescent="0.25">
      <c r="A49" s="16">
        <v>47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ht="23.45" customHeight="1" x14ac:dyDescent="0.25">
      <c r="A50" s="16">
        <v>48</v>
      </c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ht="23.45" customHeight="1" x14ac:dyDescent="0.25">
      <c r="A51" s="16">
        <v>49</v>
      </c>
      <c r="B51" s="17"/>
      <c r="C51" s="18"/>
      <c r="D51" s="18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ht="23.45" customHeight="1" x14ac:dyDescent="0.25">
      <c r="A52" s="16">
        <v>50</v>
      </c>
      <c r="B52" s="17"/>
      <c r="C52" s="18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ht="23.45" customHeight="1" x14ac:dyDescent="0.25">
      <c r="A53" s="16">
        <v>51</v>
      </c>
      <c r="B53" s="17"/>
      <c r="C53" s="18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1:16" ht="23.45" customHeight="1" x14ac:dyDescent="0.25">
      <c r="A54" s="16">
        <v>52</v>
      </c>
      <c r="B54" s="17"/>
      <c r="C54" s="18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ht="23.45" customHeight="1" x14ac:dyDescent="0.25">
      <c r="A55" s="16">
        <v>53</v>
      </c>
      <c r="B55" s="17"/>
      <c r="C55" s="18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ht="23.45" customHeight="1" x14ac:dyDescent="0.25">
      <c r="A56" s="16">
        <v>54</v>
      </c>
      <c r="B56" s="17"/>
      <c r="C56" s="18"/>
      <c r="D56" s="18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1:16" ht="23.45" customHeight="1" x14ac:dyDescent="0.25">
      <c r="A57" s="16">
        <v>55</v>
      </c>
      <c r="B57" s="17"/>
      <c r="C57" s="18"/>
      <c r="D57" s="18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1:16" ht="23.45" customHeight="1" x14ac:dyDescent="0.25">
      <c r="A58" s="16">
        <v>56</v>
      </c>
      <c r="B58" s="17"/>
      <c r="C58" s="18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 ht="23.45" customHeight="1" x14ac:dyDescent="0.25">
      <c r="A59" s="16">
        <v>57</v>
      </c>
      <c r="B59" s="17"/>
      <c r="C59" s="18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</row>
    <row r="60" spans="1:16" ht="23.45" customHeight="1" x14ac:dyDescent="0.25">
      <c r="A60" s="16">
        <v>58</v>
      </c>
      <c r="B60" s="17"/>
      <c r="C60" s="18"/>
      <c r="D60" s="18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16" ht="23.45" customHeight="1" x14ac:dyDescent="0.25">
      <c r="A61" s="16">
        <v>59</v>
      </c>
      <c r="B61" s="17"/>
      <c r="C61" s="18"/>
      <c r="D61" s="18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1:16" ht="23.45" customHeight="1" x14ac:dyDescent="0.25">
      <c r="A62" s="16">
        <v>60</v>
      </c>
      <c r="B62" s="17"/>
      <c r="C62" s="18"/>
      <c r="D62" s="18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1:16" ht="23.45" customHeight="1" x14ac:dyDescent="0.25">
      <c r="A63" s="16">
        <v>61</v>
      </c>
      <c r="B63" s="17"/>
      <c r="C63" s="18"/>
      <c r="D63" s="18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1:16" ht="23.45" customHeight="1" x14ac:dyDescent="0.25">
      <c r="A64" s="16">
        <v>62</v>
      </c>
      <c r="B64" s="17"/>
      <c r="C64" s="18"/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</row>
    <row r="65" spans="1:16" ht="23.45" customHeight="1" x14ac:dyDescent="0.25">
      <c r="A65" s="16">
        <v>63</v>
      </c>
      <c r="B65" s="17"/>
      <c r="C65" s="18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1:16" ht="23.45" customHeight="1" x14ac:dyDescent="0.25">
      <c r="A66" s="16">
        <v>64</v>
      </c>
      <c r="B66" s="17"/>
      <c r="C66" s="18"/>
      <c r="D66" s="18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</row>
    <row r="67" spans="1:16" ht="23.45" customHeight="1" x14ac:dyDescent="0.25">
      <c r="A67" s="16">
        <v>65</v>
      </c>
      <c r="B67" s="17"/>
      <c r="C67" s="18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1:16" ht="23.45" customHeight="1" x14ac:dyDescent="0.25">
      <c r="A68" s="16">
        <v>66</v>
      </c>
      <c r="B68" s="17"/>
      <c r="C68" s="18"/>
      <c r="D68" s="18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</row>
    <row r="69" spans="1:16" ht="23.45" customHeight="1" x14ac:dyDescent="0.25">
      <c r="A69" s="16">
        <v>67</v>
      </c>
      <c r="B69" s="17"/>
      <c r="C69" s="18"/>
      <c r="D69" s="18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spans="1:16" ht="23.45" customHeight="1" x14ac:dyDescent="0.25">
      <c r="A70" s="16">
        <v>68</v>
      </c>
      <c r="B70" s="17"/>
      <c r="C70" s="18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</row>
    <row r="71" spans="1:16" ht="23.45" customHeight="1" x14ac:dyDescent="0.25">
      <c r="A71" s="16">
        <v>69</v>
      </c>
      <c r="B71" s="17"/>
      <c r="C71" s="18"/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</row>
    <row r="72" spans="1:16" ht="23.45" customHeight="1" x14ac:dyDescent="0.25">
      <c r="A72" s="16">
        <v>70</v>
      </c>
      <c r="B72" s="17"/>
      <c r="C72" s="18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</row>
    <row r="73" spans="1:16" ht="23.45" customHeight="1" x14ac:dyDescent="0.25">
      <c r="A73" s="16">
        <v>71</v>
      </c>
      <c r="B73" s="17"/>
      <c r="C73" s="1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</row>
    <row r="74" spans="1:16" ht="23.45" customHeight="1" x14ac:dyDescent="0.25">
      <c r="A74" s="16">
        <v>72</v>
      </c>
      <c r="B74" s="17"/>
      <c r="C74" s="18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</row>
    <row r="75" spans="1:16" ht="23.45" customHeight="1" x14ac:dyDescent="0.25">
      <c r="A75" s="16">
        <v>73</v>
      </c>
      <c r="B75" s="17"/>
      <c r="C75" s="18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</row>
    <row r="76" spans="1:16" ht="23.45" customHeight="1" x14ac:dyDescent="0.25">
      <c r="A76" s="16">
        <v>74</v>
      </c>
      <c r="B76" s="17"/>
      <c r="C76" s="18"/>
      <c r="D76" s="18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</row>
    <row r="77" spans="1:16" ht="23.45" customHeight="1" x14ac:dyDescent="0.25">
      <c r="A77" s="16">
        <v>75</v>
      </c>
      <c r="B77" s="17"/>
      <c r="C77" s="18"/>
      <c r="D77" s="18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</row>
    <row r="78" spans="1:16" ht="23.45" customHeight="1" x14ac:dyDescent="0.25">
      <c r="A78" s="16">
        <v>76</v>
      </c>
      <c r="B78" s="17"/>
      <c r="C78" s="18"/>
      <c r="D78" s="18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</row>
    <row r="79" spans="1:16" ht="23.45" customHeight="1" x14ac:dyDescent="0.25">
      <c r="A79" s="16">
        <v>77</v>
      </c>
      <c r="B79" s="17"/>
      <c r="C79" s="18"/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</row>
    <row r="80" spans="1:16" ht="23.45" customHeight="1" x14ac:dyDescent="0.25">
      <c r="A80" s="16">
        <v>78</v>
      </c>
      <c r="B80" s="17"/>
      <c r="C80" s="18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</row>
    <row r="81" spans="1:16" ht="23.45" customHeight="1" x14ac:dyDescent="0.25">
      <c r="A81" s="16">
        <v>79</v>
      </c>
      <c r="B81" s="17"/>
      <c r="C81" s="18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spans="1:16" ht="23.45" customHeight="1" x14ac:dyDescent="0.25">
      <c r="A82" s="16">
        <v>80</v>
      </c>
      <c r="B82" s="17"/>
      <c r="C82" s="18"/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</row>
    <row r="83" spans="1:16" ht="23.45" customHeight="1" x14ac:dyDescent="0.25">
      <c r="A83" s="16">
        <v>81</v>
      </c>
      <c r="B83" s="17"/>
      <c r="C83" s="18"/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</row>
    <row r="84" spans="1:16" ht="23.45" customHeight="1" x14ac:dyDescent="0.25">
      <c r="A84" s="16">
        <v>82</v>
      </c>
      <c r="B84" s="17"/>
      <c r="C84" s="18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23.45" customHeight="1" x14ac:dyDescent="0.25">
      <c r="A85" s="16">
        <v>83</v>
      </c>
      <c r="B85" s="17"/>
      <c r="C85" s="18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23.45" customHeight="1" x14ac:dyDescent="0.25">
      <c r="A86" s="16">
        <v>84</v>
      </c>
      <c r="B86" s="17"/>
      <c r="C86" s="18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23.45" customHeight="1" x14ac:dyDescent="0.25">
      <c r="A87" s="16">
        <v>85</v>
      </c>
      <c r="B87" s="17"/>
      <c r="C87" s="18"/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</row>
    <row r="88" spans="1:16" ht="23.45" customHeight="1" x14ac:dyDescent="0.25">
      <c r="A88" s="16">
        <v>86</v>
      </c>
      <c r="B88" s="17"/>
      <c r="C88" s="18"/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</row>
    <row r="89" spans="1:16" ht="23.45" customHeight="1" x14ac:dyDescent="0.25">
      <c r="A89" s="16">
        <v>87</v>
      </c>
      <c r="B89" s="17"/>
      <c r="C89" s="18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spans="1:16" ht="23.45" customHeight="1" x14ac:dyDescent="0.25">
      <c r="A90" s="16">
        <v>88</v>
      </c>
      <c r="B90" s="17"/>
      <c r="C90" s="18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</row>
    <row r="91" spans="1:16" ht="23.45" customHeight="1" x14ac:dyDescent="0.25">
      <c r="A91" s="16">
        <v>89</v>
      </c>
      <c r="B91" s="17"/>
      <c r="C91" s="18"/>
      <c r="D91" s="18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</row>
    <row r="92" spans="1:16" ht="23.45" customHeight="1" x14ac:dyDescent="0.25">
      <c r="A92" s="16">
        <v>90</v>
      </c>
      <c r="B92" s="17"/>
      <c r="C92" s="18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</row>
    <row r="93" spans="1:16" ht="23.45" customHeight="1" x14ac:dyDescent="0.25">
      <c r="A93" s="16">
        <v>91</v>
      </c>
      <c r="B93" s="17"/>
      <c r="C93" s="18"/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</row>
    <row r="94" spans="1:16" ht="23.45" customHeight="1" x14ac:dyDescent="0.25">
      <c r="A94" s="16">
        <v>92</v>
      </c>
      <c r="B94" s="17"/>
      <c r="C94" s="18"/>
      <c r="D94" s="18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</row>
    <row r="95" spans="1:16" ht="23.45" customHeight="1" x14ac:dyDescent="0.25">
      <c r="A95" s="16">
        <v>93</v>
      </c>
      <c r="B95" s="17"/>
      <c r="C95" s="18"/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</row>
    <row r="96" spans="1:16" ht="23.45" customHeight="1" x14ac:dyDescent="0.25">
      <c r="A96" s="16">
        <v>94</v>
      </c>
      <c r="B96" s="17"/>
      <c r="C96" s="18"/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</row>
    <row r="97" spans="1:16" ht="23.45" customHeight="1" x14ac:dyDescent="0.25">
      <c r="A97" s="16">
        <v>95</v>
      </c>
      <c r="B97" s="17"/>
      <c r="C97" s="18"/>
      <c r="D97" s="18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</row>
    <row r="98" spans="1:16" ht="23.45" customHeight="1" x14ac:dyDescent="0.25">
      <c r="A98" s="16">
        <v>96</v>
      </c>
      <c r="B98" s="17"/>
      <c r="C98" s="18"/>
      <c r="D98" s="18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</row>
    <row r="99" spans="1:16" ht="23.45" customHeight="1" x14ac:dyDescent="0.25">
      <c r="A99" s="16">
        <v>97</v>
      </c>
      <c r="B99" s="17"/>
      <c r="C99" s="18"/>
      <c r="D99" s="18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</row>
    <row r="100" spans="1:16" ht="23.45" customHeight="1" x14ac:dyDescent="0.25">
      <c r="A100" s="16">
        <v>98</v>
      </c>
      <c r="B100" s="17"/>
      <c r="C100" s="18"/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</row>
    <row r="101" spans="1:16" ht="23.45" customHeight="1" x14ac:dyDescent="0.25">
      <c r="A101" s="16">
        <v>99</v>
      </c>
      <c r="B101" s="17"/>
      <c r="C101" s="18"/>
      <c r="D101" s="18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</row>
    <row r="102" spans="1:16" ht="23.45" customHeight="1" x14ac:dyDescent="0.25">
      <c r="A102" s="16">
        <v>100</v>
      </c>
      <c r="B102" s="17"/>
      <c r="C102" s="18"/>
      <c r="D102" s="18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</row>
    <row r="103" spans="1:16" ht="23.45" customHeight="1" x14ac:dyDescent="0.25">
      <c r="A103" s="16">
        <v>101</v>
      </c>
      <c r="B103" s="17"/>
      <c r="C103" s="18"/>
      <c r="D103" s="18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</row>
    <row r="104" spans="1:16" ht="23.45" customHeight="1" x14ac:dyDescent="0.25">
      <c r="A104" s="16">
        <v>102</v>
      </c>
      <c r="B104" s="17"/>
      <c r="C104" s="18"/>
      <c r="D104" s="18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</row>
    <row r="105" spans="1:16" ht="23.45" customHeight="1" x14ac:dyDescent="0.25">
      <c r="A105" s="16">
        <v>103</v>
      </c>
      <c r="B105" s="17"/>
      <c r="C105" s="18"/>
      <c r="D105" s="1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</row>
    <row r="106" spans="1:16" ht="23.45" customHeight="1" x14ac:dyDescent="0.25">
      <c r="A106" s="16">
        <v>104</v>
      </c>
      <c r="B106" s="17"/>
      <c r="C106" s="18"/>
      <c r="D106" s="18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</row>
    <row r="107" spans="1:16" ht="23.45" customHeight="1" x14ac:dyDescent="0.25">
      <c r="A107" s="16">
        <v>105</v>
      </c>
      <c r="B107" s="17"/>
      <c r="C107" s="18"/>
      <c r="D107" s="18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</row>
    <row r="108" spans="1:16" ht="23.45" customHeight="1" x14ac:dyDescent="0.25">
      <c r="A108" s="16">
        <v>106</v>
      </c>
      <c r="B108" s="17"/>
      <c r="C108" s="18"/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</row>
    <row r="109" spans="1:16" ht="23.45" customHeight="1" x14ac:dyDescent="0.25">
      <c r="A109" s="16">
        <v>107</v>
      </c>
      <c r="B109" s="17"/>
      <c r="C109" s="18"/>
      <c r="D109" s="18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</row>
    <row r="110" spans="1:16" ht="23.45" customHeight="1" x14ac:dyDescent="0.25">
      <c r="A110" s="16">
        <v>108</v>
      </c>
      <c r="B110" s="17"/>
      <c r="C110" s="18"/>
      <c r="D110" s="18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</row>
    <row r="111" spans="1:16" ht="23.45" customHeight="1" x14ac:dyDescent="0.25">
      <c r="A111" s="16">
        <v>109</v>
      </c>
      <c r="B111" s="17"/>
      <c r="C111" s="18"/>
      <c r="D111" s="18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</row>
    <row r="112" spans="1:16" ht="23.45" customHeight="1" x14ac:dyDescent="0.25">
      <c r="A112" s="16">
        <v>110</v>
      </c>
      <c r="B112" s="17"/>
      <c r="C112" s="18"/>
      <c r="D112" s="18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</row>
    <row r="113" spans="1:16" ht="23.45" customHeight="1" x14ac:dyDescent="0.25">
      <c r="A113" s="16">
        <v>111</v>
      </c>
      <c r="B113" s="17"/>
      <c r="C113" s="18"/>
      <c r="D113" s="18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1:16" ht="23.45" customHeight="1" x14ac:dyDescent="0.25">
      <c r="A114" s="16">
        <v>112</v>
      </c>
      <c r="B114" s="17"/>
      <c r="C114" s="18"/>
      <c r="D114" s="18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</row>
    <row r="115" spans="1:16" ht="23.45" customHeight="1" x14ac:dyDescent="0.25">
      <c r="A115" s="16">
        <v>113</v>
      </c>
      <c r="B115" s="17"/>
      <c r="C115" s="18"/>
      <c r="D115" s="18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</row>
    <row r="116" spans="1:16" ht="23.45" customHeight="1" x14ac:dyDescent="0.25">
      <c r="A116" s="16">
        <v>114</v>
      </c>
      <c r="B116" s="17"/>
      <c r="C116" s="18"/>
      <c r="D116" s="18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</row>
    <row r="117" spans="1:16" ht="23.45" customHeight="1" x14ac:dyDescent="0.25">
      <c r="A117" s="16">
        <v>115</v>
      </c>
      <c r="B117" s="17"/>
      <c r="C117" s="18"/>
      <c r="D117" s="18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</row>
    <row r="118" spans="1:16" ht="23.45" customHeight="1" x14ac:dyDescent="0.25">
      <c r="A118" s="16">
        <v>116</v>
      </c>
      <c r="B118" s="17"/>
      <c r="C118" s="18"/>
      <c r="D118" s="18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</row>
    <row r="119" spans="1:16" ht="23.45" customHeight="1" x14ac:dyDescent="0.25">
      <c r="A119" s="16">
        <v>117</v>
      </c>
      <c r="B119" s="17"/>
      <c r="C119" s="18"/>
      <c r="D119" s="18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</row>
    <row r="120" spans="1:16" ht="23.45" customHeight="1" x14ac:dyDescent="0.25">
      <c r="A120" s="16">
        <v>118</v>
      </c>
      <c r="B120" s="17"/>
      <c r="C120" s="18"/>
      <c r="D120" s="18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</row>
    <row r="121" spans="1:16" ht="23.45" customHeight="1" x14ac:dyDescent="0.25">
      <c r="A121" s="16">
        <v>119</v>
      </c>
      <c r="B121" s="17"/>
      <c r="C121" s="18"/>
      <c r="D121" s="18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</row>
    <row r="122" spans="1:16" ht="23.45" customHeight="1" x14ac:dyDescent="0.25">
      <c r="A122" s="16">
        <v>120</v>
      </c>
      <c r="B122" s="17"/>
      <c r="C122" s="18"/>
      <c r="D122" s="18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</row>
    <row r="123" spans="1:16" ht="23.45" customHeight="1" x14ac:dyDescent="0.25">
      <c r="A123" s="16">
        <v>121</v>
      </c>
      <c r="B123" s="17"/>
      <c r="C123" s="18"/>
      <c r="D123" s="18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</row>
    <row r="124" spans="1:16" ht="23.45" customHeight="1" x14ac:dyDescent="0.25">
      <c r="A124" s="16">
        <v>122</v>
      </c>
      <c r="B124" s="17"/>
      <c r="C124" s="18"/>
      <c r="D124" s="18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</row>
    <row r="125" spans="1:16" ht="23.45" customHeight="1" x14ac:dyDescent="0.25">
      <c r="A125" s="16">
        <v>123</v>
      </c>
      <c r="B125" s="17"/>
      <c r="C125" s="18"/>
      <c r="D125" s="18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</row>
    <row r="126" spans="1:16" ht="23.45" customHeight="1" x14ac:dyDescent="0.25">
      <c r="A126" s="16">
        <v>124</v>
      </c>
      <c r="B126" s="17"/>
      <c r="C126" s="18"/>
      <c r="D126" s="18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</row>
    <row r="127" spans="1:16" ht="23.45" customHeight="1" x14ac:dyDescent="0.25">
      <c r="A127" s="16">
        <v>125</v>
      </c>
      <c r="B127" s="17"/>
      <c r="C127" s="18"/>
      <c r="D127" s="18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</row>
    <row r="128" spans="1:16" ht="23.45" customHeight="1" x14ac:dyDescent="0.25">
      <c r="A128" s="16">
        <v>126</v>
      </c>
      <c r="B128" s="17"/>
      <c r="C128" s="18"/>
      <c r="D128" s="18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</row>
    <row r="129" spans="1:16" ht="23.45" customHeight="1" x14ac:dyDescent="0.25">
      <c r="A129" s="16">
        <v>127</v>
      </c>
      <c r="B129" s="17"/>
      <c r="C129" s="18"/>
      <c r="D129" s="18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</row>
    <row r="130" spans="1:16" ht="23.45" customHeight="1" x14ac:dyDescent="0.25">
      <c r="A130" s="16">
        <v>128</v>
      </c>
      <c r="B130" s="17"/>
      <c r="C130" s="18"/>
      <c r="D130" s="18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</row>
    <row r="131" spans="1:16" ht="23.45" customHeight="1" x14ac:dyDescent="0.25">
      <c r="A131" s="16">
        <v>129</v>
      </c>
      <c r="B131" s="17"/>
      <c r="C131" s="18"/>
      <c r="D131" s="18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</row>
    <row r="132" spans="1:16" ht="23.45" customHeight="1" x14ac:dyDescent="0.25">
      <c r="A132" s="16">
        <v>130</v>
      </c>
      <c r="B132" s="17"/>
      <c r="C132" s="18"/>
      <c r="D132" s="18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</row>
    <row r="133" spans="1:16" ht="23.45" customHeight="1" x14ac:dyDescent="0.25">
      <c r="A133" s="16">
        <v>131</v>
      </c>
      <c r="B133" s="17"/>
      <c r="C133" s="18"/>
      <c r="D133" s="18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</row>
    <row r="134" spans="1:16" ht="23.45" customHeight="1" x14ac:dyDescent="0.25">
      <c r="A134" s="16">
        <v>132</v>
      </c>
      <c r="B134" s="17"/>
      <c r="C134" s="18"/>
      <c r="D134" s="18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</row>
    <row r="135" spans="1:16" ht="23.45" customHeight="1" x14ac:dyDescent="0.25">
      <c r="A135" s="16">
        <v>133</v>
      </c>
      <c r="B135" s="17"/>
      <c r="C135" s="18"/>
      <c r="D135" s="18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1:16" ht="23.45" customHeight="1" x14ac:dyDescent="0.25">
      <c r="A136" s="16">
        <v>134</v>
      </c>
      <c r="B136" s="17"/>
      <c r="C136" s="18"/>
      <c r="D136" s="18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</row>
    <row r="137" spans="1:16" ht="23.45" customHeight="1" x14ac:dyDescent="0.25">
      <c r="A137" s="16">
        <v>135</v>
      </c>
      <c r="B137" s="17"/>
      <c r="C137" s="18"/>
      <c r="D137" s="18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</row>
    <row r="138" spans="1:16" ht="23.45" customHeight="1" x14ac:dyDescent="0.25">
      <c r="A138" s="16">
        <v>136</v>
      </c>
      <c r="B138" s="17"/>
      <c r="C138" s="18"/>
      <c r="D138" s="18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</row>
    <row r="139" spans="1:16" ht="23.45" customHeight="1" x14ac:dyDescent="0.25">
      <c r="A139" s="16">
        <v>137</v>
      </c>
      <c r="B139" s="17"/>
      <c r="C139" s="18"/>
      <c r="D139" s="18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</row>
    <row r="140" spans="1:16" ht="23.45" customHeight="1" x14ac:dyDescent="0.25">
      <c r="A140" s="16">
        <v>138</v>
      </c>
      <c r="B140" s="17"/>
      <c r="C140" s="18"/>
      <c r="D140" s="18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</row>
    <row r="141" spans="1:16" ht="23.45" customHeight="1" x14ac:dyDescent="0.25">
      <c r="A141" s="16">
        <v>139</v>
      </c>
      <c r="B141" s="17"/>
      <c r="C141" s="18"/>
      <c r="D141" s="18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</row>
    <row r="142" spans="1:16" ht="23.45" customHeight="1" x14ac:dyDescent="0.25">
      <c r="A142" s="16">
        <v>140</v>
      </c>
      <c r="B142" s="17"/>
      <c r="C142" s="18"/>
      <c r="D142" s="18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</row>
    <row r="143" spans="1:16" ht="23.45" customHeight="1" x14ac:dyDescent="0.25">
      <c r="A143" s="16">
        <v>141</v>
      </c>
      <c r="B143" s="17"/>
      <c r="C143" s="18"/>
      <c r="D143" s="18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</row>
    <row r="144" spans="1:16" ht="23.45" customHeight="1" x14ac:dyDescent="0.25">
      <c r="A144" s="16">
        <v>142</v>
      </c>
      <c r="B144" s="17"/>
      <c r="C144" s="18"/>
      <c r="D144" s="18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</row>
    <row r="145" spans="1:16" ht="23.45" customHeight="1" x14ac:dyDescent="0.25">
      <c r="A145" s="16">
        <v>143</v>
      </c>
      <c r="B145" s="17"/>
      <c r="C145" s="18"/>
      <c r="D145" s="18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</row>
    <row r="146" spans="1:16" ht="23.45" customHeight="1" x14ac:dyDescent="0.25">
      <c r="A146" s="16">
        <v>144</v>
      </c>
      <c r="B146" s="17"/>
      <c r="C146" s="18"/>
      <c r="D146" s="18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</row>
    <row r="147" spans="1:16" ht="23.45" customHeight="1" x14ac:dyDescent="0.25">
      <c r="A147" s="16">
        <v>145</v>
      </c>
      <c r="B147" s="17"/>
      <c r="C147" s="18"/>
      <c r="D147" s="18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</row>
    <row r="148" spans="1:16" ht="23.45" customHeight="1" x14ac:dyDescent="0.25">
      <c r="A148" s="16">
        <v>146</v>
      </c>
      <c r="B148" s="17"/>
      <c r="C148" s="18"/>
      <c r="D148" s="18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</row>
    <row r="149" spans="1:16" ht="23.45" customHeight="1" x14ac:dyDescent="0.25">
      <c r="A149" s="16">
        <v>147</v>
      </c>
      <c r="B149" s="17"/>
      <c r="C149" s="18"/>
      <c r="D149" s="18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</row>
    <row r="150" spans="1:16" ht="23.45" customHeight="1" x14ac:dyDescent="0.25">
      <c r="A150" s="16">
        <v>148</v>
      </c>
      <c r="B150" s="17"/>
      <c r="C150" s="18"/>
      <c r="D150" s="18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</row>
    <row r="151" spans="1:16" ht="23.45" customHeight="1" x14ac:dyDescent="0.25">
      <c r="A151" s="16">
        <v>149</v>
      </c>
      <c r="B151" s="17"/>
      <c r="C151" s="18"/>
      <c r="D151" s="18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</row>
    <row r="152" spans="1:16" ht="23.45" customHeight="1" x14ac:dyDescent="0.25">
      <c r="A152" s="16">
        <v>150</v>
      </c>
      <c r="B152" s="17"/>
      <c r="C152" s="18"/>
      <c r="D152" s="18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</row>
    <row r="153" spans="1:16" ht="23.45" customHeight="1" x14ac:dyDescent="0.25">
      <c r="A153" s="21"/>
      <c r="B153" s="22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</row>
    <row r="154" spans="1:16" ht="23.45" customHeight="1" x14ac:dyDescent="0.25">
      <c r="A154" s="21"/>
      <c r="B154" s="22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</row>
    <row r="155" spans="1:16" ht="23.45" customHeight="1" x14ac:dyDescent="0.25">
      <c r="A155" s="21"/>
      <c r="B155" s="22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</row>
    <row r="156" spans="1:16" ht="23.45" customHeight="1" x14ac:dyDescent="0.25">
      <c r="A156" s="21"/>
      <c r="B156" s="22"/>
      <c r="C156" s="22"/>
      <c r="D156" s="22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</row>
    <row r="157" spans="1:16" ht="23.45" customHeight="1" x14ac:dyDescent="0.25">
      <c r="A157" s="21"/>
      <c r="B157" s="22"/>
      <c r="C157" s="22"/>
      <c r="D157" s="22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</row>
    <row r="158" spans="1:16" ht="23.45" customHeight="1" x14ac:dyDescent="0.25">
      <c r="A158" s="21"/>
      <c r="B158" s="22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</row>
    <row r="159" spans="1:16" ht="23.45" customHeight="1" x14ac:dyDescent="0.25">
      <c r="A159" s="21"/>
      <c r="B159" s="22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</row>
    <row r="160" spans="1:16" ht="23.45" customHeight="1" x14ac:dyDescent="0.25">
      <c r="A160" s="21"/>
      <c r="B160" s="22"/>
      <c r="C160" s="22"/>
      <c r="D160" s="22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</row>
    <row r="161" spans="1:16" ht="23.45" customHeight="1" x14ac:dyDescent="0.25">
      <c r="A161" s="21"/>
      <c r="B161" s="22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</row>
    <row r="162" spans="1:16" ht="23.45" customHeight="1" x14ac:dyDescent="0.25">
      <c r="A162" s="21"/>
      <c r="B162" s="22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</row>
    <row r="163" spans="1:16" ht="23.45" customHeight="1" x14ac:dyDescent="0.25">
      <c r="A163" s="21"/>
      <c r="B163" s="22"/>
      <c r="C163" s="22"/>
      <c r="D163" s="22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</row>
    <row r="164" spans="1:16" ht="23.45" customHeight="1" x14ac:dyDescent="0.25">
      <c r="A164" s="21"/>
      <c r="B164" s="22"/>
      <c r="C164" s="22"/>
      <c r="D164" s="22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</row>
    <row r="165" spans="1:16" ht="23.45" customHeight="1" x14ac:dyDescent="0.25">
      <c r="A165" s="21"/>
      <c r="B165" s="22"/>
      <c r="C165" s="22"/>
      <c r="D165" s="22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</row>
    <row r="166" spans="1:16" ht="23.45" customHeight="1" x14ac:dyDescent="0.25">
      <c r="A166" s="21"/>
      <c r="B166" s="22"/>
      <c r="C166" s="22"/>
      <c r="D166" s="22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</row>
    <row r="167" spans="1:16" ht="23.45" customHeight="1" x14ac:dyDescent="0.25">
      <c r="A167" s="21"/>
      <c r="B167" s="22"/>
      <c r="C167" s="22"/>
      <c r="D167" s="22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</row>
    <row r="168" spans="1:16" ht="23.45" customHeight="1" x14ac:dyDescent="0.25">
      <c r="A168" s="21"/>
      <c r="B168" s="22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</row>
    <row r="169" spans="1:16" ht="23.45" customHeight="1" x14ac:dyDescent="0.25">
      <c r="A169" s="21"/>
      <c r="B169" s="22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</row>
    <row r="170" spans="1:16" ht="23.45" customHeight="1" x14ac:dyDescent="0.25">
      <c r="A170" s="21"/>
      <c r="B170" s="22"/>
      <c r="C170" s="22"/>
      <c r="D170" s="22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</row>
    <row r="171" spans="1:16" ht="23.45" customHeight="1" x14ac:dyDescent="0.25">
      <c r="A171" s="21"/>
      <c r="B171" s="22"/>
      <c r="C171" s="22"/>
      <c r="D171" s="22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</row>
    <row r="172" spans="1:16" ht="23.45" customHeight="1" x14ac:dyDescent="0.25">
      <c r="A172" s="21"/>
      <c r="B172" s="22"/>
      <c r="C172" s="22"/>
      <c r="D172" s="22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</row>
    <row r="173" spans="1:16" ht="23.45" customHeight="1" x14ac:dyDescent="0.25">
      <c r="A173" s="21"/>
      <c r="B173" s="22"/>
      <c r="C173" s="22"/>
      <c r="D173" s="22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</row>
    <row r="174" spans="1:16" ht="23.45" customHeight="1" x14ac:dyDescent="0.25">
      <c r="A174" s="21"/>
      <c r="B174" s="22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</row>
    <row r="175" spans="1:16" ht="23.45" customHeight="1" x14ac:dyDescent="0.25">
      <c r="A175" s="21"/>
      <c r="B175" s="22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</row>
    <row r="176" spans="1:16" ht="23.45" customHeight="1" x14ac:dyDescent="0.25">
      <c r="A176" s="21"/>
      <c r="B176" s="22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</row>
    <row r="177" spans="1:16" ht="23.45" customHeight="1" x14ac:dyDescent="0.25">
      <c r="A177" s="21"/>
      <c r="B177" s="22"/>
      <c r="C177" s="22"/>
      <c r="D177" s="22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</row>
    <row r="178" spans="1:16" ht="23.45" customHeight="1" x14ac:dyDescent="0.25">
      <c r="A178" s="21"/>
      <c r="B178" s="22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</row>
    <row r="179" spans="1:16" ht="23.45" customHeight="1" x14ac:dyDescent="0.25">
      <c r="A179" s="21"/>
      <c r="B179" s="22"/>
      <c r="C179" s="22"/>
      <c r="D179" s="22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</row>
    <row r="180" spans="1:16" ht="23.45" customHeight="1" x14ac:dyDescent="0.25">
      <c r="A180" s="21"/>
      <c r="B180" s="22"/>
      <c r="C180" s="22"/>
      <c r="D180" s="22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</row>
    <row r="181" spans="1:16" ht="23.45" customHeight="1" x14ac:dyDescent="0.25">
      <c r="A181" s="21"/>
      <c r="B181" s="22"/>
      <c r="C181" s="22"/>
      <c r="D181" s="22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</row>
    <row r="182" spans="1:16" ht="23.45" customHeight="1" x14ac:dyDescent="0.25">
      <c r="A182" s="21"/>
      <c r="B182" s="22"/>
      <c r="C182" s="22"/>
      <c r="D182" s="22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</row>
    <row r="183" spans="1:16" ht="23.45" customHeight="1" x14ac:dyDescent="0.25">
      <c r="A183" s="21"/>
      <c r="B183" s="22"/>
      <c r="C183" s="22"/>
      <c r="D183" s="22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</row>
    <row r="184" spans="1:16" ht="23.45" customHeight="1" x14ac:dyDescent="0.25">
      <c r="A184" s="21"/>
      <c r="B184" s="22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</row>
    <row r="185" spans="1:16" ht="23.45" customHeight="1" x14ac:dyDescent="0.25">
      <c r="A185" s="21"/>
      <c r="B185" s="22"/>
      <c r="C185" s="22"/>
      <c r="D185" s="22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</row>
    <row r="186" spans="1:16" ht="23.45" customHeight="1" x14ac:dyDescent="0.25">
      <c r="A186" s="21"/>
      <c r="B186" s="22"/>
      <c r="C186" s="22"/>
      <c r="D186" s="22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</row>
    <row r="187" spans="1:16" ht="23.45" customHeight="1" x14ac:dyDescent="0.25">
      <c r="A187" s="21"/>
      <c r="B187" s="22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</row>
    <row r="188" spans="1:16" ht="23.45" customHeight="1" x14ac:dyDescent="0.25">
      <c r="A188" s="21"/>
      <c r="B188" s="22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</row>
    <row r="189" spans="1:16" ht="23.45" customHeight="1" x14ac:dyDescent="0.25">
      <c r="A189" s="21"/>
      <c r="B189" s="22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</row>
    <row r="190" spans="1:16" ht="23.45" customHeight="1" x14ac:dyDescent="0.25">
      <c r="A190" s="21"/>
      <c r="B190" s="22"/>
      <c r="C190" s="22"/>
      <c r="D190" s="22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</row>
    <row r="191" spans="1:16" ht="23.45" customHeight="1" x14ac:dyDescent="0.25">
      <c r="A191" s="21"/>
      <c r="B191" s="22"/>
      <c r="C191" s="22"/>
      <c r="D191" s="22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</row>
    <row r="192" spans="1:16" ht="23.45" customHeight="1" x14ac:dyDescent="0.25">
      <c r="A192" s="21"/>
      <c r="B192" s="22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</row>
    <row r="193" spans="1:16" ht="23.45" customHeight="1" x14ac:dyDescent="0.25">
      <c r="A193" s="21"/>
      <c r="B193" s="22"/>
      <c r="C193" s="22"/>
      <c r="D193" s="22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</row>
    <row r="194" spans="1:16" ht="23.45" customHeight="1" x14ac:dyDescent="0.25">
      <c r="A194" s="21"/>
      <c r="B194" s="22"/>
      <c r="C194" s="22"/>
      <c r="D194" s="22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</row>
    <row r="195" spans="1:16" ht="23.45" customHeight="1" x14ac:dyDescent="0.25">
      <c r="A195" s="21"/>
      <c r="B195" s="22"/>
      <c r="C195" s="22"/>
      <c r="D195" s="22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</row>
    <row r="196" spans="1:16" ht="23.45" customHeight="1" x14ac:dyDescent="0.25">
      <c r="A196" s="21"/>
      <c r="B196" s="22"/>
      <c r="C196" s="22"/>
      <c r="D196" s="22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</row>
    <row r="197" spans="1:16" ht="23.45" customHeight="1" x14ac:dyDescent="0.25">
      <c r="A197" s="21"/>
      <c r="B197" s="22"/>
      <c r="C197" s="22"/>
      <c r="D197" s="22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</row>
    <row r="198" spans="1:16" ht="23.45" customHeight="1" x14ac:dyDescent="0.25">
      <c r="A198" s="21"/>
      <c r="B198" s="22"/>
      <c r="C198" s="22"/>
      <c r="D198" s="22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</row>
    <row r="199" spans="1:16" ht="23.45" customHeight="1" x14ac:dyDescent="0.25">
      <c r="A199" s="21"/>
      <c r="B199" s="22"/>
      <c r="C199" s="22"/>
      <c r="D199" s="22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</row>
    <row r="200" spans="1:16" ht="23.45" customHeight="1" x14ac:dyDescent="0.25">
      <c r="A200" s="21"/>
      <c r="B200" s="22"/>
      <c r="C200" s="22"/>
      <c r="D200" s="22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</row>
    <row r="201" spans="1:16" ht="23.45" customHeight="1" x14ac:dyDescent="0.25">
      <c r="A201" s="21"/>
      <c r="B201" s="22"/>
      <c r="C201" s="22"/>
      <c r="D201" s="22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</row>
    <row r="202" spans="1:16" ht="23.45" customHeight="1" x14ac:dyDescent="0.25">
      <c r="A202" s="21"/>
      <c r="B202" s="22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</row>
    <row r="203" spans="1:16" ht="23.45" customHeight="1" x14ac:dyDescent="0.25">
      <c r="A203" s="21"/>
      <c r="B203" s="22"/>
      <c r="C203" s="22"/>
      <c r="D203" s="22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</row>
    <row r="204" spans="1:16" ht="23.45" customHeight="1" x14ac:dyDescent="0.25">
      <c r="A204" s="21"/>
      <c r="B204" s="22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</row>
    <row r="205" spans="1:16" ht="23.45" customHeight="1" x14ac:dyDescent="0.25">
      <c r="A205" s="21"/>
      <c r="B205" s="22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</row>
    <row r="206" spans="1:16" ht="23.45" customHeight="1" x14ac:dyDescent="0.25">
      <c r="A206" s="21"/>
      <c r="B206" s="22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</row>
    <row r="207" spans="1:16" ht="23.45" customHeight="1" x14ac:dyDescent="0.25">
      <c r="A207" s="21"/>
      <c r="B207" s="22"/>
      <c r="C207" s="22"/>
      <c r="D207" s="22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</row>
    <row r="208" spans="1:16" ht="23.45" customHeight="1" x14ac:dyDescent="0.25">
      <c r="A208" s="21"/>
      <c r="B208" s="22"/>
      <c r="C208" s="22"/>
      <c r="D208" s="22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</row>
    <row r="209" spans="1:16" ht="23.45" customHeight="1" x14ac:dyDescent="0.25">
      <c r="A209" s="21"/>
      <c r="B209" s="22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</row>
    <row r="210" spans="1:16" ht="23.45" customHeight="1" x14ac:dyDescent="0.25">
      <c r="A210" s="21"/>
      <c r="B210" s="22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</row>
    <row r="211" spans="1:16" ht="23.45" customHeight="1" x14ac:dyDescent="0.25">
      <c r="A211" s="21"/>
      <c r="B211" s="22"/>
      <c r="C211" s="22"/>
      <c r="D211" s="22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</row>
    <row r="212" spans="1:16" ht="23.45" customHeight="1" x14ac:dyDescent="0.25">
      <c r="A212" s="21"/>
      <c r="B212" s="22"/>
      <c r="C212" s="22"/>
      <c r="D212" s="22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</row>
    <row r="213" spans="1:16" ht="23.45" customHeight="1" x14ac:dyDescent="0.25">
      <c r="A213" s="21"/>
      <c r="B213" s="22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</row>
    <row r="214" spans="1:16" ht="23.45" customHeight="1" x14ac:dyDescent="0.25">
      <c r="A214" s="21"/>
      <c r="B214" s="22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</row>
    <row r="215" spans="1:16" ht="23.45" customHeight="1" x14ac:dyDescent="0.25">
      <c r="A215" s="21"/>
      <c r="B215" s="22"/>
      <c r="C215" s="22"/>
      <c r="D215" s="22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</row>
    <row r="216" spans="1:16" ht="23.45" customHeight="1" x14ac:dyDescent="0.25">
      <c r="A216" s="21"/>
      <c r="B216" s="22"/>
      <c r="C216" s="22"/>
      <c r="D216" s="22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</row>
    <row r="217" spans="1:16" ht="23.45" customHeight="1" x14ac:dyDescent="0.25">
      <c r="A217" s="21"/>
      <c r="B217" s="22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</row>
    <row r="218" spans="1:16" ht="23.45" customHeight="1" x14ac:dyDescent="0.25">
      <c r="A218" s="21"/>
      <c r="B218" s="22"/>
      <c r="C218" s="22"/>
      <c r="D218" s="22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</row>
    <row r="219" spans="1:16" ht="23.45" customHeight="1" x14ac:dyDescent="0.25">
      <c r="A219" s="21"/>
      <c r="B219" s="22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</row>
    <row r="220" spans="1:16" ht="23.45" customHeight="1" x14ac:dyDescent="0.25">
      <c r="A220" s="21"/>
      <c r="B220" s="22"/>
      <c r="C220" s="22"/>
      <c r="D220" s="22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</row>
    <row r="221" spans="1:16" ht="23.45" customHeight="1" x14ac:dyDescent="0.25">
      <c r="A221" s="21"/>
      <c r="B221" s="22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</row>
    <row r="222" spans="1:16" ht="23.45" customHeight="1" x14ac:dyDescent="0.25">
      <c r="A222" s="21"/>
      <c r="B222" s="22"/>
      <c r="C222" s="22"/>
      <c r="D222" s="22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</row>
    <row r="223" spans="1:16" ht="23.45" customHeight="1" x14ac:dyDescent="0.25">
      <c r="A223" s="21"/>
      <c r="B223" s="22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</row>
    <row r="224" spans="1:16" ht="23.45" customHeight="1" x14ac:dyDescent="0.25">
      <c r="A224" s="21"/>
      <c r="B224" s="22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</row>
    <row r="225" spans="1:16" ht="23.45" customHeight="1" x14ac:dyDescent="0.25">
      <c r="A225" s="21"/>
      <c r="B225" s="22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</row>
    <row r="226" spans="1:16" ht="23.45" customHeight="1" x14ac:dyDescent="0.25">
      <c r="A226" s="21"/>
      <c r="B226" s="22"/>
      <c r="C226" s="22"/>
      <c r="D226" s="22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</row>
    <row r="227" spans="1:16" ht="23.45" customHeight="1" x14ac:dyDescent="0.25">
      <c r="A227" s="21"/>
      <c r="B227" s="22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</row>
    <row r="228" spans="1:16" ht="23.45" customHeight="1" x14ac:dyDescent="0.25">
      <c r="A228" s="21"/>
      <c r="B228" s="22"/>
      <c r="C228" s="22"/>
      <c r="D228" s="22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</row>
    <row r="229" spans="1:16" ht="23.45" customHeight="1" x14ac:dyDescent="0.25">
      <c r="A229" s="21"/>
      <c r="B229" s="22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</row>
    <row r="230" spans="1:16" ht="23.45" customHeight="1" x14ac:dyDescent="0.25">
      <c r="A230" s="21"/>
      <c r="B230" s="22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</row>
    <row r="231" spans="1:16" ht="23.45" customHeight="1" x14ac:dyDescent="0.25">
      <c r="A231" s="21"/>
      <c r="B231" s="22"/>
      <c r="C231" s="22"/>
      <c r="D231" s="22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</row>
    <row r="232" spans="1:16" ht="23.45" customHeight="1" x14ac:dyDescent="0.25">
      <c r="A232" s="21"/>
      <c r="B232" s="22"/>
      <c r="C232" s="22"/>
      <c r="D232" s="22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</row>
    <row r="233" spans="1:16" ht="23.45" customHeight="1" x14ac:dyDescent="0.25">
      <c r="A233" s="21"/>
      <c r="B233" s="22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</row>
    <row r="234" spans="1:16" ht="23.45" customHeight="1" x14ac:dyDescent="0.25">
      <c r="A234" s="21"/>
      <c r="B234" s="22"/>
      <c r="C234" s="22"/>
      <c r="D234" s="22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</row>
    <row r="235" spans="1:16" ht="23.45" customHeight="1" x14ac:dyDescent="0.25">
      <c r="A235" s="21"/>
      <c r="B235" s="22"/>
      <c r="C235" s="22"/>
      <c r="D235" s="22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</row>
    <row r="236" spans="1:16" ht="23.45" customHeight="1" x14ac:dyDescent="0.25">
      <c r="A236" s="21"/>
      <c r="B236" s="22"/>
      <c r="C236" s="22"/>
      <c r="D236" s="22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</row>
    <row r="237" spans="1:16" ht="23.45" customHeight="1" x14ac:dyDescent="0.25">
      <c r="A237" s="21"/>
      <c r="B237" s="22"/>
      <c r="C237" s="22"/>
      <c r="D237" s="22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</row>
    <row r="238" spans="1:16" ht="23.45" customHeight="1" x14ac:dyDescent="0.25">
      <c r="A238" s="21"/>
      <c r="B238" s="22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</row>
    <row r="239" spans="1:16" ht="23.45" customHeight="1" x14ac:dyDescent="0.25">
      <c r="A239" s="21"/>
      <c r="B239" s="22"/>
      <c r="C239" s="22"/>
      <c r="D239" s="22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</row>
    <row r="240" spans="1:16" ht="23.45" customHeight="1" x14ac:dyDescent="0.25">
      <c r="A240" s="21"/>
      <c r="B240" s="22"/>
      <c r="C240" s="22"/>
      <c r="D240" s="22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</row>
    <row r="241" spans="1:16" ht="23.45" customHeight="1" x14ac:dyDescent="0.25">
      <c r="A241" s="21"/>
      <c r="B241" s="22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</row>
    <row r="242" spans="1:16" ht="23.45" customHeight="1" x14ac:dyDescent="0.25">
      <c r="A242" s="21"/>
      <c r="B242" s="22"/>
      <c r="C242" s="22"/>
      <c r="D242" s="22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</row>
    <row r="243" spans="1:16" ht="23.1" customHeight="1" x14ac:dyDescent="0.25">
      <c r="A243" s="21"/>
      <c r="B243" s="22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</row>
    <row r="244" spans="1:16" ht="23.1" customHeight="1" x14ac:dyDescent="0.25"/>
    <row r="245" spans="1:16" ht="23.1" customHeight="1" x14ac:dyDescent="0.25"/>
    <row r="246" spans="1:16" ht="23.1" customHeight="1" x14ac:dyDescent="0.25"/>
    <row r="247" spans="1:16" ht="23.1" customHeight="1" x14ac:dyDescent="0.25"/>
    <row r="248" spans="1:16" ht="23.1" customHeight="1" x14ac:dyDescent="0.25"/>
    <row r="249" spans="1:16" ht="23.1" customHeight="1" x14ac:dyDescent="0.25"/>
    <row r="250" spans="1:16" ht="23.1" customHeight="1" x14ac:dyDescent="0.25"/>
    <row r="251" spans="1:16" ht="23.1" customHeight="1" x14ac:dyDescent="0.25"/>
    <row r="252" spans="1:16" ht="23.1" customHeight="1" x14ac:dyDescent="0.25"/>
    <row r="253" spans="1:16" ht="23.1" customHeight="1" x14ac:dyDescent="0.25"/>
    <row r="254" spans="1:16" ht="23.1" customHeight="1" x14ac:dyDescent="0.25"/>
    <row r="255" spans="1:16" ht="23.1" customHeight="1" x14ac:dyDescent="0.25"/>
    <row r="256" spans="1:16" ht="23.1" customHeight="1" x14ac:dyDescent="0.25"/>
    <row r="257" ht="23.1" customHeight="1" x14ac:dyDescent="0.25"/>
    <row r="258" ht="23.1" customHeight="1" x14ac:dyDescent="0.25"/>
    <row r="259" ht="23.1" customHeight="1" x14ac:dyDescent="0.25"/>
    <row r="260" ht="23.1" customHeight="1" x14ac:dyDescent="0.25"/>
    <row r="261" ht="23.1" customHeight="1" x14ac:dyDescent="0.25"/>
    <row r="262" ht="23.1" customHeight="1" x14ac:dyDescent="0.25"/>
    <row r="263" ht="23.1" customHeight="1" x14ac:dyDescent="0.25"/>
    <row r="264" ht="23.1" customHeight="1" x14ac:dyDescent="0.25"/>
    <row r="265" ht="23.1" customHeight="1" x14ac:dyDescent="0.25"/>
    <row r="266" ht="23.1" customHeight="1" x14ac:dyDescent="0.25"/>
    <row r="267" ht="23.1" customHeight="1" x14ac:dyDescent="0.25"/>
    <row r="268" ht="23.1" customHeight="1" x14ac:dyDescent="0.25"/>
    <row r="269" ht="23.1" customHeight="1" x14ac:dyDescent="0.25"/>
    <row r="270" ht="23.1" customHeight="1" x14ac:dyDescent="0.25"/>
    <row r="271" ht="23.1" customHeight="1" x14ac:dyDescent="0.25"/>
    <row r="272" ht="23.1" customHeight="1" x14ac:dyDescent="0.25"/>
    <row r="273" ht="21.95" customHeight="1" x14ac:dyDescent="0.25"/>
    <row r="274" ht="21.95" customHeight="1" x14ac:dyDescent="0.25"/>
    <row r="275" ht="21.95" customHeight="1" x14ac:dyDescent="0.25"/>
    <row r="276" ht="21.95" customHeight="1" x14ac:dyDescent="0.25"/>
    <row r="277" ht="21.95" customHeight="1" x14ac:dyDescent="0.25"/>
    <row r="278" ht="21.95" customHeight="1" x14ac:dyDescent="0.25"/>
    <row r="279" ht="21.95" customHeight="1" x14ac:dyDescent="0.25"/>
    <row r="280" ht="21.95" customHeight="1" x14ac:dyDescent="0.25"/>
    <row r="281" ht="21.95" customHeight="1" x14ac:dyDescent="0.25"/>
    <row r="282" ht="21.95" customHeight="1" x14ac:dyDescent="0.25"/>
    <row r="283" ht="21.95" customHeight="1" x14ac:dyDescent="0.25"/>
    <row r="284" ht="21.95" customHeight="1" x14ac:dyDescent="0.25"/>
    <row r="285" ht="21.95" customHeight="1" x14ac:dyDescent="0.25"/>
    <row r="286" ht="21.95" customHeight="1" x14ac:dyDescent="0.25"/>
    <row r="287" ht="21.95" customHeight="1" x14ac:dyDescent="0.25"/>
    <row r="288" ht="21.95" customHeight="1" x14ac:dyDescent="0.25"/>
    <row r="289" ht="21.95" customHeight="1" x14ac:dyDescent="0.25"/>
    <row r="290" ht="21.95" customHeight="1" x14ac:dyDescent="0.25"/>
    <row r="291" ht="21.95" customHeight="1" x14ac:dyDescent="0.25"/>
    <row r="292" ht="21.95" customHeight="1" x14ac:dyDescent="0.25"/>
    <row r="293" ht="21.95" customHeight="1" x14ac:dyDescent="0.25"/>
    <row r="294" ht="21.95" customHeight="1" x14ac:dyDescent="0.25"/>
    <row r="295" ht="21.95" customHeight="1" x14ac:dyDescent="0.25"/>
    <row r="296" ht="21.95" customHeight="1" x14ac:dyDescent="0.25"/>
    <row r="297" ht="21.95" customHeight="1" x14ac:dyDescent="0.25"/>
    <row r="298" ht="21.95" customHeight="1" x14ac:dyDescent="0.25"/>
    <row r="299" ht="21.95" customHeight="1" x14ac:dyDescent="0.25"/>
    <row r="300" ht="21.95" customHeight="1" x14ac:dyDescent="0.25"/>
    <row r="301" ht="21.95" customHeight="1" x14ac:dyDescent="0.25"/>
    <row r="302" ht="21.95" customHeight="1" x14ac:dyDescent="0.25"/>
    <row r="303" ht="21.95" customHeight="1" x14ac:dyDescent="0.25"/>
    <row r="304" ht="21.95" customHeight="1" x14ac:dyDescent="0.25"/>
    <row r="305" ht="21.95" customHeight="1" x14ac:dyDescent="0.25"/>
    <row r="306" ht="21.95" customHeight="1" x14ac:dyDescent="0.25"/>
    <row r="307" ht="21.95" customHeight="1" x14ac:dyDescent="0.25"/>
    <row r="308" ht="21.95" customHeight="1" x14ac:dyDescent="0.25"/>
    <row r="309" ht="21.95" customHeight="1" x14ac:dyDescent="0.25"/>
    <row r="310" ht="21.95" customHeight="1" x14ac:dyDescent="0.25"/>
    <row r="311" ht="21.95" customHeight="1" x14ac:dyDescent="0.25"/>
    <row r="312" ht="21.95" customHeight="1" x14ac:dyDescent="0.25"/>
    <row r="313" ht="21.95" customHeight="1" x14ac:dyDescent="0.25"/>
    <row r="314" ht="21.95" customHeight="1" x14ac:dyDescent="0.25"/>
    <row r="315" ht="21.95" customHeight="1" x14ac:dyDescent="0.25"/>
    <row r="316" ht="21.95" customHeight="1" x14ac:dyDescent="0.25"/>
    <row r="317" ht="21.95" customHeight="1" x14ac:dyDescent="0.25"/>
    <row r="318" ht="21.95" customHeight="1" x14ac:dyDescent="0.25"/>
    <row r="319" ht="21.95" customHeight="1" x14ac:dyDescent="0.25"/>
    <row r="320" ht="21.95" customHeight="1" x14ac:dyDescent="0.25"/>
    <row r="321" ht="21.95" customHeight="1" x14ac:dyDescent="0.25"/>
    <row r="322" ht="21.95" customHeight="1" x14ac:dyDescent="0.25"/>
    <row r="323" ht="21.95" customHeight="1" x14ac:dyDescent="0.25"/>
    <row r="324" ht="21.95" customHeight="1" x14ac:dyDescent="0.25"/>
    <row r="325" ht="21.95" customHeight="1" x14ac:dyDescent="0.25"/>
    <row r="326" ht="21.95" customHeight="1" x14ac:dyDescent="0.25"/>
    <row r="327" ht="21.95" customHeight="1" x14ac:dyDescent="0.25"/>
    <row r="328" ht="21.95" customHeight="1" x14ac:dyDescent="0.25"/>
    <row r="329" ht="21.95" customHeight="1" x14ac:dyDescent="0.25"/>
    <row r="330" ht="21.95" customHeight="1" x14ac:dyDescent="0.25"/>
    <row r="331" ht="21.95" customHeight="1" x14ac:dyDescent="0.25"/>
    <row r="332" ht="21.95" customHeight="1" x14ac:dyDescent="0.25"/>
    <row r="333" ht="21.95" customHeight="1" x14ac:dyDescent="0.25"/>
    <row r="334" ht="21.95" customHeight="1" x14ac:dyDescent="0.25"/>
    <row r="335" ht="21.95" customHeight="1" x14ac:dyDescent="0.25"/>
    <row r="336" ht="21.95" customHeight="1" x14ac:dyDescent="0.25"/>
    <row r="337" ht="21.95" customHeight="1" x14ac:dyDescent="0.25"/>
    <row r="338" ht="21.95" customHeight="1" x14ac:dyDescent="0.25"/>
    <row r="339" ht="21.95" customHeight="1" x14ac:dyDescent="0.25"/>
    <row r="340" ht="21.95" customHeight="1" x14ac:dyDescent="0.25"/>
    <row r="341" ht="21.95" customHeight="1" x14ac:dyDescent="0.25"/>
    <row r="342" ht="21.95" customHeight="1" x14ac:dyDescent="0.25"/>
    <row r="343" ht="21.95" customHeight="1" x14ac:dyDescent="0.25"/>
    <row r="344" ht="21.95" customHeight="1" x14ac:dyDescent="0.25"/>
    <row r="345" ht="21.95" customHeight="1" x14ac:dyDescent="0.25"/>
    <row r="346" ht="21.95" customHeight="1" x14ac:dyDescent="0.25"/>
    <row r="347" ht="21.95" customHeight="1" x14ac:dyDescent="0.25"/>
    <row r="348" ht="21.95" customHeight="1" x14ac:dyDescent="0.25"/>
    <row r="349" ht="21.95" customHeight="1" x14ac:dyDescent="0.25"/>
    <row r="350" ht="21.95" customHeight="1" x14ac:dyDescent="0.25"/>
    <row r="351" ht="21.95" customHeight="1" x14ac:dyDescent="0.25"/>
    <row r="352" ht="21.95" customHeight="1" x14ac:dyDescent="0.25"/>
    <row r="353" ht="21.95" customHeight="1" x14ac:dyDescent="0.25"/>
    <row r="354" ht="21.95" customHeight="1" x14ac:dyDescent="0.25"/>
    <row r="355" ht="21.95" customHeight="1" x14ac:dyDescent="0.25"/>
    <row r="356" ht="21.95" customHeight="1" x14ac:dyDescent="0.25"/>
    <row r="357" ht="21.95" customHeight="1" x14ac:dyDescent="0.25"/>
    <row r="358" ht="21.95" customHeight="1" x14ac:dyDescent="0.25"/>
    <row r="359" ht="21.95" customHeight="1" x14ac:dyDescent="0.25"/>
    <row r="360" ht="21.95" customHeight="1" x14ac:dyDescent="0.25"/>
    <row r="361" ht="21.95" customHeight="1" x14ac:dyDescent="0.25"/>
    <row r="362" ht="21.95" customHeight="1" x14ac:dyDescent="0.25"/>
    <row r="363" ht="21.95" customHeight="1" x14ac:dyDescent="0.25"/>
    <row r="364" ht="21.95" customHeight="1" x14ac:dyDescent="0.25"/>
    <row r="365" ht="21.95" customHeight="1" x14ac:dyDescent="0.25"/>
    <row r="366" ht="21.95" customHeight="1" x14ac:dyDescent="0.25"/>
    <row r="367" ht="21.95" customHeight="1" x14ac:dyDescent="0.25"/>
    <row r="368" ht="21.95" customHeight="1" x14ac:dyDescent="0.25"/>
    <row r="369" ht="21.95" customHeight="1" x14ac:dyDescent="0.25"/>
    <row r="370" ht="21.95" customHeight="1" x14ac:dyDescent="0.25"/>
    <row r="371" ht="21.95" customHeight="1" x14ac:dyDescent="0.25"/>
    <row r="372" ht="21.95" customHeight="1" x14ac:dyDescent="0.25"/>
    <row r="373" ht="21.95" customHeight="1" x14ac:dyDescent="0.25"/>
    <row r="374" ht="21.95" customHeight="1" x14ac:dyDescent="0.25"/>
    <row r="375" ht="21.95" customHeight="1" x14ac:dyDescent="0.25"/>
    <row r="376" ht="21.95" customHeight="1" x14ac:dyDescent="0.25"/>
    <row r="377" ht="21.95" customHeight="1" x14ac:dyDescent="0.25"/>
    <row r="378" ht="21.95" customHeight="1" x14ac:dyDescent="0.25"/>
    <row r="379" ht="21.95" customHeight="1" x14ac:dyDescent="0.25"/>
    <row r="380" ht="21.95" customHeight="1" x14ac:dyDescent="0.25"/>
    <row r="381" ht="21.95" customHeight="1" x14ac:dyDescent="0.25"/>
    <row r="382" ht="21.95" customHeight="1" x14ac:dyDescent="0.25"/>
    <row r="383" ht="21.95" customHeight="1" x14ac:dyDescent="0.25"/>
    <row r="384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  <row r="568" ht="21.95" customHeight="1" x14ac:dyDescent="0.25"/>
    <row r="569" ht="21.95" customHeight="1" x14ac:dyDescent="0.25"/>
    <row r="570" ht="21.95" customHeight="1" x14ac:dyDescent="0.25"/>
    <row r="571" ht="21.95" customHeight="1" x14ac:dyDescent="0.25"/>
    <row r="572" ht="21.95" customHeight="1" x14ac:dyDescent="0.25"/>
    <row r="573" ht="21.95" customHeight="1" x14ac:dyDescent="0.25"/>
    <row r="574" ht="21.95" customHeight="1" x14ac:dyDescent="0.25"/>
    <row r="575" ht="21.95" customHeight="1" x14ac:dyDescent="0.25"/>
    <row r="576" ht="21.95" customHeight="1" x14ac:dyDescent="0.25"/>
    <row r="577" ht="21.95" customHeight="1" x14ac:dyDescent="0.25"/>
    <row r="578" ht="21.95" customHeight="1" x14ac:dyDescent="0.25"/>
    <row r="579" ht="21.95" customHeight="1" x14ac:dyDescent="0.25"/>
    <row r="580" ht="21.95" customHeight="1" x14ac:dyDescent="0.25"/>
    <row r="581" ht="21.95" customHeight="1" x14ac:dyDescent="0.25"/>
    <row r="582" ht="21.95" customHeight="1" x14ac:dyDescent="0.25"/>
    <row r="583" ht="21.95" customHeight="1" x14ac:dyDescent="0.25"/>
    <row r="584" ht="21.95" customHeight="1" x14ac:dyDescent="0.25"/>
    <row r="585" ht="21.95" customHeight="1" x14ac:dyDescent="0.25"/>
    <row r="586" ht="21.95" customHeight="1" x14ac:dyDescent="0.25"/>
    <row r="587" ht="21.95" customHeight="1" x14ac:dyDescent="0.25"/>
    <row r="588" ht="21.95" customHeight="1" x14ac:dyDescent="0.25"/>
    <row r="589" ht="21.95" customHeight="1" x14ac:dyDescent="0.25"/>
    <row r="590" ht="21.95" customHeight="1" x14ac:dyDescent="0.25"/>
    <row r="591" ht="21.95" customHeight="1" x14ac:dyDescent="0.25"/>
    <row r="592" ht="21.95" customHeight="1" x14ac:dyDescent="0.25"/>
    <row r="593" ht="21.95" customHeight="1" x14ac:dyDescent="0.25"/>
    <row r="594" ht="21.95" customHeight="1" x14ac:dyDescent="0.25"/>
    <row r="595" ht="21.95" customHeight="1" x14ac:dyDescent="0.25"/>
    <row r="596" ht="21.95" customHeight="1" x14ac:dyDescent="0.25"/>
    <row r="597" ht="21.95" customHeight="1" x14ac:dyDescent="0.25"/>
    <row r="598" ht="21.95" customHeight="1" x14ac:dyDescent="0.25"/>
    <row r="599" ht="21.95" customHeight="1" x14ac:dyDescent="0.25"/>
    <row r="600" ht="21.95" customHeight="1" x14ac:dyDescent="0.25"/>
    <row r="601" ht="21.95" customHeight="1" x14ac:dyDescent="0.25"/>
    <row r="602" ht="21.95" customHeight="1" x14ac:dyDescent="0.25"/>
    <row r="603" ht="21.95" customHeight="1" x14ac:dyDescent="0.25"/>
    <row r="604" ht="21.95" customHeight="1" x14ac:dyDescent="0.25"/>
    <row r="605" ht="21.95" customHeight="1" x14ac:dyDescent="0.25"/>
    <row r="606" ht="21.95" customHeight="1" x14ac:dyDescent="0.25"/>
    <row r="607" ht="21.95" customHeight="1" x14ac:dyDescent="0.25"/>
    <row r="608" ht="21.95" customHeight="1" x14ac:dyDescent="0.25"/>
    <row r="609" ht="21.95" customHeight="1" x14ac:dyDescent="0.25"/>
    <row r="610" ht="21.95" customHeight="1" x14ac:dyDescent="0.25"/>
    <row r="611" ht="21.95" customHeight="1" x14ac:dyDescent="0.25"/>
    <row r="612" ht="21.95" customHeight="1" x14ac:dyDescent="0.25"/>
    <row r="613" ht="21.95" customHeight="1" x14ac:dyDescent="0.25"/>
    <row r="614" ht="21.95" customHeight="1" x14ac:dyDescent="0.25"/>
    <row r="615" ht="21.95" customHeight="1" x14ac:dyDescent="0.25"/>
    <row r="616" ht="21.95" customHeight="1" x14ac:dyDescent="0.25"/>
    <row r="617" ht="21.95" customHeight="1" x14ac:dyDescent="0.25"/>
    <row r="618" ht="21.95" customHeight="1" x14ac:dyDescent="0.25"/>
    <row r="619" ht="21.95" customHeight="1" x14ac:dyDescent="0.25"/>
    <row r="620" ht="21.95" customHeight="1" x14ac:dyDescent="0.25"/>
    <row r="621" ht="21.95" customHeight="1" x14ac:dyDescent="0.25"/>
    <row r="622" ht="21.95" customHeight="1" x14ac:dyDescent="0.25"/>
    <row r="623" ht="21.95" customHeight="1" x14ac:dyDescent="0.25"/>
    <row r="624" ht="21.95" customHeight="1" x14ac:dyDescent="0.25"/>
    <row r="625" ht="21.95" customHeight="1" x14ac:dyDescent="0.25"/>
    <row r="626" ht="21.95" customHeight="1" x14ac:dyDescent="0.25"/>
    <row r="627" ht="21.95" customHeight="1" x14ac:dyDescent="0.25"/>
    <row r="628" ht="21.95" customHeight="1" x14ac:dyDescent="0.25"/>
    <row r="629" ht="21.95" customHeight="1" x14ac:dyDescent="0.25"/>
    <row r="630" ht="21.95" customHeight="1" x14ac:dyDescent="0.25"/>
    <row r="631" ht="21.95" customHeight="1" x14ac:dyDescent="0.25"/>
    <row r="632" ht="21.95" customHeight="1" x14ac:dyDescent="0.25"/>
    <row r="633" ht="21.95" customHeight="1" x14ac:dyDescent="0.25"/>
    <row r="634" ht="21.95" customHeight="1" x14ac:dyDescent="0.25"/>
    <row r="635" ht="21.95" customHeight="1" x14ac:dyDescent="0.25"/>
    <row r="636" ht="21.95" customHeight="1" x14ac:dyDescent="0.25"/>
    <row r="637" ht="21.95" customHeight="1" x14ac:dyDescent="0.25"/>
    <row r="638" ht="21.95" customHeight="1" x14ac:dyDescent="0.25"/>
    <row r="639" ht="21.95" customHeight="1" x14ac:dyDescent="0.25"/>
    <row r="640" ht="21.95" customHeight="1" x14ac:dyDescent="0.25"/>
    <row r="641" ht="21.95" customHeight="1" x14ac:dyDescent="0.25"/>
    <row r="642" ht="21.95" customHeight="1" x14ac:dyDescent="0.25"/>
    <row r="643" ht="21.95" customHeight="1" x14ac:dyDescent="0.25"/>
    <row r="644" ht="21.95" customHeight="1" x14ac:dyDescent="0.25"/>
    <row r="645" ht="21.95" customHeight="1" x14ac:dyDescent="0.25"/>
    <row r="646" ht="21.95" customHeight="1" x14ac:dyDescent="0.25"/>
    <row r="647" ht="21.95" customHeight="1" x14ac:dyDescent="0.25"/>
    <row r="648" ht="21.95" customHeight="1" x14ac:dyDescent="0.25"/>
    <row r="649" ht="21.95" customHeight="1" x14ac:dyDescent="0.25"/>
    <row r="650" ht="21.95" customHeight="1" x14ac:dyDescent="0.25"/>
    <row r="651" ht="21.95" customHeight="1" x14ac:dyDescent="0.25"/>
    <row r="652" ht="21.95" customHeight="1" x14ac:dyDescent="0.25"/>
    <row r="653" ht="21.95" customHeight="1" x14ac:dyDescent="0.25"/>
    <row r="654" ht="21.95" customHeight="1" x14ac:dyDescent="0.25"/>
    <row r="655" ht="21.95" customHeight="1" x14ac:dyDescent="0.25"/>
    <row r="656" ht="21.95" customHeight="1" x14ac:dyDescent="0.25"/>
    <row r="657" ht="21.95" customHeight="1" x14ac:dyDescent="0.25"/>
    <row r="658" ht="21.95" customHeight="1" x14ac:dyDescent="0.25"/>
    <row r="659" ht="21.95" customHeight="1" x14ac:dyDescent="0.25"/>
    <row r="660" ht="21.95" customHeight="1" x14ac:dyDescent="0.25"/>
    <row r="661" ht="21.95" customHeight="1" x14ac:dyDescent="0.25"/>
    <row r="662" ht="21.95" customHeight="1" x14ac:dyDescent="0.25"/>
    <row r="663" ht="21.95" customHeight="1" x14ac:dyDescent="0.25"/>
    <row r="664" ht="21.95" customHeight="1" x14ac:dyDescent="0.25"/>
    <row r="665" ht="21.95" customHeight="1" x14ac:dyDescent="0.25"/>
    <row r="666" ht="21.95" customHeight="1" x14ac:dyDescent="0.25"/>
    <row r="667" ht="21.95" customHeight="1" x14ac:dyDescent="0.25"/>
    <row r="668" ht="21.95" customHeight="1" x14ac:dyDescent="0.25"/>
    <row r="669" ht="21.95" customHeight="1" x14ac:dyDescent="0.25"/>
    <row r="670" ht="21.95" customHeight="1" x14ac:dyDescent="0.25"/>
    <row r="671" ht="21.95" customHeight="1" x14ac:dyDescent="0.25"/>
    <row r="672" ht="21.95" customHeight="1" x14ac:dyDescent="0.25"/>
    <row r="673" ht="21.95" customHeight="1" x14ac:dyDescent="0.25"/>
    <row r="674" ht="21.95" customHeight="1" x14ac:dyDescent="0.25"/>
    <row r="675" ht="21.95" customHeight="1" x14ac:dyDescent="0.25"/>
    <row r="676" ht="21.95" customHeight="1" x14ac:dyDescent="0.25"/>
    <row r="677" ht="21.95" customHeight="1" x14ac:dyDescent="0.25"/>
    <row r="678" ht="21.95" customHeight="1" x14ac:dyDescent="0.25"/>
    <row r="679" ht="21.95" customHeight="1" x14ac:dyDescent="0.25"/>
    <row r="680" ht="21.95" customHeight="1" x14ac:dyDescent="0.25"/>
    <row r="681" ht="21.95" customHeight="1" x14ac:dyDescent="0.25"/>
    <row r="682" ht="21.95" customHeight="1" x14ac:dyDescent="0.25"/>
    <row r="683" ht="21.95" customHeight="1" x14ac:dyDescent="0.25"/>
    <row r="684" ht="21.95" customHeight="1" x14ac:dyDescent="0.25"/>
    <row r="685" ht="21.95" customHeight="1" x14ac:dyDescent="0.25"/>
    <row r="686" ht="21.95" customHeight="1" x14ac:dyDescent="0.25"/>
    <row r="687" ht="21.95" customHeight="1" x14ac:dyDescent="0.25"/>
    <row r="688" ht="21.95" customHeight="1" x14ac:dyDescent="0.25"/>
    <row r="689" ht="21.95" customHeight="1" x14ac:dyDescent="0.25"/>
    <row r="690" ht="21.95" customHeight="1" x14ac:dyDescent="0.25"/>
    <row r="691" ht="21.95" customHeight="1" x14ac:dyDescent="0.25"/>
    <row r="692" ht="21.95" customHeight="1" x14ac:dyDescent="0.25"/>
    <row r="693" ht="21.95" customHeight="1" x14ac:dyDescent="0.25"/>
    <row r="694" ht="21.95" customHeight="1" x14ac:dyDescent="0.25"/>
    <row r="695" ht="21.95" customHeight="1" x14ac:dyDescent="0.25"/>
    <row r="696" ht="21.95" customHeight="1" x14ac:dyDescent="0.25"/>
    <row r="697" ht="21.95" customHeight="1" x14ac:dyDescent="0.25"/>
    <row r="698" ht="21.95" customHeight="1" x14ac:dyDescent="0.25"/>
    <row r="699" ht="21.95" customHeight="1" x14ac:dyDescent="0.25"/>
    <row r="700" ht="21.95" customHeight="1" x14ac:dyDescent="0.25"/>
    <row r="701" ht="21.95" customHeight="1" x14ac:dyDescent="0.25"/>
    <row r="702" ht="21.95" customHeight="1" x14ac:dyDescent="0.25"/>
    <row r="703" ht="21.95" customHeight="1" x14ac:dyDescent="0.25"/>
    <row r="704" ht="21.95" customHeight="1" x14ac:dyDescent="0.25"/>
    <row r="705" ht="21.95" customHeight="1" x14ac:dyDescent="0.25"/>
    <row r="706" ht="21.95" customHeight="1" x14ac:dyDescent="0.25"/>
    <row r="707" ht="21.95" customHeight="1" x14ac:dyDescent="0.25"/>
    <row r="708" ht="21.95" customHeight="1" x14ac:dyDescent="0.25"/>
    <row r="709" ht="21.95" customHeight="1" x14ac:dyDescent="0.25"/>
    <row r="710" ht="21.95" customHeight="1" x14ac:dyDescent="0.25"/>
    <row r="711" ht="21.95" customHeight="1" x14ac:dyDescent="0.25"/>
    <row r="712" ht="21.95" customHeight="1" x14ac:dyDescent="0.25"/>
    <row r="713" ht="21.95" customHeight="1" x14ac:dyDescent="0.25"/>
    <row r="714" ht="21.95" customHeight="1" x14ac:dyDescent="0.25"/>
    <row r="715" ht="21.95" customHeight="1" x14ac:dyDescent="0.25"/>
    <row r="716" ht="21.95" customHeight="1" x14ac:dyDescent="0.25"/>
    <row r="717" ht="21.95" customHeight="1" x14ac:dyDescent="0.25"/>
    <row r="718" ht="21.95" customHeight="1" x14ac:dyDescent="0.25"/>
    <row r="719" ht="21.95" customHeight="1" x14ac:dyDescent="0.25"/>
    <row r="720" ht="21.95" customHeight="1" x14ac:dyDescent="0.25"/>
    <row r="721" ht="21.95" customHeight="1" x14ac:dyDescent="0.25"/>
    <row r="722" ht="21.95" customHeight="1" x14ac:dyDescent="0.25"/>
    <row r="723" ht="21.95" customHeight="1" x14ac:dyDescent="0.25"/>
    <row r="724" ht="21.95" customHeight="1" x14ac:dyDescent="0.25"/>
    <row r="725" ht="21.95" customHeight="1" x14ac:dyDescent="0.25"/>
    <row r="726" ht="21.95" customHeight="1" x14ac:dyDescent="0.25"/>
    <row r="727" ht="21.95" customHeight="1" x14ac:dyDescent="0.25"/>
    <row r="728" ht="21.95" customHeight="1" x14ac:dyDescent="0.25"/>
    <row r="729" ht="21.95" customHeight="1" x14ac:dyDescent="0.25"/>
    <row r="730" ht="21.95" customHeight="1" x14ac:dyDescent="0.25"/>
    <row r="731" ht="21.95" customHeight="1" x14ac:dyDescent="0.25"/>
    <row r="732" ht="21.95" customHeight="1" x14ac:dyDescent="0.25"/>
    <row r="733" ht="21.95" customHeight="1" x14ac:dyDescent="0.25"/>
    <row r="734" ht="21.95" customHeight="1" x14ac:dyDescent="0.25"/>
    <row r="735" ht="21.95" customHeight="1" x14ac:dyDescent="0.25"/>
    <row r="736" ht="21.95" customHeight="1" x14ac:dyDescent="0.25"/>
    <row r="737" ht="21.95" customHeight="1" x14ac:dyDescent="0.25"/>
    <row r="738" ht="21.95" customHeight="1" x14ac:dyDescent="0.25"/>
    <row r="739" ht="21.95" customHeight="1" x14ac:dyDescent="0.25"/>
    <row r="740" ht="21.95" customHeight="1" x14ac:dyDescent="0.25"/>
    <row r="741" ht="21.95" customHeight="1" x14ac:dyDescent="0.25"/>
    <row r="742" ht="21.95" customHeight="1" x14ac:dyDescent="0.25"/>
    <row r="743" ht="21.95" customHeight="1" x14ac:dyDescent="0.25"/>
    <row r="744" ht="21.95" customHeight="1" x14ac:dyDescent="0.25"/>
    <row r="745" ht="21.95" customHeight="1" x14ac:dyDescent="0.25"/>
    <row r="746" ht="21.95" customHeight="1" x14ac:dyDescent="0.25"/>
    <row r="747" ht="21.95" customHeight="1" x14ac:dyDescent="0.25"/>
    <row r="748" ht="21.95" customHeight="1" x14ac:dyDescent="0.25"/>
    <row r="749" ht="21.95" customHeight="1" x14ac:dyDescent="0.25"/>
    <row r="750" ht="21.95" customHeight="1" x14ac:dyDescent="0.25"/>
    <row r="751" ht="21.95" customHeight="1" x14ac:dyDescent="0.25"/>
    <row r="752" ht="21.95" customHeight="1" x14ac:dyDescent="0.25"/>
    <row r="753" ht="21.95" customHeight="1" x14ac:dyDescent="0.25"/>
    <row r="754" ht="21.95" customHeight="1" x14ac:dyDescent="0.25"/>
    <row r="755" ht="21.95" customHeight="1" x14ac:dyDescent="0.25"/>
    <row r="756" ht="21.95" customHeight="1" x14ac:dyDescent="0.25"/>
    <row r="757" ht="21.95" customHeight="1" x14ac:dyDescent="0.25"/>
    <row r="758" ht="21.95" customHeight="1" x14ac:dyDescent="0.25"/>
    <row r="759" ht="21.95" customHeight="1" x14ac:dyDescent="0.25"/>
    <row r="760" ht="21.95" customHeight="1" x14ac:dyDescent="0.25"/>
    <row r="761" ht="21.95" customHeight="1" x14ac:dyDescent="0.25"/>
    <row r="762" ht="21.95" customHeight="1" x14ac:dyDescent="0.25"/>
    <row r="763" ht="21.95" customHeight="1" x14ac:dyDescent="0.25"/>
    <row r="764" ht="21.95" customHeight="1" x14ac:dyDescent="0.25"/>
    <row r="765" ht="21.95" customHeight="1" x14ac:dyDescent="0.25"/>
    <row r="766" ht="21.95" customHeight="1" x14ac:dyDescent="0.25"/>
    <row r="767" ht="21.95" customHeight="1" x14ac:dyDescent="0.25"/>
    <row r="768" ht="21.95" customHeight="1" x14ac:dyDescent="0.25"/>
    <row r="769" ht="21.95" customHeight="1" x14ac:dyDescent="0.25"/>
    <row r="770" ht="21.95" customHeight="1" x14ac:dyDescent="0.25"/>
    <row r="771" ht="21.95" customHeight="1" x14ac:dyDescent="0.25"/>
    <row r="772" ht="21.95" customHeight="1" x14ac:dyDescent="0.25"/>
    <row r="773" ht="21.95" customHeight="1" x14ac:dyDescent="0.25"/>
    <row r="774" ht="21.95" customHeight="1" x14ac:dyDescent="0.25"/>
    <row r="775" ht="21.95" customHeight="1" x14ac:dyDescent="0.25"/>
    <row r="776" ht="21.95" customHeight="1" x14ac:dyDescent="0.25"/>
    <row r="777" ht="21.95" customHeight="1" x14ac:dyDescent="0.25"/>
    <row r="778" ht="21.95" customHeight="1" x14ac:dyDescent="0.25"/>
    <row r="779" ht="21.95" customHeight="1" x14ac:dyDescent="0.25"/>
    <row r="780" ht="21.95" customHeight="1" x14ac:dyDescent="0.25"/>
    <row r="781" ht="21.95" customHeight="1" x14ac:dyDescent="0.25"/>
    <row r="782" ht="21.95" customHeight="1" x14ac:dyDescent="0.25"/>
    <row r="783" ht="21.95" customHeight="1" x14ac:dyDescent="0.25"/>
    <row r="784" ht="21.95" customHeight="1" x14ac:dyDescent="0.25"/>
    <row r="785" ht="21.95" customHeight="1" x14ac:dyDescent="0.25"/>
    <row r="786" ht="21.95" customHeight="1" x14ac:dyDescent="0.25"/>
    <row r="787" ht="21.95" customHeight="1" x14ac:dyDescent="0.25"/>
    <row r="788" ht="21.95" customHeight="1" x14ac:dyDescent="0.25"/>
    <row r="789" ht="21.95" customHeight="1" x14ac:dyDescent="0.25"/>
    <row r="790" ht="21.95" customHeight="1" x14ac:dyDescent="0.25"/>
    <row r="791" ht="21.95" customHeight="1" x14ac:dyDescent="0.25"/>
    <row r="792" ht="21.95" customHeight="1" x14ac:dyDescent="0.25"/>
    <row r="793" ht="21.95" customHeight="1" x14ac:dyDescent="0.25"/>
    <row r="794" ht="21.95" customHeight="1" x14ac:dyDescent="0.25"/>
    <row r="795" ht="21.95" customHeight="1" x14ac:dyDescent="0.25"/>
    <row r="796" ht="21.95" customHeight="1" x14ac:dyDescent="0.25"/>
    <row r="797" ht="21.95" customHeight="1" x14ac:dyDescent="0.25"/>
    <row r="798" ht="21.95" customHeight="1" x14ac:dyDescent="0.25"/>
    <row r="799" ht="21.95" customHeight="1" x14ac:dyDescent="0.25"/>
    <row r="800" ht="21.95" customHeight="1" x14ac:dyDescent="0.25"/>
    <row r="801" ht="21.95" customHeight="1" x14ac:dyDescent="0.25"/>
    <row r="802" ht="21.95" customHeight="1" x14ac:dyDescent="0.25"/>
    <row r="803" ht="21.95" customHeight="1" x14ac:dyDescent="0.25"/>
    <row r="804" ht="21.95" customHeight="1" x14ac:dyDescent="0.25"/>
    <row r="805" ht="21.95" customHeight="1" x14ac:dyDescent="0.25"/>
    <row r="806" ht="21.95" customHeight="1" x14ac:dyDescent="0.25"/>
    <row r="807" ht="21.95" customHeight="1" x14ac:dyDescent="0.25"/>
    <row r="808" ht="21.95" customHeight="1" x14ac:dyDescent="0.25"/>
    <row r="809" ht="21.95" customHeight="1" x14ac:dyDescent="0.25"/>
    <row r="810" ht="21.95" customHeight="1" x14ac:dyDescent="0.25"/>
    <row r="811" ht="21.95" customHeight="1" x14ac:dyDescent="0.25"/>
    <row r="812" ht="21.95" customHeight="1" x14ac:dyDescent="0.25"/>
    <row r="813" ht="21.95" customHeight="1" x14ac:dyDescent="0.25"/>
    <row r="814" ht="21.95" customHeight="1" x14ac:dyDescent="0.25"/>
    <row r="815" ht="21.95" customHeight="1" x14ac:dyDescent="0.25"/>
    <row r="816" ht="21.95" customHeight="1" x14ac:dyDescent="0.25"/>
    <row r="817" ht="21.95" customHeight="1" x14ac:dyDescent="0.25"/>
    <row r="818" ht="21.95" customHeight="1" x14ac:dyDescent="0.25"/>
    <row r="819" ht="21.95" customHeight="1" x14ac:dyDescent="0.25"/>
    <row r="820" ht="21.95" customHeight="1" x14ac:dyDescent="0.25"/>
    <row r="821" ht="21.95" customHeight="1" x14ac:dyDescent="0.25"/>
    <row r="822" ht="21.95" customHeight="1" x14ac:dyDescent="0.25"/>
    <row r="823" ht="21.95" customHeight="1" x14ac:dyDescent="0.25"/>
    <row r="824" ht="21.95" customHeight="1" x14ac:dyDescent="0.25"/>
    <row r="825" ht="21.95" customHeight="1" x14ac:dyDescent="0.25"/>
    <row r="826" ht="21.95" customHeight="1" x14ac:dyDescent="0.25"/>
    <row r="827" ht="21.95" customHeight="1" x14ac:dyDescent="0.25"/>
    <row r="828" ht="21.95" customHeight="1" x14ac:dyDescent="0.25"/>
    <row r="829" ht="21.95" customHeight="1" x14ac:dyDescent="0.25"/>
    <row r="830" ht="21.95" customHeight="1" x14ac:dyDescent="0.25"/>
    <row r="831" ht="21.95" customHeight="1" x14ac:dyDescent="0.25"/>
    <row r="832" ht="21.95" customHeight="1" x14ac:dyDescent="0.25"/>
    <row r="833" ht="21.95" customHeight="1" x14ac:dyDescent="0.25"/>
    <row r="834" ht="21.95" customHeight="1" x14ac:dyDescent="0.25"/>
    <row r="835" ht="21.95" customHeight="1" x14ac:dyDescent="0.25"/>
    <row r="836" ht="21.95" customHeight="1" x14ac:dyDescent="0.25"/>
    <row r="837" ht="21.95" customHeight="1" x14ac:dyDescent="0.25"/>
    <row r="838" ht="21.95" customHeight="1" x14ac:dyDescent="0.25"/>
    <row r="839" ht="21.95" customHeight="1" x14ac:dyDescent="0.25"/>
    <row r="840" ht="21.95" customHeight="1" x14ac:dyDescent="0.25"/>
    <row r="841" ht="21.95" customHeight="1" x14ac:dyDescent="0.25"/>
    <row r="842" ht="21.95" customHeight="1" x14ac:dyDescent="0.25"/>
    <row r="843" ht="21.95" customHeight="1" x14ac:dyDescent="0.25"/>
    <row r="844" ht="21.95" customHeight="1" x14ac:dyDescent="0.25"/>
    <row r="845" ht="21.95" customHeight="1" x14ac:dyDescent="0.25"/>
    <row r="846" ht="21.95" customHeight="1" x14ac:dyDescent="0.25"/>
    <row r="847" ht="21.95" customHeight="1" x14ac:dyDescent="0.25"/>
    <row r="848" ht="21.95" customHeight="1" x14ac:dyDescent="0.25"/>
    <row r="849" ht="21.95" customHeight="1" x14ac:dyDescent="0.25"/>
    <row r="850" ht="21.95" customHeight="1" x14ac:dyDescent="0.25"/>
    <row r="851" ht="21.95" customHeight="1" x14ac:dyDescent="0.25"/>
    <row r="852" ht="21.95" customHeight="1" x14ac:dyDescent="0.25"/>
    <row r="853" ht="21.95" customHeight="1" x14ac:dyDescent="0.25"/>
    <row r="854" ht="21.95" customHeight="1" x14ac:dyDescent="0.25"/>
    <row r="855" ht="21.95" customHeight="1" x14ac:dyDescent="0.25"/>
    <row r="856" ht="21.95" customHeight="1" x14ac:dyDescent="0.25"/>
    <row r="857" ht="21.95" customHeight="1" x14ac:dyDescent="0.25"/>
    <row r="858" ht="21.95" customHeight="1" x14ac:dyDescent="0.25"/>
    <row r="859" ht="21.95" customHeight="1" x14ac:dyDescent="0.25"/>
    <row r="860" ht="21.95" customHeight="1" x14ac:dyDescent="0.25"/>
    <row r="861" ht="21.95" customHeight="1" x14ac:dyDescent="0.25"/>
    <row r="862" ht="21.95" customHeight="1" x14ac:dyDescent="0.25"/>
    <row r="863" ht="21.95" customHeight="1" x14ac:dyDescent="0.25"/>
    <row r="864" ht="21.95" customHeight="1" x14ac:dyDescent="0.25"/>
    <row r="865" ht="21.95" customHeight="1" x14ac:dyDescent="0.25"/>
    <row r="866" ht="21.95" customHeight="1" x14ac:dyDescent="0.25"/>
    <row r="867" ht="21.95" customHeight="1" x14ac:dyDescent="0.25"/>
    <row r="868" ht="21.95" customHeight="1" x14ac:dyDescent="0.25"/>
    <row r="869" ht="21.95" customHeight="1" x14ac:dyDescent="0.25"/>
    <row r="870" ht="21.95" customHeight="1" x14ac:dyDescent="0.25"/>
    <row r="871" ht="21.95" customHeight="1" x14ac:dyDescent="0.25"/>
    <row r="872" ht="21.95" customHeight="1" x14ac:dyDescent="0.25"/>
    <row r="873" ht="21.95" customHeight="1" x14ac:dyDescent="0.25"/>
    <row r="874" ht="21.95" customHeight="1" x14ac:dyDescent="0.25"/>
    <row r="875" ht="21.95" customHeight="1" x14ac:dyDescent="0.25"/>
    <row r="876" ht="21.95" customHeight="1" x14ac:dyDescent="0.25"/>
    <row r="877" ht="21.95" customHeight="1" x14ac:dyDescent="0.25"/>
    <row r="878" ht="21.95" customHeight="1" x14ac:dyDescent="0.25"/>
    <row r="879" ht="21.95" customHeight="1" x14ac:dyDescent="0.25"/>
    <row r="880" ht="21.95" customHeight="1" x14ac:dyDescent="0.25"/>
    <row r="881" ht="21.95" customHeight="1" x14ac:dyDescent="0.25"/>
    <row r="882" ht="21.95" customHeight="1" x14ac:dyDescent="0.25"/>
    <row r="883" ht="21.95" customHeight="1" x14ac:dyDescent="0.25"/>
    <row r="884" ht="21.95" customHeight="1" x14ac:dyDescent="0.25"/>
    <row r="885" ht="21.95" customHeight="1" x14ac:dyDescent="0.25"/>
    <row r="886" ht="21.95" customHeight="1" x14ac:dyDescent="0.25"/>
    <row r="887" ht="21.95" customHeight="1" x14ac:dyDescent="0.25"/>
    <row r="888" ht="21.95" customHeight="1" x14ac:dyDescent="0.25"/>
    <row r="889" ht="21.95" customHeight="1" x14ac:dyDescent="0.25"/>
    <row r="890" ht="21.95" customHeight="1" x14ac:dyDescent="0.25"/>
  </sheetData>
  <mergeCells count="1">
    <mergeCell ref="A1:P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32"/>
  <sheetViews>
    <sheetView zoomScale="145" zoomScaleNormal="145" zoomScaleSheetLayoutView="85" zoomScalePageLayoutView="1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32" sqref="G32"/>
    </sheetView>
  </sheetViews>
  <sheetFormatPr baseColWidth="10" defaultColWidth="11.42578125" defaultRowHeight="15" x14ac:dyDescent="0.25"/>
  <cols>
    <col min="1" max="1" width="11" style="26" customWidth="1"/>
    <col min="2" max="2" width="3.85546875" style="26" customWidth="1"/>
    <col min="3" max="7" width="13.42578125" style="26" customWidth="1"/>
    <col min="8" max="20" width="12.42578125" style="26" customWidth="1"/>
  </cols>
  <sheetData>
    <row r="1" spans="1:20" x14ac:dyDescent="0.25">
      <c r="A1" s="31" t="s">
        <v>103</v>
      </c>
      <c r="B1" s="31"/>
      <c r="C1" s="31"/>
      <c r="D1" s="31"/>
      <c r="E1" s="31"/>
      <c r="F1" s="31"/>
      <c r="G1" s="31"/>
    </row>
    <row r="2" spans="1:20" x14ac:dyDescent="0.25"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4" spans="1:20" x14ac:dyDescent="0.25">
      <c r="C4" s="28" t="s">
        <v>74</v>
      </c>
      <c r="D4" s="28" t="s">
        <v>75</v>
      </c>
      <c r="E4" s="28" t="s">
        <v>76</v>
      </c>
      <c r="F4" s="28" t="s">
        <v>77</v>
      </c>
      <c r="G4" s="28" t="s">
        <v>78</v>
      </c>
    </row>
    <row r="5" spans="1:20" x14ac:dyDescent="0.25">
      <c r="C5" s="26" t="str">
        <f>VLOOKUP($A$8,Tableau1[],4,FALSE)</f>
        <v>sériest1</v>
      </c>
      <c r="D5" s="26" t="str">
        <f>VLOOKUP($A$8,Tableau1[],5,FALSE)</f>
        <v>sériest2</v>
      </c>
      <c r="E5" s="26" t="str">
        <f>VLOOKUP($A$8,Tableau1[],6,FALSE)</f>
        <v>sériest3</v>
      </c>
      <c r="F5" s="26" t="str">
        <f>VLOOKUP($A$8,Tableau1[],7,FALSE)</f>
        <v>sériest4</v>
      </c>
      <c r="G5" s="26" t="str">
        <f>VLOOKUP($A$8,Tableau1[],8,FALSE)</f>
        <v>sériest5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7" spans="1:20" x14ac:dyDescent="0.25">
      <c r="A7" s="28" t="s">
        <v>71</v>
      </c>
      <c r="C7" s="28" t="s">
        <v>79</v>
      </c>
      <c r="D7" s="28" t="s">
        <v>80</v>
      </c>
      <c r="E7" s="28" t="s">
        <v>81</v>
      </c>
      <c r="F7" s="28" t="s">
        <v>82</v>
      </c>
      <c r="G7" s="28" t="s">
        <v>83</v>
      </c>
    </row>
    <row r="8" spans="1:20" x14ac:dyDescent="0.25">
      <c r="A8" s="26" t="s">
        <v>155</v>
      </c>
      <c r="C8" s="26" t="str">
        <f>VLOOKUP($A$8,Tableau1[],9,FALSE)</f>
        <v>sériest6</v>
      </c>
      <c r="D8" s="26" t="str">
        <f>VLOOKUP($A$8,Tableau1[],10,FALSE)</f>
        <v>sériest7</v>
      </c>
      <c r="E8" s="26" t="str">
        <f>VLOOKUP($A$8,Tableau1[],11,FALSE)</f>
        <v>sériest8</v>
      </c>
      <c r="F8" s="26" t="str">
        <f>VLOOKUP($A$8,Tableau1[],12,FALSE)</f>
        <v>sériest9</v>
      </c>
      <c r="G8" s="26" t="str">
        <f>VLOOKUP($A$8,Tableau1[],13,FALSE)</f>
        <v>sériest10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</row>
    <row r="10" spans="1:20" x14ac:dyDescent="0.25">
      <c r="C10" s="28" t="s">
        <v>84</v>
      </c>
      <c r="D10" s="28" t="s">
        <v>85</v>
      </c>
      <c r="E10" s="28" t="s">
        <v>86</v>
      </c>
      <c r="F10" s="28" t="s">
        <v>87</v>
      </c>
      <c r="G10" s="28" t="s">
        <v>88</v>
      </c>
    </row>
    <row r="11" spans="1:20" x14ac:dyDescent="0.25">
      <c r="A11" s="28" t="s">
        <v>72</v>
      </c>
      <c r="C11" s="26" t="str">
        <f>VLOOKUP($A$8,Tableau1[],14,FALSE)</f>
        <v>sériest11</v>
      </c>
      <c r="D11" s="26" t="str">
        <f>VLOOKUP($A$8,Tableau1[],15,FALSE)</f>
        <v>sériest12</v>
      </c>
      <c r="E11" s="26" t="str">
        <f>VLOOKUP($A$8,Tableau1[],16,FALSE)</f>
        <v>sériest13</v>
      </c>
      <c r="F11" s="26" t="str">
        <f>VLOOKUP($A$8,Tableau1[],17,FALSE)</f>
        <v>sériest14</v>
      </c>
      <c r="G11" s="26" t="str">
        <f>VLOOKUP($A$8,Tableau1[],18,FALSE)</f>
        <v>sériest15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0" x14ac:dyDescent="0.25">
      <c r="A12" s="26">
        <f>VLOOKUP($A$8,Tableau1[],2,FALSE)</f>
        <v>35</v>
      </c>
    </row>
    <row r="13" spans="1:20" x14ac:dyDescent="0.25">
      <c r="C13" s="28" t="s">
        <v>89</v>
      </c>
      <c r="D13" s="28" t="s">
        <v>90</v>
      </c>
      <c r="E13" s="28" t="s">
        <v>91</v>
      </c>
      <c r="F13" s="28" t="s">
        <v>92</v>
      </c>
      <c r="G13" s="28" t="s">
        <v>93</v>
      </c>
    </row>
    <row r="14" spans="1:20" x14ac:dyDescent="0.25">
      <c r="C14" s="26" t="str">
        <f>VLOOKUP($A$8,Tableau1[],19,FALSE)</f>
        <v>sériest16</v>
      </c>
      <c r="D14" s="26" t="str">
        <f>VLOOKUP($A$8,Tableau1[],20,FALSE)</f>
        <v>sériest17</v>
      </c>
      <c r="E14" s="26" t="str">
        <f>VLOOKUP($A$8,Tableau1[],21,FALSE)</f>
        <v>sériest18</v>
      </c>
      <c r="F14" s="26" t="str">
        <f>VLOOKUP($A$8,Tableau1[],22,FALSE)</f>
        <v>sériest19</v>
      </c>
      <c r="G14" s="26" t="str">
        <f>VLOOKUP($A$8,Tableau1[],23,FALSE)</f>
        <v>sériest20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</row>
    <row r="15" spans="1:20" x14ac:dyDescent="0.25">
      <c r="A15" s="28" t="s">
        <v>73</v>
      </c>
    </row>
    <row r="16" spans="1:20" x14ac:dyDescent="0.25">
      <c r="A16" s="26" t="str">
        <f>VLOOKUP($A$8,Tableau1[],3,FALSE)</f>
        <v>Brest</v>
      </c>
      <c r="C16" s="28" t="s">
        <v>94</v>
      </c>
      <c r="D16" s="28" t="s">
        <v>95</v>
      </c>
      <c r="E16" s="28" t="s">
        <v>96</v>
      </c>
      <c r="F16" s="28" t="s">
        <v>97</v>
      </c>
      <c r="G16" s="28" t="s">
        <v>98</v>
      </c>
    </row>
    <row r="17" spans="3:20" x14ac:dyDescent="0.25">
      <c r="C17" s="26" t="str">
        <f>VLOOKUP($A$8,Tableau1[],24,FALSE)</f>
        <v>sériest21</v>
      </c>
      <c r="D17" s="26" t="str">
        <f>VLOOKUP($A$8,Tableau1[],25,FALSE)</f>
        <v>sériest22</v>
      </c>
      <c r="E17" s="26" t="str">
        <f>VLOOKUP($A$8,Tableau1[],26,FALSE)</f>
        <v>sériest23</v>
      </c>
      <c r="F17" s="26" t="str">
        <f>VLOOKUP($A$8,Tableau1[],27,FALSE)</f>
        <v>sériest24</v>
      </c>
      <c r="G17" s="26" t="str">
        <f>VLOOKUP($A$8,Tableau1[],28,FALSE)</f>
        <v>sériest25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9" spans="3:20" x14ac:dyDescent="0.25">
      <c r="C19" s="28" t="s">
        <v>99</v>
      </c>
      <c r="D19" s="28" t="s">
        <v>100</v>
      </c>
      <c r="E19" s="28" t="s">
        <v>101</v>
      </c>
      <c r="F19" s="28" t="s">
        <v>102</v>
      </c>
      <c r="G19" s="28" t="s">
        <v>207</v>
      </c>
    </row>
    <row r="20" spans="3:20" x14ac:dyDescent="0.25">
      <c r="C20" s="29" t="str">
        <f>VLOOKUP($A$8,Tableau1[],29,FALSE)</f>
        <v>sériest26</v>
      </c>
      <c r="D20" s="29" t="str">
        <f>VLOOKUP($A$8,Tableau1[],30,FALSE)</f>
        <v>sériest27</v>
      </c>
      <c r="E20" s="29" t="str">
        <f>VLOOKUP($A$8,Tableau1[],31,FALSE)</f>
        <v>sériest28</v>
      </c>
      <c r="F20" s="29" t="str">
        <f>VLOOKUP($A$8,Tableau1[],32,FALSE)</f>
        <v>sériest29</v>
      </c>
      <c r="G20" s="29" t="str">
        <f>VLOOKUP($A$8,Tableau1[],33,FALSE)</f>
        <v>sériest30</v>
      </c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2" spans="3:20" x14ac:dyDescent="0.25">
      <c r="C22" s="28" t="s">
        <v>208</v>
      </c>
      <c r="D22" s="28" t="s">
        <v>208</v>
      </c>
      <c r="E22" s="28" t="s">
        <v>209</v>
      </c>
      <c r="F22" s="28" t="s">
        <v>210</v>
      </c>
      <c r="G22" s="28" t="s">
        <v>211</v>
      </c>
    </row>
    <row r="23" spans="3:20" x14ac:dyDescent="0.25">
      <c r="C23" s="29" t="str">
        <f>VLOOKUP($A$8,Tableau1[],34,FALSE)</f>
        <v>sériest31</v>
      </c>
      <c r="D23" s="29" t="str">
        <f>VLOOKUP($A$8,Tableau1[],35,FALSE)</f>
        <v>sériest32</v>
      </c>
      <c r="E23" s="29" t="str">
        <f>VLOOKUP($A$8,Tableau1[],36,FALSE)</f>
        <v>sériest33</v>
      </c>
      <c r="F23" s="29" t="str">
        <f>VLOOKUP($A$8,Tableau1[],37,FALSE)</f>
        <v>sériest34</v>
      </c>
      <c r="G23" s="29" t="str">
        <f>VLOOKUP($A$8,Tableau1[],38,FALSE)</f>
        <v>sériest35</v>
      </c>
    </row>
    <row r="25" spans="3:20" x14ac:dyDescent="0.25">
      <c r="C25" s="28" t="s">
        <v>212</v>
      </c>
      <c r="D25" s="28" t="s">
        <v>213</v>
      </c>
      <c r="E25" s="28" t="s">
        <v>214</v>
      </c>
      <c r="F25" s="28" t="s">
        <v>215</v>
      </c>
      <c r="G25" s="28" t="s">
        <v>216</v>
      </c>
    </row>
    <row r="26" spans="3:20" x14ac:dyDescent="0.25">
      <c r="C26" s="29" t="str">
        <f>VLOOKUP($A$8,Tableau1[],39,FALSE)</f>
        <v>sériest36</v>
      </c>
      <c r="D26" s="29" t="str">
        <f>VLOOKUP($A$8,Tableau1[],40,FALSE)</f>
        <v>sériest37</v>
      </c>
      <c r="E26" s="29" t="str">
        <f>VLOOKUP($A$8,Tableau1[],41,FALSE)</f>
        <v>sériest38</v>
      </c>
      <c r="F26" s="29" t="str">
        <f>VLOOKUP($A$8,Tableau1[],42,FALSE)</f>
        <v>sériest39</v>
      </c>
      <c r="G26" s="29" t="str">
        <f>VLOOKUP($A$8,Tableau1[],43,FALSE)</f>
        <v>sériest40</v>
      </c>
    </row>
    <row r="28" spans="3:20" x14ac:dyDescent="0.25">
      <c r="C28" s="28" t="s">
        <v>217</v>
      </c>
      <c r="D28" s="28" t="s">
        <v>218</v>
      </c>
      <c r="E28" s="28" t="s">
        <v>219</v>
      </c>
      <c r="F28" s="28" t="s">
        <v>220</v>
      </c>
      <c r="G28" s="28" t="s">
        <v>221</v>
      </c>
    </row>
    <row r="29" spans="3:20" x14ac:dyDescent="0.25">
      <c r="C29" s="29" t="str">
        <f>VLOOKUP($A$8,Tableau1[],44,FALSE)</f>
        <v>sériest41</v>
      </c>
      <c r="D29" s="29" t="str">
        <f>VLOOKUP($A$8,Tableau1[],45,FALSE)</f>
        <v>sériest42</v>
      </c>
      <c r="E29" s="29" t="str">
        <f>VLOOKUP($A$8,Tableau1[],46,FALSE)</f>
        <v>sériest43</v>
      </c>
      <c r="F29" s="29" t="str">
        <f>VLOOKUP($A$8,Tableau1[],47,FALSE)</f>
        <v>sériest44</v>
      </c>
      <c r="G29" s="29" t="str">
        <f>VLOOKUP($A$8,Tableau1[],48,FALSE)</f>
        <v>sériest45</v>
      </c>
    </row>
    <row r="31" spans="3:20" x14ac:dyDescent="0.25">
      <c r="C31" s="28" t="s">
        <v>222</v>
      </c>
      <c r="D31" s="28" t="s">
        <v>223</v>
      </c>
      <c r="E31" s="28" t="s">
        <v>224</v>
      </c>
      <c r="F31" s="28" t="s">
        <v>225</v>
      </c>
      <c r="G31" s="28" t="s">
        <v>226</v>
      </c>
    </row>
    <row r="32" spans="3:20" x14ac:dyDescent="0.25">
      <c r="C32" s="29" t="str">
        <f>VLOOKUP($A$8,Tableau1[],49,FALSE)</f>
        <v>sériest46</v>
      </c>
      <c r="D32" s="29" t="str">
        <f>VLOOKUP($A$8,Tableau1[],50,FALSE)</f>
        <v>sériest47</v>
      </c>
      <c r="E32" s="29" t="str">
        <f>VLOOKUP($A$8,Tableau1[],51,FALSE)</f>
        <v>sériest48</v>
      </c>
      <c r="F32" s="29" t="str">
        <f>VLOOKUP($A$8,Tableau1[],52,FALSE)</f>
        <v>sériest49</v>
      </c>
      <c r="G32" s="29" t="str">
        <f>VLOOKUP($A$8,Tableau1[],53,FALSE)</f>
        <v>sériest50</v>
      </c>
    </row>
  </sheetData>
  <mergeCells count="1">
    <mergeCell ref="A1:G1"/>
  </mergeCells>
  <pageMargins left="0.7" right="0.7" top="0.75" bottom="0.75" header="0.3" footer="0.3"/>
  <pageSetup paperSize="11" orientation="landscape" r:id="rId1"/>
  <headerFooter>
    <oddHeader>&amp;C&amp;"-,Gras"&amp;20Grand Prix Bavois 2021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Donnees!$A$3:$A$5</xm:f>
          </x14:formula1>
          <xm:sqref>A8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Pilotes</vt:lpstr>
      <vt:lpstr>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ric</cp:lastModifiedBy>
  <cp:lastPrinted>2021-01-08T12:20:22Z</cp:lastPrinted>
  <dcterms:created xsi:type="dcterms:W3CDTF">2015-01-04T00:49:50Z</dcterms:created>
  <dcterms:modified xsi:type="dcterms:W3CDTF">2021-01-09T21:58:02Z</dcterms:modified>
</cp:coreProperties>
</file>