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trlProps/ctrlProp2.xml" ContentType="application/vnd.ms-excel.controlproperties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drawings/drawing6.xml" ContentType="application/vnd.openxmlformats-officedocument.drawing+xml"/>
  <Override PartName="/xl/tables/table6.xml" ContentType="application/vnd.openxmlformats-officedocument.spreadsheetml.table+xml"/>
  <Override PartName="/xl/drawings/drawing7.xml" ContentType="application/vnd.openxmlformats-officedocument.drawing+xml"/>
  <Override PartName="/xl/tables/table7.xml" ContentType="application/vnd.openxmlformats-officedocument.spreadsheetml.table+xml"/>
  <Override PartName="/xl/drawings/drawing8.xml" ContentType="application/vnd.openxmlformats-officedocument.drawing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8_{7BA0EF99-EFC2-41BA-807B-07F475585170}" xr6:coauthVersionLast="45" xr6:coauthVersionMax="45" xr10:uidLastSave="{00000000-0000-0000-0000-000000000000}"/>
  <bookViews>
    <workbookView xWindow="-24120" yWindow="-120" windowWidth="24240" windowHeight="13140" activeTab="2" xr2:uid="{00000000-000D-0000-FFFF-FFFF00000000}"/>
  </bookViews>
  <sheets>
    <sheet name="paramètres" sheetId="1" r:id="rId1"/>
    <sheet name="acceuil" sheetId="4" r:id="rId2"/>
    <sheet name="BD" sheetId="3" r:id="rId3"/>
    <sheet name="U14" sheetId="11" r:id="rId4"/>
    <sheet name="U12" sheetId="6" r:id="rId5"/>
    <sheet name="U10" sheetId="7" r:id="rId6"/>
    <sheet name="U8" sheetId="8" r:id="rId7"/>
    <sheet name="U6" sheetId="9" r:id="rId8"/>
    <sheet name="BABY" sheetId="10" r:id="rId9"/>
  </sheets>
  <definedNames>
    <definedName name="ANNEES">paramètres!$Q:$Q</definedName>
    <definedName name="CATAGORIE1">paramètres!$H$1:$H$4</definedName>
    <definedName name="CATEGORIE2">paramètres!$I$1:$I$4</definedName>
    <definedName name="CATEGORIE3">paramètres!$J$1:$J$4</definedName>
    <definedName name="CATEGORIE4">paramètres!$K$1:$K$4</definedName>
    <definedName name="CATEGORIE5">paramètres!$L$1:$L$4</definedName>
    <definedName name="CATEGORIE6">paramètres!$M$1:$M$4</definedName>
    <definedName name="CATEGORIES7">paramètres!$N$1:$N$4</definedName>
    <definedName name="CATEGORIES8">paramètres!$O$1:$O$4</definedName>
    <definedName name="TABLEAU2" localSheetId="3">BD!#REF!</definedName>
    <definedName name="TABLEAU2">BD!#REF!</definedName>
    <definedName name="tableauA">BD!$H$3:$W$8</definedName>
    <definedName name="TABLOA">BD!$A$4:$G$8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X8" i="3" l="1"/>
  <c r="AH8" i="3"/>
  <c r="A8" i="3" s="1" a="1"/>
  <c r="A8" i="3" s="1"/>
  <c r="AH4" i="3"/>
  <c r="C4" i="3" s="1" a="1"/>
  <c r="C4" i="3" s="1"/>
  <c r="AH5" i="3"/>
  <c r="AH6" i="3"/>
  <c r="AH7" i="3"/>
  <c r="B7" i="3" s="1" a="1"/>
  <c r="B7" i="3" s="1"/>
  <c r="B2" i="1"/>
  <c r="C2" i="1" s="1"/>
  <c r="C1" i="1"/>
  <c r="D1" i="1" s="1"/>
  <c r="C6" i="3" l="1" a="1"/>
  <c r="C6" i="3" s="1"/>
  <c r="B6" i="3" a="1"/>
  <c r="B6" i="3" s="1"/>
  <c r="F8" i="3" a="1"/>
  <c r="F8" i="3" s="1"/>
  <c r="D8" i="3" a="1"/>
  <c r="D8" i="3" s="1"/>
  <c r="B8" i="3" a="1"/>
  <c r="B8" i="3" s="1"/>
  <c r="G8" i="3"/>
  <c r="E8" i="3" a="1"/>
  <c r="E8" i="3" s="1"/>
  <c r="C8" i="3" a="1"/>
  <c r="C8" i="3" s="1"/>
  <c r="E4" i="3" a="1"/>
  <c r="E4" i="3" s="1"/>
  <c r="F4" i="3" a="1"/>
  <c r="F4" i="3" s="1"/>
  <c r="A4" i="3" a="1"/>
  <c r="A4" i="3" s="1"/>
  <c r="B4" i="3" a="1"/>
  <c r="B4" i="3" s="1"/>
  <c r="G4" i="3"/>
  <c r="D4" i="3" a="1"/>
  <c r="D4" i="3" s="1"/>
  <c r="G7" i="3"/>
  <c r="A7" i="3" a="1"/>
  <c r="A7" i="3" s="1"/>
  <c r="F7" i="3" a="1"/>
  <c r="F7" i="3" s="1"/>
  <c r="C7" i="3" a="1"/>
  <c r="C7" i="3" s="1"/>
  <c r="E7" i="3" a="1"/>
  <c r="E7" i="3" s="1"/>
  <c r="D7" i="3" a="1"/>
  <c r="D7" i="3" s="1"/>
  <c r="B5" i="3" a="1"/>
  <c r="B5" i="3" s="1"/>
  <c r="C5" i="3" a="1"/>
  <c r="C5" i="3" s="1"/>
  <c r="C3" i="3" s="1" a="1"/>
  <c r="C3" i="3" s="1"/>
  <c r="D5" i="3" a="1"/>
  <c r="D5" i="3" s="1"/>
  <c r="A5" i="3" a="1"/>
  <c r="A5" i="3" s="1"/>
  <c r="G6" i="3"/>
  <c r="F6" i="3" a="1"/>
  <c r="F6" i="3" s="1"/>
  <c r="D6" i="3" a="1"/>
  <c r="D6" i="3" s="1"/>
  <c r="A6" i="3" a="1"/>
  <c r="A6" i="3" s="1"/>
  <c r="E6" i="3" a="1"/>
  <c r="E6" i="3" s="1"/>
  <c r="E5" i="3" a="1"/>
  <c r="E5" i="3" s="1"/>
  <c r="F5" i="3" a="1"/>
  <c r="F5" i="3" s="1"/>
  <c r="G5" i="3"/>
  <c r="B3" i="1"/>
  <c r="C5" i="7" l="1"/>
  <c r="B5" i="7"/>
  <c r="A5" i="7"/>
  <c r="C5" i="6"/>
  <c r="B5" i="6"/>
  <c r="A5" i="6"/>
  <c r="A3" i="3" a="1"/>
  <c r="A3" i="3" s="1"/>
  <c r="D3" i="3" a="1"/>
  <c r="D3" i="3" s="1"/>
  <c r="F3" i="3" a="1"/>
  <c r="F3" i="3" s="1"/>
  <c r="G3" i="3" a="1"/>
  <c r="G3" i="3" s="1"/>
  <c r="E3" i="3" a="1"/>
  <c r="E3" i="3" s="1"/>
  <c r="B3" i="3" a="1"/>
  <c r="B3" i="3" s="1"/>
  <c r="C3" i="1"/>
  <c r="B4" i="1"/>
  <c r="X7" i="3"/>
  <c r="C4" i="1" l="1"/>
  <c r="B5" i="1"/>
  <c r="X6" i="3"/>
  <c r="X5" i="3"/>
  <c r="X4" i="3"/>
  <c r="C5" i="1" l="1"/>
  <c r="B6" i="1"/>
  <c r="C6" i="1" l="1"/>
  <c r="B7" i="1"/>
  <c r="C7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André dede</author>
  </authors>
  <commentList>
    <comment ref="C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=B1+1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=B1+3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André dede</author>
  </authors>
  <commentList>
    <comment ref="X4" authorId="0" shapeId="0" xr:uid="{00000000-0006-0000-0200-000001000000}">
      <text>
        <r>
          <rPr>
            <sz val="9"/>
            <color indexed="81"/>
            <rFont val="Tahoma"/>
            <family val="2"/>
          </rPr>
          <t xml:space="preserve">
=SI([@[licence payé]]="Payé"; "Oui";SI([@[licence payé]]="Non payé"; "Non";SI([@[licence payé]]="";"";)))</t>
        </r>
      </text>
    </comment>
  </commentList>
</comments>
</file>

<file path=xl/sharedStrings.xml><?xml version="1.0" encoding="utf-8"?>
<sst xmlns="http://schemas.openxmlformats.org/spreadsheetml/2006/main" count="240" uniqueCount="136">
  <si>
    <t>U 14</t>
  </si>
  <si>
    <t>U 12</t>
  </si>
  <si>
    <t>U 10</t>
  </si>
  <si>
    <t>U 8</t>
  </si>
  <si>
    <t>U 6</t>
  </si>
  <si>
    <t>BABY</t>
  </si>
  <si>
    <t>en jaune on choisi une année les autres cellules se remplissent automatiquement</t>
  </si>
  <si>
    <t xml:space="preserve">A savoir qu'une catégorie comprend 2 années </t>
  </si>
  <si>
    <t>STAFF</t>
  </si>
  <si>
    <t>Prénom de l'enfant</t>
  </si>
  <si>
    <t>Nom de l'enfant</t>
  </si>
  <si>
    <t>E-mail de l'enfant</t>
  </si>
  <si>
    <t>N° portable de l'enfant</t>
  </si>
  <si>
    <t>Code postal</t>
  </si>
  <si>
    <t>Ville</t>
  </si>
  <si>
    <t>Prénom 1 Tuteur</t>
  </si>
  <si>
    <t>licence</t>
  </si>
  <si>
    <t>A soins</t>
  </si>
  <si>
    <t>A transport</t>
  </si>
  <si>
    <t>A image</t>
  </si>
  <si>
    <t>DINAN RUGBY</t>
  </si>
  <si>
    <t>XXS</t>
  </si>
  <si>
    <t>XS</t>
  </si>
  <si>
    <t>S</t>
  </si>
  <si>
    <t>M</t>
  </si>
  <si>
    <t>L</t>
  </si>
  <si>
    <t>XL</t>
  </si>
  <si>
    <t>XXL</t>
  </si>
  <si>
    <t>Certificat médical</t>
  </si>
  <si>
    <t>8 Les portes</t>
  </si>
  <si>
    <t>Mélanie</t>
  </si>
  <si>
    <t>oui</t>
  </si>
  <si>
    <t>TADEN</t>
  </si>
  <si>
    <t>FEUILLE DE MATCH</t>
  </si>
  <si>
    <t>Nom d'équipe:</t>
  </si>
  <si>
    <t>DATE:</t>
  </si>
  <si>
    <t>Lieu:</t>
  </si>
  <si>
    <t>Prénom</t>
  </si>
  <si>
    <t xml:space="preserve">Nom </t>
  </si>
  <si>
    <t>N°</t>
  </si>
  <si>
    <t>aa@netcourrier.com</t>
  </si>
  <si>
    <t>06 42 26 82 76</t>
  </si>
  <si>
    <t>Lambda</t>
  </si>
  <si>
    <t>UNTEL</t>
  </si>
  <si>
    <t>lanbdaundel@test.fr</t>
  </si>
  <si>
    <t>Dede</t>
  </si>
  <si>
    <t>LOL</t>
  </si>
  <si>
    <t>dedelol@test.fr</t>
  </si>
  <si>
    <t>02 14 58 78 96</t>
  </si>
  <si>
    <t>2 la bas</t>
  </si>
  <si>
    <t>12 000</t>
  </si>
  <si>
    <t>STRASBOURG</t>
  </si>
  <si>
    <t>fgfgf@gmail.com</t>
  </si>
  <si>
    <t>12 45 78 96 52</t>
  </si>
  <si>
    <t>prenomhuit@gmail.com</t>
  </si>
  <si>
    <t>02 15 47 85 96</t>
  </si>
  <si>
    <t>Payé</t>
  </si>
  <si>
    <t>02 01 47 85 41</t>
  </si>
  <si>
    <t>Fdf</t>
  </si>
  <si>
    <t>04 04 04 04 04</t>
  </si>
  <si>
    <t>55 55 55 55 55</t>
  </si>
  <si>
    <t>non</t>
  </si>
  <si>
    <t>20 ici</t>
  </si>
  <si>
    <t>test@hotmail.com</t>
  </si>
  <si>
    <t>Excel</t>
  </si>
  <si>
    <t>DUPONT</t>
  </si>
  <si>
    <t>tuteur1tut@gmail.com</t>
  </si>
  <si>
    <t>ALFRED</t>
  </si>
  <si>
    <t>DURAND</t>
  </si>
  <si>
    <t>TABLEUR</t>
  </si>
  <si>
    <t>Francki</t>
  </si>
  <si>
    <t>LYON</t>
  </si>
  <si>
    <t>testtut2@gmail.com</t>
  </si>
  <si>
    <t>essaitut2@hotmail.fr</t>
  </si>
  <si>
    <t>1999 11 1 949 339</t>
  </si>
  <si>
    <t>Date de naissance</t>
  </si>
  <si>
    <t>Adresse postale de l'enfant</t>
  </si>
  <si>
    <t>NOM Tuteur 1</t>
  </si>
  <si>
    <t>E-mail  Tuteur 1</t>
  </si>
  <si>
    <t>Portable Tuteur 1</t>
  </si>
  <si>
    <t>Prénom Tuteur 2</t>
  </si>
  <si>
    <t>NOM Tuteur 2</t>
  </si>
  <si>
    <t>DEDOU</t>
  </si>
  <si>
    <t>DODU</t>
  </si>
  <si>
    <t>JULIOT</t>
  </si>
  <si>
    <t>Jules</t>
  </si>
  <si>
    <t>Alfred</t>
  </si>
  <si>
    <t>Edmond</t>
  </si>
  <si>
    <t>Portable Tuteur 2</t>
  </si>
  <si>
    <t>E-mail Tuteur 2</t>
  </si>
  <si>
    <t>Numéro de licence</t>
  </si>
  <si>
    <t>Licence payé</t>
  </si>
  <si>
    <t>Taille(bas)</t>
  </si>
  <si>
    <t>Taille(haut)</t>
  </si>
  <si>
    <t>Taille (chaussette)</t>
  </si>
  <si>
    <t>ANDRÉ</t>
  </si>
  <si>
    <t>dedeandre@gmail.com</t>
  </si>
  <si>
    <t>01 54 87 96 52</t>
  </si>
  <si>
    <t>20 de la bas d'ici ou là</t>
  </si>
  <si>
    <t>75 000</t>
  </si>
  <si>
    <t>PARIS</t>
  </si>
  <si>
    <t>date 
de naissance</t>
  </si>
  <si>
    <t>N° 
licence</t>
  </si>
  <si>
    <t>Joueur 
Arbitre</t>
  </si>
  <si>
    <t>J 
de devant</t>
  </si>
  <si>
    <t>2001 12 2 010 009</t>
  </si>
  <si>
    <t>2004 05 1 444 444</t>
  </si>
  <si>
    <t>2005 05 2 333 444</t>
  </si>
  <si>
    <t>John</t>
  </si>
  <si>
    <t>JOHNNY</t>
  </si>
  <si>
    <t>johnijohn@laposte.net</t>
  </si>
  <si>
    <t>06 03 02 01 44</t>
  </si>
  <si>
    <t>Jonathan</t>
  </si>
  <si>
    <t>FREDDY</t>
  </si>
  <si>
    <t>freddyjon@gmail.com</t>
  </si>
  <si>
    <t>21 17 05 04 15</t>
  </si>
  <si>
    <t>U14</t>
  </si>
  <si>
    <t>U12</t>
  </si>
  <si>
    <t>U10</t>
  </si>
  <si>
    <t>U8</t>
  </si>
  <si>
    <t>U6</t>
  </si>
  <si>
    <t>ANNÉE</t>
  </si>
  <si>
    <t>15 42 36 98 74</t>
  </si>
  <si>
    <t>01 54 78 96 52</t>
  </si>
  <si>
    <t>2007 11 2 254 422</t>
  </si>
  <si>
    <t>Essai</t>
  </si>
  <si>
    <t>OCTET</t>
  </si>
  <si>
    <t>essaidoctet@test.fr</t>
  </si>
  <si>
    <t>4 Elysée</t>
  </si>
  <si>
    <t>MARSEILLE</t>
  </si>
  <si>
    <t>Julian</t>
  </si>
  <si>
    <t>RAYAN</t>
  </si>
  <si>
    <t>rayanjulien@hotmail.fr</t>
  </si>
  <si>
    <t>Pat</t>
  </si>
  <si>
    <t>PATOU</t>
  </si>
  <si>
    <t>fredpatou@test.com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</si>
</sst>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_-;\-* #,##0.00_-;_-* &quot;-&quot;??_-;_-@_-"/>
    <numFmt numFmtId="165" formatCode="0#&quot; &quot;##&quot; &quot;##&quot; &quot;##&quot; &quot;##"/>
    <numFmt numFmtId="166" formatCode="_-* #,##0_-;\-* #,##0_-;_-* &quot;-&quot;??_-;_-@_-"/>
  </numFmts>
  <fonts count="20" x14ac:knownFonts="1">
    <font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26"/>
      <color rgb="FFF0EB15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i/>
      <sz val="8"/>
      <color theme="0"/>
      <name val="Calibri"/>
      <family val="2"/>
      <scheme val="minor"/>
    </font>
    <font>
      <sz val="26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  <font>
      <sz val="9"/>
      <color indexed="81"/>
      <name val="Tahoma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b/>
      <sz val="9"/>
      <color indexed="81"/>
      <name val="Tahoma"/>
      <family val="2"/>
    </font>
    <font>
      <b/>
      <i/>
      <sz val="8"/>
      <color theme="0"/>
      <name val="Courier New"/>
      <family val="3"/>
    </font>
  </fonts>
  <fills count="17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A7A7A"/>
      </patternFill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7A7A7A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164" fontId="5" fillId="0" borderId="0" applyFont="0" applyFill="0" applyBorder="0" applyAlignment="0" applyProtection="0"/>
  </cellStyleXfs>
  <cellXfs count="78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3" borderId="0" xfId="0" applyFill="1"/>
    <xf numFmtId="0" fontId="0" fillId="0" borderId="0" xfId="0" applyFill="1"/>
    <xf numFmtId="0" fontId="1" fillId="4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1" fillId="7" borderId="0" xfId="0" applyFont="1" applyFill="1" applyAlignment="1">
      <alignment horizontal="center" vertical="center"/>
    </xf>
    <xf numFmtId="0" fontId="1" fillId="8" borderId="0" xfId="0" applyFont="1" applyFill="1" applyAlignment="1">
      <alignment horizontal="center" vertical="center"/>
    </xf>
    <xf numFmtId="14" fontId="0" fillId="0" borderId="0" xfId="0" applyNumberFormat="1"/>
    <xf numFmtId="165" fontId="0" fillId="0" borderId="0" xfId="0" applyNumberFormat="1" applyAlignment="1">
      <alignment horizontal="center" vertical="center"/>
    </xf>
    <xf numFmtId="0" fontId="6" fillId="0" borderId="0" xfId="0" applyFont="1"/>
    <xf numFmtId="0" fontId="7" fillId="0" borderId="0" xfId="0" applyFont="1" applyAlignment="1">
      <alignment horizontal="left" vertical="top" wrapText="1"/>
    </xf>
    <xf numFmtId="165" fontId="0" fillId="0" borderId="0" xfId="0" applyNumberFormat="1" applyAlignment="1">
      <alignment horizontal="center"/>
    </xf>
    <xf numFmtId="0" fontId="9" fillId="0" borderId="0" xfId="0" applyFont="1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8" fillId="1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14" fontId="2" fillId="0" borderId="0" xfId="0" applyNumberFormat="1" applyFont="1" applyAlignment="1">
      <alignment horizontal="center" vertical="center" wrapText="1"/>
    </xf>
    <xf numFmtId="0" fontId="6" fillId="0" borderId="0" xfId="0" applyFont="1" applyFill="1"/>
    <xf numFmtId="165" fontId="6" fillId="0" borderId="0" xfId="0" applyNumberFormat="1" applyFont="1" applyAlignment="1">
      <alignment horizontal="center" vertical="center"/>
    </xf>
    <xf numFmtId="14" fontId="6" fillId="0" borderId="0" xfId="0" applyNumberFormat="1" applyFont="1"/>
    <xf numFmtId="0" fontId="6" fillId="0" borderId="0" xfId="0" applyFont="1" applyAlignment="1">
      <alignment horizontal="left" vertical="top" wrapText="1"/>
    </xf>
    <xf numFmtId="166" fontId="6" fillId="0" borderId="0" xfId="2" applyNumberFormat="1" applyFont="1" applyAlignment="1">
      <alignment horizontal="right" vertical="center"/>
    </xf>
    <xf numFmtId="165" fontId="6" fillId="0" borderId="0" xfId="0" applyNumberFormat="1" applyFont="1" applyAlignment="1">
      <alignment horizontal="center"/>
    </xf>
    <xf numFmtId="0" fontId="13" fillId="14" borderId="0" xfId="0" applyFont="1" applyFill="1" applyAlignment="1">
      <alignment horizontal="center" vertical="center" wrapText="1"/>
    </xf>
    <xf numFmtId="0" fontId="14" fillId="0" borderId="0" xfId="1" applyFont="1"/>
    <xf numFmtId="0" fontId="4" fillId="0" borderId="0" xfId="1"/>
    <xf numFmtId="0" fontId="10" fillId="0" borderId="0" xfId="0" applyFont="1"/>
    <xf numFmtId="49" fontId="2" fillId="9" borderId="0" xfId="0" applyNumberFormat="1" applyFont="1" applyFill="1" applyBorder="1" applyAlignment="1">
      <alignment horizontal="center" vertical="center" wrapText="1"/>
    </xf>
    <xf numFmtId="49" fontId="2" fillId="8" borderId="3" xfId="0" applyNumberFormat="1" applyFont="1" applyFill="1" applyBorder="1" applyAlignment="1">
      <alignment horizontal="center" vertical="center" wrapText="1"/>
    </xf>
    <xf numFmtId="0" fontId="2" fillId="12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66" fontId="0" fillId="0" borderId="0" xfId="2" applyNumberFormat="1" applyFont="1" applyAlignment="1">
      <alignment horizontal="right" vertical="center"/>
    </xf>
    <xf numFmtId="166" fontId="2" fillId="0" borderId="0" xfId="2" applyNumberFormat="1" applyFont="1" applyAlignment="1">
      <alignment horizontal="right" vertical="center" wrapText="1"/>
    </xf>
    <xf numFmtId="49" fontId="13" fillId="10" borderId="0" xfId="0" applyNumberFormat="1" applyFont="1" applyFill="1" applyBorder="1" applyAlignment="1">
      <alignment horizontal="center" vertical="center" wrapText="1"/>
    </xf>
    <xf numFmtId="0" fontId="2" fillId="13" borderId="7" xfId="0" applyFont="1" applyFill="1" applyBorder="1" applyAlignment="1">
      <alignment horizontal="center" vertical="top" wrapText="1"/>
    </xf>
    <xf numFmtId="0" fontId="2" fillId="13" borderId="5" xfId="0" applyFont="1" applyFill="1" applyBorder="1" applyAlignment="1">
      <alignment horizontal="center" vertical="top" wrapText="1"/>
    </xf>
    <xf numFmtId="0" fontId="2" fillId="13" borderId="6" xfId="0" applyFont="1" applyFill="1" applyBorder="1" applyAlignment="1">
      <alignment horizontal="center" vertical="top" wrapText="1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7" fillId="3" borderId="0" xfId="0" applyFont="1" applyFill="1"/>
    <xf numFmtId="0" fontId="0" fillId="16" borderId="8" xfId="0" applyFill="1" applyBorder="1" applyAlignment="1">
      <alignment horizontal="center" vertical="center"/>
    </xf>
    <xf numFmtId="0" fontId="0" fillId="15" borderId="0" xfId="0" applyFill="1"/>
    <xf numFmtId="0" fontId="10" fillId="9" borderId="0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1" fillId="4" borderId="0" xfId="0" applyFont="1" applyFill="1" applyBorder="1" applyAlignment="1">
      <alignment horizontal="center" vertical="center" wrapText="1"/>
    </xf>
    <xf numFmtId="0" fontId="11" fillId="5" borderId="0" xfId="0" applyFont="1" applyFill="1" applyBorder="1" applyAlignment="1">
      <alignment horizontal="center" vertical="center" wrapText="1"/>
    </xf>
    <xf numFmtId="0" fontId="11" fillId="6" borderId="0" xfId="0" applyFont="1" applyFill="1" applyBorder="1" applyAlignment="1">
      <alignment horizontal="center" vertical="center" wrapText="1"/>
    </xf>
    <xf numFmtId="0" fontId="11" fillId="7" borderId="0" xfId="0" applyFont="1" applyFill="1" applyBorder="1" applyAlignment="1">
      <alignment horizontal="center" vertical="center" wrapText="1"/>
    </xf>
    <xf numFmtId="0" fontId="11" fillId="8" borderId="0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19" fillId="11" borderId="9" xfId="0" applyFont="1" applyFill="1" applyBorder="1" applyAlignment="1">
      <alignment horizontal="center" vertical="center"/>
    </xf>
    <xf numFmtId="0" fontId="19" fillId="11" borderId="2" xfId="0" applyFont="1" applyFill="1" applyBorder="1" applyAlignment="1">
      <alignment horizontal="center" vertical="center"/>
    </xf>
    <xf numFmtId="0" fontId="19" fillId="11" borderId="10" xfId="0" applyFont="1" applyFill="1" applyBorder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12" fillId="0" borderId="0" xfId="0" applyFont="1" applyBorder="1" applyAlignment="1">
      <alignment vertical="center"/>
    </xf>
    <xf numFmtId="14" fontId="12" fillId="0" borderId="0" xfId="0" applyNumberFormat="1" applyFont="1" applyBorder="1" applyAlignment="1">
      <alignment vertical="center"/>
    </xf>
    <xf numFmtId="14" fontId="12" fillId="0" borderId="0" xfId="0" applyNumberFormat="1" applyFont="1" applyBorder="1" applyAlignment="1">
      <alignment horizontal="center" vertical="center"/>
    </xf>
    <xf numFmtId="14" fontId="12" fillId="0" borderId="4" xfId="0" applyNumberFormat="1" applyFont="1" applyBorder="1" applyAlignment="1">
      <alignment horizontal="center" vertical="center"/>
    </xf>
    <xf numFmtId="14" fontId="2" fillId="13" borderId="5" xfId="0" applyNumberFormat="1" applyFont="1" applyFill="1" applyBorder="1" applyAlignment="1">
      <alignment horizontal="center" vertical="top" wrapText="1"/>
    </xf>
    <xf numFmtId="14" fontId="0" fillId="0" borderId="0" xfId="0" applyNumberFormat="1" applyAlignment="1">
      <alignment horizontal="center"/>
    </xf>
    <xf numFmtId="0" fontId="12" fillId="0" borderId="0" xfId="0" applyNumberFormat="1" applyFont="1" applyBorder="1" applyAlignment="1">
      <alignment horizontal="center" vertical="center"/>
    </xf>
    <xf numFmtId="0" fontId="12" fillId="0" borderId="4" xfId="0" applyNumberFormat="1" applyFont="1" applyBorder="1" applyAlignment="1">
      <alignment horizontal="center" vertical="center"/>
    </xf>
    <xf numFmtId="14" fontId="12" fillId="0" borderId="0" xfId="0" applyNumberFormat="1" applyFont="1" applyBorder="1" applyAlignment="1">
      <alignment horizontal="center"/>
    </xf>
    <xf numFmtId="0" fontId="12" fillId="0" borderId="0" xfId="0" applyNumberFormat="1" applyFont="1" applyBorder="1" applyAlignment="1">
      <alignment horizontal="center"/>
    </xf>
    <xf numFmtId="0" fontId="12" fillId="0" borderId="4" xfId="0" applyNumberFormat="1" applyFont="1" applyBorder="1" applyAlignment="1">
      <alignment horizontal="center"/>
    </xf>
    <xf numFmtId="14" fontId="2" fillId="13" borderId="5" xfId="0" applyNumberFormat="1" applyFont="1" applyFill="1" applyBorder="1" applyAlignment="1">
      <alignment horizontal="center" wrapText="1"/>
    </xf>
    <xf numFmtId="0" fontId="3" fillId="11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top" wrapText="1"/>
    </xf>
  </cellXfs>
  <cellStyles count="3">
    <cellStyle name="Lien hypertexte" xfId="1" builtinId="8"/>
    <cellStyle name="Milliers" xfId="2" builtinId="3"/>
    <cellStyle name="Normal" xfId="0" builtinId="0"/>
  </cellStyles>
  <dxfs count="106">
    <dxf>
      <font>
        <color auto="1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0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z val="10"/>
      </font>
      <numFmt numFmtId="0" formatCode="General"/>
      <fill>
        <patternFill patternType="none">
          <fgColor indexed="64"/>
          <bgColor indexed="65"/>
        </patternFill>
      </fill>
    </dxf>
    <dxf>
      <font>
        <sz val="10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0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z val="10"/>
      </font>
      <numFmt numFmtId="0" formatCode="General"/>
      <fill>
        <patternFill patternType="none">
          <fgColor indexed="64"/>
          <bgColor indexed="65"/>
        </patternFill>
      </fill>
    </dxf>
    <dxf>
      <font>
        <sz val="10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0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z val="10"/>
      </font>
      <fill>
        <patternFill patternType="none">
          <fgColor indexed="64"/>
          <bgColor indexed="65"/>
        </patternFill>
      </fill>
    </dxf>
    <dxf>
      <font>
        <sz val="10"/>
      </font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0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z val="10"/>
      </font>
      <fill>
        <patternFill patternType="none">
          <fgColor indexed="64"/>
          <bgColor indexed="65"/>
        </patternFill>
      </fill>
    </dxf>
    <dxf>
      <font>
        <sz val="10"/>
      </font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0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z val="10"/>
      </font>
      <fill>
        <patternFill patternType="none">
          <fgColor indexed="64"/>
          <bgColor indexed="65"/>
        </patternFill>
      </fill>
    </dxf>
    <dxf>
      <font>
        <sz val="10"/>
      </font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0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z val="10"/>
      </font>
      <fill>
        <patternFill patternType="none">
          <fgColor indexed="64"/>
          <bgColor indexed="65"/>
        </patternFill>
      </fill>
    </dxf>
    <dxf>
      <font>
        <sz val="10"/>
      </font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8"/>
        <color theme="0"/>
        <name val="Courier New"/>
        <scheme val="none"/>
      </font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8"/>
        <color theme="0"/>
        <name val="Courier New"/>
        <scheme val="none"/>
      </font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8"/>
        <color theme="0"/>
        <name val="Courier New"/>
        <scheme val="none"/>
      </font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8"/>
        <color theme="0"/>
        <name val="Courier New"/>
        <scheme val="none"/>
      </font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8"/>
        <color theme="0"/>
        <name val="Courier New"/>
        <scheme val="none"/>
      </font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8"/>
        <color theme="0"/>
        <name val="Courier New"/>
        <scheme val="none"/>
      </font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8"/>
        <color theme="0"/>
        <name val="Courier New"/>
        <scheme val="none"/>
      </font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diagonalUp="0" diagonalDown="0">
        <left/>
        <right/>
        <top/>
        <bottom style="thin">
          <color theme="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8"/>
        <color theme="0"/>
        <name val="Courier New"/>
        <scheme val="none"/>
      </font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</font>
    </dxf>
    <dxf>
      <font>
        <strike val="0"/>
        <outline val="0"/>
        <shadow val="0"/>
        <vertAlign val="baseline"/>
        <sz val="10"/>
        <name val="Calibri"/>
        <scheme val="minor"/>
      </font>
      <numFmt numFmtId="0" formatCode="General"/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indent="0" justifyLastLine="0" shrinkToFit="0" readingOrder="0"/>
    </dxf>
    <dxf>
      <font>
        <b/>
        <i/>
        <strike val="0"/>
        <outline val="0"/>
        <shadow val="0"/>
        <vertAlign val="baseline"/>
        <sz val="10"/>
        <name val="Calibri"/>
        <scheme val="minor"/>
      </font>
      <fill>
        <patternFill patternType="solid">
          <fgColor indexed="64"/>
          <bgColor rgb="FF7A7A7A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  <numFmt numFmtId="165" formatCode="0#&quot; &quot;##&quot; &quot;##&quot; &quot;##&quot; &quot;##"/>
      <alignment horizontal="center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  <numFmt numFmtId="166" formatCode="_-* #,##0_-;\-* #,##0_-;_-* &quot;-&quot;??_-;_-@_-"/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top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19" formatCode="dd/mm/yyyy"/>
    </dxf>
    <dxf>
      <font>
        <strike val="0"/>
        <outline val="0"/>
        <shadow val="0"/>
        <vertAlign val="baseline"/>
        <sz val="10"/>
        <name val="Calibri"/>
        <scheme val="minor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F0EB1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4</xdr:row>
          <xdr:rowOff>47625</xdr:rowOff>
        </xdr:from>
        <xdr:to>
          <xdr:col>5</xdr:col>
          <xdr:colOff>9525</xdr:colOff>
          <xdr:row>6</xdr:row>
          <xdr:rowOff>180975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95250</xdr:colOff>
          <xdr:row>0</xdr:row>
          <xdr:rowOff>200025</xdr:rowOff>
        </xdr:from>
        <xdr:to>
          <xdr:col>3</xdr:col>
          <xdr:colOff>190500</xdr:colOff>
          <xdr:row>0</xdr:row>
          <xdr:rowOff>447675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:a16="http://schemas.microsoft.com/office/drawing/2014/main" id="{00000000-0008-0000-0200-00000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MAJ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57151</xdr:rowOff>
    </xdr:from>
    <xdr:to>
      <xdr:col>0</xdr:col>
      <xdr:colOff>809625</xdr:colOff>
      <xdr:row>0</xdr:row>
      <xdr:rowOff>809625</xdr:rowOff>
    </xdr:to>
    <xdr:pic>
      <xdr:nvPicPr>
        <xdr:cNvPr id="2" name="Image 1" descr="https://scontent-cdt1-1.xx.fbcdn.net/v/t1.0-9/115982630_10222564482758268_8392234445627575090_n.jpg?_nc_cat=106&amp;_nc_sid=825194&amp;_nc_ohc=KNzwVigRrHEAX_Socfx&amp;_nc_ht=scontent-cdt1-1.xx&amp;oh=eae462a3be37f1f9a123e87b3f6312a6&amp;oe=5FAA88C4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57151"/>
          <a:ext cx="733425" cy="752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171450</xdr:colOff>
          <xdr:row>0</xdr:row>
          <xdr:rowOff>133350</xdr:rowOff>
        </xdr:from>
        <xdr:to>
          <xdr:col>8</xdr:col>
          <xdr:colOff>695325</xdr:colOff>
          <xdr:row>0</xdr:row>
          <xdr:rowOff>571500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3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DEL doublon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66675</xdr:rowOff>
    </xdr:from>
    <xdr:to>
      <xdr:col>0</xdr:col>
      <xdr:colOff>819150</xdr:colOff>
      <xdr:row>0</xdr:row>
      <xdr:rowOff>819149</xdr:rowOff>
    </xdr:to>
    <xdr:pic>
      <xdr:nvPicPr>
        <xdr:cNvPr id="3" name="Image 2" descr="https://scontent-cdt1-1.xx.fbcdn.net/v/t1.0-9/115982630_10222564482758268_8392234445627575090_n.jpg?_nc_cat=106&amp;_nc_sid=825194&amp;_nc_ohc=KNzwVigRrHEAX_Socfx&amp;_nc_ht=scontent-cdt1-1.xx&amp;oh=eae462a3be37f1f9a123e87b3f6312a6&amp;oe=5FAA88C4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66675"/>
          <a:ext cx="733425" cy="752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66675</xdr:rowOff>
    </xdr:from>
    <xdr:to>
      <xdr:col>0</xdr:col>
      <xdr:colOff>819150</xdr:colOff>
      <xdr:row>0</xdr:row>
      <xdr:rowOff>819149</xdr:rowOff>
    </xdr:to>
    <xdr:pic>
      <xdr:nvPicPr>
        <xdr:cNvPr id="3" name="Image 2" descr="https://scontent-cdt1-1.xx.fbcdn.net/v/t1.0-9/115982630_10222564482758268_8392234445627575090_n.jpg?_nc_cat=106&amp;_nc_sid=825194&amp;_nc_ohc=KNzwVigRrHEAX_Socfx&amp;_nc_ht=scontent-cdt1-1.xx&amp;oh=eae462a3be37f1f9a123e87b3f6312a6&amp;oe=5FAA88C4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66675"/>
          <a:ext cx="733425" cy="752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828675</xdr:colOff>
      <xdr:row>0</xdr:row>
      <xdr:rowOff>800099</xdr:rowOff>
    </xdr:to>
    <xdr:pic>
      <xdr:nvPicPr>
        <xdr:cNvPr id="3" name="Image 2" descr="https://scontent-cdt1-1.xx.fbcdn.net/v/t1.0-9/115982630_10222564482758268_8392234445627575090_n.jpg?_nc_cat=106&amp;_nc_sid=825194&amp;_nc_ohc=KNzwVigRrHEAX_Socfx&amp;_nc_ht=scontent-cdt1-1.xx&amp;oh=eae462a3be37f1f9a123e87b3f6312a6&amp;oe=5FAA88C4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47625"/>
          <a:ext cx="733425" cy="752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47625</xdr:rowOff>
    </xdr:from>
    <xdr:to>
      <xdr:col>0</xdr:col>
      <xdr:colOff>800100</xdr:colOff>
      <xdr:row>0</xdr:row>
      <xdr:rowOff>800099</xdr:rowOff>
    </xdr:to>
    <xdr:pic>
      <xdr:nvPicPr>
        <xdr:cNvPr id="3" name="Image 2" descr="https://scontent-cdt1-1.xx.fbcdn.net/v/t1.0-9/115982630_10222564482758268_8392234445627575090_n.jpg?_nc_cat=106&amp;_nc_sid=825194&amp;_nc_ohc=KNzwVigRrHEAX_Socfx&amp;_nc_ht=scontent-cdt1-1.xx&amp;oh=eae462a3be37f1f9a123e87b3f6312a6&amp;oe=5FAA88C4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47625"/>
          <a:ext cx="733425" cy="752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57150</xdr:rowOff>
    </xdr:from>
    <xdr:to>
      <xdr:col>0</xdr:col>
      <xdr:colOff>809625</xdr:colOff>
      <xdr:row>0</xdr:row>
      <xdr:rowOff>809624</xdr:rowOff>
    </xdr:to>
    <xdr:pic>
      <xdr:nvPicPr>
        <xdr:cNvPr id="3" name="Image 2" descr="https://scontent-cdt1-1.xx.fbcdn.net/v/t1.0-9/115982630_10222564482758268_8392234445627575090_n.jpg?_nc_cat=106&amp;_nc_sid=825194&amp;_nc_ohc=KNzwVigRrHEAX_Socfx&amp;_nc_ht=scontent-cdt1-1.xx&amp;oh=eae462a3be37f1f9a123e87b3f6312a6&amp;oe=5FAA88C4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57150"/>
          <a:ext cx="733425" cy="752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H3:AH8" totalsRowShown="0" headerRowDxfId="105" dataDxfId="104">
  <autoFilter ref="H3:AH8" xr:uid="{00000000-0009-0000-0100-000001000000}"/>
  <tableColumns count="27">
    <tableColumn id="1" xr3:uid="{00000000-0010-0000-0000-000001000000}" name="Prénom de l'enfant" dataDxfId="103"/>
    <tableColumn id="2" xr3:uid="{00000000-0010-0000-0000-000002000000}" name="Nom de l'enfant" dataDxfId="102"/>
    <tableColumn id="3" xr3:uid="{00000000-0010-0000-0000-000003000000}" name="E-mail de l'enfant" dataDxfId="101" dataCellStyle="Lien hypertexte"/>
    <tableColumn id="4" xr3:uid="{00000000-0010-0000-0000-000004000000}" name="N° portable de l'enfant" dataDxfId="100"/>
    <tableColumn id="5" xr3:uid="{00000000-0010-0000-0000-000005000000}" name="Date de naissance" dataDxfId="99"/>
    <tableColumn id="6" xr3:uid="{00000000-0010-0000-0000-000006000000}" name="Adresse postale de l'enfant" dataDxfId="98"/>
    <tableColumn id="7" xr3:uid="{00000000-0010-0000-0000-000007000000}" name="Code postal" dataDxfId="97" dataCellStyle="Milliers"/>
    <tableColumn id="8" xr3:uid="{00000000-0010-0000-0000-000008000000}" name="Ville" dataDxfId="96"/>
    <tableColumn id="9" xr3:uid="{00000000-0010-0000-0000-000009000000}" name="Prénom 1 Tuteur" dataDxfId="95"/>
    <tableColumn id="10" xr3:uid="{00000000-0010-0000-0000-00000A000000}" name="NOM Tuteur 1" dataDxfId="94"/>
    <tableColumn id="11" xr3:uid="{00000000-0010-0000-0000-00000B000000}" name="E-mail  Tuteur 1" dataDxfId="93"/>
    <tableColumn id="12" xr3:uid="{00000000-0010-0000-0000-00000C000000}" name="Portable Tuteur 1" dataDxfId="92"/>
    <tableColumn id="13" xr3:uid="{00000000-0010-0000-0000-00000D000000}" name="Prénom Tuteur 2" dataDxfId="91"/>
    <tableColumn id="14" xr3:uid="{00000000-0010-0000-0000-00000E000000}" name="NOM Tuteur 2" dataDxfId="90"/>
    <tableColumn id="15" xr3:uid="{00000000-0010-0000-0000-00000F000000}" name="E-mail Tuteur 2" dataDxfId="89"/>
    <tableColumn id="16" xr3:uid="{00000000-0010-0000-0000-000010000000}" name="Portable Tuteur 2" dataDxfId="88"/>
    <tableColumn id="17" xr3:uid="{00000000-0010-0000-0000-000011000000}" name="licence" dataDxfId="87">
      <calculatedColumnFormula>IF(Tableau1[[#This Row],[Licence payé]]="Payé", "Oui",IF(Tableau1[[#This Row],[Licence payé]]="Non payé", "Non",IF(Tableau1[[#This Row],[Licence payé]]="","",)))</calculatedColumnFormula>
    </tableColumn>
    <tableColumn id="18" xr3:uid="{00000000-0010-0000-0000-000012000000}" name="Numéro de licence" dataDxfId="86"/>
    <tableColumn id="19" xr3:uid="{00000000-0010-0000-0000-000013000000}" name="Licence payé" dataDxfId="85"/>
    <tableColumn id="20" xr3:uid="{00000000-0010-0000-0000-000014000000}" name="Certificat médical" dataDxfId="84"/>
    <tableColumn id="21" xr3:uid="{00000000-0010-0000-0000-000015000000}" name="A soins" dataDxfId="83"/>
    <tableColumn id="22" xr3:uid="{00000000-0010-0000-0000-000016000000}" name="A transport" dataDxfId="82"/>
    <tableColumn id="23" xr3:uid="{00000000-0010-0000-0000-000017000000}" name="A image" dataDxfId="81"/>
    <tableColumn id="24" xr3:uid="{00000000-0010-0000-0000-000018000000}" name="Taille(bas)" dataDxfId="80"/>
    <tableColumn id="25" xr3:uid="{00000000-0010-0000-0000-000019000000}" name="Taille(haut)" dataDxfId="79"/>
    <tableColumn id="26" xr3:uid="{00000000-0010-0000-0000-00001A000000}" name="Taille (chaussette)" dataDxfId="78"/>
    <tableColumn id="27" xr3:uid="{00000000-0010-0000-0000-00001B000000}" name="ANNÉE" dataDxfId="77">
      <calculatedColumnFormula>YEAR($L4)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1000000}" name="Tableau11" displayName="Tableau11" ref="A2:G8" totalsRowShown="0" headerRowDxfId="76" dataDxfId="75" tableBorderDxfId="74">
  <autoFilter ref="A2:G8" xr:uid="{00000000-0009-0000-0100-00000B000000}"/>
  <tableColumns count="7">
    <tableColumn id="1" xr3:uid="{00000000-0010-0000-0100-000001000000}" name="STAFF" dataDxfId="73"/>
    <tableColumn id="2" xr3:uid="{00000000-0010-0000-0100-000002000000}" name="U 14" dataDxfId="72"/>
    <tableColumn id="3" xr3:uid="{00000000-0010-0000-0100-000003000000}" name="U 12" dataDxfId="71"/>
    <tableColumn id="4" xr3:uid="{00000000-0010-0000-0100-000004000000}" name="U 10" dataDxfId="70"/>
    <tableColumn id="5" xr3:uid="{00000000-0010-0000-0100-000005000000}" name="U 8" dataDxfId="69"/>
    <tableColumn id="6" xr3:uid="{00000000-0010-0000-0100-000006000000}" name="U 6" dataDxfId="68"/>
    <tableColumn id="7" xr3:uid="{00000000-0010-0000-0100-000007000000}" name="BABY" dataDxfId="6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2000000}" name="TableauU14" displayName="TableauU14" ref="A4:G5" insertRow="1" totalsRowShown="0" headerRowDxfId="66" headerRowBorderDxfId="65" tableBorderDxfId="64" totalsRowBorderDxfId="63">
  <autoFilter ref="A4:G5" xr:uid="{00000000-0009-0000-0100-000008000000}"/>
  <tableColumns count="7">
    <tableColumn id="1" xr3:uid="{00000000-0010-0000-0200-000001000000}" name="Prénom" dataDxfId="8"/>
    <tableColumn id="2" xr3:uid="{00000000-0010-0000-0200-000002000000}" name="Nom " dataDxfId="7"/>
    <tableColumn id="3" xr3:uid="{00000000-0010-0000-0200-000003000000}" name="date _x000a_de naissance" dataDxfId="6"/>
    <tableColumn id="4" xr3:uid="{00000000-0010-0000-0200-000004000000}" name="N° _x000a_licence" dataDxfId="5"/>
    <tableColumn id="5" xr3:uid="{00000000-0010-0000-0200-000005000000}" name="N°" dataDxfId="62"/>
    <tableColumn id="6" xr3:uid="{00000000-0010-0000-0200-000006000000}" name="Joueur _x000a_Arbitre" dataDxfId="61"/>
    <tableColumn id="7" xr3:uid="{00000000-0010-0000-0200-000007000000}" name="J _x000a_de devant" dataDxfId="60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3000000}" name="TableauU12" displayName="TableauU12" ref="A4:G5" totalsRowShown="0" headerRowDxfId="59" headerRowBorderDxfId="58" tableBorderDxfId="57" totalsRowBorderDxfId="56">
  <autoFilter ref="A4:G5" xr:uid="{00000000-0009-0000-0100-000003000000}"/>
  <tableColumns count="7">
    <tableColumn id="1" xr3:uid="{00000000-0010-0000-0300-000001000000}" name="Prénom" dataDxfId="55">
      <calculatedColumnFormula>IFERROR(VLOOKUP(1,BD!$C$4:$AH$5000,6,0),"")</calculatedColumnFormula>
    </tableColumn>
    <tableColumn id="2" xr3:uid="{00000000-0010-0000-0300-000002000000}" name="Nom " dataDxfId="54">
      <calculatedColumnFormula>IFERROR(VLOOKUP(1,BD!$C$4:$AH$5000,8,0),"")</calculatedColumnFormula>
    </tableColumn>
    <tableColumn id="3" xr3:uid="{00000000-0010-0000-0300-000003000000}" name="date _x000a_de naissance" dataDxfId="53">
      <calculatedColumnFormula>IFERROR(VLOOKUP(1,BD!$C$4:$AH$5000,11,0),"")</calculatedColumnFormula>
    </tableColumn>
    <tableColumn id="4" xr3:uid="{00000000-0010-0000-0300-000004000000}" name="N° _x000a_licence" dataDxfId="52"/>
    <tableColumn id="5" xr3:uid="{00000000-0010-0000-0300-000005000000}" name="N°" dataDxfId="51"/>
    <tableColumn id="6" xr3:uid="{00000000-0010-0000-0300-000006000000}" name="Joueur _x000a_Arbitre" dataDxfId="50"/>
    <tableColumn id="7" xr3:uid="{00000000-0010-0000-0300-000007000000}" name="J _x000a_de devant" dataDxfId="49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4000000}" name="TableauU10" displayName="TableauU10" ref="A4:G5" totalsRowShown="0" headerRowDxfId="48" headerRowBorderDxfId="47" tableBorderDxfId="46" totalsRowBorderDxfId="45">
  <autoFilter ref="A4:G5" xr:uid="{00000000-0009-0000-0100-000004000000}"/>
  <tableColumns count="7">
    <tableColumn id="1" xr3:uid="{00000000-0010-0000-0400-000001000000}" name="Prénom" dataDxfId="44">
      <calculatedColumnFormula>IFERROR(VLOOKUP(1,BD!$D$4:$AH$5000,7,0),"")</calculatedColumnFormula>
    </tableColumn>
    <tableColumn id="2" xr3:uid="{00000000-0010-0000-0400-000002000000}" name="Nom " dataDxfId="43">
      <calculatedColumnFormula>IFERROR(VLOOKUP(1,BD!$D$4:$AH$5000,8,0),"")</calculatedColumnFormula>
    </tableColumn>
    <tableColumn id="3" xr3:uid="{00000000-0010-0000-0400-000003000000}" name="date _x000a_de naissance" dataDxfId="42">
      <calculatedColumnFormula>IFERROR(VLOOKUP(1,BD!$D$4:$AH$5000,11,0),"")</calculatedColumnFormula>
    </tableColumn>
    <tableColumn id="4" xr3:uid="{00000000-0010-0000-0400-000004000000}" name="N° _x000a_licence" dataDxfId="41"/>
    <tableColumn id="5" xr3:uid="{00000000-0010-0000-0400-000005000000}" name="N°" dataDxfId="40"/>
    <tableColumn id="6" xr3:uid="{00000000-0010-0000-0400-000006000000}" name="Joueur _x000a_Arbitre" dataDxfId="39"/>
    <tableColumn id="7" xr3:uid="{00000000-0010-0000-0400-000007000000}" name="J _x000a_de devant" dataDxfId="38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5000000}" name="TableauU8" displayName="TableauU8" ref="A4:G5" insertRow="1" totalsRowShown="0" headerRowDxfId="37" headerRowBorderDxfId="36" tableBorderDxfId="35" totalsRowBorderDxfId="34">
  <autoFilter ref="A4:G5" xr:uid="{00000000-0009-0000-0100-000005000000}"/>
  <tableColumns count="7">
    <tableColumn id="1" xr3:uid="{00000000-0010-0000-0500-000001000000}" name="Prénom" dataDxfId="12"/>
    <tableColumn id="2" xr3:uid="{00000000-0010-0000-0500-000002000000}" name="Nom " dataDxfId="11"/>
    <tableColumn id="3" xr3:uid="{00000000-0010-0000-0500-000003000000}" name="date _x000a_de naissance" dataDxfId="10"/>
    <tableColumn id="4" xr3:uid="{00000000-0010-0000-0500-000004000000}" name="N° _x000a_licence" dataDxfId="9"/>
    <tableColumn id="5" xr3:uid="{00000000-0010-0000-0500-000005000000}" name="N°" dataDxfId="33"/>
    <tableColumn id="6" xr3:uid="{00000000-0010-0000-0500-000006000000}" name="Joueur _x000a_Arbitre" dataDxfId="32"/>
    <tableColumn id="7" xr3:uid="{00000000-0010-0000-0500-000007000000}" name="J _x000a_de devant" dataDxfId="31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eauU6" displayName="TableauU6" ref="A4:G5" totalsRowShown="0" headerRowDxfId="30" headerRowBorderDxfId="29" tableBorderDxfId="28" totalsRowBorderDxfId="27">
  <autoFilter ref="A4:G5" xr:uid="{00000000-0009-0000-0100-000007000000}"/>
  <tableColumns count="7">
    <tableColumn id="1" xr3:uid="{00000000-0010-0000-0600-000001000000}" name="Prénom" dataDxfId="26"/>
    <tableColumn id="2" xr3:uid="{00000000-0010-0000-0600-000002000000}" name="Nom " dataDxfId="25"/>
    <tableColumn id="3" xr3:uid="{00000000-0010-0000-0600-000003000000}" name="date _x000a_de naissance" dataDxfId="24"/>
    <tableColumn id="4" xr3:uid="{00000000-0010-0000-0600-000004000000}" name="N° _x000a_licence" dataDxfId="23"/>
    <tableColumn id="5" xr3:uid="{00000000-0010-0000-0600-000005000000}" name="N°" dataDxfId="22"/>
    <tableColumn id="6" xr3:uid="{00000000-0010-0000-0600-000006000000}" name="Joueur _x000a_Arbitre" dataDxfId="21"/>
    <tableColumn id="7" xr3:uid="{00000000-0010-0000-0600-000007000000}" name="J _x000a_de devant" dataDxfId="20"/>
  </tableColumns>
  <tableStyleInfo name="TableStyleLight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7000000}" name="TableauBABY" displayName="TableauBABY" ref="A4:G5" insertRow="1" totalsRowShown="0" headerRowDxfId="19" headerRowBorderDxfId="18" tableBorderDxfId="17" totalsRowBorderDxfId="16">
  <autoFilter ref="A4:G5" xr:uid="{00000000-0009-0000-0100-000006000000}"/>
  <tableColumns count="7">
    <tableColumn id="1" xr3:uid="{00000000-0010-0000-0700-000001000000}" name="Prénom" dataDxfId="4"/>
    <tableColumn id="2" xr3:uid="{00000000-0010-0000-0700-000002000000}" name="Nom " dataDxfId="3"/>
    <tableColumn id="3" xr3:uid="{00000000-0010-0000-0700-000003000000}" name="date _x000a_de naissance" dataDxfId="2"/>
    <tableColumn id="4" xr3:uid="{00000000-0010-0000-0700-000004000000}" name="N° _x000a_licence" dataDxfId="1"/>
    <tableColumn id="5" xr3:uid="{00000000-0010-0000-0700-000005000000}" name="N°" dataDxfId="15"/>
    <tableColumn id="6" xr3:uid="{00000000-0010-0000-0700-000006000000}" name="Joueur _x000a_Arbitre" dataDxfId="14"/>
    <tableColumn id="7" xr3:uid="{00000000-0010-0000-0700-000007000000}" name="J _x000a_de devant" dataDxfId="13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essaimel@laposte.net" TargetMode="External"/><Relationship Id="rId13" Type="http://schemas.openxmlformats.org/officeDocument/2006/relationships/printerSettings" Target="../printerSettings/printerSettings2.bin"/><Relationship Id="rId18" Type="http://schemas.openxmlformats.org/officeDocument/2006/relationships/table" Target="../tables/table2.xml"/><Relationship Id="rId3" Type="http://schemas.openxmlformats.org/officeDocument/2006/relationships/hyperlink" Target="mailto:test@hotmail.com" TargetMode="External"/><Relationship Id="rId7" Type="http://schemas.openxmlformats.org/officeDocument/2006/relationships/hyperlink" Target="mailto:prenomhuit@gmail.com" TargetMode="External"/><Relationship Id="rId12" Type="http://schemas.openxmlformats.org/officeDocument/2006/relationships/hyperlink" Target="mailto:freddyjon@gmail.com" TargetMode="External"/><Relationship Id="rId17" Type="http://schemas.openxmlformats.org/officeDocument/2006/relationships/table" Target="../tables/table1.xml"/><Relationship Id="rId2" Type="http://schemas.openxmlformats.org/officeDocument/2006/relationships/hyperlink" Target="mailto:lanbdaundel@test.fr" TargetMode="External"/><Relationship Id="rId16" Type="http://schemas.openxmlformats.org/officeDocument/2006/relationships/ctrlProp" Target="../ctrlProps/ctrlProp1.xml"/><Relationship Id="rId1" Type="http://schemas.openxmlformats.org/officeDocument/2006/relationships/hyperlink" Target="mailto:mdurox@netcourrier.com" TargetMode="External"/><Relationship Id="rId6" Type="http://schemas.openxmlformats.org/officeDocument/2006/relationships/hyperlink" Target="mailto:essaitut2@hotmail.fr" TargetMode="External"/><Relationship Id="rId11" Type="http://schemas.openxmlformats.org/officeDocument/2006/relationships/hyperlink" Target="mailto:fredpatou@test.com" TargetMode="External"/><Relationship Id="rId5" Type="http://schemas.openxmlformats.org/officeDocument/2006/relationships/hyperlink" Target="mailto:testtut2@gmail.com" TargetMode="External"/><Relationship Id="rId15" Type="http://schemas.openxmlformats.org/officeDocument/2006/relationships/vmlDrawing" Target="../drawings/vmlDrawing3.vml"/><Relationship Id="rId10" Type="http://schemas.openxmlformats.org/officeDocument/2006/relationships/hyperlink" Target="mailto:rayanjulien@hotmail.fr" TargetMode="External"/><Relationship Id="rId19" Type="http://schemas.openxmlformats.org/officeDocument/2006/relationships/comments" Target="../comments2.xml"/><Relationship Id="rId4" Type="http://schemas.openxmlformats.org/officeDocument/2006/relationships/hyperlink" Target="mailto:tuteur1tut@gmail.com" TargetMode="External"/><Relationship Id="rId9" Type="http://schemas.openxmlformats.org/officeDocument/2006/relationships/hyperlink" Target="mailto:essaidoctet@test.fr" TargetMode="External"/><Relationship Id="rId14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3.xml"/><Relationship Id="rId4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172"/>
  <sheetViews>
    <sheetView topLeftCell="A4" workbookViewId="0">
      <selection activeCell="E8" sqref="E8"/>
    </sheetView>
  </sheetViews>
  <sheetFormatPr baseColWidth="10" defaultRowHeight="15" x14ac:dyDescent="0.25"/>
  <cols>
    <col min="17" max="17" width="9.28515625" customWidth="1"/>
  </cols>
  <sheetData>
    <row r="1" spans="1:17" ht="15.75" thickBot="1" x14ac:dyDescent="0.3">
      <c r="A1" s="1" t="s">
        <v>0</v>
      </c>
      <c r="B1" s="49">
        <v>2008</v>
      </c>
      <c r="C1">
        <f>B1+1</f>
        <v>2009</v>
      </c>
      <c r="D1">
        <f>C1+1</f>
        <v>2010</v>
      </c>
      <c r="G1" s="49">
        <v>2008</v>
      </c>
      <c r="H1" s="1" t="s">
        <v>0</v>
      </c>
      <c r="I1" s="4" t="s">
        <v>1</v>
      </c>
      <c r="J1" s="5" t="s">
        <v>2</v>
      </c>
      <c r="K1" s="6" t="s">
        <v>3</v>
      </c>
      <c r="L1" s="7" t="s">
        <v>4</v>
      </c>
      <c r="M1" s="8" t="s">
        <v>5</v>
      </c>
      <c r="N1" s="50" t="s">
        <v>8</v>
      </c>
      <c r="Q1" s="51">
        <v>1930</v>
      </c>
    </row>
    <row r="2" spans="1:17" x14ac:dyDescent="0.25">
      <c r="A2" s="4" t="s">
        <v>1</v>
      </c>
      <c r="B2">
        <f>B1+3</f>
        <v>2011</v>
      </c>
      <c r="C2">
        <f>B2+1</f>
        <v>2012</v>
      </c>
      <c r="H2" s="38">
        <v>2008</v>
      </c>
      <c r="I2" s="38">
        <v>2011</v>
      </c>
      <c r="J2" s="38">
        <v>2013</v>
      </c>
      <c r="K2" s="38">
        <v>2015</v>
      </c>
      <c r="L2" s="38">
        <v>2017</v>
      </c>
      <c r="M2" s="38">
        <v>2019</v>
      </c>
      <c r="N2" s="38">
        <v>2021</v>
      </c>
      <c r="O2" s="38"/>
      <c r="Q2" s="51">
        <v>1931</v>
      </c>
    </row>
    <row r="3" spans="1:17" x14ac:dyDescent="0.25">
      <c r="A3" s="5" t="s">
        <v>2</v>
      </c>
      <c r="B3">
        <f>B2+2</f>
        <v>2013</v>
      </c>
      <c r="C3">
        <f t="shared" ref="C3:C7" si="0">B3+1</f>
        <v>2014</v>
      </c>
      <c r="H3" s="38">
        <v>2009</v>
      </c>
      <c r="I3" s="38">
        <v>2012</v>
      </c>
      <c r="J3" s="38">
        <v>2014</v>
      </c>
      <c r="K3" s="38">
        <v>2016</v>
      </c>
      <c r="L3" s="38">
        <v>2018</v>
      </c>
      <c r="M3" s="38">
        <v>2020</v>
      </c>
      <c r="N3" s="38">
        <v>2022</v>
      </c>
      <c r="O3" s="38"/>
      <c r="Q3" s="51">
        <v>1932</v>
      </c>
    </row>
    <row r="4" spans="1:17" x14ac:dyDescent="0.25">
      <c r="A4" s="6" t="s">
        <v>3</v>
      </c>
      <c r="B4">
        <f t="shared" ref="B4:B7" si="1">B3+2</f>
        <v>2015</v>
      </c>
      <c r="C4">
        <f t="shared" si="0"/>
        <v>2016</v>
      </c>
      <c r="H4" s="38">
        <v>2010</v>
      </c>
      <c r="I4" s="38"/>
      <c r="J4" s="38"/>
      <c r="K4" s="38"/>
      <c r="L4" s="38"/>
      <c r="M4" s="38"/>
      <c r="N4" s="38"/>
      <c r="O4" s="38"/>
      <c r="Q4" s="51">
        <v>1933</v>
      </c>
    </row>
    <row r="5" spans="1:17" x14ac:dyDescent="0.25">
      <c r="A5" s="7" t="s">
        <v>4</v>
      </c>
      <c r="B5">
        <f t="shared" si="1"/>
        <v>2017</v>
      </c>
      <c r="C5">
        <f t="shared" si="0"/>
        <v>2018</v>
      </c>
      <c r="G5" s="2"/>
      <c r="H5" s="2"/>
      <c r="I5" s="2"/>
      <c r="J5" s="2"/>
      <c r="K5" s="2"/>
      <c r="L5" s="2"/>
      <c r="M5" s="2"/>
      <c r="N5" s="2"/>
      <c r="O5" s="2"/>
      <c r="Q5" s="51">
        <v>1934</v>
      </c>
    </row>
    <row r="6" spans="1:17" x14ac:dyDescent="0.25">
      <c r="A6" s="8" t="s">
        <v>5</v>
      </c>
      <c r="B6">
        <f t="shared" si="1"/>
        <v>2019</v>
      </c>
      <c r="C6">
        <f t="shared" si="0"/>
        <v>2020</v>
      </c>
      <c r="Q6" s="51">
        <v>1935</v>
      </c>
    </row>
    <row r="7" spans="1:17" x14ac:dyDescent="0.25">
      <c r="A7" t="s">
        <v>8</v>
      </c>
      <c r="B7">
        <f t="shared" si="1"/>
        <v>2021</v>
      </c>
      <c r="C7">
        <f t="shared" si="0"/>
        <v>2022</v>
      </c>
      <c r="Q7" s="51">
        <v>1936</v>
      </c>
    </row>
    <row r="8" spans="1:17" x14ac:dyDescent="0.25">
      <c r="Q8" s="51">
        <v>1937</v>
      </c>
    </row>
    <row r="9" spans="1:17" x14ac:dyDescent="0.25">
      <c r="A9" t="s">
        <v>21</v>
      </c>
      <c r="Q9" s="51">
        <v>1938</v>
      </c>
    </row>
    <row r="10" spans="1:17" x14ac:dyDescent="0.25">
      <c r="A10" t="s">
        <v>22</v>
      </c>
      <c r="Q10" s="51">
        <v>1939</v>
      </c>
    </row>
    <row r="11" spans="1:17" x14ac:dyDescent="0.25">
      <c r="A11" t="s">
        <v>23</v>
      </c>
      <c r="Q11" s="51">
        <v>1940</v>
      </c>
    </row>
    <row r="12" spans="1:17" x14ac:dyDescent="0.25">
      <c r="A12" t="s">
        <v>24</v>
      </c>
      <c r="Q12" s="51">
        <v>1941</v>
      </c>
    </row>
    <row r="13" spans="1:17" x14ac:dyDescent="0.25">
      <c r="A13" t="s">
        <v>25</v>
      </c>
      <c r="Q13" s="51">
        <v>1942</v>
      </c>
    </row>
    <row r="14" spans="1:17" x14ac:dyDescent="0.25">
      <c r="A14" t="s">
        <v>26</v>
      </c>
      <c r="Q14" s="51">
        <v>1943</v>
      </c>
    </row>
    <row r="15" spans="1:17" x14ac:dyDescent="0.25">
      <c r="A15" t="s">
        <v>27</v>
      </c>
      <c r="Q15" s="51">
        <v>1944</v>
      </c>
    </row>
    <row r="16" spans="1:17" x14ac:dyDescent="0.25">
      <c r="A16" t="s">
        <v>27</v>
      </c>
      <c r="Q16" s="51">
        <v>1945</v>
      </c>
    </row>
    <row r="17" spans="1:17" x14ac:dyDescent="0.25">
      <c r="Q17" s="51">
        <v>1946</v>
      </c>
    </row>
    <row r="18" spans="1:17" x14ac:dyDescent="0.25">
      <c r="A18" t="s">
        <v>6</v>
      </c>
      <c r="Q18" s="51">
        <v>1947</v>
      </c>
    </row>
    <row r="19" spans="1:17" x14ac:dyDescent="0.25">
      <c r="A19" t="s">
        <v>7</v>
      </c>
      <c r="Q19" s="51">
        <v>1948</v>
      </c>
    </row>
    <row r="20" spans="1:17" x14ac:dyDescent="0.25">
      <c r="Q20" s="51">
        <v>1949</v>
      </c>
    </row>
    <row r="21" spans="1:17" x14ac:dyDescent="0.25">
      <c r="Q21" s="51">
        <v>1950</v>
      </c>
    </row>
    <row r="22" spans="1:17" x14ac:dyDescent="0.25">
      <c r="Q22" s="51">
        <v>1951</v>
      </c>
    </row>
    <row r="23" spans="1:17" x14ac:dyDescent="0.25">
      <c r="Q23" s="51">
        <v>1952</v>
      </c>
    </row>
    <row r="24" spans="1:17" x14ac:dyDescent="0.25">
      <c r="Q24" s="51">
        <v>1953</v>
      </c>
    </row>
    <row r="25" spans="1:17" x14ac:dyDescent="0.25">
      <c r="Q25" s="51">
        <v>1954</v>
      </c>
    </row>
    <row r="26" spans="1:17" x14ac:dyDescent="0.25">
      <c r="Q26" s="51">
        <v>1955</v>
      </c>
    </row>
    <row r="27" spans="1:17" x14ac:dyDescent="0.25">
      <c r="Q27" s="51">
        <v>1956</v>
      </c>
    </row>
    <row r="28" spans="1:17" x14ac:dyDescent="0.25">
      <c r="Q28" s="51">
        <v>1957</v>
      </c>
    </row>
    <row r="29" spans="1:17" x14ac:dyDescent="0.25">
      <c r="Q29" s="51">
        <v>1958</v>
      </c>
    </row>
    <row r="30" spans="1:17" x14ac:dyDescent="0.25">
      <c r="Q30" s="51">
        <v>1959</v>
      </c>
    </row>
    <row r="31" spans="1:17" x14ac:dyDescent="0.25">
      <c r="Q31" s="51">
        <v>1960</v>
      </c>
    </row>
    <row r="32" spans="1:17" x14ac:dyDescent="0.25">
      <c r="Q32" s="51">
        <v>1961</v>
      </c>
    </row>
    <row r="33" spans="17:17" x14ac:dyDescent="0.25">
      <c r="Q33" s="51">
        <v>1962</v>
      </c>
    </row>
    <row r="34" spans="17:17" x14ac:dyDescent="0.25">
      <c r="Q34" s="51">
        <v>1963</v>
      </c>
    </row>
    <row r="35" spans="17:17" x14ac:dyDescent="0.25">
      <c r="Q35" s="51">
        <v>1964</v>
      </c>
    </row>
    <row r="36" spans="17:17" x14ac:dyDescent="0.25">
      <c r="Q36" s="51">
        <v>1965</v>
      </c>
    </row>
    <row r="37" spans="17:17" x14ac:dyDescent="0.25">
      <c r="Q37" s="51">
        <v>1966</v>
      </c>
    </row>
    <row r="38" spans="17:17" x14ac:dyDescent="0.25">
      <c r="Q38" s="51">
        <v>1967</v>
      </c>
    </row>
    <row r="39" spans="17:17" x14ac:dyDescent="0.25">
      <c r="Q39" s="51">
        <v>1968</v>
      </c>
    </row>
    <row r="40" spans="17:17" x14ac:dyDescent="0.25">
      <c r="Q40" s="51">
        <v>1969</v>
      </c>
    </row>
    <row r="41" spans="17:17" x14ac:dyDescent="0.25">
      <c r="Q41" s="51">
        <v>1970</v>
      </c>
    </row>
    <row r="42" spans="17:17" x14ac:dyDescent="0.25">
      <c r="Q42" s="51">
        <v>1971</v>
      </c>
    </row>
    <row r="43" spans="17:17" x14ac:dyDescent="0.25">
      <c r="Q43" s="51">
        <v>1972</v>
      </c>
    </row>
    <row r="44" spans="17:17" x14ac:dyDescent="0.25">
      <c r="Q44" s="51">
        <v>1973</v>
      </c>
    </row>
    <row r="45" spans="17:17" x14ac:dyDescent="0.25">
      <c r="Q45" s="51">
        <v>1974</v>
      </c>
    </row>
    <row r="46" spans="17:17" x14ac:dyDescent="0.25">
      <c r="Q46" s="51">
        <v>1975</v>
      </c>
    </row>
    <row r="47" spans="17:17" x14ac:dyDescent="0.25">
      <c r="Q47" s="51">
        <v>1976</v>
      </c>
    </row>
    <row r="48" spans="17:17" x14ac:dyDescent="0.25">
      <c r="Q48" s="51">
        <v>1977</v>
      </c>
    </row>
    <row r="49" spans="17:17" x14ac:dyDescent="0.25">
      <c r="Q49" s="51">
        <v>1978</v>
      </c>
    </row>
    <row r="50" spans="17:17" x14ac:dyDescent="0.25">
      <c r="Q50" s="51">
        <v>1979</v>
      </c>
    </row>
    <row r="51" spans="17:17" x14ac:dyDescent="0.25">
      <c r="Q51" s="51">
        <v>1980</v>
      </c>
    </row>
    <row r="52" spans="17:17" x14ac:dyDescent="0.25">
      <c r="Q52" s="51">
        <v>1981</v>
      </c>
    </row>
    <row r="53" spans="17:17" x14ac:dyDescent="0.25">
      <c r="Q53" s="51">
        <v>1982</v>
      </c>
    </row>
    <row r="54" spans="17:17" x14ac:dyDescent="0.25">
      <c r="Q54" s="51">
        <v>1983</v>
      </c>
    </row>
    <row r="55" spans="17:17" x14ac:dyDescent="0.25">
      <c r="Q55" s="51">
        <v>1984</v>
      </c>
    </row>
    <row r="56" spans="17:17" x14ac:dyDescent="0.25">
      <c r="Q56" s="51">
        <v>1985</v>
      </c>
    </row>
    <row r="57" spans="17:17" x14ac:dyDescent="0.25">
      <c r="Q57" s="51">
        <v>1986</v>
      </c>
    </row>
    <row r="58" spans="17:17" x14ac:dyDescent="0.25">
      <c r="Q58" s="51">
        <v>1987</v>
      </c>
    </row>
    <row r="59" spans="17:17" x14ac:dyDescent="0.25">
      <c r="Q59" s="51">
        <v>1988</v>
      </c>
    </row>
    <row r="60" spans="17:17" x14ac:dyDescent="0.25">
      <c r="Q60" s="51">
        <v>1989</v>
      </c>
    </row>
    <row r="61" spans="17:17" x14ac:dyDescent="0.25">
      <c r="Q61" s="51">
        <v>1990</v>
      </c>
    </row>
    <row r="62" spans="17:17" x14ac:dyDescent="0.25">
      <c r="Q62" s="51">
        <v>1991</v>
      </c>
    </row>
    <row r="63" spans="17:17" x14ac:dyDescent="0.25">
      <c r="Q63" s="51">
        <v>1992</v>
      </c>
    </row>
    <row r="64" spans="17:17" x14ac:dyDescent="0.25">
      <c r="Q64" s="51">
        <v>1993</v>
      </c>
    </row>
    <row r="65" spans="17:17" x14ac:dyDescent="0.25">
      <c r="Q65" s="51">
        <v>1994</v>
      </c>
    </row>
    <row r="66" spans="17:17" x14ac:dyDescent="0.25">
      <c r="Q66" s="51">
        <v>1995</v>
      </c>
    </row>
    <row r="67" spans="17:17" x14ac:dyDescent="0.25">
      <c r="Q67" s="51">
        <v>1996</v>
      </c>
    </row>
    <row r="68" spans="17:17" x14ac:dyDescent="0.25">
      <c r="Q68" s="51">
        <v>1997</v>
      </c>
    </row>
    <row r="69" spans="17:17" x14ac:dyDescent="0.25">
      <c r="Q69" s="51">
        <v>1998</v>
      </c>
    </row>
    <row r="70" spans="17:17" x14ac:dyDescent="0.25">
      <c r="Q70" s="51">
        <v>1999</v>
      </c>
    </row>
    <row r="71" spans="17:17" x14ac:dyDescent="0.25">
      <c r="Q71" s="51">
        <v>2000</v>
      </c>
    </row>
    <row r="72" spans="17:17" x14ac:dyDescent="0.25">
      <c r="Q72" s="51">
        <v>2001</v>
      </c>
    </row>
    <row r="73" spans="17:17" x14ac:dyDescent="0.25">
      <c r="Q73" s="51">
        <v>2002</v>
      </c>
    </row>
    <row r="74" spans="17:17" x14ac:dyDescent="0.25">
      <c r="Q74" s="51">
        <v>2003</v>
      </c>
    </row>
    <row r="75" spans="17:17" x14ac:dyDescent="0.25">
      <c r="Q75" s="51">
        <v>2004</v>
      </c>
    </row>
    <row r="76" spans="17:17" x14ac:dyDescent="0.25">
      <c r="Q76" s="51">
        <v>2005</v>
      </c>
    </row>
    <row r="77" spans="17:17" x14ac:dyDescent="0.25">
      <c r="Q77" s="51">
        <v>2006</v>
      </c>
    </row>
    <row r="78" spans="17:17" x14ac:dyDescent="0.25">
      <c r="Q78" s="51">
        <v>2007</v>
      </c>
    </row>
    <row r="79" spans="17:17" x14ac:dyDescent="0.25">
      <c r="Q79" s="51">
        <v>2008</v>
      </c>
    </row>
    <row r="80" spans="17:17" x14ac:dyDescent="0.25">
      <c r="Q80" s="51">
        <v>2009</v>
      </c>
    </row>
    <row r="81" spans="17:17" x14ac:dyDescent="0.25">
      <c r="Q81" s="51">
        <v>2010</v>
      </c>
    </row>
    <row r="82" spans="17:17" x14ac:dyDescent="0.25">
      <c r="Q82" s="51">
        <v>2011</v>
      </c>
    </row>
    <row r="83" spans="17:17" x14ac:dyDescent="0.25">
      <c r="Q83" s="51">
        <v>2012</v>
      </c>
    </row>
    <row r="84" spans="17:17" x14ac:dyDescent="0.25">
      <c r="Q84" s="51">
        <v>2013</v>
      </c>
    </row>
    <row r="85" spans="17:17" x14ac:dyDescent="0.25">
      <c r="Q85" s="51">
        <v>2014</v>
      </c>
    </row>
    <row r="86" spans="17:17" x14ac:dyDescent="0.25">
      <c r="Q86" s="51">
        <v>2015</v>
      </c>
    </row>
    <row r="87" spans="17:17" x14ac:dyDescent="0.25">
      <c r="Q87" s="51">
        <v>2016</v>
      </c>
    </row>
    <row r="88" spans="17:17" x14ac:dyDescent="0.25">
      <c r="Q88" s="51">
        <v>2017</v>
      </c>
    </row>
    <row r="89" spans="17:17" x14ac:dyDescent="0.25">
      <c r="Q89" s="51">
        <v>2018</v>
      </c>
    </row>
    <row r="90" spans="17:17" x14ac:dyDescent="0.25">
      <c r="Q90" s="51">
        <v>2019</v>
      </c>
    </row>
    <row r="91" spans="17:17" x14ac:dyDescent="0.25">
      <c r="Q91" s="51">
        <v>2020</v>
      </c>
    </row>
    <row r="92" spans="17:17" x14ac:dyDescent="0.25">
      <c r="Q92" s="51">
        <v>2021</v>
      </c>
    </row>
    <row r="93" spans="17:17" x14ac:dyDescent="0.25">
      <c r="Q93" s="51">
        <v>2022</v>
      </c>
    </row>
    <row r="94" spans="17:17" x14ac:dyDescent="0.25">
      <c r="Q94" s="51">
        <v>2023</v>
      </c>
    </row>
    <row r="95" spans="17:17" x14ac:dyDescent="0.25">
      <c r="Q95" s="51">
        <v>2024</v>
      </c>
    </row>
    <row r="96" spans="17:17" x14ac:dyDescent="0.25">
      <c r="Q96" s="51">
        <v>2025</v>
      </c>
    </row>
    <row r="97" spans="17:17" x14ac:dyDescent="0.25">
      <c r="Q97" s="51">
        <v>2026</v>
      </c>
    </row>
    <row r="98" spans="17:17" x14ac:dyDescent="0.25">
      <c r="Q98" s="51">
        <v>2027</v>
      </c>
    </row>
    <row r="99" spans="17:17" x14ac:dyDescent="0.25">
      <c r="Q99" s="51">
        <v>2028</v>
      </c>
    </row>
    <row r="100" spans="17:17" x14ac:dyDescent="0.25">
      <c r="Q100" s="51">
        <v>2029</v>
      </c>
    </row>
    <row r="101" spans="17:17" x14ac:dyDescent="0.25">
      <c r="Q101" s="51">
        <v>2030</v>
      </c>
    </row>
    <row r="102" spans="17:17" x14ac:dyDescent="0.25">
      <c r="Q102" s="51">
        <v>2031</v>
      </c>
    </row>
    <row r="103" spans="17:17" x14ac:dyDescent="0.25">
      <c r="Q103" s="51">
        <v>2032</v>
      </c>
    </row>
    <row r="104" spans="17:17" x14ac:dyDescent="0.25">
      <c r="Q104" s="51">
        <v>2033</v>
      </c>
    </row>
    <row r="105" spans="17:17" x14ac:dyDescent="0.25">
      <c r="Q105" s="51">
        <v>2034</v>
      </c>
    </row>
    <row r="106" spans="17:17" x14ac:dyDescent="0.25">
      <c r="Q106" s="51">
        <v>2035</v>
      </c>
    </row>
    <row r="107" spans="17:17" x14ac:dyDescent="0.25">
      <c r="Q107" s="51">
        <v>2036</v>
      </c>
    </row>
    <row r="108" spans="17:17" x14ac:dyDescent="0.25">
      <c r="Q108" s="51">
        <v>2037</v>
      </c>
    </row>
    <row r="109" spans="17:17" x14ac:dyDescent="0.25">
      <c r="Q109" s="51">
        <v>2038</v>
      </c>
    </row>
    <row r="110" spans="17:17" x14ac:dyDescent="0.25">
      <c r="Q110" s="51">
        <v>2039</v>
      </c>
    </row>
    <row r="111" spans="17:17" x14ac:dyDescent="0.25">
      <c r="Q111" s="51">
        <v>2040</v>
      </c>
    </row>
    <row r="112" spans="17:17" x14ac:dyDescent="0.25">
      <c r="Q112" s="51">
        <v>2041</v>
      </c>
    </row>
    <row r="113" spans="17:17" x14ac:dyDescent="0.25">
      <c r="Q113" s="51">
        <v>2042</v>
      </c>
    </row>
    <row r="114" spans="17:17" x14ac:dyDescent="0.25">
      <c r="Q114" s="51">
        <v>2043</v>
      </c>
    </row>
    <row r="115" spans="17:17" x14ac:dyDescent="0.25">
      <c r="Q115" s="51">
        <v>2044</v>
      </c>
    </row>
    <row r="116" spans="17:17" x14ac:dyDescent="0.25">
      <c r="Q116" s="51">
        <v>2045</v>
      </c>
    </row>
    <row r="117" spans="17:17" x14ac:dyDescent="0.25">
      <c r="Q117" s="51">
        <v>2046</v>
      </c>
    </row>
    <row r="118" spans="17:17" x14ac:dyDescent="0.25">
      <c r="Q118" s="51">
        <v>2047</v>
      </c>
    </row>
    <row r="119" spans="17:17" x14ac:dyDescent="0.25">
      <c r="Q119" s="51">
        <v>2048</v>
      </c>
    </row>
    <row r="120" spans="17:17" x14ac:dyDescent="0.25">
      <c r="Q120" s="51">
        <v>2049</v>
      </c>
    </row>
    <row r="121" spans="17:17" x14ac:dyDescent="0.25">
      <c r="Q121" s="51">
        <v>2050</v>
      </c>
    </row>
    <row r="122" spans="17:17" x14ac:dyDescent="0.25">
      <c r="Q122" s="51">
        <v>2051</v>
      </c>
    </row>
    <row r="123" spans="17:17" x14ac:dyDescent="0.25">
      <c r="Q123" s="51">
        <v>2052</v>
      </c>
    </row>
    <row r="124" spans="17:17" x14ac:dyDescent="0.25">
      <c r="Q124" s="51">
        <v>2053</v>
      </c>
    </row>
    <row r="125" spans="17:17" x14ac:dyDescent="0.25">
      <c r="Q125" s="51">
        <v>2054</v>
      </c>
    </row>
    <row r="126" spans="17:17" x14ac:dyDescent="0.25">
      <c r="Q126" s="51">
        <v>2055</v>
      </c>
    </row>
    <row r="127" spans="17:17" x14ac:dyDescent="0.25">
      <c r="Q127" s="51">
        <v>2056</v>
      </c>
    </row>
    <row r="128" spans="17:17" x14ac:dyDescent="0.25">
      <c r="Q128" s="51">
        <v>2057</v>
      </c>
    </row>
    <row r="129" spans="17:17" x14ac:dyDescent="0.25">
      <c r="Q129" s="51">
        <v>2058</v>
      </c>
    </row>
    <row r="130" spans="17:17" x14ac:dyDescent="0.25">
      <c r="Q130" s="51">
        <v>2059</v>
      </c>
    </row>
    <row r="131" spans="17:17" x14ac:dyDescent="0.25">
      <c r="Q131" s="51">
        <v>2060</v>
      </c>
    </row>
    <row r="132" spans="17:17" x14ac:dyDescent="0.25">
      <c r="Q132" s="51">
        <v>2061</v>
      </c>
    </row>
    <row r="133" spans="17:17" x14ac:dyDescent="0.25">
      <c r="Q133" s="51">
        <v>2062</v>
      </c>
    </row>
    <row r="134" spans="17:17" x14ac:dyDescent="0.25">
      <c r="Q134" s="51">
        <v>2063</v>
      </c>
    </row>
    <row r="135" spans="17:17" x14ac:dyDescent="0.25">
      <c r="Q135" s="51">
        <v>2064</v>
      </c>
    </row>
    <row r="136" spans="17:17" x14ac:dyDescent="0.25">
      <c r="Q136" s="51">
        <v>2065</v>
      </c>
    </row>
    <row r="137" spans="17:17" x14ac:dyDescent="0.25">
      <c r="Q137" s="51">
        <v>2066</v>
      </c>
    </row>
    <row r="138" spans="17:17" x14ac:dyDescent="0.25">
      <c r="Q138" s="51">
        <v>2067</v>
      </c>
    </row>
    <row r="139" spans="17:17" x14ac:dyDescent="0.25">
      <c r="Q139" s="51">
        <v>2068</v>
      </c>
    </row>
    <row r="140" spans="17:17" x14ac:dyDescent="0.25">
      <c r="Q140" s="51">
        <v>2069</v>
      </c>
    </row>
    <row r="141" spans="17:17" x14ac:dyDescent="0.25">
      <c r="Q141" s="51">
        <v>2070</v>
      </c>
    </row>
    <row r="142" spans="17:17" x14ac:dyDescent="0.25">
      <c r="Q142" s="51">
        <v>2071</v>
      </c>
    </row>
    <row r="143" spans="17:17" x14ac:dyDescent="0.25">
      <c r="Q143" s="51">
        <v>2072</v>
      </c>
    </row>
    <row r="144" spans="17:17" x14ac:dyDescent="0.25">
      <c r="Q144" s="51">
        <v>2073</v>
      </c>
    </row>
    <row r="145" spans="17:17" x14ac:dyDescent="0.25">
      <c r="Q145" s="51">
        <v>2074</v>
      </c>
    </row>
    <row r="146" spans="17:17" x14ac:dyDescent="0.25">
      <c r="Q146" s="51">
        <v>2075</v>
      </c>
    </row>
    <row r="147" spans="17:17" x14ac:dyDescent="0.25">
      <c r="Q147" s="51">
        <v>2076</v>
      </c>
    </row>
    <row r="148" spans="17:17" x14ac:dyDescent="0.25">
      <c r="Q148" s="51">
        <v>2077</v>
      </c>
    </row>
    <row r="149" spans="17:17" x14ac:dyDescent="0.25">
      <c r="Q149" s="51">
        <v>2078</v>
      </c>
    </row>
    <row r="150" spans="17:17" x14ac:dyDescent="0.25">
      <c r="Q150" s="51">
        <v>2079</v>
      </c>
    </row>
    <row r="151" spans="17:17" x14ac:dyDescent="0.25">
      <c r="Q151" s="51">
        <v>2080</v>
      </c>
    </row>
    <row r="152" spans="17:17" x14ac:dyDescent="0.25">
      <c r="Q152" s="51">
        <v>2081</v>
      </c>
    </row>
    <row r="153" spans="17:17" x14ac:dyDescent="0.25">
      <c r="Q153" s="51">
        <v>2082</v>
      </c>
    </row>
    <row r="154" spans="17:17" x14ac:dyDescent="0.25">
      <c r="Q154" s="51">
        <v>2083</v>
      </c>
    </row>
    <row r="155" spans="17:17" x14ac:dyDescent="0.25">
      <c r="Q155" s="51">
        <v>2084</v>
      </c>
    </row>
    <row r="156" spans="17:17" x14ac:dyDescent="0.25">
      <c r="Q156" s="51">
        <v>2085</v>
      </c>
    </row>
    <row r="157" spans="17:17" x14ac:dyDescent="0.25">
      <c r="Q157" s="51">
        <v>2086</v>
      </c>
    </row>
    <row r="158" spans="17:17" x14ac:dyDescent="0.25">
      <c r="Q158" s="51">
        <v>2087</v>
      </c>
    </row>
    <row r="159" spans="17:17" x14ac:dyDescent="0.25">
      <c r="Q159" s="51">
        <v>2088</v>
      </c>
    </row>
    <row r="160" spans="17:17" x14ac:dyDescent="0.25">
      <c r="Q160" s="51">
        <v>2089</v>
      </c>
    </row>
    <row r="161" spans="17:17" x14ac:dyDescent="0.25">
      <c r="Q161" s="51">
        <v>2090</v>
      </c>
    </row>
    <row r="162" spans="17:17" x14ac:dyDescent="0.25">
      <c r="Q162" s="51">
        <v>2091</v>
      </c>
    </row>
    <row r="163" spans="17:17" x14ac:dyDescent="0.25">
      <c r="Q163" s="51">
        <v>2092</v>
      </c>
    </row>
    <row r="164" spans="17:17" x14ac:dyDescent="0.25">
      <c r="Q164" s="51">
        <v>2093</v>
      </c>
    </row>
    <row r="165" spans="17:17" x14ac:dyDescent="0.25">
      <c r="Q165" s="51">
        <v>2094</v>
      </c>
    </row>
    <row r="166" spans="17:17" x14ac:dyDescent="0.25">
      <c r="Q166" s="51">
        <v>2095</v>
      </c>
    </row>
    <row r="167" spans="17:17" x14ac:dyDescent="0.25">
      <c r="Q167" s="51">
        <v>2096</v>
      </c>
    </row>
    <row r="168" spans="17:17" x14ac:dyDescent="0.25">
      <c r="Q168" s="51">
        <v>2097</v>
      </c>
    </row>
    <row r="169" spans="17:17" x14ac:dyDescent="0.25">
      <c r="Q169" s="51">
        <v>2098</v>
      </c>
    </row>
    <row r="170" spans="17:17" x14ac:dyDescent="0.25">
      <c r="Q170" s="51">
        <v>2099</v>
      </c>
    </row>
    <row r="171" spans="17:17" x14ac:dyDescent="0.25">
      <c r="Q171" s="51">
        <v>2100</v>
      </c>
    </row>
    <row r="172" spans="17:17" x14ac:dyDescent="0.25">
      <c r="Q172" s="51">
        <v>2101</v>
      </c>
    </row>
  </sheetData>
  <dataValidations count="1">
    <dataValidation type="list" allowBlank="1" showInputMessage="1" showErrorMessage="1" sqref="G1" xr:uid="{00000000-0002-0000-0000-000000000000}">
      <formula1>ANNEES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P9"/>
  <sheetViews>
    <sheetView topLeftCell="B1" workbookViewId="0">
      <selection activeCell="D15" sqref="D15"/>
    </sheetView>
  </sheetViews>
  <sheetFormatPr baseColWidth="10" defaultRowHeight="15" x14ac:dyDescent="0.25"/>
  <sheetData>
    <row r="1" spans="1:16" ht="30" customHeight="1" x14ac:dyDescent="0.25">
      <c r="A1" s="76" t="s">
        <v>20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</row>
    <row r="2" spans="1:16" x14ac:dyDescent="0.25">
      <c r="L2" s="9"/>
    </row>
    <row r="9" spans="1:16" x14ac:dyDescent="0.25">
      <c r="L9" s="9"/>
    </row>
  </sheetData>
  <mergeCells count="1">
    <mergeCell ref="A1:P1"/>
  </mergeCells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3074" r:id="rId4" name="CommandButton1">
          <controlPr defaultSize="0" autoLine="0" r:id="rId5">
            <anchor moveWithCells="1">
              <from>
                <xdr:col>3</xdr:col>
                <xdr:colOff>19050</xdr:colOff>
                <xdr:row>4</xdr:row>
                <xdr:rowOff>47625</xdr:rowOff>
              </from>
              <to>
                <xdr:col>5</xdr:col>
                <xdr:colOff>9525</xdr:colOff>
                <xdr:row>6</xdr:row>
                <xdr:rowOff>180975</xdr:rowOff>
              </to>
            </anchor>
          </controlPr>
        </control>
      </mc:Choice>
      <mc:Fallback>
        <control shapeId="3074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H8"/>
  <sheetViews>
    <sheetView tabSelected="1" workbookViewId="0">
      <pane xSplit="9" ySplit="3" topLeftCell="J4" activePane="bottomRight" state="frozen"/>
      <selection pane="topRight" activeCell="J1" sqref="J1"/>
      <selection pane="bottomLeft" activeCell="A3" sqref="A3"/>
      <selection pane="bottomRight" activeCell="F1" sqref="F1"/>
    </sheetView>
  </sheetViews>
  <sheetFormatPr baseColWidth="10" defaultRowHeight="15" x14ac:dyDescent="0.25"/>
  <cols>
    <col min="1" max="1" width="9.42578125" style="14" bestFit="1" customWidth="1"/>
    <col min="2" max="2" width="9.140625" style="33" bestFit="1" customWidth="1"/>
    <col min="3" max="4" width="9.140625" style="14" bestFit="1" customWidth="1"/>
    <col min="5" max="6" width="8.28515625" style="14" bestFit="1" customWidth="1"/>
    <col min="7" max="7" width="9.7109375" style="14" bestFit="1" customWidth="1"/>
    <col min="8" max="10" width="30.7109375" style="11" customWidth="1"/>
    <col min="11" max="11" width="30.7109375" style="10" customWidth="1"/>
    <col min="12" max="12" width="30.7109375" style="9" customWidth="1"/>
    <col min="13" max="13" width="30.7109375" style="12" customWidth="1"/>
    <col min="14" max="14" width="30.7109375" style="41" customWidth="1"/>
    <col min="15" max="17" width="30.7109375" customWidth="1"/>
    <col min="18" max="18" width="30.7109375" style="11" customWidth="1"/>
    <col min="19" max="19" width="30.7109375" style="13" customWidth="1"/>
    <col min="20" max="22" width="30.7109375" customWidth="1"/>
    <col min="23" max="23" width="30.7109375" style="10" customWidth="1"/>
    <col min="25" max="25" width="15.7109375" style="40" customWidth="1"/>
    <col min="26" max="33" width="15.7109375" style="38" customWidth="1"/>
  </cols>
  <sheetData>
    <row r="1" spans="1:34" ht="48" customHeight="1" x14ac:dyDescent="0.25"/>
    <row r="2" spans="1:34" x14ac:dyDescent="0.25">
      <c r="A2" s="52" t="s">
        <v>8</v>
      </c>
      <c r="B2" s="53" t="s">
        <v>0</v>
      </c>
      <c r="C2" s="54" t="s">
        <v>1</v>
      </c>
      <c r="D2" s="55" t="s">
        <v>2</v>
      </c>
      <c r="E2" s="56" t="s">
        <v>3</v>
      </c>
      <c r="F2" s="57" t="s">
        <v>4</v>
      </c>
      <c r="G2" s="58" t="s">
        <v>5</v>
      </c>
    </row>
    <row r="3" spans="1:34" s="18" customFormat="1" ht="30" x14ac:dyDescent="0.25">
      <c r="A3" s="59">
        <f t="array" ref="A3">SUM(IF(ISNA(A4:A7),0,A4:A7))</f>
        <v>0</v>
      </c>
      <c r="B3" s="59">
        <f t="array" ref="B3">SUM(IF(ISNA(B4:B7),0,B4:B7))</f>
        <v>1</v>
      </c>
      <c r="C3" s="59">
        <f t="array" ref="C3">SUM(IF(ISNA(C4:C7),0,C4:C7))</f>
        <v>0</v>
      </c>
      <c r="D3" s="59">
        <f t="array" ref="D3">SUM(IF(ISNA(D4:D7),0,D4:D7))</f>
        <v>0</v>
      </c>
      <c r="E3" s="59">
        <f t="array" ref="E3">SUM(IF(ISNA(E4:E7),0,E4:E7))</f>
        <v>1</v>
      </c>
      <c r="F3" s="59">
        <f t="array" ref="F3">SUM(IF(ISNA(F4:F7),0,F4:F7))</f>
        <v>0</v>
      </c>
      <c r="G3" s="59">
        <f t="array" ref="G3">SUM(IF(ISNA(G4:G7),0,G4:G7))</f>
        <v>1</v>
      </c>
      <c r="H3" s="15" t="s">
        <v>9</v>
      </c>
      <c r="I3" s="15" t="s">
        <v>10</v>
      </c>
      <c r="J3" s="15" t="s">
        <v>11</v>
      </c>
      <c r="K3" s="16" t="s">
        <v>12</v>
      </c>
      <c r="L3" s="23" t="s">
        <v>75</v>
      </c>
      <c r="M3" s="23" t="s">
        <v>76</v>
      </c>
      <c r="N3" s="42" t="s">
        <v>13</v>
      </c>
      <c r="O3" s="15" t="s">
        <v>14</v>
      </c>
      <c r="P3" s="15" t="s">
        <v>15</v>
      </c>
      <c r="Q3" s="15" t="s">
        <v>77</v>
      </c>
      <c r="R3" s="15" t="s">
        <v>78</v>
      </c>
      <c r="S3" s="15" t="s">
        <v>79</v>
      </c>
      <c r="T3" s="15" t="s">
        <v>80</v>
      </c>
      <c r="U3" s="15" t="s">
        <v>81</v>
      </c>
      <c r="V3" s="15" t="s">
        <v>89</v>
      </c>
      <c r="W3" s="16" t="s">
        <v>88</v>
      </c>
      <c r="X3" s="17" t="s">
        <v>16</v>
      </c>
      <c r="Y3" s="43" t="s">
        <v>90</v>
      </c>
      <c r="Z3" s="35" t="s">
        <v>91</v>
      </c>
      <c r="AA3" s="34" t="s">
        <v>28</v>
      </c>
      <c r="AB3" s="37" t="s">
        <v>17</v>
      </c>
      <c r="AC3" s="37" t="s">
        <v>18</v>
      </c>
      <c r="AD3" s="37" t="s">
        <v>19</v>
      </c>
      <c r="AE3" s="36" t="s">
        <v>92</v>
      </c>
      <c r="AF3" s="36" t="s">
        <v>93</v>
      </c>
      <c r="AG3" s="36" t="s">
        <v>94</v>
      </c>
      <c r="AH3" s="15" t="s">
        <v>121</v>
      </c>
    </row>
    <row r="4" spans="1:34" x14ac:dyDescent="0.25">
      <c r="A4" s="60" t="e">
        <f t="array" ref="A4">IF($L4,VLOOKUP(Tableau1[[#This Row],[ANNÉE]],paramètres!$G$2:$G$4,1,FALSE)+1)-Tableau1[[#This Row],[ANNÉE]]</f>
        <v>#N/A</v>
      </c>
      <c r="B4" s="61" t="e">
        <f t="array" ref="B4">IF($L4,VLOOKUP(Tableau1[[#This Row],[ANNÉE]],paramètres!$H$2:$H$4,1,FALSE)+1)-Tableau1[[#This Row],[ANNÉE]]</f>
        <v>#N/A</v>
      </c>
      <c r="C4" s="61" t="e">
        <f t="array" ref="C4">IF($L4,VLOOKUP(Tableau1[[#This Row],[ANNÉE]],paramètres!$I$2:$I$4,1,FALSE)+1)-Tableau1[[#This Row],[ANNÉE]]</f>
        <v>#N/A</v>
      </c>
      <c r="D4" s="61" t="e">
        <f t="array" ref="D4">IF($L4,VLOOKUP(Tableau1[[#This Row],[ANNÉE]],paramètres!$J$2:$J$4,1,FALSE)+1)-Tableau1[[#This Row],[ANNÉE]]</f>
        <v>#N/A</v>
      </c>
      <c r="E4" s="61" t="e">
        <f t="array" ref="E4">IF($L4,VLOOKUP(Tableau1[[#This Row],[ANNÉE]],paramètres!$K$2:$K$4,1,FALSE)+1)-Tableau1[[#This Row],[ANNÉE]]</f>
        <v>#N/A</v>
      </c>
      <c r="F4" s="61" t="e">
        <f t="array" ref="F4">IF($L4,VLOOKUP(Tableau1[[#This Row],[ANNÉE]],paramètres!$L$2:$L$4,1,FALSE)+1)-Tableau1[[#This Row],[ANNÉE]]</f>
        <v>#N/A</v>
      </c>
      <c r="G4" s="62">
        <f>IF($L4,VLOOKUP(Tableau1[[#This Row],[ANNÉE]],paramètres!$M$2:$M$4,1,FALSE)+1)-Tableau1[[#This Row],[ANNÉE]]</f>
        <v>1</v>
      </c>
      <c r="H4" s="11" t="s">
        <v>42</v>
      </c>
      <c r="I4" s="11" t="s">
        <v>43</v>
      </c>
      <c r="J4" s="31" t="s">
        <v>44</v>
      </c>
      <c r="K4" s="25">
        <v>125478962</v>
      </c>
      <c r="L4" s="26">
        <v>43969</v>
      </c>
      <c r="M4" t="s">
        <v>29</v>
      </c>
      <c r="N4" s="28">
        <v>56300</v>
      </c>
      <c r="O4" t="s">
        <v>32</v>
      </c>
      <c r="P4" s="11" t="s">
        <v>30</v>
      </c>
      <c r="Q4" s="11" t="s">
        <v>67</v>
      </c>
      <c r="R4" s="31" t="s">
        <v>40</v>
      </c>
      <c r="S4" s="29" t="s">
        <v>41</v>
      </c>
      <c r="T4" s="11" t="s">
        <v>87</v>
      </c>
      <c r="U4" t="s">
        <v>82</v>
      </c>
      <c r="V4" s="32" t="s">
        <v>73</v>
      </c>
      <c r="W4" s="25">
        <v>214789654</v>
      </c>
      <c r="X4" s="30" t="str">
        <f>IF(Tableau1[[#This Row],[Licence payé]]="Payé", "Oui",IF(Tableau1[[#This Row],[Licence payé]]="Non payé", "Non",IF(Tableau1[[#This Row],[Licence payé]]="","",)))</f>
        <v>Oui</v>
      </c>
      <c r="Y4" s="40" t="s">
        <v>74</v>
      </c>
      <c r="Z4" s="39" t="s">
        <v>56</v>
      </c>
      <c r="AA4" s="39" t="s">
        <v>31</v>
      </c>
      <c r="AB4" s="39" t="s">
        <v>31</v>
      </c>
      <c r="AC4" s="39" t="s">
        <v>31</v>
      </c>
      <c r="AD4" s="39" t="s">
        <v>31</v>
      </c>
      <c r="AE4" s="39" t="s">
        <v>26</v>
      </c>
      <c r="AF4" s="39" t="s">
        <v>22</v>
      </c>
      <c r="AG4" s="39">
        <v>38</v>
      </c>
      <c r="AH4" s="39">
        <f t="shared" ref="AH4:AH7" si="0">YEAR($L4)</f>
        <v>2020</v>
      </c>
    </row>
    <row r="5" spans="1:34" x14ac:dyDescent="0.25">
      <c r="A5" s="60" t="e">
        <f t="array" ref="A5">IF($L5,VLOOKUP(Tableau1[[#This Row],[ANNÉE]],paramètres!$G$2:$G$4,1,FALSE)+1)-Tableau1[[#This Row],[ANNÉE]]</f>
        <v>#N/A</v>
      </c>
      <c r="B5" s="61" t="e">
        <f t="array" ref="B5">IF($L5,VLOOKUP(Tableau1[[#This Row],[ANNÉE]],paramètres!$H$2:$H$4,1,FALSE)+1)-Tableau1[[#This Row],[ANNÉE]]</f>
        <v>#N/A</v>
      </c>
      <c r="C5" s="61" t="e">
        <f t="array" ref="C5">IF($L5,VLOOKUP(Tableau1[[#This Row],[ANNÉE]],paramètres!$I$2:$I$4,1,FALSE)+1)-Tableau1[[#This Row],[ANNÉE]]</f>
        <v>#N/A</v>
      </c>
      <c r="D5" s="61" t="e">
        <f t="array" ref="D5">IF($L5,VLOOKUP(Tableau1[[#This Row],[ANNÉE]],paramètres!$J$2:$J$4,1,FALSE)+1)-Tableau1[[#This Row],[ANNÉE]]</f>
        <v>#N/A</v>
      </c>
      <c r="E5" s="61">
        <f t="array" ref="E5">IF($L5,VLOOKUP(Tableau1[[#This Row],[ANNÉE]],paramètres!$K$2:$K$4,1,FALSE)+1)-Tableau1[[#This Row],[ANNÉE]]</f>
        <v>1</v>
      </c>
      <c r="F5" s="61" t="e">
        <f t="array" ref="F5">IF($L5,VLOOKUP(Tableau1[[#This Row],[ANNÉE]],paramètres!$L$2:$L$4,1,FALSE)+1)-Tableau1[[#This Row],[ANNÉE]]</f>
        <v>#N/A</v>
      </c>
      <c r="G5" s="62" t="e">
        <f>IF($L5,VLOOKUP(Tableau1[[#This Row],[ANNÉE]],paramètres!$M$2:$M$4,1,FALSE)+1)-Tableau1[[#This Row],[ANNÉE]]</f>
        <v>#N/A</v>
      </c>
      <c r="H5" s="24" t="s">
        <v>45</v>
      </c>
      <c r="I5" s="24" t="s">
        <v>46</v>
      </c>
      <c r="J5" s="31" t="s">
        <v>47</v>
      </c>
      <c r="K5" s="25" t="s">
        <v>48</v>
      </c>
      <c r="L5" s="26">
        <v>42142</v>
      </c>
      <c r="M5" s="27" t="s">
        <v>49</v>
      </c>
      <c r="N5" s="28" t="s">
        <v>50</v>
      </c>
      <c r="O5" s="11" t="s">
        <v>51</v>
      </c>
      <c r="P5" s="11" t="s">
        <v>70</v>
      </c>
      <c r="Q5" s="11" t="s">
        <v>68</v>
      </c>
      <c r="R5" s="31" t="s">
        <v>52</v>
      </c>
      <c r="S5" s="29" t="s">
        <v>53</v>
      </c>
      <c r="T5" s="11" t="s">
        <v>86</v>
      </c>
      <c r="U5" s="11" t="s">
        <v>83</v>
      </c>
      <c r="V5" s="32" t="s">
        <v>54</v>
      </c>
      <c r="W5" s="25" t="s">
        <v>55</v>
      </c>
      <c r="X5" s="30" t="str">
        <f>IF(Tableau1[[#This Row],[Licence payé]]="Payé", "Oui",IF(Tableau1[[#This Row],[Licence payé]]="Non payé", "Non",IF(Tableau1[[#This Row],[Licence payé]]="","",)))</f>
        <v>Oui</v>
      </c>
      <c r="Y5" s="40" t="s">
        <v>105</v>
      </c>
      <c r="Z5" s="39" t="s">
        <v>56</v>
      </c>
      <c r="AA5" s="39" t="s">
        <v>31</v>
      </c>
      <c r="AB5" s="39" t="s">
        <v>61</v>
      </c>
      <c r="AC5" s="39" t="s">
        <v>61</v>
      </c>
      <c r="AD5" s="39" t="s">
        <v>31</v>
      </c>
      <c r="AE5" s="39" t="s">
        <v>22</v>
      </c>
      <c r="AF5" s="39" t="s">
        <v>22</v>
      </c>
      <c r="AG5" s="39">
        <v>42</v>
      </c>
      <c r="AH5" s="39">
        <f t="shared" si="0"/>
        <v>2015</v>
      </c>
    </row>
    <row r="6" spans="1:34" x14ac:dyDescent="0.25">
      <c r="A6" s="60" t="e">
        <f t="array" ref="A6">IF($L6,VLOOKUP(Tableau1[[#This Row],[ANNÉE]],paramètres!$G$2:$G$4,1,FALSE)+1)-Tableau1[[#This Row],[ANNÉE]]</f>
        <v>#N/A</v>
      </c>
      <c r="B6" s="61">
        <f t="array" ref="B6">IF($L6,VLOOKUP(Tableau1[[#This Row],[ANNÉE]],paramètres!$H$2:$H$4,1,FALSE)+1)-Tableau1[[#This Row],[ANNÉE]]</f>
        <v>1</v>
      </c>
      <c r="C6" s="61" t="e">
        <f t="array" ref="C6">IF($L6,VLOOKUP(Tableau1[[#This Row],[ANNÉE]],paramètres!$I$2:$I$4,1,FALSE)+1)-Tableau1[[#This Row],[ANNÉE]]</f>
        <v>#N/A</v>
      </c>
      <c r="D6" s="61" t="e">
        <f t="array" ref="D6">IF($L6,VLOOKUP(Tableau1[[#This Row],[ANNÉE]],paramètres!$J$2:$J$4,1,FALSE)+1)-Tableau1[[#This Row],[ANNÉE]]</f>
        <v>#N/A</v>
      </c>
      <c r="E6" s="61" t="e">
        <f t="array" ref="E6">IF($L6,VLOOKUP(Tableau1[[#This Row],[ANNÉE]],paramètres!$K$2:$K$4,1,FALSE)+1)-Tableau1[[#This Row],[ANNÉE]]</f>
        <v>#N/A</v>
      </c>
      <c r="F6" s="61" t="e">
        <f t="array" ref="F6">IF($L6,VLOOKUP(Tableau1[[#This Row],[ANNÉE]],paramètres!$L$2:$L$4,1,FALSE)+1)-Tableau1[[#This Row],[ANNÉE]]</f>
        <v>#N/A</v>
      </c>
      <c r="G6" s="62" t="e">
        <f>IF($L6,VLOOKUP(Tableau1[[#This Row],[ANNÉE]],paramètres!$M$2:$M$4,1,FALSE)+1)-Tableau1[[#This Row],[ANNÉE]]</f>
        <v>#N/A</v>
      </c>
      <c r="H6" s="24" t="s">
        <v>64</v>
      </c>
      <c r="I6" s="24" t="s">
        <v>65</v>
      </c>
      <c r="J6" s="32" t="s">
        <v>63</v>
      </c>
      <c r="K6" s="25" t="s">
        <v>57</v>
      </c>
      <c r="L6" s="26">
        <v>40087</v>
      </c>
      <c r="M6" s="27" t="s">
        <v>62</v>
      </c>
      <c r="N6" s="28">
        <v>25000</v>
      </c>
      <c r="O6" s="11" t="s">
        <v>71</v>
      </c>
      <c r="P6" s="11" t="s">
        <v>58</v>
      </c>
      <c r="Q6" s="11" t="s">
        <v>69</v>
      </c>
      <c r="R6" s="31" t="s">
        <v>66</v>
      </c>
      <c r="S6" s="29" t="s">
        <v>59</v>
      </c>
      <c r="T6" s="11" t="s">
        <v>85</v>
      </c>
      <c r="U6" s="11" t="s">
        <v>84</v>
      </c>
      <c r="V6" s="32" t="s">
        <v>72</v>
      </c>
      <c r="W6" s="25" t="s">
        <v>60</v>
      </c>
      <c r="X6" s="30" t="str">
        <f>IF(Tableau1[[#This Row],[Licence payé]]="Payé", "Oui",IF(Tableau1[[#This Row],[Licence payé]]="Non payé", "Non",IF(Tableau1[[#This Row],[Licence payé]]="","",)))</f>
        <v>Oui</v>
      </c>
      <c r="Y6" s="40" t="s">
        <v>106</v>
      </c>
      <c r="Z6" s="39" t="s">
        <v>56</v>
      </c>
      <c r="AA6" s="39" t="s">
        <v>61</v>
      </c>
      <c r="AB6" s="39" t="s">
        <v>61</v>
      </c>
      <c r="AC6" s="39" t="s">
        <v>61</v>
      </c>
      <c r="AD6" s="39" t="s">
        <v>61</v>
      </c>
      <c r="AE6" s="39" t="s">
        <v>23</v>
      </c>
      <c r="AF6" s="39" t="s">
        <v>25</v>
      </c>
      <c r="AG6" s="39">
        <v>42</v>
      </c>
      <c r="AH6" s="39">
        <f t="shared" si="0"/>
        <v>2009</v>
      </c>
    </row>
    <row r="7" spans="1:34" x14ac:dyDescent="0.25">
      <c r="A7" s="60" t="e">
        <f t="array" ref="A7">IF($L7,VLOOKUP(Tableau1[[#This Row],[ANNÉE]],paramètres!$G$2:$G$4,1,FALSE)+1)-Tableau1[[#This Row],[ANNÉE]]</f>
        <v>#N/A</v>
      </c>
      <c r="B7" s="61" t="e">
        <f t="array" ref="B7">IF($L7,VLOOKUP(Tableau1[[#This Row],[ANNÉE]],paramètres!$H$2:$H$4,1,FALSE)+1)-Tableau1[[#This Row],[ANNÉE]]</f>
        <v>#N/A</v>
      </c>
      <c r="C7" s="61" t="e">
        <f t="array" ref="C7">IF($L7,VLOOKUP(Tableau1[[#This Row],[ANNÉE]],paramètres!$I$2:$I$4,1,FALSE)+1)-Tableau1[[#This Row],[ANNÉE]]</f>
        <v>#N/A</v>
      </c>
      <c r="D7" s="61" t="e">
        <f t="array" ref="D7">IF($L7,VLOOKUP(Tableau1[[#This Row],[ANNÉE]],paramètres!$J$2:$J$4,1,FALSE)+1)-Tableau1[[#This Row],[ANNÉE]]</f>
        <v>#N/A</v>
      </c>
      <c r="E7" s="61" t="e">
        <f t="array" ref="E7">IF($L7,VLOOKUP(Tableau1[[#This Row],[ANNÉE]],paramètres!$K$2:$K$4,1,FALSE)+1)-Tableau1[[#This Row],[ANNÉE]]</f>
        <v>#N/A</v>
      </c>
      <c r="F7" s="61" t="e">
        <f t="array" ref="F7">IF($L7,VLOOKUP(Tableau1[[#This Row],[ANNÉE]],paramètres!$L$2:$L$4,1,FALSE)+1)-Tableau1[[#This Row],[ANNÉE]]</f>
        <v>#N/A</v>
      </c>
      <c r="G7" s="62" t="e">
        <f>IF($L7,VLOOKUP(Tableau1[[#This Row],[ANNÉE]],paramètres!$M$2:$M$4,1,FALSE)+1)-Tableau1[[#This Row],[ANNÉE]]</f>
        <v>#N/A</v>
      </c>
      <c r="H7" s="24" t="s">
        <v>45</v>
      </c>
      <c r="I7" s="24" t="s">
        <v>95</v>
      </c>
      <c r="J7" s="31" t="s">
        <v>96</v>
      </c>
      <c r="K7" s="25" t="s">
        <v>97</v>
      </c>
      <c r="L7" s="26">
        <v>37148</v>
      </c>
      <c r="M7" s="27" t="s">
        <v>98</v>
      </c>
      <c r="N7" s="28" t="s">
        <v>99</v>
      </c>
      <c r="O7" s="11" t="s">
        <v>100</v>
      </c>
      <c r="P7" s="11" t="s">
        <v>108</v>
      </c>
      <c r="Q7" s="11" t="s">
        <v>109</v>
      </c>
      <c r="R7" s="32" t="s">
        <v>110</v>
      </c>
      <c r="S7" s="29" t="s">
        <v>111</v>
      </c>
      <c r="T7" s="11" t="s">
        <v>112</v>
      </c>
      <c r="U7" s="11" t="s">
        <v>113</v>
      </c>
      <c r="V7" s="32" t="s">
        <v>114</v>
      </c>
      <c r="W7" s="25" t="s">
        <v>115</v>
      </c>
      <c r="X7" s="30" t="str">
        <f>IF(Tableau1[[#This Row],[Licence payé]]="Payé", "Oui",IF(Tableau1[[#This Row],[Licence payé]]="Non payé", "Non",IF(Tableau1[[#This Row],[Licence payé]]="","",)))</f>
        <v>Oui</v>
      </c>
      <c r="Y7" s="40" t="s">
        <v>107</v>
      </c>
      <c r="Z7" s="39" t="s">
        <v>56</v>
      </c>
      <c r="AA7" s="39" t="s">
        <v>61</v>
      </c>
      <c r="AB7" s="39" t="s">
        <v>31</v>
      </c>
      <c r="AC7" s="39" t="s">
        <v>31</v>
      </c>
      <c r="AD7" s="39" t="s">
        <v>31</v>
      </c>
      <c r="AE7" s="39" t="s">
        <v>21</v>
      </c>
      <c r="AF7" s="39" t="s">
        <v>23</v>
      </c>
      <c r="AG7" s="39">
        <v>32</v>
      </c>
      <c r="AH7" s="39">
        <f t="shared" si="0"/>
        <v>2001</v>
      </c>
    </row>
    <row r="8" spans="1:34" x14ac:dyDescent="0.25">
      <c r="A8" s="60" t="e">
        <f t="array" ref="A8">IF($L8,VLOOKUP(Tableau1[[#This Row],[ANNÉE]],paramètres!$G$2:$G$4,1,FALSE)+1)-Tableau1[[#This Row],[ANNÉE]]</f>
        <v>#N/A</v>
      </c>
      <c r="B8" s="61" t="e">
        <f t="array" ref="B8">IF($L8,VLOOKUP(Tableau1[[#This Row],[ANNÉE]],paramètres!$H$2:$H$4,1,FALSE)+1)-Tableau1[[#This Row],[ANNÉE]]</f>
        <v>#N/A</v>
      </c>
      <c r="C8" s="61" t="e">
        <f t="array" ref="C8">IF($L8,VLOOKUP(Tableau1[[#This Row],[ANNÉE]],paramètres!$I$2:$I$4,1,FALSE)+1)-Tableau1[[#This Row],[ANNÉE]]</f>
        <v>#N/A</v>
      </c>
      <c r="D8" s="61" t="e">
        <f t="array" ref="D8">IF($L8,VLOOKUP(Tableau1[[#This Row],[ANNÉE]],paramètres!$J$2:$J$4,1,FALSE)+1)-Tableau1[[#This Row],[ANNÉE]]</f>
        <v>#N/A</v>
      </c>
      <c r="E8" s="61" t="e">
        <f t="array" ref="E8">IF($L8,VLOOKUP(Tableau1[[#This Row],[ANNÉE]],paramètres!$K$2:$K$4,1,FALSE)+1)-Tableau1[[#This Row],[ANNÉE]]</f>
        <v>#N/A</v>
      </c>
      <c r="F8" s="61" t="e">
        <f t="array" ref="F8">IF($L8,VLOOKUP(Tableau1[[#This Row],[ANNÉE]],paramètres!$L$2:$L$4,1,FALSE)+1)-Tableau1[[#This Row],[ANNÉE]]</f>
        <v>#N/A</v>
      </c>
      <c r="G8" s="62">
        <f>IF($L8,VLOOKUP(Tableau1[[#This Row],[ANNÉE]],paramètres!$M$2:$M$4,1,FALSE)+1)-Tableau1[[#This Row],[ANNÉE]]</f>
        <v>1</v>
      </c>
      <c r="H8" s="24" t="s">
        <v>125</v>
      </c>
      <c r="I8" s="24" t="s">
        <v>126</v>
      </c>
      <c r="J8" s="32" t="s">
        <v>127</v>
      </c>
      <c r="K8" s="25">
        <v>214789654</v>
      </c>
      <c r="L8" s="26">
        <v>44149</v>
      </c>
      <c r="M8" s="27" t="s">
        <v>128</v>
      </c>
      <c r="N8" s="28">
        <v>13000</v>
      </c>
      <c r="O8" s="11" t="s">
        <v>129</v>
      </c>
      <c r="P8" s="11" t="s">
        <v>130</v>
      </c>
      <c r="Q8" s="11" t="s">
        <v>131</v>
      </c>
      <c r="R8" s="32" t="s">
        <v>132</v>
      </c>
      <c r="S8" s="29" t="s">
        <v>122</v>
      </c>
      <c r="T8" s="11" t="s">
        <v>133</v>
      </c>
      <c r="U8" s="11" t="s">
        <v>134</v>
      </c>
      <c r="V8" s="32" t="s">
        <v>135</v>
      </c>
      <c r="W8" s="25" t="s">
        <v>123</v>
      </c>
      <c r="X8" s="30" t="str">
        <f>IF(Tableau1[[#This Row],[Licence payé]]="Payé", "Oui",IF(Tableau1[[#This Row],[Licence payé]]="Non payé", "Non",IF(Tableau1[[#This Row],[Licence payé]]="","",)))</f>
        <v>Oui</v>
      </c>
      <c r="Y8" s="40" t="s">
        <v>124</v>
      </c>
      <c r="Z8" s="39" t="s">
        <v>56</v>
      </c>
      <c r="AA8" s="39" t="s">
        <v>61</v>
      </c>
      <c r="AB8" s="39" t="s">
        <v>31</v>
      </c>
      <c r="AC8" s="39" t="s">
        <v>31</v>
      </c>
      <c r="AD8" s="39" t="s">
        <v>61</v>
      </c>
      <c r="AE8" s="39" t="s">
        <v>23</v>
      </c>
      <c r="AF8" s="39" t="s">
        <v>23</v>
      </c>
      <c r="AG8" s="39">
        <v>45</v>
      </c>
      <c r="AH8" s="63">
        <f>YEAR($L8)</f>
        <v>2020</v>
      </c>
    </row>
  </sheetData>
  <conditionalFormatting sqref="A2:G17 A22:G1048576 A21:E21 G21 A1:D1 F1:G1 A19:D20 F19:G19 A18:E18 G18">
    <cfRule type="containsErrors" dxfId="0" priority="1">
      <formula>ISERROR(A1)</formula>
    </cfRule>
  </conditionalFormatting>
  <hyperlinks>
    <hyperlink ref="R4" r:id="rId1" display="mdurox@netcourrier.com" xr:uid="{00000000-0004-0000-0200-000000000000}"/>
    <hyperlink ref="J4" r:id="rId2" xr:uid="{00000000-0004-0000-0200-000001000000}"/>
    <hyperlink ref="J6" r:id="rId3" xr:uid="{00000000-0004-0000-0200-000002000000}"/>
    <hyperlink ref="R6" r:id="rId4" xr:uid="{00000000-0004-0000-0200-000003000000}"/>
    <hyperlink ref="V6" r:id="rId5" xr:uid="{00000000-0004-0000-0200-000004000000}"/>
    <hyperlink ref="V4" r:id="rId6" xr:uid="{00000000-0004-0000-0200-000005000000}"/>
    <hyperlink ref="V5" r:id="rId7" xr:uid="{00000000-0004-0000-0200-000006000000}"/>
    <hyperlink ref="R7" r:id="rId8" display="essaimel@laposte.net" xr:uid="{00000000-0004-0000-0200-000007000000}"/>
    <hyperlink ref="J8" r:id="rId9" xr:uid="{00000000-0004-0000-0200-000008000000}"/>
    <hyperlink ref="R8" r:id="rId10" xr:uid="{00000000-0004-0000-0200-000009000000}"/>
    <hyperlink ref="V8" r:id="rId11" xr:uid="{00000000-0004-0000-0200-00000A000000}"/>
    <hyperlink ref="V7" r:id="rId12" xr:uid="{00000000-0004-0000-0200-00000B000000}"/>
  </hyperlinks>
  <pageMargins left="0.7" right="0.7" top="0.75" bottom="0.75" header="0.3" footer="0.3"/>
  <pageSetup paperSize="9" orientation="portrait" horizontalDpi="4294967293" verticalDpi="0" r:id="rId13"/>
  <drawing r:id="rId14"/>
  <legacyDrawing r:id="rId1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5" r:id="rId16" name="Button 5">
              <controlPr defaultSize="0" print="0" autoFill="0" autoPict="0" macro="[0]!CopyData2">
                <anchor moveWithCells="1" sizeWithCells="1">
                  <from>
                    <xdr:col>1</xdr:col>
                    <xdr:colOff>95250</xdr:colOff>
                    <xdr:row>0</xdr:row>
                    <xdr:rowOff>200025</xdr:rowOff>
                  </from>
                  <to>
                    <xdr:col>3</xdr:col>
                    <xdr:colOff>190500</xdr:colOff>
                    <xdr:row>0</xdr:row>
                    <xdr:rowOff>447675</xdr:rowOff>
                  </to>
                </anchor>
              </controlPr>
            </control>
          </mc:Choice>
        </mc:AlternateContent>
      </controls>
    </mc:Choice>
  </mc:AlternateContent>
  <tableParts count="2">
    <tablePart r:id="rId17"/>
    <tablePart r:id="rId18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0"/>
  <dimension ref="A1:G5"/>
  <sheetViews>
    <sheetView workbookViewId="0">
      <selection activeCell="B5" sqref="B5"/>
    </sheetView>
  </sheetViews>
  <sheetFormatPr baseColWidth="10" defaultRowHeight="15" x14ac:dyDescent="0.25"/>
  <cols>
    <col min="1" max="1" width="13" customWidth="1"/>
    <col min="2" max="2" width="20.42578125" customWidth="1"/>
    <col min="3" max="3" width="19.140625" style="69" customWidth="1"/>
    <col min="4" max="4" width="15.7109375" style="40" customWidth="1"/>
    <col min="5" max="5" width="14.28515625" customWidth="1"/>
    <col min="6" max="6" width="15.85546875" customWidth="1"/>
    <col min="7" max="7" width="14.28515625" customWidth="1"/>
  </cols>
  <sheetData>
    <row r="1" spans="1:7" ht="66.75" customHeight="1" x14ac:dyDescent="0.25">
      <c r="B1" s="64" t="s">
        <v>33</v>
      </c>
      <c r="C1" s="66"/>
      <c r="E1" s="64"/>
      <c r="F1" s="64"/>
      <c r="G1" s="64"/>
    </row>
    <row r="2" spans="1:7" ht="33.75" x14ac:dyDescent="0.25">
      <c r="B2" s="19" t="s">
        <v>34</v>
      </c>
      <c r="C2" s="70"/>
      <c r="D2" s="48"/>
      <c r="E2" s="48"/>
      <c r="F2" s="48" t="s">
        <v>116</v>
      </c>
      <c r="G2" s="48"/>
    </row>
    <row r="3" spans="1:7" ht="33.75" x14ac:dyDescent="0.25">
      <c r="B3" s="20" t="s">
        <v>35</v>
      </c>
      <c r="C3" s="71"/>
      <c r="D3" s="71"/>
      <c r="E3" s="22" t="s">
        <v>36</v>
      </c>
      <c r="F3" s="21"/>
      <c r="G3" s="21"/>
    </row>
    <row r="4" spans="1:7" s="18" customFormat="1" ht="30" x14ac:dyDescent="0.25">
      <c r="A4" s="45" t="s">
        <v>37</v>
      </c>
      <c r="B4" s="45" t="s">
        <v>38</v>
      </c>
      <c r="C4" s="68" t="s">
        <v>101</v>
      </c>
      <c r="D4" s="68" t="s">
        <v>102</v>
      </c>
      <c r="E4" s="45" t="s">
        <v>39</v>
      </c>
      <c r="F4" s="45" t="s">
        <v>103</v>
      </c>
      <c r="G4" s="46" t="s">
        <v>104</v>
      </c>
    </row>
    <row r="5" spans="1:7" x14ac:dyDescent="0.25">
      <c r="A5" s="24"/>
      <c r="B5" s="24"/>
      <c r="C5" s="26"/>
      <c r="E5" s="77"/>
      <c r="F5" s="77"/>
      <c r="G5" s="77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Feuil10.SupprimeDoublons">
                <anchor moveWithCells="1" sizeWithCells="1">
                  <from>
                    <xdr:col>7</xdr:col>
                    <xdr:colOff>171450</xdr:colOff>
                    <xdr:row>0</xdr:row>
                    <xdr:rowOff>133350</xdr:rowOff>
                  </from>
                  <to>
                    <xdr:col>8</xdr:col>
                    <xdr:colOff>695325</xdr:colOff>
                    <xdr:row>0</xdr:row>
                    <xdr:rowOff>571500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G138"/>
  <sheetViews>
    <sheetView workbookViewId="0">
      <selection activeCell="C4" sqref="C4"/>
    </sheetView>
  </sheetViews>
  <sheetFormatPr baseColWidth="10" defaultRowHeight="15" x14ac:dyDescent="0.25"/>
  <cols>
    <col min="1" max="1" width="13" customWidth="1"/>
    <col min="2" max="2" width="20.42578125" customWidth="1"/>
    <col min="3" max="3" width="19.140625" style="69" customWidth="1"/>
    <col min="4" max="4" width="15.7109375" style="40" customWidth="1"/>
    <col min="5" max="5" width="14.28515625" customWidth="1"/>
    <col min="6" max="6" width="15.85546875" customWidth="1"/>
    <col min="7" max="7" width="14.28515625" customWidth="1"/>
  </cols>
  <sheetData>
    <row r="1" spans="1:7" ht="66.75" customHeight="1" x14ac:dyDescent="0.25">
      <c r="B1" s="64" t="s">
        <v>33</v>
      </c>
      <c r="C1" s="65"/>
      <c r="E1" s="64"/>
      <c r="F1" s="64"/>
      <c r="G1" s="64"/>
    </row>
    <row r="2" spans="1:7" ht="33.75" x14ac:dyDescent="0.25">
      <c r="B2" s="19" t="s">
        <v>34</v>
      </c>
      <c r="C2" s="70"/>
      <c r="D2" s="48"/>
      <c r="E2" s="47"/>
      <c r="F2" s="47" t="s">
        <v>117</v>
      </c>
      <c r="G2" s="47"/>
    </row>
    <row r="3" spans="1:7" ht="33.75" x14ac:dyDescent="0.25">
      <c r="B3" s="20" t="s">
        <v>35</v>
      </c>
      <c r="C3" s="71"/>
      <c r="D3" s="71"/>
      <c r="E3" s="22" t="s">
        <v>36</v>
      </c>
      <c r="F3" s="21"/>
      <c r="G3" s="21"/>
    </row>
    <row r="4" spans="1:7" s="18" customFormat="1" ht="30" x14ac:dyDescent="0.25">
      <c r="A4" s="44" t="s">
        <v>37</v>
      </c>
      <c r="B4" s="45" t="s">
        <v>38</v>
      </c>
      <c r="C4" s="68" t="s">
        <v>101</v>
      </c>
      <c r="D4" s="68" t="s">
        <v>102</v>
      </c>
      <c r="E4" s="45" t="s">
        <v>39</v>
      </c>
      <c r="F4" s="45" t="s">
        <v>103</v>
      </c>
      <c r="G4" s="46" t="s">
        <v>104</v>
      </c>
    </row>
    <row r="5" spans="1:7" x14ac:dyDescent="0.25">
      <c r="A5" s="24" t="str">
        <f>IFERROR(VLOOKUP(1,BD!$C$4:$AH$5000,6,0),"")</f>
        <v/>
      </c>
      <c r="B5" s="24" t="str">
        <f>IFERROR(VLOOKUP(1,BD!$C$4:$AH$5000,8,0),"")</f>
        <v/>
      </c>
      <c r="C5" s="26" t="str">
        <f>IFERROR(VLOOKUP(1,BD!$C$4:$AH$5000,11,0),"")</f>
        <v/>
      </c>
      <c r="E5" s="3"/>
      <c r="F5" s="3"/>
      <c r="G5" s="3"/>
    </row>
    <row r="6" spans="1:7" x14ac:dyDescent="0.25">
      <c r="C6" s="9"/>
    </row>
    <row r="7" spans="1:7" x14ac:dyDescent="0.25">
      <c r="C7" s="9"/>
    </row>
    <row r="8" spans="1:7" x14ac:dyDescent="0.25">
      <c r="C8" s="9"/>
    </row>
    <row r="9" spans="1:7" x14ac:dyDescent="0.25">
      <c r="C9" s="9"/>
    </row>
    <row r="10" spans="1:7" x14ac:dyDescent="0.25">
      <c r="C10" s="9"/>
    </row>
    <row r="11" spans="1:7" x14ac:dyDescent="0.25">
      <c r="C11" s="9"/>
    </row>
    <row r="12" spans="1:7" x14ac:dyDescent="0.25">
      <c r="C12" s="9"/>
    </row>
    <row r="13" spans="1:7" x14ac:dyDescent="0.25">
      <c r="C13" s="9"/>
    </row>
    <row r="14" spans="1:7" x14ac:dyDescent="0.25">
      <c r="C14" s="9"/>
    </row>
    <row r="15" spans="1:7" x14ac:dyDescent="0.25">
      <c r="C15" s="9"/>
    </row>
    <row r="16" spans="1:7" x14ac:dyDescent="0.25">
      <c r="C16" s="9"/>
    </row>
    <row r="17" spans="3:3" x14ac:dyDescent="0.25">
      <c r="C17" s="9"/>
    </row>
    <row r="18" spans="3:3" x14ac:dyDescent="0.25">
      <c r="C18" s="9"/>
    </row>
    <row r="19" spans="3:3" x14ac:dyDescent="0.25">
      <c r="C19" s="9"/>
    </row>
    <row r="20" spans="3:3" x14ac:dyDescent="0.25">
      <c r="C20" s="9"/>
    </row>
    <row r="21" spans="3:3" x14ac:dyDescent="0.25">
      <c r="C21" s="9"/>
    </row>
    <row r="22" spans="3:3" x14ac:dyDescent="0.25">
      <c r="C22" s="9"/>
    </row>
    <row r="23" spans="3:3" x14ac:dyDescent="0.25">
      <c r="C23" s="9"/>
    </row>
    <row r="24" spans="3:3" x14ac:dyDescent="0.25">
      <c r="C24" s="9"/>
    </row>
    <row r="25" spans="3:3" x14ac:dyDescent="0.25">
      <c r="C25" s="9"/>
    </row>
    <row r="26" spans="3:3" x14ac:dyDescent="0.25">
      <c r="C26" s="9"/>
    </row>
    <row r="27" spans="3:3" x14ac:dyDescent="0.25">
      <c r="C27" s="9"/>
    </row>
    <row r="28" spans="3:3" x14ac:dyDescent="0.25">
      <c r="C28" s="9"/>
    </row>
    <row r="29" spans="3:3" x14ac:dyDescent="0.25">
      <c r="C29" s="9"/>
    </row>
    <row r="30" spans="3:3" x14ac:dyDescent="0.25">
      <c r="C30" s="9"/>
    </row>
    <row r="31" spans="3:3" x14ac:dyDescent="0.25">
      <c r="C31" s="9"/>
    </row>
    <row r="32" spans="3:3" x14ac:dyDescent="0.25">
      <c r="C32" s="9"/>
    </row>
    <row r="33" spans="3:3" x14ac:dyDescent="0.25">
      <c r="C33" s="9"/>
    </row>
    <row r="34" spans="3:3" x14ac:dyDescent="0.25">
      <c r="C34" s="9"/>
    </row>
    <row r="35" spans="3:3" x14ac:dyDescent="0.25">
      <c r="C35" s="9"/>
    </row>
    <row r="36" spans="3:3" x14ac:dyDescent="0.25">
      <c r="C36" s="9"/>
    </row>
    <row r="37" spans="3:3" x14ac:dyDescent="0.25">
      <c r="C37" s="9"/>
    </row>
    <row r="38" spans="3:3" x14ac:dyDescent="0.25">
      <c r="C38" s="9"/>
    </row>
    <row r="39" spans="3:3" x14ac:dyDescent="0.25">
      <c r="C39" s="9"/>
    </row>
    <row r="40" spans="3:3" x14ac:dyDescent="0.25">
      <c r="C40" s="9"/>
    </row>
    <row r="41" spans="3:3" x14ac:dyDescent="0.25">
      <c r="C41" s="9"/>
    </row>
    <row r="42" spans="3:3" x14ac:dyDescent="0.25">
      <c r="C42" s="9"/>
    </row>
    <row r="43" spans="3:3" x14ac:dyDescent="0.25">
      <c r="C43" s="9"/>
    </row>
    <row r="44" spans="3:3" x14ac:dyDescent="0.25">
      <c r="C44" s="9"/>
    </row>
    <row r="45" spans="3:3" x14ac:dyDescent="0.25">
      <c r="C45" s="9"/>
    </row>
    <row r="46" spans="3:3" x14ac:dyDescent="0.25">
      <c r="C46" s="9"/>
    </row>
    <row r="47" spans="3:3" x14ac:dyDescent="0.25">
      <c r="C47" s="9"/>
    </row>
    <row r="48" spans="3:3" x14ac:dyDescent="0.25">
      <c r="C48" s="9"/>
    </row>
    <row r="49" spans="3:3" x14ac:dyDescent="0.25">
      <c r="C49" s="9"/>
    </row>
    <row r="50" spans="3:3" x14ac:dyDescent="0.25">
      <c r="C50" s="9"/>
    </row>
    <row r="51" spans="3:3" x14ac:dyDescent="0.25">
      <c r="C51" s="9"/>
    </row>
    <row r="52" spans="3:3" x14ac:dyDescent="0.25">
      <c r="C52" s="9"/>
    </row>
    <row r="53" spans="3:3" x14ac:dyDescent="0.25">
      <c r="C53" s="9"/>
    </row>
    <row r="54" spans="3:3" x14ac:dyDescent="0.25">
      <c r="C54" s="9"/>
    </row>
    <row r="55" spans="3:3" x14ac:dyDescent="0.25">
      <c r="C55" s="9"/>
    </row>
    <row r="56" spans="3:3" x14ac:dyDescent="0.25">
      <c r="C56" s="9"/>
    </row>
    <row r="57" spans="3:3" x14ac:dyDescent="0.25">
      <c r="C57" s="9"/>
    </row>
    <row r="58" spans="3:3" x14ac:dyDescent="0.25">
      <c r="C58" s="9"/>
    </row>
    <row r="59" spans="3:3" x14ac:dyDescent="0.25">
      <c r="C59" s="9"/>
    </row>
    <row r="60" spans="3:3" x14ac:dyDescent="0.25">
      <c r="C60" s="9"/>
    </row>
    <row r="61" spans="3:3" x14ac:dyDescent="0.25">
      <c r="C61" s="9"/>
    </row>
    <row r="62" spans="3:3" x14ac:dyDescent="0.25">
      <c r="C62" s="9"/>
    </row>
    <row r="63" spans="3:3" x14ac:dyDescent="0.25">
      <c r="C63" s="9"/>
    </row>
    <row r="64" spans="3:3" x14ac:dyDescent="0.25">
      <c r="C64" s="9"/>
    </row>
    <row r="65" spans="3:3" x14ac:dyDescent="0.25">
      <c r="C65" s="9"/>
    </row>
    <row r="66" spans="3:3" x14ac:dyDescent="0.25">
      <c r="C66" s="9"/>
    </row>
    <row r="67" spans="3:3" x14ac:dyDescent="0.25">
      <c r="C67" s="9"/>
    </row>
    <row r="68" spans="3:3" x14ac:dyDescent="0.25">
      <c r="C68" s="9"/>
    </row>
    <row r="69" spans="3:3" x14ac:dyDescent="0.25">
      <c r="C69" s="9"/>
    </row>
    <row r="70" spans="3:3" x14ac:dyDescent="0.25">
      <c r="C70" s="9"/>
    </row>
    <row r="71" spans="3:3" x14ac:dyDescent="0.25">
      <c r="C71" s="9"/>
    </row>
    <row r="72" spans="3:3" x14ac:dyDescent="0.25">
      <c r="C72" s="9"/>
    </row>
    <row r="73" spans="3:3" x14ac:dyDescent="0.25">
      <c r="C73" s="9"/>
    </row>
    <row r="74" spans="3:3" x14ac:dyDescent="0.25">
      <c r="C74" s="9"/>
    </row>
    <row r="75" spans="3:3" x14ac:dyDescent="0.25">
      <c r="C75" s="9"/>
    </row>
    <row r="76" spans="3:3" x14ac:dyDescent="0.25">
      <c r="C76" s="9"/>
    </row>
    <row r="77" spans="3:3" x14ac:dyDescent="0.25">
      <c r="C77" s="9"/>
    </row>
    <row r="78" spans="3:3" x14ac:dyDescent="0.25">
      <c r="C78" s="9"/>
    </row>
    <row r="79" spans="3:3" x14ac:dyDescent="0.25">
      <c r="C79" s="9"/>
    </row>
    <row r="80" spans="3:3" x14ac:dyDescent="0.25">
      <c r="C80" s="9"/>
    </row>
    <row r="81" spans="3:3" x14ac:dyDescent="0.25">
      <c r="C81" s="9"/>
    </row>
    <row r="82" spans="3:3" x14ac:dyDescent="0.25">
      <c r="C82" s="9"/>
    </row>
    <row r="83" spans="3:3" x14ac:dyDescent="0.25">
      <c r="C83" s="9"/>
    </row>
    <row r="84" spans="3:3" x14ac:dyDescent="0.25">
      <c r="C84" s="9"/>
    </row>
    <row r="85" spans="3:3" x14ac:dyDescent="0.25">
      <c r="C85" s="9"/>
    </row>
    <row r="86" spans="3:3" x14ac:dyDescent="0.25">
      <c r="C86" s="9"/>
    </row>
    <row r="87" spans="3:3" x14ac:dyDescent="0.25">
      <c r="C87" s="9"/>
    </row>
    <row r="88" spans="3:3" x14ac:dyDescent="0.25">
      <c r="C88" s="9"/>
    </row>
    <row r="89" spans="3:3" x14ac:dyDescent="0.25">
      <c r="C89" s="9"/>
    </row>
    <row r="90" spans="3:3" x14ac:dyDescent="0.25">
      <c r="C90" s="9"/>
    </row>
    <row r="91" spans="3:3" x14ac:dyDescent="0.25">
      <c r="C91" s="9"/>
    </row>
    <row r="92" spans="3:3" x14ac:dyDescent="0.25">
      <c r="C92" s="9"/>
    </row>
    <row r="93" spans="3:3" x14ac:dyDescent="0.25">
      <c r="C93" s="9"/>
    </row>
    <row r="94" spans="3:3" x14ac:dyDescent="0.25">
      <c r="C94" s="9"/>
    </row>
    <row r="95" spans="3:3" x14ac:dyDescent="0.25">
      <c r="C95" s="9"/>
    </row>
    <row r="96" spans="3:3" x14ac:dyDescent="0.25">
      <c r="C96" s="9"/>
    </row>
    <row r="97" spans="3:3" x14ac:dyDescent="0.25">
      <c r="C97" s="9"/>
    </row>
    <row r="98" spans="3:3" x14ac:dyDescent="0.25">
      <c r="C98" s="9"/>
    </row>
    <row r="99" spans="3:3" x14ac:dyDescent="0.25">
      <c r="C99" s="9"/>
    </row>
    <row r="100" spans="3:3" x14ac:dyDescent="0.25">
      <c r="C100" s="9"/>
    </row>
    <row r="101" spans="3:3" x14ac:dyDescent="0.25">
      <c r="C101" s="9"/>
    </row>
    <row r="102" spans="3:3" x14ac:dyDescent="0.25">
      <c r="C102" s="9"/>
    </row>
    <row r="103" spans="3:3" x14ac:dyDescent="0.25">
      <c r="C103" s="9"/>
    </row>
    <row r="104" spans="3:3" x14ac:dyDescent="0.25">
      <c r="C104" s="9"/>
    </row>
    <row r="105" spans="3:3" x14ac:dyDescent="0.25">
      <c r="C105" s="9"/>
    </row>
    <row r="106" spans="3:3" x14ac:dyDescent="0.25">
      <c r="C106" s="9"/>
    </row>
    <row r="107" spans="3:3" x14ac:dyDescent="0.25">
      <c r="C107" s="9"/>
    </row>
    <row r="108" spans="3:3" x14ac:dyDescent="0.25">
      <c r="C108" s="9"/>
    </row>
    <row r="109" spans="3:3" x14ac:dyDescent="0.25">
      <c r="C109" s="9"/>
    </row>
    <row r="110" spans="3:3" x14ac:dyDescent="0.25">
      <c r="C110" s="9"/>
    </row>
    <row r="111" spans="3:3" x14ac:dyDescent="0.25">
      <c r="C111" s="9"/>
    </row>
    <row r="112" spans="3:3" x14ac:dyDescent="0.25">
      <c r="C112" s="9"/>
    </row>
    <row r="113" spans="3:3" x14ac:dyDescent="0.25">
      <c r="C113" s="9"/>
    </row>
    <row r="114" spans="3:3" x14ac:dyDescent="0.25">
      <c r="C114" s="9"/>
    </row>
    <row r="115" spans="3:3" x14ac:dyDescent="0.25">
      <c r="C115" s="9"/>
    </row>
    <row r="116" spans="3:3" x14ac:dyDescent="0.25">
      <c r="C116" s="9"/>
    </row>
    <row r="117" spans="3:3" x14ac:dyDescent="0.25">
      <c r="C117" s="9"/>
    </row>
    <row r="118" spans="3:3" x14ac:dyDescent="0.25">
      <c r="C118" s="9"/>
    </row>
    <row r="119" spans="3:3" x14ac:dyDescent="0.25">
      <c r="C119" s="9"/>
    </row>
    <row r="120" spans="3:3" x14ac:dyDescent="0.25">
      <c r="C120" s="9"/>
    </row>
    <row r="121" spans="3:3" x14ac:dyDescent="0.25">
      <c r="C121" s="9"/>
    </row>
    <row r="122" spans="3:3" x14ac:dyDescent="0.25">
      <c r="C122" s="9"/>
    </row>
    <row r="123" spans="3:3" x14ac:dyDescent="0.25">
      <c r="C123" s="9"/>
    </row>
    <row r="124" spans="3:3" x14ac:dyDescent="0.25">
      <c r="C124" s="9"/>
    </row>
    <row r="125" spans="3:3" x14ac:dyDescent="0.25">
      <c r="C125" s="9"/>
    </row>
    <row r="126" spans="3:3" x14ac:dyDescent="0.25">
      <c r="C126" s="9"/>
    </row>
    <row r="127" spans="3:3" x14ac:dyDescent="0.25">
      <c r="C127" s="9"/>
    </row>
    <row r="128" spans="3:3" x14ac:dyDescent="0.25">
      <c r="C128" s="9"/>
    </row>
    <row r="129" spans="3:3" x14ac:dyDescent="0.25">
      <c r="C129" s="9"/>
    </row>
    <row r="130" spans="3:3" x14ac:dyDescent="0.25">
      <c r="C130" s="9"/>
    </row>
    <row r="131" spans="3:3" x14ac:dyDescent="0.25">
      <c r="C131" s="9"/>
    </row>
    <row r="132" spans="3:3" x14ac:dyDescent="0.25">
      <c r="C132" s="9"/>
    </row>
    <row r="133" spans="3:3" x14ac:dyDescent="0.25">
      <c r="C133" s="9"/>
    </row>
    <row r="134" spans="3:3" x14ac:dyDescent="0.25">
      <c r="C134" s="9"/>
    </row>
    <row r="135" spans="3:3" x14ac:dyDescent="0.25">
      <c r="C135" s="9"/>
    </row>
    <row r="136" spans="3:3" x14ac:dyDescent="0.25">
      <c r="C136" s="9"/>
    </row>
    <row r="137" spans="3:3" x14ac:dyDescent="0.25">
      <c r="C137" s="9"/>
    </row>
    <row r="138" spans="3:3" x14ac:dyDescent="0.25">
      <c r="C138" s="9"/>
    </row>
  </sheetData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G228"/>
  <sheetViews>
    <sheetView workbookViewId="0">
      <selection activeCell="E4" sqref="E4"/>
    </sheetView>
  </sheetViews>
  <sheetFormatPr baseColWidth="10" defaultRowHeight="15" x14ac:dyDescent="0.25"/>
  <cols>
    <col min="1" max="1" width="13" customWidth="1"/>
    <col min="2" max="2" width="20.42578125" customWidth="1"/>
    <col min="3" max="3" width="19.140625" style="69" customWidth="1"/>
    <col min="4" max="4" width="15.7109375" style="40" customWidth="1"/>
    <col min="5" max="5" width="14.28515625" customWidth="1"/>
    <col min="6" max="6" width="15.85546875" customWidth="1"/>
    <col min="7" max="7" width="14.28515625" customWidth="1"/>
  </cols>
  <sheetData>
    <row r="1" spans="1:7" ht="66.75" customHeight="1" x14ac:dyDescent="0.25">
      <c r="B1" s="64" t="s">
        <v>33</v>
      </c>
      <c r="C1" s="65"/>
      <c r="E1" s="64"/>
      <c r="F1" s="64"/>
      <c r="G1" s="64"/>
    </row>
    <row r="2" spans="1:7" ht="33.75" x14ac:dyDescent="0.25">
      <c r="B2" s="19" t="s">
        <v>34</v>
      </c>
      <c r="C2" s="66"/>
      <c r="D2" s="48"/>
      <c r="E2" s="47"/>
      <c r="F2" s="47" t="s">
        <v>118</v>
      </c>
      <c r="G2" s="47"/>
    </row>
    <row r="3" spans="1:7" ht="33.75" x14ac:dyDescent="0.25">
      <c r="B3" s="20" t="s">
        <v>35</v>
      </c>
      <c r="C3" s="67"/>
      <c r="D3" s="67"/>
      <c r="E3" s="22" t="s">
        <v>36</v>
      </c>
      <c r="F3" s="21"/>
      <c r="G3" s="21"/>
    </row>
    <row r="4" spans="1:7" s="18" customFormat="1" ht="30" x14ac:dyDescent="0.25">
      <c r="A4" s="44" t="s">
        <v>37</v>
      </c>
      <c r="B4" s="45" t="s">
        <v>38</v>
      </c>
      <c r="C4" s="68" t="s">
        <v>101</v>
      </c>
      <c r="D4" s="68" t="s">
        <v>102</v>
      </c>
      <c r="E4" s="45" t="s">
        <v>39</v>
      </c>
      <c r="F4" s="45" t="s">
        <v>103</v>
      </c>
      <c r="G4" s="46" t="s">
        <v>104</v>
      </c>
    </row>
    <row r="5" spans="1:7" x14ac:dyDescent="0.25">
      <c r="A5" s="11" t="str">
        <f>IFERROR(VLOOKUP(1,BD!$D$4:$AH$5000,7,0),"")</f>
        <v/>
      </c>
      <c r="B5" s="11" t="str">
        <f>IFERROR(VLOOKUP(1,BD!$D$4:$AH$5000,8,0),"")</f>
        <v/>
      </c>
      <c r="C5" s="26" t="str">
        <f>IFERROR(VLOOKUP(1,BD!$D$4:$AH$5000,11,0),"")</f>
        <v/>
      </c>
      <c r="E5" s="3"/>
      <c r="F5" s="3"/>
      <c r="G5" s="3"/>
    </row>
    <row r="6" spans="1:7" x14ac:dyDescent="0.25">
      <c r="C6" s="9"/>
    </row>
    <row r="7" spans="1:7" x14ac:dyDescent="0.25">
      <c r="C7" s="9"/>
    </row>
    <row r="8" spans="1:7" x14ac:dyDescent="0.25">
      <c r="C8" s="9"/>
    </row>
    <row r="9" spans="1:7" x14ac:dyDescent="0.25">
      <c r="C9" s="9"/>
    </row>
    <row r="10" spans="1:7" x14ac:dyDescent="0.25">
      <c r="C10" s="9"/>
    </row>
    <row r="11" spans="1:7" x14ac:dyDescent="0.25">
      <c r="C11" s="9"/>
    </row>
    <row r="12" spans="1:7" x14ac:dyDescent="0.25">
      <c r="C12" s="9"/>
    </row>
    <row r="13" spans="1:7" x14ac:dyDescent="0.25">
      <c r="C13" s="9"/>
    </row>
    <row r="14" spans="1:7" x14ac:dyDescent="0.25">
      <c r="C14" s="9"/>
    </row>
    <row r="15" spans="1:7" x14ac:dyDescent="0.25">
      <c r="C15" s="9"/>
    </row>
    <row r="16" spans="1:7" x14ac:dyDescent="0.25">
      <c r="C16" s="9"/>
    </row>
    <row r="17" spans="3:3" x14ac:dyDescent="0.25">
      <c r="C17" s="9"/>
    </row>
    <row r="18" spans="3:3" x14ac:dyDescent="0.25">
      <c r="C18" s="9"/>
    </row>
    <row r="19" spans="3:3" x14ac:dyDescent="0.25">
      <c r="C19" s="9"/>
    </row>
    <row r="20" spans="3:3" x14ac:dyDescent="0.25">
      <c r="C20" s="9"/>
    </row>
    <row r="21" spans="3:3" x14ac:dyDescent="0.25">
      <c r="C21" s="9"/>
    </row>
    <row r="22" spans="3:3" x14ac:dyDescent="0.25">
      <c r="C22" s="9"/>
    </row>
    <row r="23" spans="3:3" x14ac:dyDescent="0.25">
      <c r="C23" s="9"/>
    </row>
    <row r="24" spans="3:3" x14ac:dyDescent="0.25">
      <c r="C24" s="9"/>
    </row>
    <row r="25" spans="3:3" x14ac:dyDescent="0.25">
      <c r="C25" s="9"/>
    </row>
    <row r="26" spans="3:3" x14ac:dyDescent="0.25">
      <c r="C26" s="9"/>
    </row>
    <row r="27" spans="3:3" x14ac:dyDescent="0.25">
      <c r="C27" s="9"/>
    </row>
    <row r="28" spans="3:3" x14ac:dyDescent="0.25">
      <c r="C28" s="9"/>
    </row>
    <row r="29" spans="3:3" x14ac:dyDescent="0.25">
      <c r="C29" s="9"/>
    </row>
    <row r="30" spans="3:3" x14ac:dyDescent="0.25">
      <c r="C30" s="9"/>
    </row>
    <row r="31" spans="3:3" x14ac:dyDescent="0.25">
      <c r="C31" s="9"/>
    </row>
    <row r="32" spans="3:3" x14ac:dyDescent="0.25">
      <c r="C32" s="9"/>
    </row>
    <row r="33" spans="3:3" x14ac:dyDescent="0.25">
      <c r="C33" s="9"/>
    </row>
    <row r="34" spans="3:3" x14ac:dyDescent="0.25">
      <c r="C34" s="9"/>
    </row>
    <row r="35" spans="3:3" x14ac:dyDescent="0.25">
      <c r="C35" s="9"/>
    </row>
    <row r="36" spans="3:3" x14ac:dyDescent="0.25">
      <c r="C36" s="9"/>
    </row>
    <row r="37" spans="3:3" x14ac:dyDescent="0.25">
      <c r="C37" s="9"/>
    </row>
    <row r="38" spans="3:3" x14ac:dyDescent="0.25">
      <c r="C38" s="9"/>
    </row>
    <row r="39" spans="3:3" x14ac:dyDescent="0.25">
      <c r="C39" s="9"/>
    </row>
    <row r="40" spans="3:3" x14ac:dyDescent="0.25">
      <c r="C40" s="9"/>
    </row>
    <row r="41" spans="3:3" x14ac:dyDescent="0.25">
      <c r="C41" s="9"/>
    </row>
    <row r="42" spans="3:3" x14ac:dyDescent="0.25">
      <c r="C42" s="9"/>
    </row>
    <row r="43" spans="3:3" x14ac:dyDescent="0.25">
      <c r="C43" s="9"/>
    </row>
    <row r="44" spans="3:3" x14ac:dyDescent="0.25">
      <c r="C44" s="9"/>
    </row>
    <row r="45" spans="3:3" x14ac:dyDescent="0.25">
      <c r="C45" s="9"/>
    </row>
    <row r="46" spans="3:3" x14ac:dyDescent="0.25">
      <c r="C46" s="9"/>
    </row>
    <row r="47" spans="3:3" x14ac:dyDescent="0.25">
      <c r="C47" s="9"/>
    </row>
    <row r="48" spans="3:3" x14ac:dyDescent="0.25">
      <c r="C48" s="9"/>
    </row>
    <row r="49" spans="3:3" x14ac:dyDescent="0.25">
      <c r="C49" s="9"/>
    </row>
    <row r="50" spans="3:3" x14ac:dyDescent="0.25">
      <c r="C50" s="9"/>
    </row>
    <row r="51" spans="3:3" x14ac:dyDescent="0.25">
      <c r="C51" s="9"/>
    </row>
    <row r="52" spans="3:3" x14ac:dyDescent="0.25">
      <c r="C52" s="9"/>
    </row>
    <row r="53" spans="3:3" x14ac:dyDescent="0.25">
      <c r="C53" s="9"/>
    </row>
    <row r="54" spans="3:3" x14ac:dyDescent="0.25">
      <c r="C54" s="9"/>
    </row>
    <row r="55" spans="3:3" x14ac:dyDescent="0.25">
      <c r="C55" s="9"/>
    </row>
    <row r="56" spans="3:3" x14ac:dyDescent="0.25">
      <c r="C56" s="9"/>
    </row>
    <row r="57" spans="3:3" x14ac:dyDescent="0.25">
      <c r="C57" s="9"/>
    </row>
    <row r="58" spans="3:3" x14ac:dyDescent="0.25">
      <c r="C58" s="9"/>
    </row>
    <row r="59" spans="3:3" x14ac:dyDescent="0.25">
      <c r="C59" s="9"/>
    </row>
    <row r="60" spans="3:3" x14ac:dyDescent="0.25">
      <c r="C60" s="9"/>
    </row>
    <row r="61" spans="3:3" x14ac:dyDescent="0.25">
      <c r="C61" s="9"/>
    </row>
    <row r="62" spans="3:3" x14ac:dyDescent="0.25">
      <c r="C62" s="9"/>
    </row>
    <row r="63" spans="3:3" x14ac:dyDescent="0.25">
      <c r="C63" s="9"/>
    </row>
    <row r="64" spans="3:3" x14ac:dyDescent="0.25">
      <c r="C64" s="9"/>
    </row>
    <row r="65" spans="3:3" x14ac:dyDescent="0.25">
      <c r="C65" s="9"/>
    </row>
    <row r="66" spans="3:3" x14ac:dyDescent="0.25">
      <c r="C66" s="9"/>
    </row>
    <row r="67" spans="3:3" x14ac:dyDescent="0.25">
      <c r="C67" s="9"/>
    </row>
    <row r="68" spans="3:3" x14ac:dyDescent="0.25">
      <c r="C68" s="9"/>
    </row>
    <row r="69" spans="3:3" x14ac:dyDescent="0.25">
      <c r="C69" s="9"/>
    </row>
    <row r="70" spans="3:3" x14ac:dyDescent="0.25">
      <c r="C70" s="9"/>
    </row>
    <row r="71" spans="3:3" x14ac:dyDescent="0.25">
      <c r="C71" s="9"/>
    </row>
    <row r="72" spans="3:3" x14ac:dyDescent="0.25">
      <c r="C72" s="9"/>
    </row>
    <row r="73" spans="3:3" x14ac:dyDescent="0.25">
      <c r="C73" s="9"/>
    </row>
    <row r="74" spans="3:3" x14ac:dyDescent="0.25">
      <c r="C74" s="9"/>
    </row>
    <row r="75" spans="3:3" x14ac:dyDescent="0.25">
      <c r="C75" s="9"/>
    </row>
    <row r="76" spans="3:3" x14ac:dyDescent="0.25">
      <c r="C76" s="9"/>
    </row>
    <row r="77" spans="3:3" x14ac:dyDescent="0.25">
      <c r="C77" s="9"/>
    </row>
    <row r="78" spans="3:3" x14ac:dyDescent="0.25">
      <c r="C78" s="9"/>
    </row>
    <row r="79" spans="3:3" x14ac:dyDescent="0.25">
      <c r="C79" s="9"/>
    </row>
    <row r="80" spans="3:3" x14ac:dyDescent="0.25">
      <c r="C80" s="9"/>
    </row>
    <row r="81" spans="3:3" x14ac:dyDescent="0.25">
      <c r="C81" s="9"/>
    </row>
    <row r="82" spans="3:3" x14ac:dyDescent="0.25">
      <c r="C82" s="9"/>
    </row>
    <row r="83" spans="3:3" x14ac:dyDescent="0.25">
      <c r="C83" s="9"/>
    </row>
    <row r="84" spans="3:3" x14ac:dyDescent="0.25">
      <c r="C84" s="9"/>
    </row>
    <row r="85" spans="3:3" x14ac:dyDescent="0.25">
      <c r="C85" s="9"/>
    </row>
    <row r="86" spans="3:3" x14ac:dyDescent="0.25">
      <c r="C86" s="9"/>
    </row>
    <row r="87" spans="3:3" x14ac:dyDescent="0.25">
      <c r="C87" s="9"/>
    </row>
    <row r="88" spans="3:3" x14ac:dyDescent="0.25">
      <c r="C88" s="9"/>
    </row>
    <row r="89" spans="3:3" x14ac:dyDescent="0.25">
      <c r="C89" s="9"/>
    </row>
    <row r="90" spans="3:3" x14ac:dyDescent="0.25">
      <c r="C90" s="9"/>
    </row>
    <row r="91" spans="3:3" x14ac:dyDescent="0.25">
      <c r="C91" s="9"/>
    </row>
    <row r="92" spans="3:3" x14ac:dyDescent="0.25">
      <c r="C92" s="9"/>
    </row>
    <row r="93" spans="3:3" x14ac:dyDescent="0.25">
      <c r="C93" s="9"/>
    </row>
    <row r="94" spans="3:3" x14ac:dyDescent="0.25">
      <c r="C94" s="9"/>
    </row>
    <row r="95" spans="3:3" x14ac:dyDescent="0.25">
      <c r="C95" s="9"/>
    </row>
    <row r="96" spans="3:3" x14ac:dyDescent="0.25">
      <c r="C96" s="9"/>
    </row>
    <row r="97" spans="3:3" x14ac:dyDescent="0.25">
      <c r="C97" s="9"/>
    </row>
    <row r="98" spans="3:3" x14ac:dyDescent="0.25">
      <c r="C98" s="9"/>
    </row>
    <row r="99" spans="3:3" x14ac:dyDescent="0.25">
      <c r="C99" s="9"/>
    </row>
    <row r="100" spans="3:3" x14ac:dyDescent="0.25">
      <c r="C100" s="9"/>
    </row>
    <row r="101" spans="3:3" x14ac:dyDescent="0.25">
      <c r="C101" s="9"/>
    </row>
    <row r="102" spans="3:3" x14ac:dyDescent="0.25">
      <c r="C102" s="9"/>
    </row>
    <row r="103" spans="3:3" x14ac:dyDescent="0.25">
      <c r="C103" s="9"/>
    </row>
    <row r="104" spans="3:3" x14ac:dyDescent="0.25">
      <c r="C104" s="9"/>
    </row>
    <row r="105" spans="3:3" x14ac:dyDescent="0.25">
      <c r="C105" s="9"/>
    </row>
    <row r="106" spans="3:3" x14ac:dyDescent="0.25">
      <c r="C106" s="9"/>
    </row>
    <row r="107" spans="3:3" x14ac:dyDescent="0.25">
      <c r="C107" s="9"/>
    </row>
    <row r="108" spans="3:3" x14ac:dyDescent="0.25">
      <c r="C108" s="9"/>
    </row>
    <row r="109" spans="3:3" x14ac:dyDescent="0.25">
      <c r="C109" s="9"/>
    </row>
    <row r="110" spans="3:3" x14ac:dyDescent="0.25">
      <c r="C110" s="9"/>
    </row>
    <row r="111" spans="3:3" x14ac:dyDescent="0.25">
      <c r="C111" s="9"/>
    </row>
    <row r="112" spans="3:3" x14ac:dyDescent="0.25">
      <c r="C112" s="9"/>
    </row>
    <row r="113" spans="3:3" x14ac:dyDescent="0.25">
      <c r="C113" s="9"/>
    </row>
    <row r="114" spans="3:3" x14ac:dyDescent="0.25">
      <c r="C114" s="9"/>
    </row>
    <row r="115" spans="3:3" x14ac:dyDescent="0.25">
      <c r="C115" s="9"/>
    </row>
    <row r="116" spans="3:3" x14ac:dyDescent="0.25">
      <c r="C116" s="9"/>
    </row>
    <row r="117" spans="3:3" x14ac:dyDescent="0.25">
      <c r="C117" s="9"/>
    </row>
    <row r="118" spans="3:3" x14ac:dyDescent="0.25">
      <c r="C118" s="9"/>
    </row>
    <row r="119" spans="3:3" x14ac:dyDescent="0.25">
      <c r="C119" s="9"/>
    </row>
    <row r="120" spans="3:3" x14ac:dyDescent="0.25">
      <c r="C120" s="9"/>
    </row>
    <row r="121" spans="3:3" x14ac:dyDescent="0.25">
      <c r="C121" s="9"/>
    </row>
    <row r="122" spans="3:3" x14ac:dyDescent="0.25">
      <c r="C122" s="9"/>
    </row>
    <row r="123" spans="3:3" x14ac:dyDescent="0.25">
      <c r="C123" s="9"/>
    </row>
    <row r="124" spans="3:3" x14ac:dyDescent="0.25">
      <c r="C124" s="9"/>
    </row>
    <row r="125" spans="3:3" x14ac:dyDescent="0.25">
      <c r="C125" s="9"/>
    </row>
    <row r="126" spans="3:3" x14ac:dyDescent="0.25">
      <c r="C126" s="9"/>
    </row>
    <row r="127" spans="3:3" x14ac:dyDescent="0.25">
      <c r="C127" s="9"/>
    </row>
    <row r="128" spans="3:3" x14ac:dyDescent="0.25">
      <c r="C128" s="9"/>
    </row>
    <row r="129" spans="3:3" x14ac:dyDescent="0.25">
      <c r="C129" s="9"/>
    </row>
    <row r="130" spans="3:3" x14ac:dyDescent="0.25">
      <c r="C130" s="9"/>
    </row>
    <row r="131" spans="3:3" x14ac:dyDescent="0.25">
      <c r="C131" s="9"/>
    </row>
    <row r="132" spans="3:3" x14ac:dyDescent="0.25">
      <c r="C132" s="9"/>
    </row>
    <row r="133" spans="3:3" x14ac:dyDescent="0.25">
      <c r="C133" s="9"/>
    </row>
    <row r="134" spans="3:3" x14ac:dyDescent="0.25">
      <c r="C134" s="9"/>
    </row>
    <row r="135" spans="3:3" x14ac:dyDescent="0.25">
      <c r="C135" s="9"/>
    </row>
    <row r="136" spans="3:3" x14ac:dyDescent="0.25">
      <c r="C136" s="9"/>
    </row>
    <row r="137" spans="3:3" x14ac:dyDescent="0.25">
      <c r="C137" s="9"/>
    </row>
    <row r="138" spans="3:3" x14ac:dyDescent="0.25">
      <c r="C138" s="9"/>
    </row>
    <row r="139" spans="3:3" x14ac:dyDescent="0.25">
      <c r="C139" s="9"/>
    </row>
    <row r="140" spans="3:3" x14ac:dyDescent="0.25">
      <c r="C140" s="9"/>
    </row>
    <row r="141" spans="3:3" x14ac:dyDescent="0.25">
      <c r="C141" s="9"/>
    </row>
    <row r="142" spans="3:3" x14ac:dyDescent="0.25">
      <c r="C142" s="9"/>
    </row>
    <row r="143" spans="3:3" x14ac:dyDescent="0.25">
      <c r="C143" s="9"/>
    </row>
    <row r="144" spans="3:3" x14ac:dyDescent="0.25">
      <c r="C144" s="9"/>
    </row>
    <row r="145" spans="3:3" x14ac:dyDescent="0.25">
      <c r="C145" s="9"/>
    </row>
    <row r="146" spans="3:3" x14ac:dyDescent="0.25">
      <c r="C146" s="9"/>
    </row>
    <row r="147" spans="3:3" x14ac:dyDescent="0.25">
      <c r="C147" s="9"/>
    </row>
    <row r="148" spans="3:3" x14ac:dyDescent="0.25">
      <c r="C148" s="9"/>
    </row>
    <row r="149" spans="3:3" x14ac:dyDescent="0.25">
      <c r="C149" s="9"/>
    </row>
    <row r="150" spans="3:3" x14ac:dyDescent="0.25">
      <c r="C150" s="9"/>
    </row>
    <row r="151" spans="3:3" x14ac:dyDescent="0.25">
      <c r="C151" s="9"/>
    </row>
    <row r="152" spans="3:3" x14ac:dyDescent="0.25">
      <c r="C152" s="9"/>
    </row>
    <row r="153" spans="3:3" x14ac:dyDescent="0.25">
      <c r="C153" s="9"/>
    </row>
    <row r="154" spans="3:3" x14ac:dyDescent="0.25">
      <c r="C154" s="9"/>
    </row>
    <row r="155" spans="3:3" x14ac:dyDescent="0.25">
      <c r="C155" s="9"/>
    </row>
    <row r="156" spans="3:3" x14ac:dyDescent="0.25">
      <c r="C156" s="9"/>
    </row>
    <row r="157" spans="3:3" x14ac:dyDescent="0.25">
      <c r="C157" s="9"/>
    </row>
    <row r="158" spans="3:3" x14ac:dyDescent="0.25">
      <c r="C158" s="9"/>
    </row>
    <row r="159" spans="3:3" x14ac:dyDescent="0.25">
      <c r="C159" s="9"/>
    </row>
    <row r="160" spans="3:3" x14ac:dyDescent="0.25">
      <c r="C160" s="9"/>
    </row>
    <row r="161" spans="3:3" x14ac:dyDescent="0.25">
      <c r="C161" s="9"/>
    </row>
    <row r="162" spans="3:3" x14ac:dyDescent="0.25">
      <c r="C162" s="9"/>
    </row>
    <row r="163" spans="3:3" x14ac:dyDescent="0.25">
      <c r="C163" s="9"/>
    </row>
    <row r="164" spans="3:3" x14ac:dyDescent="0.25">
      <c r="C164" s="9"/>
    </row>
    <row r="165" spans="3:3" x14ac:dyDescent="0.25">
      <c r="C165" s="9"/>
    </row>
    <row r="166" spans="3:3" x14ac:dyDescent="0.25">
      <c r="C166" s="9"/>
    </row>
    <row r="167" spans="3:3" x14ac:dyDescent="0.25">
      <c r="C167" s="9"/>
    </row>
    <row r="168" spans="3:3" x14ac:dyDescent="0.25">
      <c r="C168" s="9"/>
    </row>
    <row r="169" spans="3:3" x14ac:dyDescent="0.25">
      <c r="C169" s="9"/>
    </row>
    <row r="170" spans="3:3" x14ac:dyDescent="0.25">
      <c r="C170" s="9"/>
    </row>
    <row r="171" spans="3:3" x14ac:dyDescent="0.25">
      <c r="C171" s="9"/>
    </row>
    <row r="172" spans="3:3" x14ac:dyDescent="0.25">
      <c r="C172" s="9"/>
    </row>
    <row r="173" spans="3:3" x14ac:dyDescent="0.25">
      <c r="C173" s="9"/>
    </row>
    <row r="174" spans="3:3" x14ac:dyDescent="0.25">
      <c r="C174" s="9"/>
    </row>
    <row r="175" spans="3:3" x14ac:dyDescent="0.25">
      <c r="C175" s="9"/>
    </row>
    <row r="176" spans="3:3" x14ac:dyDescent="0.25">
      <c r="C176" s="9"/>
    </row>
    <row r="177" spans="3:3" x14ac:dyDescent="0.25">
      <c r="C177" s="9"/>
    </row>
    <row r="178" spans="3:3" x14ac:dyDescent="0.25">
      <c r="C178" s="9"/>
    </row>
    <row r="179" spans="3:3" x14ac:dyDescent="0.25">
      <c r="C179" s="9"/>
    </row>
    <row r="180" spans="3:3" x14ac:dyDescent="0.25">
      <c r="C180" s="9"/>
    </row>
    <row r="181" spans="3:3" x14ac:dyDescent="0.25">
      <c r="C181" s="9"/>
    </row>
    <row r="182" spans="3:3" x14ac:dyDescent="0.25">
      <c r="C182" s="9"/>
    </row>
    <row r="183" spans="3:3" x14ac:dyDescent="0.25">
      <c r="C183" s="9"/>
    </row>
    <row r="184" spans="3:3" x14ac:dyDescent="0.25">
      <c r="C184" s="9"/>
    </row>
    <row r="185" spans="3:3" x14ac:dyDescent="0.25">
      <c r="C185" s="9"/>
    </row>
    <row r="186" spans="3:3" x14ac:dyDescent="0.25">
      <c r="C186" s="9"/>
    </row>
    <row r="187" spans="3:3" x14ac:dyDescent="0.25">
      <c r="C187" s="9"/>
    </row>
    <row r="188" spans="3:3" x14ac:dyDescent="0.25">
      <c r="C188" s="9"/>
    </row>
    <row r="189" spans="3:3" x14ac:dyDescent="0.25">
      <c r="C189" s="9"/>
    </row>
    <row r="190" spans="3:3" x14ac:dyDescent="0.25">
      <c r="C190" s="9"/>
    </row>
    <row r="191" spans="3:3" x14ac:dyDescent="0.25">
      <c r="C191" s="9"/>
    </row>
    <row r="192" spans="3:3" x14ac:dyDescent="0.25">
      <c r="C192" s="9"/>
    </row>
    <row r="193" spans="3:3" x14ac:dyDescent="0.25">
      <c r="C193" s="9"/>
    </row>
    <row r="194" spans="3:3" x14ac:dyDescent="0.25">
      <c r="C194" s="9"/>
    </row>
    <row r="195" spans="3:3" x14ac:dyDescent="0.25">
      <c r="C195" s="9"/>
    </row>
    <row r="196" spans="3:3" x14ac:dyDescent="0.25">
      <c r="C196" s="9"/>
    </row>
    <row r="197" spans="3:3" x14ac:dyDescent="0.25">
      <c r="C197" s="9"/>
    </row>
    <row r="198" spans="3:3" x14ac:dyDescent="0.25">
      <c r="C198" s="9"/>
    </row>
    <row r="199" spans="3:3" x14ac:dyDescent="0.25">
      <c r="C199" s="9"/>
    </row>
    <row r="200" spans="3:3" x14ac:dyDescent="0.25">
      <c r="C200" s="9"/>
    </row>
    <row r="201" spans="3:3" x14ac:dyDescent="0.25">
      <c r="C201" s="9"/>
    </row>
    <row r="202" spans="3:3" x14ac:dyDescent="0.25">
      <c r="C202" s="9"/>
    </row>
    <row r="203" spans="3:3" x14ac:dyDescent="0.25">
      <c r="C203" s="9"/>
    </row>
    <row r="204" spans="3:3" x14ac:dyDescent="0.25">
      <c r="C204" s="9"/>
    </row>
    <row r="205" spans="3:3" x14ac:dyDescent="0.25">
      <c r="C205" s="9"/>
    </row>
    <row r="206" spans="3:3" x14ac:dyDescent="0.25">
      <c r="C206" s="9"/>
    </row>
    <row r="207" spans="3:3" x14ac:dyDescent="0.25">
      <c r="C207" s="9"/>
    </row>
    <row r="208" spans="3:3" x14ac:dyDescent="0.25">
      <c r="C208" s="9"/>
    </row>
    <row r="209" spans="3:3" x14ac:dyDescent="0.25">
      <c r="C209" s="9"/>
    </row>
    <row r="210" spans="3:3" x14ac:dyDescent="0.25">
      <c r="C210" s="9"/>
    </row>
    <row r="211" spans="3:3" x14ac:dyDescent="0.25">
      <c r="C211" s="9"/>
    </row>
    <row r="212" spans="3:3" x14ac:dyDescent="0.25">
      <c r="C212" s="9"/>
    </row>
    <row r="213" spans="3:3" x14ac:dyDescent="0.25">
      <c r="C213" s="9"/>
    </row>
    <row r="214" spans="3:3" x14ac:dyDescent="0.25">
      <c r="C214" s="9"/>
    </row>
    <row r="215" spans="3:3" x14ac:dyDescent="0.25">
      <c r="C215" s="9"/>
    </row>
    <row r="216" spans="3:3" x14ac:dyDescent="0.25">
      <c r="C216" s="9"/>
    </row>
    <row r="217" spans="3:3" x14ac:dyDescent="0.25">
      <c r="C217" s="9"/>
    </row>
    <row r="218" spans="3:3" x14ac:dyDescent="0.25">
      <c r="C218" s="9"/>
    </row>
    <row r="219" spans="3:3" x14ac:dyDescent="0.25">
      <c r="C219" s="9"/>
    </row>
    <row r="220" spans="3:3" x14ac:dyDescent="0.25">
      <c r="C220" s="9"/>
    </row>
    <row r="221" spans="3:3" x14ac:dyDescent="0.25">
      <c r="C221" s="9"/>
    </row>
    <row r="222" spans="3:3" x14ac:dyDescent="0.25">
      <c r="C222" s="9"/>
    </row>
    <row r="223" spans="3:3" x14ac:dyDescent="0.25">
      <c r="C223" s="9"/>
    </row>
    <row r="224" spans="3:3" x14ac:dyDescent="0.25">
      <c r="C224" s="9"/>
    </row>
    <row r="225" spans="3:3" x14ac:dyDescent="0.25">
      <c r="C225" s="9"/>
    </row>
    <row r="226" spans="3:3" x14ac:dyDescent="0.25">
      <c r="C226" s="9"/>
    </row>
    <row r="227" spans="3:3" x14ac:dyDescent="0.25">
      <c r="C227" s="9"/>
    </row>
    <row r="228" spans="3:3" x14ac:dyDescent="0.25">
      <c r="C228" s="9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G260"/>
  <sheetViews>
    <sheetView workbookViewId="0">
      <selection activeCell="C5" sqref="C5"/>
    </sheetView>
  </sheetViews>
  <sheetFormatPr baseColWidth="10" defaultRowHeight="15" x14ac:dyDescent="0.25"/>
  <cols>
    <col min="1" max="1" width="13" customWidth="1"/>
    <col min="2" max="2" width="20.42578125" customWidth="1"/>
    <col min="3" max="3" width="19.140625" style="69" customWidth="1"/>
    <col min="4" max="4" width="15.7109375" style="40" customWidth="1"/>
    <col min="5" max="5" width="14.28515625" customWidth="1"/>
    <col min="6" max="6" width="15.85546875" customWidth="1"/>
    <col min="7" max="7" width="14.28515625" customWidth="1"/>
  </cols>
  <sheetData>
    <row r="1" spans="1:7" ht="66.75" customHeight="1" x14ac:dyDescent="0.25">
      <c r="B1" s="64" t="s">
        <v>33</v>
      </c>
      <c r="C1" s="65"/>
      <c r="E1" s="64"/>
      <c r="F1" s="64"/>
      <c r="G1" s="64"/>
    </row>
    <row r="2" spans="1:7" ht="33.75" x14ac:dyDescent="0.25">
      <c r="B2" s="19" t="s">
        <v>34</v>
      </c>
      <c r="C2" s="66"/>
      <c r="D2" s="48"/>
      <c r="E2" s="47"/>
      <c r="F2" s="47" t="s">
        <v>119</v>
      </c>
      <c r="G2" s="47"/>
    </row>
    <row r="3" spans="1:7" ht="33.75" x14ac:dyDescent="0.25">
      <c r="B3" s="20" t="s">
        <v>35</v>
      </c>
      <c r="C3" s="67"/>
      <c r="D3" s="67"/>
      <c r="E3" s="22" t="s">
        <v>36</v>
      </c>
      <c r="F3" s="21"/>
      <c r="G3" s="21"/>
    </row>
    <row r="4" spans="1:7" s="18" customFormat="1" ht="30" x14ac:dyDescent="0.25">
      <c r="A4" s="44" t="s">
        <v>37</v>
      </c>
      <c r="B4" s="45" t="s">
        <v>38</v>
      </c>
      <c r="C4" s="68" t="s">
        <v>101</v>
      </c>
      <c r="D4" s="68" t="s">
        <v>102</v>
      </c>
      <c r="E4" s="45" t="s">
        <v>39</v>
      </c>
      <c r="F4" s="45" t="s">
        <v>103</v>
      </c>
      <c r="G4" s="46" t="s">
        <v>104</v>
      </c>
    </row>
    <row r="5" spans="1:7" x14ac:dyDescent="0.25">
      <c r="A5" s="24"/>
      <c r="B5" s="24"/>
      <c r="C5" s="26"/>
      <c r="E5" s="77"/>
      <c r="F5" s="77"/>
      <c r="G5" s="77"/>
    </row>
    <row r="6" spans="1:7" x14ac:dyDescent="0.25">
      <c r="C6" s="9"/>
    </row>
    <row r="7" spans="1:7" x14ac:dyDescent="0.25">
      <c r="C7" s="9"/>
    </row>
    <row r="8" spans="1:7" x14ac:dyDescent="0.25">
      <c r="C8" s="9"/>
    </row>
    <row r="9" spans="1:7" x14ac:dyDescent="0.25">
      <c r="C9" s="9"/>
    </row>
    <row r="10" spans="1:7" x14ac:dyDescent="0.25">
      <c r="C10" s="9"/>
    </row>
    <row r="11" spans="1:7" x14ac:dyDescent="0.25">
      <c r="C11" s="9"/>
    </row>
    <row r="12" spans="1:7" x14ac:dyDescent="0.25">
      <c r="C12" s="9"/>
    </row>
    <row r="13" spans="1:7" x14ac:dyDescent="0.25">
      <c r="C13" s="9"/>
    </row>
    <row r="14" spans="1:7" x14ac:dyDescent="0.25">
      <c r="C14" s="9"/>
    </row>
    <row r="15" spans="1:7" x14ac:dyDescent="0.25">
      <c r="C15" s="9"/>
    </row>
    <row r="16" spans="1:7" x14ac:dyDescent="0.25">
      <c r="C16" s="9"/>
    </row>
    <row r="17" spans="3:3" x14ac:dyDescent="0.25">
      <c r="C17" s="9"/>
    </row>
    <row r="18" spans="3:3" x14ac:dyDescent="0.25">
      <c r="C18" s="9"/>
    </row>
    <row r="19" spans="3:3" x14ac:dyDescent="0.25">
      <c r="C19" s="9"/>
    </row>
    <row r="20" spans="3:3" x14ac:dyDescent="0.25">
      <c r="C20" s="9"/>
    </row>
    <row r="21" spans="3:3" x14ac:dyDescent="0.25">
      <c r="C21" s="9"/>
    </row>
    <row r="22" spans="3:3" x14ac:dyDescent="0.25">
      <c r="C22" s="9"/>
    </row>
    <row r="23" spans="3:3" x14ac:dyDescent="0.25">
      <c r="C23" s="9"/>
    </row>
    <row r="24" spans="3:3" x14ac:dyDescent="0.25">
      <c r="C24" s="9"/>
    </row>
    <row r="25" spans="3:3" x14ac:dyDescent="0.25">
      <c r="C25" s="9"/>
    </row>
    <row r="26" spans="3:3" x14ac:dyDescent="0.25">
      <c r="C26" s="9"/>
    </row>
    <row r="27" spans="3:3" x14ac:dyDescent="0.25">
      <c r="C27" s="9"/>
    </row>
    <row r="28" spans="3:3" x14ac:dyDescent="0.25">
      <c r="C28" s="9"/>
    </row>
    <row r="29" spans="3:3" x14ac:dyDescent="0.25">
      <c r="C29" s="9"/>
    </row>
    <row r="30" spans="3:3" x14ac:dyDescent="0.25">
      <c r="C30" s="9"/>
    </row>
    <row r="31" spans="3:3" x14ac:dyDescent="0.25">
      <c r="C31" s="9"/>
    </row>
    <row r="32" spans="3:3" x14ac:dyDescent="0.25">
      <c r="C32" s="9"/>
    </row>
    <row r="33" spans="3:3" x14ac:dyDescent="0.25">
      <c r="C33" s="9"/>
    </row>
    <row r="34" spans="3:3" x14ac:dyDescent="0.25">
      <c r="C34" s="9"/>
    </row>
    <row r="35" spans="3:3" x14ac:dyDescent="0.25">
      <c r="C35" s="9"/>
    </row>
    <row r="36" spans="3:3" x14ac:dyDescent="0.25">
      <c r="C36" s="9"/>
    </row>
    <row r="37" spans="3:3" x14ac:dyDescent="0.25">
      <c r="C37" s="9"/>
    </row>
    <row r="38" spans="3:3" x14ac:dyDescent="0.25">
      <c r="C38" s="9"/>
    </row>
    <row r="39" spans="3:3" x14ac:dyDescent="0.25">
      <c r="C39" s="9"/>
    </row>
    <row r="40" spans="3:3" x14ac:dyDescent="0.25">
      <c r="C40" s="9"/>
    </row>
    <row r="41" spans="3:3" x14ac:dyDescent="0.25">
      <c r="C41" s="9"/>
    </row>
    <row r="42" spans="3:3" x14ac:dyDescent="0.25">
      <c r="C42" s="9"/>
    </row>
    <row r="43" spans="3:3" x14ac:dyDescent="0.25">
      <c r="C43" s="9"/>
    </row>
    <row r="44" spans="3:3" x14ac:dyDescent="0.25">
      <c r="C44" s="9"/>
    </row>
    <row r="45" spans="3:3" x14ac:dyDescent="0.25">
      <c r="C45" s="9"/>
    </row>
    <row r="46" spans="3:3" x14ac:dyDescent="0.25">
      <c r="C46" s="9"/>
    </row>
    <row r="47" spans="3:3" x14ac:dyDescent="0.25">
      <c r="C47" s="9"/>
    </row>
    <row r="48" spans="3:3" x14ac:dyDescent="0.25">
      <c r="C48" s="9"/>
    </row>
    <row r="49" spans="3:3" x14ac:dyDescent="0.25">
      <c r="C49" s="9"/>
    </row>
    <row r="50" spans="3:3" x14ac:dyDescent="0.25">
      <c r="C50" s="9"/>
    </row>
    <row r="51" spans="3:3" x14ac:dyDescent="0.25">
      <c r="C51" s="9"/>
    </row>
    <row r="52" spans="3:3" x14ac:dyDescent="0.25">
      <c r="C52" s="9"/>
    </row>
    <row r="53" spans="3:3" x14ac:dyDescent="0.25">
      <c r="C53" s="9"/>
    </row>
    <row r="54" spans="3:3" x14ac:dyDescent="0.25">
      <c r="C54" s="9"/>
    </row>
    <row r="55" spans="3:3" x14ac:dyDescent="0.25">
      <c r="C55" s="9"/>
    </row>
    <row r="56" spans="3:3" x14ac:dyDescent="0.25">
      <c r="C56" s="9"/>
    </row>
    <row r="57" spans="3:3" x14ac:dyDescent="0.25">
      <c r="C57" s="9"/>
    </row>
    <row r="58" spans="3:3" x14ac:dyDescent="0.25">
      <c r="C58" s="9"/>
    </row>
    <row r="59" spans="3:3" x14ac:dyDescent="0.25">
      <c r="C59" s="9"/>
    </row>
    <row r="60" spans="3:3" x14ac:dyDescent="0.25">
      <c r="C60" s="9"/>
    </row>
    <row r="61" spans="3:3" x14ac:dyDescent="0.25">
      <c r="C61" s="9"/>
    </row>
    <row r="62" spans="3:3" x14ac:dyDescent="0.25">
      <c r="C62" s="9"/>
    </row>
    <row r="63" spans="3:3" x14ac:dyDescent="0.25">
      <c r="C63" s="9"/>
    </row>
    <row r="64" spans="3:3" x14ac:dyDescent="0.25">
      <c r="C64" s="9"/>
    </row>
    <row r="65" spans="3:3" x14ac:dyDescent="0.25">
      <c r="C65" s="9"/>
    </row>
    <row r="66" spans="3:3" x14ac:dyDescent="0.25">
      <c r="C66" s="9"/>
    </row>
    <row r="67" spans="3:3" x14ac:dyDescent="0.25">
      <c r="C67" s="9"/>
    </row>
    <row r="68" spans="3:3" x14ac:dyDescent="0.25">
      <c r="C68" s="9"/>
    </row>
    <row r="69" spans="3:3" x14ac:dyDescent="0.25">
      <c r="C69" s="9"/>
    </row>
    <row r="70" spans="3:3" x14ac:dyDescent="0.25">
      <c r="C70" s="9"/>
    </row>
    <row r="71" spans="3:3" x14ac:dyDescent="0.25">
      <c r="C71" s="9"/>
    </row>
    <row r="72" spans="3:3" x14ac:dyDescent="0.25">
      <c r="C72" s="9"/>
    </row>
    <row r="73" spans="3:3" x14ac:dyDescent="0.25">
      <c r="C73" s="9"/>
    </row>
    <row r="74" spans="3:3" x14ac:dyDescent="0.25">
      <c r="C74" s="9"/>
    </row>
    <row r="75" spans="3:3" x14ac:dyDescent="0.25">
      <c r="C75" s="9"/>
    </row>
    <row r="76" spans="3:3" x14ac:dyDescent="0.25">
      <c r="C76" s="9"/>
    </row>
    <row r="77" spans="3:3" x14ac:dyDescent="0.25">
      <c r="C77" s="9"/>
    </row>
    <row r="78" spans="3:3" x14ac:dyDescent="0.25">
      <c r="C78" s="9"/>
    </row>
    <row r="79" spans="3:3" x14ac:dyDescent="0.25">
      <c r="C79" s="9"/>
    </row>
    <row r="80" spans="3:3" x14ac:dyDescent="0.25">
      <c r="C80" s="9"/>
    </row>
    <row r="81" spans="3:3" x14ac:dyDescent="0.25">
      <c r="C81" s="9"/>
    </row>
    <row r="82" spans="3:3" x14ac:dyDescent="0.25">
      <c r="C82" s="9"/>
    </row>
    <row r="83" spans="3:3" x14ac:dyDescent="0.25">
      <c r="C83" s="9"/>
    </row>
    <row r="84" spans="3:3" x14ac:dyDescent="0.25">
      <c r="C84" s="9"/>
    </row>
    <row r="85" spans="3:3" x14ac:dyDescent="0.25">
      <c r="C85" s="9"/>
    </row>
    <row r="86" spans="3:3" x14ac:dyDescent="0.25">
      <c r="C86" s="9"/>
    </row>
    <row r="87" spans="3:3" x14ac:dyDescent="0.25">
      <c r="C87" s="9"/>
    </row>
    <row r="88" spans="3:3" x14ac:dyDescent="0.25">
      <c r="C88" s="9"/>
    </row>
    <row r="89" spans="3:3" x14ac:dyDescent="0.25">
      <c r="C89" s="9"/>
    </row>
    <row r="90" spans="3:3" x14ac:dyDescent="0.25">
      <c r="C90" s="9"/>
    </row>
    <row r="91" spans="3:3" x14ac:dyDescent="0.25">
      <c r="C91" s="9"/>
    </row>
    <row r="92" spans="3:3" x14ac:dyDescent="0.25">
      <c r="C92" s="9"/>
    </row>
    <row r="93" spans="3:3" x14ac:dyDescent="0.25">
      <c r="C93" s="9"/>
    </row>
    <row r="94" spans="3:3" x14ac:dyDescent="0.25">
      <c r="C94" s="9"/>
    </row>
    <row r="95" spans="3:3" x14ac:dyDescent="0.25">
      <c r="C95" s="9"/>
    </row>
    <row r="96" spans="3:3" x14ac:dyDescent="0.25">
      <c r="C96" s="9"/>
    </row>
    <row r="97" spans="3:3" x14ac:dyDescent="0.25">
      <c r="C97" s="9"/>
    </row>
    <row r="98" spans="3:3" x14ac:dyDescent="0.25">
      <c r="C98" s="9"/>
    </row>
    <row r="99" spans="3:3" x14ac:dyDescent="0.25">
      <c r="C99" s="9"/>
    </row>
    <row r="100" spans="3:3" x14ac:dyDescent="0.25">
      <c r="C100" s="9"/>
    </row>
    <row r="101" spans="3:3" x14ac:dyDescent="0.25">
      <c r="C101" s="9"/>
    </row>
    <row r="102" spans="3:3" x14ac:dyDescent="0.25">
      <c r="C102" s="9"/>
    </row>
    <row r="103" spans="3:3" x14ac:dyDescent="0.25">
      <c r="C103" s="9"/>
    </row>
    <row r="104" spans="3:3" x14ac:dyDescent="0.25">
      <c r="C104" s="9"/>
    </row>
    <row r="105" spans="3:3" x14ac:dyDescent="0.25">
      <c r="C105" s="9"/>
    </row>
    <row r="106" spans="3:3" x14ac:dyDescent="0.25">
      <c r="C106" s="9"/>
    </row>
    <row r="107" spans="3:3" x14ac:dyDescent="0.25">
      <c r="C107" s="9"/>
    </row>
    <row r="108" spans="3:3" x14ac:dyDescent="0.25">
      <c r="C108" s="9"/>
    </row>
    <row r="109" spans="3:3" x14ac:dyDescent="0.25">
      <c r="C109" s="9"/>
    </row>
    <row r="110" spans="3:3" x14ac:dyDescent="0.25">
      <c r="C110" s="9"/>
    </row>
    <row r="111" spans="3:3" x14ac:dyDescent="0.25">
      <c r="C111" s="9"/>
    </row>
    <row r="112" spans="3:3" x14ac:dyDescent="0.25">
      <c r="C112" s="9"/>
    </row>
    <row r="113" spans="3:3" x14ac:dyDescent="0.25">
      <c r="C113" s="9"/>
    </row>
    <row r="114" spans="3:3" x14ac:dyDescent="0.25">
      <c r="C114" s="9"/>
    </row>
    <row r="115" spans="3:3" x14ac:dyDescent="0.25">
      <c r="C115" s="9"/>
    </row>
    <row r="116" spans="3:3" x14ac:dyDescent="0.25">
      <c r="C116" s="9"/>
    </row>
    <row r="117" spans="3:3" x14ac:dyDescent="0.25">
      <c r="C117" s="9"/>
    </row>
    <row r="118" spans="3:3" x14ac:dyDescent="0.25">
      <c r="C118" s="9"/>
    </row>
    <row r="119" spans="3:3" x14ac:dyDescent="0.25">
      <c r="C119" s="9"/>
    </row>
    <row r="120" spans="3:3" x14ac:dyDescent="0.25">
      <c r="C120" s="9"/>
    </row>
    <row r="121" spans="3:3" x14ac:dyDescent="0.25">
      <c r="C121" s="9"/>
    </row>
    <row r="122" spans="3:3" x14ac:dyDescent="0.25">
      <c r="C122" s="9"/>
    </row>
    <row r="123" spans="3:3" x14ac:dyDescent="0.25">
      <c r="C123" s="9"/>
    </row>
    <row r="124" spans="3:3" x14ac:dyDescent="0.25">
      <c r="C124" s="9"/>
    </row>
    <row r="125" spans="3:3" x14ac:dyDescent="0.25">
      <c r="C125" s="9"/>
    </row>
    <row r="126" spans="3:3" x14ac:dyDescent="0.25">
      <c r="C126" s="9"/>
    </row>
    <row r="127" spans="3:3" x14ac:dyDescent="0.25">
      <c r="C127" s="9"/>
    </row>
    <row r="128" spans="3:3" x14ac:dyDescent="0.25">
      <c r="C128" s="9"/>
    </row>
    <row r="129" spans="3:3" x14ac:dyDescent="0.25">
      <c r="C129" s="9"/>
    </row>
    <row r="130" spans="3:3" x14ac:dyDescent="0.25">
      <c r="C130" s="9"/>
    </row>
    <row r="131" spans="3:3" x14ac:dyDescent="0.25">
      <c r="C131" s="9"/>
    </row>
    <row r="132" spans="3:3" x14ac:dyDescent="0.25">
      <c r="C132" s="9"/>
    </row>
    <row r="133" spans="3:3" x14ac:dyDescent="0.25">
      <c r="C133" s="9"/>
    </row>
    <row r="134" spans="3:3" x14ac:dyDescent="0.25">
      <c r="C134" s="9"/>
    </row>
    <row r="135" spans="3:3" x14ac:dyDescent="0.25">
      <c r="C135" s="9"/>
    </row>
    <row r="136" spans="3:3" x14ac:dyDescent="0.25">
      <c r="C136" s="9"/>
    </row>
    <row r="137" spans="3:3" x14ac:dyDescent="0.25">
      <c r="C137" s="9"/>
    </row>
    <row r="138" spans="3:3" x14ac:dyDescent="0.25">
      <c r="C138" s="9"/>
    </row>
    <row r="139" spans="3:3" x14ac:dyDescent="0.25">
      <c r="C139" s="9"/>
    </row>
    <row r="140" spans="3:3" x14ac:dyDescent="0.25">
      <c r="C140" s="9"/>
    </row>
    <row r="141" spans="3:3" x14ac:dyDescent="0.25">
      <c r="C141" s="9"/>
    </row>
    <row r="142" spans="3:3" x14ac:dyDescent="0.25">
      <c r="C142" s="9"/>
    </row>
    <row r="143" spans="3:3" x14ac:dyDescent="0.25">
      <c r="C143" s="9"/>
    </row>
    <row r="144" spans="3:3" x14ac:dyDescent="0.25">
      <c r="C144" s="9"/>
    </row>
    <row r="145" spans="3:3" x14ac:dyDescent="0.25">
      <c r="C145" s="9"/>
    </row>
    <row r="146" spans="3:3" x14ac:dyDescent="0.25">
      <c r="C146" s="9"/>
    </row>
    <row r="147" spans="3:3" x14ac:dyDescent="0.25">
      <c r="C147" s="9"/>
    </row>
    <row r="148" spans="3:3" x14ac:dyDescent="0.25">
      <c r="C148" s="9"/>
    </row>
    <row r="149" spans="3:3" x14ac:dyDescent="0.25">
      <c r="C149" s="9"/>
    </row>
    <row r="150" spans="3:3" x14ac:dyDescent="0.25">
      <c r="C150" s="9"/>
    </row>
    <row r="151" spans="3:3" x14ac:dyDescent="0.25">
      <c r="C151" s="9"/>
    </row>
    <row r="152" spans="3:3" x14ac:dyDescent="0.25">
      <c r="C152" s="9"/>
    </row>
    <row r="153" spans="3:3" x14ac:dyDescent="0.25">
      <c r="C153" s="9"/>
    </row>
    <row r="154" spans="3:3" x14ac:dyDescent="0.25">
      <c r="C154" s="9"/>
    </row>
    <row r="155" spans="3:3" x14ac:dyDescent="0.25">
      <c r="C155" s="9"/>
    </row>
    <row r="156" spans="3:3" x14ac:dyDescent="0.25">
      <c r="C156" s="9"/>
    </row>
    <row r="157" spans="3:3" x14ac:dyDescent="0.25">
      <c r="C157" s="9"/>
    </row>
    <row r="158" spans="3:3" x14ac:dyDescent="0.25">
      <c r="C158" s="9"/>
    </row>
    <row r="159" spans="3:3" x14ac:dyDescent="0.25">
      <c r="C159" s="9"/>
    </row>
    <row r="160" spans="3:3" x14ac:dyDescent="0.25">
      <c r="C160" s="9"/>
    </row>
    <row r="161" spans="3:3" x14ac:dyDescent="0.25">
      <c r="C161" s="9"/>
    </row>
    <row r="162" spans="3:3" x14ac:dyDescent="0.25">
      <c r="C162" s="9"/>
    </row>
    <row r="163" spans="3:3" x14ac:dyDescent="0.25">
      <c r="C163" s="9"/>
    </row>
    <row r="164" spans="3:3" x14ac:dyDescent="0.25">
      <c r="C164" s="9"/>
    </row>
    <row r="165" spans="3:3" x14ac:dyDescent="0.25">
      <c r="C165" s="9"/>
    </row>
    <row r="166" spans="3:3" x14ac:dyDescent="0.25">
      <c r="C166" s="9"/>
    </row>
    <row r="167" spans="3:3" x14ac:dyDescent="0.25">
      <c r="C167" s="9"/>
    </row>
    <row r="168" spans="3:3" x14ac:dyDescent="0.25">
      <c r="C168" s="9"/>
    </row>
    <row r="169" spans="3:3" x14ac:dyDescent="0.25">
      <c r="C169" s="9"/>
    </row>
    <row r="170" spans="3:3" x14ac:dyDescent="0.25">
      <c r="C170" s="9"/>
    </row>
    <row r="171" spans="3:3" x14ac:dyDescent="0.25">
      <c r="C171" s="9"/>
    </row>
    <row r="172" spans="3:3" x14ac:dyDescent="0.25">
      <c r="C172" s="9"/>
    </row>
    <row r="173" spans="3:3" x14ac:dyDescent="0.25">
      <c r="C173" s="9"/>
    </row>
    <row r="174" spans="3:3" x14ac:dyDescent="0.25">
      <c r="C174" s="9"/>
    </row>
    <row r="175" spans="3:3" x14ac:dyDescent="0.25">
      <c r="C175" s="9"/>
    </row>
    <row r="176" spans="3:3" x14ac:dyDescent="0.25">
      <c r="C176" s="9"/>
    </row>
    <row r="177" spans="3:3" x14ac:dyDescent="0.25">
      <c r="C177" s="9"/>
    </row>
    <row r="178" spans="3:3" x14ac:dyDescent="0.25">
      <c r="C178" s="9"/>
    </row>
    <row r="179" spans="3:3" x14ac:dyDescent="0.25">
      <c r="C179" s="9"/>
    </row>
    <row r="180" spans="3:3" x14ac:dyDescent="0.25">
      <c r="C180" s="9"/>
    </row>
    <row r="181" spans="3:3" x14ac:dyDescent="0.25">
      <c r="C181" s="9"/>
    </row>
    <row r="182" spans="3:3" x14ac:dyDescent="0.25">
      <c r="C182" s="9"/>
    </row>
    <row r="183" spans="3:3" x14ac:dyDescent="0.25">
      <c r="C183" s="9"/>
    </row>
    <row r="184" spans="3:3" x14ac:dyDescent="0.25">
      <c r="C184" s="9"/>
    </row>
    <row r="185" spans="3:3" x14ac:dyDescent="0.25">
      <c r="C185" s="9"/>
    </row>
    <row r="186" spans="3:3" x14ac:dyDescent="0.25">
      <c r="C186" s="9"/>
    </row>
    <row r="187" spans="3:3" x14ac:dyDescent="0.25">
      <c r="C187" s="9"/>
    </row>
    <row r="188" spans="3:3" x14ac:dyDescent="0.25">
      <c r="C188" s="9"/>
    </row>
    <row r="189" spans="3:3" x14ac:dyDescent="0.25">
      <c r="C189" s="9"/>
    </row>
    <row r="190" spans="3:3" x14ac:dyDescent="0.25">
      <c r="C190" s="9"/>
    </row>
    <row r="191" spans="3:3" x14ac:dyDescent="0.25">
      <c r="C191" s="9"/>
    </row>
    <row r="192" spans="3:3" x14ac:dyDescent="0.25">
      <c r="C192" s="9"/>
    </row>
    <row r="193" spans="3:3" x14ac:dyDescent="0.25">
      <c r="C193" s="9"/>
    </row>
    <row r="194" spans="3:3" x14ac:dyDescent="0.25">
      <c r="C194" s="9"/>
    </row>
    <row r="195" spans="3:3" x14ac:dyDescent="0.25">
      <c r="C195" s="9"/>
    </row>
    <row r="196" spans="3:3" x14ac:dyDescent="0.25">
      <c r="C196" s="9"/>
    </row>
    <row r="197" spans="3:3" x14ac:dyDescent="0.25">
      <c r="C197" s="9"/>
    </row>
    <row r="198" spans="3:3" x14ac:dyDescent="0.25">
      <c r="C198" s="9"/>
    </row>
    <row r="199" spans="3:3" x14ac:dyDescent="0.25">
      <c r="C199" s="9"/>
    </row>
    <row r="200" spans="3:3" x14ac:dyDescent="0.25">
      <c r="C200" s="9"/>
    </row>
    <row r="201" spans="3:3" x14ac:dyDescent="0.25">
      <c r="C201" s="9"/>
    </row>
    <row r="202" spans="3:3" x14ac:dyDescent="0.25">
      <c r="C202" s="9"/>
    </row>
    <row r="203" spans="3:3" x14ac:dyDescent="0.25">
      <c r="C203" s="9"/>
    </row>
    <row r="204" spans="3:3" x14ac:dyDescent="0.25">
      <c r="C204" s="9"/>
    </row>
    <row r="205" spans="3:3" x14ac:dyDescent="0.25">
      <c r="C205" s="9"/>
    </row>
    <row r="206" spans="3:3" x14ac:dyDescent="0.25">
      <c r="C206" s="9"/>
    </row>
    <row r="207" spans="3:3" x14ac:dyDescent="0.25">
      <c r="C207" s="9"/>
    </row>
    <row r="208" spans="3:3" x14ac:dyDescent="0.25">
      <c r="C208" s="9"/>
    </row>
    <row r="209" spans="3:3" x14ac:dyDescent="0.25">
      <c r="C209" s="9"/>
    </row>
    <row r="210" spans="3:3" x14ac:dyDescent="0.25">
      <c r="C210" s="9"/>
    </row>
    <row r="211" spans="3:3" x14ac:dyDescent="0.25">
      <c r="C211" s="9"/>
    </row>
    <row r="212" spans="3:3" x14ac:dyDescent="0.25">
      <c r="C212" s="9"/>
    </row>
    <row r="213" spans="3:3" x14ac:dyDescent="0.25">
      <c r="C213" s="9"/>
    </row>
    <row r="214" spans="3:3" x14ac:dyDescent="0.25">
      <c r="C214" s="9"/>
    </row>
    <row r="215" spans="3:3" x14ac:dyDescent="0.25">
      <c r="C215" s="9"/>
    </row>
    <row r="216" spans="3:3" x14ac:dyDescent="0.25">
      <c r="C216" s="9"/>
    </row>
    <row r="217" spans="3:3" x14ac:dyDescent="0.25">
      <c r="C217" s="9"/>
    </row>
    <row r="218" spans="3:3" x14ac:dyDescent="0.25">
      <c r="C218" s="9"/>
    </row>
    <row r="219" spans="3:3" x14ac:dyDescent="0.25">
      <c r="C219" s="9"/>
    </row>
    <row r="220" spans="3:3" x14ac:dyDescent="0.25">
      <c r="C220" s="9"/>
    </row>
    <row r="221" spans="3:3" x14ac:dyDescent="0.25">
      <c r="C221" s="9"/>
    </row>
    <row r="222" spans="3:3" x14ac:dyDescent="0.25">
      <c r="C222" s="9"/>
    </row>
    <row r="223" spans="3:3" x14ac:dyDescent="0.25">
      <c r="C223" s="9"/>
    </row>
    <row r="224" spans="3:3" x14ac:dyDescent="0.25">
      <c r="C224" s="9"/>
    </row>
    <row r="225" spans="3:3" x14ac:dyDescent="0.25">
      <c r="C225" s="9"/>
    </row>
    <row r="226" spans="3:3" x14ac:dyDescent="0.25">
      <c r="C226" s="9"/>
    </row>
    <row r="227" spans="3:3" x14ac:dyDescent="0.25">
      <c r="C227" s="9"/>
    </row>
    <row r="228" spans="3:3" x14ac:dyDescent="0.25">
      <c r="C228" s="9"/>
    </row>
    <row r="229" spans="3:3" x14ac:dyDescent="0.25">
      <c r="C229" s="9"/>
    </row>
    <row r="230" spans="3:3" x14ac:dyDescent="0.25">
      <c r="C230" s="9"/>
    </row>
    <row r="231" spans="3:3" x14ac:dyDescent="0.25">
      <c r="C231" s="9"/>
    </row>
    <row r="232" spans="3:3" x14ac:dyDescent="0.25">
      <c r="C232" s="9"/>
    </row>
    <row r="233" spans="3:3" x14ac:dyDescent="0.25">
      <c r="C233" s="9"/>
    </row>
    <row r="234" spans="3:3" x14ac:dyDescent="0.25">
      <c r="C234" s="9"/>
    </row>
    <row r="235" spans="3:3" x14ac:dyDescent="0.25">
      <c r="C235" s="9"/>
    </row>
    <row r="236" spans="3:3" x14ac:dyDescent="0.25">
      <c r="C236" s="9"/>
    </row>
    <row r="237" spans="3:3" x14ac:dyDescent="0.25">
      <c r="C237" s="9"/>
    </row>
    <row r="238" spans="3:3" x14ac:dyDescent="0.25">
      <c r="C238" s="9"/>
    </row>
    <row r="239" spans="3:3" x14ac:dyDescent="0.25">
      <c r="C239" s="9"/>
    </row>
    <row r="240" spans="3:3" x14ac:dyDescent="0.25">
      <c r="C240" s="9"/>
    </row>
    <row r="241" spans="3:3" x14ac:dyDescent="0.25">
      <c r="C241" s="9"/>
    </row>
    <row r="242" spans="3:3" x14ac:dyDescent="0.25">
      <c r="C242" s="9"/>
    </row>
    <row r="243" spans="3:3" x14ac:dyDescent="0.25">
      <c r="C243" s="9"/>
    </row>
    <row r="244" spans="3:3" x14ac:dyDescent="0.25">
      <c r="C244" s="9"/>
    </row>
    <row r="245" spans="3:3" x14ac:dyDescent="0.25">
      <c r="C245" s="9"/>
    </row>
    <row r="246" spans="3:3" x14ac:dyDescent="0.25">
      <c r="C246" s="9"/>
    </row>
    <row r="247" spans="3:3" x14ac:dyDescent="0.25">
      <c r="C247" s="9"/>
    </row>
    <row r="248" spans="3:3" x14ac:dyDescent="0.25">
      <c r="C248" s="9"/>
    </row>
    <row r="249" spans="3:3" x14ac:dyDescent="0.25">
      <c r="C249" s="9"/>
    </row>
    <row r="250" spans="3:3" x14ac:dyDescent="0.25">
      <c r="C250" s="9"/>
    </row>
    <row r="251" spans="3:3" x14ac:dyDescent="0.25">
      <c r="C251" s="9"/>
    </row>
    <row r="252" spans="3:3" x14ac:dyDescent="0.25">
      <c r="C252" s="9"/>
    </row>
    <row r="253" spans="3:3" x14ac:dyDescent="0.25">
      <c r="C253" s="9"/>
    </row>
    <row r="254" spans="3:3" x14ac:dyDescent="0.25">
      <c r="C254" s="9"/>
    </row>
    <row r="255" spans="3:3" x14ac:dyDescent="0.25">
      <c r="C255" s="9"/>
    </row>
    <row r="256" spans="3:3" x14ac:dyDescent="0.25">
      <c r="C256" s="9"/>
    </row>
    <row r="257" spans="3:3" x14ac:dyDescent="0.25">
      <c r="C257" s="9"/>
    </row>
    <row r="258" spans="3:3" x14ac:dyDescent="0.25">
      <c r="C258" s="9"/>
    </row>
    <row r="259" spans="3:3" x14ac:dyDescent="0.25">
      <c r="C259" s="9"/>
    </row>
    <row r="260" spans="3:3" x14ac:dyDescent="0.25">
      <c r="C260" s="9"/>
    </row>
  </sheetData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:G216"/>
  <sheetViews>
    <sheetView workbookViewId="0">
      <selection activeCell="D4" sqref="D4"/>
    </sheetView>
  </sheetViews>
  <sheetFormatPr baseColWidth="10" defaultRowHeight="15" x14ac:dyDescent="0.25"/>
  <cols>
    <col min="1" max="1" width="13" customWidth="1"/>
    <col min="2" max="2" width="20.42578125" customWidth="1"/>
    <col min="3" max="3" width="19.140625" style="69" customWidth="1"/>
    <col min="4" max="4" width="15.7109375" style="40" customWidth="1"/>
    <col min="5" max="5" width="14.28515625" customWidth="1"/>
    <col min="6" max="6" width="15.85546875" customWidth="1"/>
    <col min="7" max="7" width="14.28515625" customWidth="1"/>
  </cols>
  <sheetData>
    <row r="1" spans="1:7" ht="66.75" customHeight="1" x14ac:dyDescent="0.25">
      <c r="B1" s="64" t="s">
        <v>33</v>
      </c>
      <c r="C1" s="65"/>
      <c r="E1" s="64"/>
      <c r="F1" s="64"/>
      <c r="G1" s="64"/>
    </row>
    <row r="2" spans="1:7" ht="33.75" x14ac:dyDescent="0.25">
      <c r="B2" s="19" t="s">
        <v>34</v>
      </c>
      <c r="C2" s="66"/>
      <c r="D2" s="48"/>
      <c r="E2" s="47"/>
      <c r="F2" s="47" t="s">
        <v>120</v>
      </c>
      <c r="G2" s="47"/>
    </row>
    <row r="3" spans="1:7" ht="33.75" x14ac:dyDescent="0.25">
      <c r="B3" s="20" t="s">
        <v>35</v>
      </c>
      <c r="C3" s="67"/>
      <c r="D3" s="67"/>
      <c r="E3" s="22" t="s">
        <v>36</v>
      </c>
      <c r="F3" s="21"/>
      <c r="G3" s="21"/>
    </row>
    <row r="4" spans="1:7" s="18" customFormat="1" ht="30" x14ac:dyDescent="0.25">
      <c r="A4" s="44" t="s">
        <v>37</v>
      </c>
      <c r="B4" s="45" t="s">
        <v>38</v>
      </c>
      <c r="C4" s="68" t="s">
        <v>101</v>
      </c>
      <c r="D4" s="68" t="s">
        <v>102</v>
      </c>
      <c r="E4" s="45" t="s">
        <v>39</v>
      </c>
      <c r="F4" s="45" t="s">
        <v>103</v>
      </c>
      <c r="G4" s="46" t="s">
        <v>104</v>
      </c>
    </row>
    <row r="5" spans="1:7" x14ac:dyDescent="0.25">
      <c r="A5" s="11"/>
      <c r="B5" s="11"/>
      <c r="C5" s="26"/>
      <c r="E5" s="3"/>
      <c r="F5" s="3"/>
      <c r="G5" s="3"/>
    </row>
    <row r="6" spans="1:7" x14ac:dyDescent="0.25">
      <c r="C6" s="9"/>
    </row>
    <row r="7" spans="1:7" x14ac:dyDescent="0.25">
      <c r="C7" s="9"/>
    </row>
    <row r="8" spans="1:7" x14ac:dyDescent="0.25">
      <c r="C8" s="9"/>
    </row>
    <row r="9" spans="1:7" x14ac:dyDescent="0.25">
      <c r="C9" s="9"/>
    </row>
    <row r="10" spans="1:7" x14ac:dyDescent="0.25">
      <c r="C10" s="9"/>
    </row>
    <row r="11" spans="1:7" x14ac:dyDescent="0.25">
      <c r="C11" s="9"/>
    </row>
    <row r="12" spans="1:7" x14ac:dyDescent="0.25">
      <c r="C12" s="9"/>
    </row>
    <row r="13" spans="1:7" x14ac:dyDescent="0.25">
      <c r="C13" s="9"/>
    </row>
    <row r="14" spans="1:7" x14ac:dyDescent="0.25">
      <c r="C14" s="9"/>
    </row>
    <row r="15" spans="1:7" x14ac:dyDescent="0.25">
      <c r="C15" s="9"/>
    </row>
    <row r="16" spans="1:7" x14ac:dyDescent="0.25">
      <c r="C16" s="9"/>
    </row>
    <row r="17" spans="3:3" x14ac:dyDescent="0.25">
      <c r="C17" s="9"/>
    </row>
    <row r="18" spans="3:3" x14ac:dyDescent="0.25">
      <c r="C18" s="9"/>
    </row>
    <row r="19" spans="3:3" x14ac:dyDescent="0.25">
      <c r="C19" s="9"/>
    </row>
    <row r="20" spans="3:3" x14ac:dyDescent="0.25">
      <c r="C20" s="9"/>
    </row>
    <row r="21" spans="3:3" x14ac:dyDescent="0.25">
      <c r="C21" s="9"/>
    </row>
    <row r="22" spans="3:3" x14ac:dyDescent="0.25">
      <c r="C22" s="9"/>
    </row>
    <row r="23" spans="3:3" x14ac:dyDescent="0.25">
      <c r="C23" s="9"/>
    </row>
    <row r="24" spans="3:3" x14ac:dyDescent="0.25">
      <c r="C24" s="9"/>
    </row>
    <row r="25" spans="3:3" x14ac:dyDescent="0.25">
      <c r="C25" s="9"/>
    </row>
    <row r="26" spans="3:3" x14ac:dyDescent="0.25">
      <c r="C26" s="9"/>
    </row>
    <row r="27" spans="3:3" x14ac:dyDescent="0.25">
      <c r="C27" s="9"/>
    </row>
    <row r="28" spans="3:3" x14ac:dyDescent="0.25">
      <c r="C28" s="9"/>
    </row>
    <row r="29" spans="3:3" x14ac:dyDescent="0.25">
      <c r="C29" s="9"/>
    </row>
    <row r="30" spans="3:3" x14ac:dyDescent="0.25">
      <c r="C30" s="9"/>
    </row>
    <row r="31" spans="3:3" x14ac:dyDescent="0.25">
      <c r="C31" s="9"/>
    </row>
    <row r="32" spans="3:3" x14ac:dyDescent="0.25">
      <c r="C32" s="9"/>
    </row>
    <row r="33" spans="3:3" x14ac:dyDescent="0.25">
      <c r="C33" s="9"/>
    </row>
    <row r="34" spans="3:3" x14ac:dyDescent="0.25">
      <c r="C34" s="9"/>
    </row>
    <row r="35" spans="3:3" x14ac:dyDescent="0.25">
      <c r="C35" s="9"/>
    </row>
    <row r="36" spans="3:3" x14ac:dyDescent="0.25">
      <c r="C36" s="9"/>
    </row>
    <row r="37" spans="3:3" x14ac:dyDescent="0.25">
      <c r="C37" s="9"/>
    </row>
    <row r="38" spans="3:3" x14ac:dyDescent="0.25">
      <c r="C38" s="9"/>
    </row>
    <row r="39" spans="3:3" x14ac:dyDescent="0.25">
      <c r="C39" s="9"/>
    </row>
    <row r="40" spans="3:3" x14ac:dyDescent="0.25">
      <c r="C40" s="9"/>
    </row>
    <row r="41" spans="3:3" x14ac:dyDescent="0.25">
      <c r="C41" s="9"/>
    </row>
    <row r="42" spans="3:3" x14ac:dyDescent="0.25">
      <c r="C42" s="9"/>
    </row>
    <row r="43" spans="3:3" x14ac:dyDescent="0.25">
      <c r="C43" s="9"/>
    </row>
    <row r="44" spans="3:3" x14ac:dyDescent="0.25">
      <c r="C44" s="9"/>
    </row>
    <row r="45" spans="3:3" x14ac:dyDescent="0.25">
      <c r="C45" s="9"/>
    </row>
    <row r="46" spans="3:3" x14ac:dyDescent="0.25">
      <c r="C46" s="9"/>
    </row>
    <row r="47" spans="3:3" x14ac:dyDescent="0.25">
      <c r="C47" s="9"/>
    </row>
    <row r="48" spans="3:3" x14ac:dyDescent="0.25">
      <c r="C48" s="9"/>
    </row>
    <row r="49" spans="3:3" x14ac:dyDescent="0.25">
      <c r="C49" s="9"/>
    </row>
    <row r="50" spans="3:3" x14ac:dyDescent="0.25">
      <c r="C50" s="9"/>
    </row>
    <row r="51" spans="3:3" x14ac:dyDescent="0.25">
      <c r="C51" s="9"/>
    </row>
    <row r="52" spans="3:3" x14ac:dyDescent="0.25">
      <c r="C52" s="9"/>
    </row>
    <row r="53" spans="3:3" x14ac:dyDescent="0.25">
      <c r="C53" s="9"/>
    </row>
    <row r="54" spans="3:3" x14ac:dyDescent="0.25">
      <c r="C54" s="9"/>
    </row>
    <row r="55" spans="3:3" x14ac:dyDescent="0.25">
      <c r="C55" s="9"/>
    </row>
    <row r="56" spans="3:3" x14ac:dyDescent="0.25">
      <c r="C56" s="9"/>
    </row>
    <row r="57" spans="3:3" x14ac:dyDescent="0.25">
      <c r="C57" s="9"/>
    </row>
    <row r="58" spans="3:3" x14ac:dyDescent="0.25">
      <c r="C58" s="9"/>
    </row>
    <row r="59" spans="3:3" x14ac:dyDescent="0.25">
      <c r="C59" s="9"/>
    </row>
    <row r="60" spans="3:3" x14ac:dyDescent="0.25">
      <c r="C60" s="9"/>
    </row>
    <row r="61" spans="3:3" x14ac:dyDescent="0.25">
      <c r="C61" s="9"/>
    </row>
    <row r="62" spans="3:3" x14ac:dyDescent="0.25">
      <c r="C62" s="9"/>
    </row>
    <row r="63" spans="3:3" x14ac:dyDescent="0.25">
      <c r="C63" s="9"/>
    </row>
    <row r="64" spans="3:3" x14ac:dyDescent="0.25">
      <c r="C64" s="9"/>
    </row>
    <row r="65" spans="3:3" x14ac:dyDescent="0.25">
      <c r="C65" s="9"/>
    </row>
    <row r="66" spans="3:3" x14ac:dyDescent="0.25">
      <c r="C66" s="9"/>
    </row>
    <row r="67" spans="3:3" x14ac:dyDescent="0.25">
      <c r="C67" s="9"/>
    </row>
    <row r="68" spans="3:3" x14ac:dyDescent="0.25">
      <c r="C68" s="9"/>
    </row>
    <row r="69" spans="3:3" x14ac:dyDescent="0.25">
      <c r="C69" s="9"/>
    </row>
    <row r="70" spans="3:3" x14ac:dyDescent="0.25">
      <c r="C70" s="9"/>
    </row>
    <row r="71" spans="3:3" x14ac:dyDescent="0.25">
      <c r="C71" s="9"/>
    </row>
    <row r="72" spans="3:3" x14ac:dyDescent="0.25">
      <c r="C72" s="9"/>
    </row>
    <row r="73" spans="3:3" x14ac:dyDescent="0.25">
      <c r="C73" s="9"/>
    </row>
    <row r="74" spans="3:3" x14ac:dyDescent="0.25">
      <c r="C74" s="9"/>
    </row>
    <row r="75" spans="3:3" x14ac:dyDescent="0.25">
      <c r="C75" s="9"/>
    </row>
    <row r="76" spans="3:3" x14ac:dyDescent="0.25">
      <c r="C76" s="9"/>
    </row>
    <row r="77" spans="3:3" x14ac:dyDescent="0.25">
      <c r="C77" s="9"/>
    </row>
    <row r="78" spans="3:3" x14ac:dyDescent="0.25">
      <c r="C78" s="9"/>
    </row>
    <row r="79" spans="3:3" x14ac:dyDescent="0.25">
      <c r="C79" s="9"/>
    </row>
    <row r="80" spans="3:3" x14ac:dyDescent="0.25">
      <c r="C80" s="9"/>
    </row>
    <row r="81" spans="3:3" x14ac:dyDescent="0.25">
      <c r="C81" s="9"/>
    </row>
    <row r="82" spans="3:3" x14ac:dyDescent="0.25">
      <c r="C82" s="9"/>
    </row>
    <row r="83" spans="3:3" x14ac:dyDescent="0.25">
      <c r="C83" s="9"/>
    </row>
    <row r="84" spans="3:3" x14ac:dyDescent="0.25">
      <c r="C84" s="9"/>
    </row>
    <row r="85" spans="3:3" x14ac:dyDescent="0.25">
      <c r="C85" s="9"/>
    </row>
    <row r="86" spans="3:3" x14ac:dyDescent="0.25">
      <c r="C86" s="9"/>
    </row>
    <row r="87" spans="3:3" x14ac:dyDescent="0.25">
      <c r="C87" s="9"/>
    </row>
    <row r="88" spans="3:3" x14ac:dyDescent="0.25">
      <c r="C88" s="9"/>
    </row>
    <row r="89" spans="3:3" x14ac:dyDescent="0.25">
      <c r="C89" s="9"/>
    </row>
    <row r="90" spans="3:3" x14ac:dyDescent="0.25">
      <c r="C90" s="9"/>
    </row>
    <row r="91" spans="3:3" x14ac:dyDescent="0.25">
      <c r="C91" s="9"/>
    </row>
    <row r="92" spans="3:3" x14ac:dyDescent="0.25">
      <c r="C92" s="9"/>
    </row>
    <row r="93" spans="3:3" x14ac:dyDescent="0.25">
      <c r="C93" s="9"/>
    </row>
    <row r="94" spans="3:3" x14ac:dyDescent="0.25">
      <c r="C94" s="9"/>
    </row>
    <row r="95" spans="3:3" x14ac:dyDescent="0.25">
      <c r="C95" s="9"/>
    </row>
    <row r="96" spans="3:3" x14ac:dyDescent="0.25">
      <c r="C96" s="9"/>
    </row>
    <row r="97" spans="3:3" x14ac:dyDescent="0.25">
      <c r="C97" s="9"/>
    </row>
    <row r="98" spans="3:3" x14ac:dyDescent="0.25">
      <c r="C98" s="9"/>
    </row>
    <row r="99" spans="3:3" x14ac:dyDescent="0.25">
      <c r="C99" s="9"/>
    </row>
    <row r="100" spans="3:3" x14ac:dyDescent="0.25">
      <c r="C100" s="9"/>
    </row>
    <row r="101" spans="3:3" x14ac:dyDescent="0.25">
      <c r="C101" s="9"/>
    </row>
    <row r="102" spans="3:3" x14ac:dyDescent="0.25">
      <c r="C102" s="9"/>
    </row>
    <row r="103" spans="3:3" x14ac:dyDescent="0.25">
      <c r="C103" s="9"/>
    </row>
    <row r="104" spans="3:3" x14ac:dyDescent="0.25">
      <c r="C104" s="9"/>
    </row>
    <row r="105" spans="3:3" x14ac:dyDescent="0.25">
      <c r="C105" s="9"/>
    </row>
    <row r="106" spans="3:3" x14ac:dyDescent="0.25">
      <c r="C106" s="9"/>
    </row>
    <row r="107" spans="3:3" x14ac:dyDescent="0.25">
      <c r="C107" s="9"/>
    </row>
    <row r="108" spans="3:3" x14ac:dyDescent="0.25">
      <c r="C108" s="9"/>
    </row>
    <row r="109" spans="3:3" x14ac:dyDescent="0.25">
      <c r="C109" s="9"/>
    </row>
    <row r="110" spans="3:3" x14ac:dyDescent="0.25">
      <c r="C110" s="9"/>
    </row>
    <row r="111" spans="3:3" x14ac:dyDescent="0.25">
      <c r="C111" s="9"/>
    </row>
    <row r="112" spans="3:3" x14ac:dyDescent="0.25">
      <c r="C112" s="9"/>
    </row>
    <row r="113" spans="3:3" x14ac:dyDescent="0.25">
      <c r="C113" s="9"/>
    </row>
    <row r="114" spans="3:3" x14ac:dyDescent="0.25">
      <c r="C114" s="9"/>
    </row>
    <row r="115" spans="3:3" x14ac:dyDescent="0.25">
      <c r="C115" s="9"/>
    </row>
    <row r="116" spans="3:3" x14ac:dyDescent="0.25">
      <c r="C116" s="9"/>
    </row>
    <row r="117" spans="3:3" x14ac:dyDescent="0.25">
      <c r="C117" s="9"/>
    </row>
    <row r="118" spans="3:3" x14ac:dyDescent="0.25">
      <c r="C118" s="9"/>
    </row>
    <row r="119" spans="3:3" x14ac:dyDescent="0.25">
      <c r="C119" s="9"/>
    </row>
    <row r="120" spans="3:3" x14ac:dyDescent="0.25">
      <c r="C120" s="9"/>
    </row>
    <row r="121" spans="3:3" x14ac:dyDescent="0.25">
      <c r="C121" s="9"/>
    </row>
    <row r="122" spans="3:3" x14ac:dyDescent="0.25">
      <c r="C122" s="9"/>
    </row>
    <row r="123" spans="3:3" x14ac:dyDescent="0.25">
      <c r="C123" s="9"/>
    </row>
    <row r="124" spans="3:3" x14ac:dyDescent="0.25">
      <c r="C124" s="9"/>
    </row>
    <row r="125" spans="3:3" x14ac:dyDescent="0.25">
      <c r="C125" s="9"/>
    </row>
    <row r="126" spans="3:3" x14ac:dyDescent="0.25">
      <c r="C126" s="9"/>
    </row>
    <row r="127" spans="3:3" x14ac:dyDescent="0.25">
      <c r="C127" s="9"/>
    </row>
    <row r="128" spans="3:3" x14ac:dyDescent="0.25">
      <c r="C128" s="9"/>
    </row>
    <row r="129" spans="3:3" x14ac:dyDescent="0.25">
      <c r="C129" s="9"/>
    </row>
    <row r="130" spans="3:3" x14ac:dyDescent="0.25">
      <c r="C130" s="9"/>
    </row>
    <row r="131" spans="3:3" x14ac:dyDescent="0.25">
      <c r="C131" s="9"/>
    </row>
    <row r="132" spans="3:3" x14ac:dyDescent="0.25">
      <c r="C132" s="9"/>
    </row>
    <row r="133" spans="3:3" x14ac:dyDescent="0.25">
      <c r="C133" s="9"/>
    </row>
    <row r="134" spans="3:3" x14ac:dyDescent="0.25">
      <c r="C134" s="9"/>
    </row>
    <row r="135" spans="3:3" x14ac:dyDescent="0.25">
      <c r="C135" s="9"/>
    </row>
    <row r="136" spans="3:3" x14ac:dyDescent="0.25">
      <c r="C136" s="9"/>
    </row>
    <row r="137" spans="3:3" x14ac:dyDescent="0.25">
      <c r="C137" s="9"/>
    </row>
    <row r="138" spans="3:3" x14ac:dyDescent="0.25">
      <c r="C138" s="9"/>
    </row>
    <row r="139" spans="3:3" x14ac:dyDescent="0.25">
      <c r="C139" s="9"/>
    </row>
    <row r="140" spans="3:3" x14ac:dyDescent="0.25">
      <c r="C140" s="9"/>
    </row>
    <row r="141" spans="3:3" x14ac:dyDescent="0.25">
      <c r="C141" s="9"/>
    </row>
    <row r="142" spans="3:3" x14ac:dyDescent="0.25">
      <c r="C142" s="9"/>
    </row>
    <row r="143" spans="3:3" x14ac:dyDescent="0.25">
      <c r="C143" s="9"/>
    </row>
    <row r="144" spans="3:3" x14ac:dyDescent="0.25">
      <c r="C144" s="9"/>
    </row>
    <row r="145" spans="3:3" x14ac:dyDescent="0.25">
      <c r="C145" s="9"/>
    </row>
    <row r="146" spans="3:3" x14ac:dyDescent="0.25">
      <c r="C146" s="9"/>
    </row>
    <row r="147" spans="3:3" x14ac:dyDescent="0.25">
      <c r="C147" s="9"/>
    </row>
    <row r="148" spans="3:3" x14ac:dyDescent="0.25">
      <c r="C148" s="9"/>
    </row>
    <row r="149" spans="3:3" x14ac:dyDescent="0.25">
      <c r="C149" s="9"/>
    </row>
    <row r="150" spans="3:3" x14ac:dyDescent="0.25">
      <c r="C150" s="9"/>
    </row>
    <row r="151" spans="3:3" x14ac:dyDescent="0.25">
      <c r="C151" s="9"/>
    </row>
    <row r="152" spans="3:3" x14ac:dyDescent="0.25">
      <c r="C152" s="9"/>
    </row>
    <row r="153" spans="3:3" x14ac:dyDescent="0.25">
      <c r="C153" s="9"/>
    </row>
    <row r="154" spans="3:3" x14ac:dyDescent="0.25">
      <c r="C154" s="9"/>
    </row>
    <row r="155" spans="3:3" x14ac:dyDescent="0.25">
      <c r="C155" s="9"/>
    </row>
    <row r="156" spans="3:3" x14ac:dyDescent="0.25">
      <c r="C156" s="9"/>
    </row>
    <row r="157" spans="3:3" x14ac:dyDescent="0.25">
      <c r="C157" s="9"/>
    </row>
    <row r="158" spans="3:3" x14ac:dyDescent="0.25">
      <c r="C158" s="9"/>
    </row>
    <row r="159" spans="3:3" x14ac:dyDescent="0.25">
      <c r="C159" s="9"/>
    </row>
    <row r="160" spans="3:3" x14ac:dyDescent="0.25">
      <c r="C160" s="9"/>
    </row>
    <row r="161" spans="3:3" x14ac:dyDescent="0.25">
      <c r="C161" s="9"/>
    </row>
    <row r="162" spans="3:3" x14ac:dyDescent="0.25">
      <c r="C162" s="9"/>
    </row>
    <row r="163" spans="3:3" x14ac:dyDescent="0.25">
      <c r="C163" s="9"/>
    </row>
    <row r="164" spans="3:3" x14ac:dyDescent="0.25">
      <c r="C164" s="9"/>
    </row>
    <row r="165" spans="3:3" x14ac:dyDescent="0.25">
      <c r="C165" s="9"/>
    </row>
    <row r="166" spans="3:3" x14ac:dyDescent="0.25">
      <c r="C166" s="9"/>
    </row>
    <row r="167" spans="3:3" x14ac:dyDescent="0.25">
      <c r="C167" s="9"/>
    </row>
    <row r="168" spans="3:3" x14ac:dyDescent="0.25">
      <c r="C168" s="9"/>
    </row>
    <row r="169" spans="3:3" x14ac:dyDescent="0.25">
      <c r="C169" s="9"/>
    </row>
    <row r="170" spans="3:3" x14ac:dyDescent="0.25">
      <c r="C170" s="9"/>
    </row>
    <row r="171" spans="3:3" x14ac:dyDescent="0.25">
      <c r="C171" s="9"/>
    </row>
    <row r="172" spans="3:3" x14ac:dyDescent="0.25">
      <c r="C172" s="9"/>
    </row>
    <row r="173" spans="3:3" x14ac:dyDescent="0.25">
      <c r="C173" s="9"/>
    </row>
    <row r="174" spans="3:3" x14ac:dyDescent="0.25">
      <c r="C174" s="9"/>
    </row>
    <row r="175" spans="3:3" x14ac:dyDescent="0.25">
      <c r="C175" s="9"/>
    </row>
    <row r="176" spans="3:3" x14ac:dyDescent="0.25">
      <c r="C176" s="9"/>
    </row>
    <row r="177" spans="3:3" x14ac:dyDescent="0.25">
      <c r="C177" s="9"/>
    </row>
    <row r="178" spans="3:3" x14ac:dyDescent="0.25">
      <c r="C178" s="9"/>
    </row>
    <row r="179" spans="3:3" x14ac:dyDescent="0.25">
      <c r="C179" s="9"/>
    </row>
    <row r="180" spans="3:3" x14ac:dyDescent="0.25">
      <c r="C180" s="9"/>
    </row>
    <row r="181" spans="3:3" x14ac:dyDescent="0.25">
      <c r="C181" s="9"/>
    </row>
    <row r="182" spans="3:3" x14ac:dyDescent="0.25">
      <c r="C182" s="9"/>
    </row>
    <row r="183" spans="3:3" x14ac:dyDescent="0.25">
      <c r="C183" s="9"/>
    </row>
    <row r="184" spans="3:3" x14ac:dyDescent="0.25">
      <c r="C184" s="9"/>
    </row>
    <row r="185" spans="3:3" x14ac:dyDescent="0.25">
      <c r="C185" s="9"/>
    </row>
    <row r="186" spans="3:3" x14ac:dyDescent="0.25">
      <c r="C186" s="9"/>
    </row>
    <row r="187" spans="3:3" x14ac:dyDescent="0.25">
      <c r="C187" s="9"/>
    </row>
    <row r="188" spans="3:3" x14ac:dyDescent="0.25">
      <c r="C188" s="9"/>
    </row>
    <row r="189" spans="3:3" x14ac:dyDescent="0.25">
      <c r="C189" s="9"/>
    </row>
    <row r="190" spans="3:3" x14ac:dyDescent="0.25">
      <c r="C190" s="9"/>
    </row>
    <row r="191" spans="3:3" x14ac:dyDescent="0.25">
      <c r="C191" s="9"/>
    </row>
    <row r="192" spans="3:3" x14ac:dyDescent="0.25">
      <c r="C192" s="9"/>
    </row>
    <row r="193" spans="3:3" x14ac:dyDescent="0.25">
      <c r="C193" s="9"/>
    </row>
    <row r="194" spans="3:3" x14ac:dyDescent="0.25">
      <c r="C194" s="9"/>
    </row>
    <row r="195" spans="3:3" x14ac:dyDescent="0.25">
      <c r="C195" s="9"/>
    </row>
    <row r="196" spans="3:3" x14ac:dyDescent="0.25">
      <c r="C196" s="9"/>
    </row>
    <row r="197" spans="3:3" x14ac:dyDescent="0.25">
      <c r="C197" s="9"/>
    </row>
    <row r="198" spans="3:3" x14ac:dyDescent="0.25">
      <c r="C198" s="9"/>
    </row>
    <row r="199" spans="3:3" x14ac:dyDescent="0.25">
      <c r="C199" s="9"/>
    </row>
    <row r="200" spans="3:3" x14ac:dyDescent="0.25">
      <c r="C200" s="9"/>
    </row>
    <row r="201" spans="3:3" x14ac:dyDescent="0.25">
      <c r="C201" s="9"/>
    </row>
    <row r="202" spans="3:3" x14ac:dyDescent="0.25">
      <c r="C202" s="9"/>
    </row>
    <row r="203" spans="3:3" x14ac:dyDescent="0.25">
      <c r="C203" s="9"/>
    </row>
    <row r="204" spans="3:3" x14ac:dyDescent="0.25">
      <c r="C204" s="9"/>
    </row>
    <row r="205" spans="3:3" x14ac:dyDescent="0.25">
      <c r="C205" s="9"/>
    </row>
    <row r="206" spans="3:3" x14ac:dyDescent="0.25">
      <c r="C206" s="9"/>
    </row>
    <row r="207" spans="3:3" x14ac:dyDescent="0.25">
      <c r="C207" s="9"/>
    </row>
    <row r="208" spans="3:3" x14ac:dyDescent="0.25">
      <c r="C208" s="9"/>
    </row>
    <row r="209" spans="3:3" x14ac:dyDescent="0.25">
      <c r="C209" s="9"/>
    </row>
    <row r="210" spans="3:3" x14ac:dyDescent="0.25">
      <c r="C210" s="9"/>
    </row>
    <row r="211" spans="3:3" x14ac:dyDescent="0.25">
      <c r="C211" s="9"/>
    </row>
    <row r="212" spans="3:3" x14ac:dyDescent="0.25">
      <c r="C212" s="9"/>
    </row>
    <row r="213" spans="3:3" x14ac:dyDescent="0.25">
      <c r="C213" s="9"/>
    </row>
    <row r="214" spans="3:3" x14ac:dyDescent="0.25">
      <c r="C214" s="9"/>
    </row>
    <row r="215" spans="3:3" x14ac:dyDescent="0.25">
      <c r="C215" s="9"/>
    </row>
    <row r="216" spans="3:3" x14ac:dyDescent="0.25">
      <c r="C216" s="9"/>
    </row>
  </sheetData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:G5"/>
  <sheetViews>
    <sheetView workbookViewId="0">
      <selection activeCell="I6" sqref="I6"/>
    </sheetView>
  </sheetViews>
  <sheetFormatPr baseColWidth="10" defaultRowHeight="15" x14ac:dyDescent="0.25"/>
  <cols>
    <col min="1" max="1" width="13" customWidth="1"/>
    <col min="2" max="2" width="20.42578125" customWidth="1"/>
    <col min="3" max="3" width="19.140625" style="69" customWidth="1"/>
    <col min="4" max="4" width="15.7109375" style="40" customWidth="1"/>
    <col min="5" max="5" width="14.28515625" customWidth="1"/>
    <col min="6" max="6" width="15.85546875" customWidth="1"/>
    <col min="7" max="7" width="14.28515625" customWidth="1"/>
  </cols>
  <sheetData>
    <row r="1" spans="1:7" ht="66.75" customHeight="1" x14ac:dyDescent="0.5">
      <c r="B1" s="64" t="s">
        <v>33</v>
      </c>
      <c r="C1" s="72"/>
      <c r="E1" s="64"/>
      <c r="F1" s="64"/>
      <c r="G1" s="64"/>
    </row>
    <row r="2" spans="1:7" ht="33.75" x14ac:dyDescent="0.5">
      <c r="B2" s="19" t="s">
        <v>34</v>
      </c>
      <c r="C2" s="73"/>
      <c r="D2" s="48"/>
      <c r="E2" s="47"/>
      <c r="F2" s="47" t="s">
        <v>5</v>
      </c>
      <c r="G2" s="47"/>
    </row>
    <row r="3" spans="1:7" ht="33.75" x14ac:dyDescent="0.5">
      <c r="B3" s="20" t="s">
        <v>35</v>
      </c>
      <c r="C3" s="74"/>
      <c r="D3" s="71"/>
      <c r="E3" s="22" t="s">
        <v>36</v>
      </c>
      <c r="F3" s="21"/>
      <c r="G3" s="21"/>
    </row>
    <row r="4" spans="1:7" s="18" customFormat="1" ht="30" x14ac:dyDescent="0.25">
      <c r="A4" s="44" t="s">
        <v>37</v>
      </c>
      <c r="B4" s="45" t="s">
        <v>38</v>
      </c>
      <c r="C4" s="75" t="s">
        <v>101</v>
      </c>
      <c r="D4" s="68" t="s">
        <v>102</v>
      </c>
      <c r="E4" s="45" t="s">
        <v>39</v>
      </c>
      <c r="F4" s="45" t="s">
        <v>103</v>
      </c>
      <c r="G4" s="46" t="s">
        <v>104</v>
      </c>
    </row>
    <row r="5" spans="1:7" x14ac:dyDescent="0.25">
      <c r="A5" s="11"/>
      <c r="B5" s="11"/>
      <c r="C5" s="26"/>
      <c r="E5" s="77"/>
      <c r="F5" s="77"/>
      <c r="G5" s="77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11</vt:i4>
      </vt:variant>
    </vt:vector>
  </HeadingPairs>
  <TitlesOfParts>
    <vt:vector size="20" baseType="lpstr">
      <vt:lpstr>paramètres</vt:lpstr>
      <vt:lpstr>acceuil</vt:lpstr>
      <vt:lpstr>BD</vt:lpstr>
      <vt:lpstr>U14</vt:lpstr>
      <vt:lpstr>U12</vt:lpstr>
      <vt:lpstr>U10</vt:lpstr>
      <vt:lpstr>U8</vt:lpstr>
      <vt:lpstr>U6</vt:lpstr>
      <vt:lpstr>BABY</vt:lpstr>
      <vt:lpstr>ANNEES</vt:lpstr>
      <vt:lpstr>CATAGORIE1</vt:lpstr>
      <vt:lpstr>CATEGORIE2</vt:lpstr>
      <vt:lpstr>CATEGORIE3</vt:lpstr>
      <vt:lpstr>CATEGORIE4</vt:lpstr>
      <vt:lpstr>CATEGORIE5</vt:lpstr>
      <vt:lpstr>CATEGORIE6</vt:lpstr>
      <vt:lpstr>CATEGORIES7</vt:lpstr>
      <vt:lpstr>CATEGORIES8</vt:lpstr>
      <vt:lpstr>tableauA</vt:lpstr>
      <vt:lpstr>TABLOA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 coutant</dc:creator>
  <cp:lastModifiedBy>ric</cp:lastModifiedBy>
  <dcterms:created xsi:type="dcterms:W3CDTF">2020-10-10T08:44:22Z</dcterms:created>
  <dcterms:modified xsi:type="dcterms:W3CDTF">2020-12-06T17:18:49Z</dcterms:modified>
</cp:coreProperties>
</file>