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 codeName="{316AF4FF-6532-DD95-964C-923D217D005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OneDrive\LesDocuments\LesExcels\"/>
    </mc:Choice>
  </mc:AlternateContent>
  <xr:revisionPtr revIDLastSave="0" documentId="8_{12C937DC-2317-44D6-B26C-12C3101013FB}" xr6:coauthVersionLast="45" xr6:coauthVersionMax="45" xr10:uidLastSave="{00000000-0000-0000-0000-000000000000}"/>
  <bookViews>
    <workbookView xWindow="-24120" yWindow="-120" windowWidth="24240" windowHeight="13140" tabRatio="682" xr2:uid="{00000000-000D-0000-FFFF-FFFF00000000}"/>
  </bookViews>
  <sheets>
    <sheet name="Générale" sheetId="1" r:id="rId1"/>
  </sheets>
  <definedNames>
    <definedName name="_xlnm._FilterDatabase" localSheetId="0" hidden="1">Générale!$B$3:$AP$209</definedName>
    <definedName name="Cles" localSheetId="0">Générale!$U$213:$U$215</definedName>
    <definedName name="FraisInscr" localSheetId="0">Générale!$I$217:$I$223</definedName>
    <definedName name="InscrPaye" localSheetId="0">Générale!$J$213:$J$215</definedName>
    <definedName name="Permis" localSheetId="0">Générale!$AD$213:$AD$215</definedName>
    <definedName name="Tableau" comment="Sélection du tableau complet" localSheetId="0">Générale!$B$4:$AO$203</definedName>
    <definedName name="TauxVeh" localSheetId="0">Générale!$K$213:$K$223</definedName>
    <definedName name="TranpPaye" localSheetId="0">Générale!$AC$213:$AC$216</definedName>
    <definedName name="TranspON" localSheetId="0">Générale!$AA$213:$AA$215</definedName>
    <definedName name="Type" comment="Choix du type de véhicules" localSheetId="0">Générale!$BO$8:$BO$223</definedName>
    <definedName name="TypeVéh" localSheetId="0">Générale!$F$213:$F$232</definedName>
    <definedName name="VeteranON" localSheetId="0">Générale!$O$213:$O$215</definedName>
    <definedName name="Z_D28EDBCD_4B8E_451E_83F6_1C9AF220DA85_.wvu.FilterData" localSheetId="0" hidden="1">Générale!$B$3:$AP$209</definedName>
    <definedName name="Z_D28EDBCD_4B8E_451E_83F6_1C9AF220DA85_.wvu.PrintArea" localSheetId="0" hidden="1">Générale!$A$4:$Q$108</definedName>
    <definedName name="_xlnm.Print_Area" localSheetId="0">Générale!$D$3:$G$122</definedName>
  </definedNames>
  <calcPr calcId="191028"/>
  <customWorkbookViews>
    <customWorkbookView name="LMPC Informatique - Michel Leuba - Affichage personnalisé" guid="{D28EDBCD-4B8E-451E-83F6-1C9AF220DA85}" mergeInterval="0" personalView="1" xWindow="313" yWindow="58" windowWidth="1543" windowHeight="1005" tabRatio="682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217" i="1" l="1"/>
  <c r="H223" i="1" s="1"/>
  <c r="H216" i="1"/>
  <c r="H221" i="1" s="1"/>
  <c r="H213" i="1"/>
  <c r="H218" i="1" s="1"/>
  <c r="F2" i="1"/>
  <c r="C2" i="1"/>
  <c r="B2" i="1"/>
  <c r="Y224" i="1"/>
  <c r="AP5" i="1"/>
  <c r="AP6" i="1"/>
  <c r="AP7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68" i="1"/>
  <c r="AP69" i="1"/>
  <c r="AP70" i="1"/>
  <c r="AP71" i="1"/>
  <c r="AP72" i="1"/>
  <c r="AP73" i="1"/>
  <c r="AP74" i="1"/>
  <c r="AP75" i="1"/>
  <c r="AP76" i="1"/>
  <c r="AP77" i="1"/>
  <c r="AP78" i="1"/>
  <c r="AP79" i="1"/>
  <c r="AP80" i="1"/>
  <c r="AP81" i="1"/>
  <c r="AP82" i="1"/>
  <c r="AP83" i="1"/>
  <c r="AP84" i="1"/>
  <c r="AP85" i="1"/>
  <c r="AP86" i="1"/>
  <c r="AP87" i="1"/>
  <c r="AP88" i="1"/>
  <c r="AP89" i="1"/>
  <c r="AP90" i="1"/>
  <c r="AP91" i="1"/>
  <c r="AP92" i="1"/>
  <c r="AP93" i="1"/>
  <c r="AP94" i="1"/>
  <c r="AP95" i="1"/>
  <c r="AP96" i="1"/>
  <c r="AP97" i="1"/>
  <c r="AP98" i="1"/>
  <c r="AP99" i="1"/>
  <c r="AP100" i="1"/>
  <c r="AP101" i="1"/>
  <c r="AP102" i="1"/>
  <c r="AP103" i="1"/>
  <c r="AP104" i="1"/>
  <c r="AP105" i="1"/>
  <c r="AP106" i="1"/>
  <c r="AP107" i="1"/>
  <c r="AP108" i="1"/>
  <c r="AP109" i="1"/>
  <c r="AP110" i="1"/>
  <c r="AP111" i="1"/>
  <c r="AP112" i="1"/>
  <c r="AP113" i="1"/>
  <c r="AP114" i="1"/>
  <c r="AP115" i="1"/>
  <c r="AP116" i="1"/>
  <c r="AP117" i="1"/>
  <c r="AP118" i="1"/>
  <c r="AP119" i="1"/>
  <c r="AP120" i="1"/>
  <c r="AP121" i="1"/>
  <c r="AP122" i="1"/>
  <c r="AP123" i="1"/>
  <c r="AP124" i="1"/>
  <c r="AP125" i="1"/>
  <c r="AP126" i="1"/>
  <c r="AP127" i="1"/>
  <c r="AP128" i="1"/>
  <c r="AP129" i="1"/>
  <c r="AP130" i="1"/>
  <c r="AP131" i="1"/>
  <c r="AP132" i="1"/>
  <c r="AP133" i="1"/>
  <c r="AP134" i="1"/>
  <c r="AP135" i="1"/>
  <c r="AP136" i="1"/>
  <c r="AP137" i="1"/>
  <c r="AP138" i="1"/>
  <c r="AP139" i="1"/>
  <c r="AP140" i="1"/>
  <c r="AP141" i="1"/>
  <c r="AP142" i="1"/>
  <c r="AP143" i="1"/>
  <c r="AP144" i="1"/>
  <c r="AP145" i="1"/>
  <c r="AP146" i="1"/>
  <c r="AP147" i="1"/>
  <c r="AP148" i="1"/>
  <c r="AP149" i="1"/>
  <c r="AP150" i="1"/>
  <c r="AP151" i="1"/>
  <c r="AP152" i="1"/>
  <c r="AP153" i="1"/>
  <c r="AP154" i="1"/>
  <c r="AP155" i="1"/>
  <c r="AP156" i="1"/>
  <c r="AP157" i="1"/>
  <c r="AP158" i="1"/>
  <c r="AP159" i="1"/>
  <c r="AP160" i="1"/>
  <c r="AP161" i="1"/>
  <c r="AP162" i="1"/>
  <c r="AP163" i="1"/>
  <c r="AP164" i="1"/>
  <c r="AP165" i="1"/>
  <c r="AP166" i="1"/>
  <c r="AP167" i="1"/>
  <c r="AP168" i="1"/>
  <c r="AP169" i="1"/>
  <c r="AP170" i="1"/>
  <c r="AP171" i="1"/>
  <c r="AP172" i="1"/>
  <c r="AP173" i="1"/>
  <c r="AP174" i="1"/>
  <c r="AP175" i="1"/>
  <c r="AP176" i="1"/>
  <c r="AP177" i="1"/>
  <c r="AP178" i="1"/>
  <c r="AP179" i="1"/>
  <c r="AP180" i="1"/>
  <c r="AP181" i="1"/>
  <c r="AP182" i="1"/>
  <c r="AP183" i="1"/>
  <c r="AP184" i="1"/>
  <c r="AP185" i="1"/>
  <c r="AP186" i="1"/>
  <c r="AP187" i="1"/>
  <c r="AP189" i="1"/>
  <c r="AP190" i="1"/>
  <c r="AP188" i="1"/>
  <c r="AP191" i="1"/>
  <c r="AP192" i="1"/>
  <c r="AP193" i="1"/>
  <c r="AP194" i="1"/>
  <c r="AP195" i="1"/>
  <c r="AP196" i="1"/>
  <c r="AP197" i="1"/>
  <c r="AP198" i="1"/>
  <c r="AP199" i="1"/>
  <c r="AP200" i="1"/>
  <c r="AP201" i="1"/>
  <c r="AP202" i="1"/>
  <c r="AP203" i="1"/>
  <c r="AP204" i="1"/>
  <c r="H215" i="1"/>
  <c r="H220" i="1" s="1"/>
  <c r="H214" i="1"/>
  <c r="H219" i="1" s="1"/>
  <c r="Q208" i="1"/>
  <c r="P208" i="1"/>
  <c r="I208" i="1"/>
  <c r="E207" i="1"/>
  <c r="B207" i="1"/>
  <c r="T208" i="1"/>
  <c r="AP4" i="1"/>
  <c r="D1" i="1"/>
  <c r="T207" i="1"/>
  <c r="E209" i="1" l="1"/>
  <c r="H225" i="1"/>
  <c r="H227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LMPC Informatique - Michel Leuba</author>
    <author>Michel Leuba</author>
  </authors>
  <commentList>
    <comment ref="J3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1 = 90.-
2 = 100.-
3 = 120.-
4 = 190.-</t>
        </r>
      </text>
    </comment>
    <comment ref="K3" authorId="1" shapeId="0" xr:uid="{00000000-0006-0000-0000-000002000000}">
      <text>
        <r>
          <rPr>
            <b/>
            <sz val="9"/>
            <color indexed="81"/>
            <rFont val="Tahoma"/>
            <family val="2"/>
          </rPr>
          <t>(Prix de vente - Prix minimum) divisé par 2</t>
        </r>
      </text>
    </comment>
  </commentList>
</comments>
</file>

<file path=xl/sharedStrings.xml><?xml version="1.0" encoding="utf-8"?>
<sst xmlns="http://schemas.openxmlformats.org/spreadsheetml/2006/main" count="365" uniqueCount="189">
  <si>
    <t>Marque</t>
  </si>
  <si>
    <t>Modèle</t>
  </si>
  <si>
    <t>Type</t>
  </si>
  <si>
    <t>Année</t>
  </si>
  <si>
    <t>Couleur</t>
  </si>
  <si>
    <t>Inscr.</t>
  </si>
  <si>
    <t>Taux</t>
  </si>
  <si>
    <t>N° Lot</t>
  </si>
  <si>
    <t>N° arr.</t>
  </si>
  <si>
    <t>Cabriolet</t>
  </si>
  <si>
    <t>Limousine</t>
  </si>
  <si>
    <t>Coupé</t>
  </si>
  <si>
    <t>Break</t>
  </si>
  <si>
    <t>Targa</t>
  </si>
  <si>
    <t>Camping</t>
  </si>
  <si>
    <t>Bus</t>
  </si>
  <si>
    <t>Camion</t>
  </si>
  <si>
    <t>Jeep</t>
  </si>
  <si>
    <t>Bateau</t>
  </si>
  <si>
    <t>CP + Localité</t>
  </si>
  <si>
    <t>Nom Propriétaire</t>
  </si>
  <si>
    <t>Evaluation véhicule exposé</t>
  </si>
  <si>
    <t>Téléphone</t>
  </si>
  <si>
    <t>Roadster</t>
  </si>
  <si>
    <t>Réserve</t>
  </si>
  <si>
    <t>Payé</t>
  </si>
  <si>
    <t>4x4</t>
  </si>
  <si>
    <t>.</t>
  </si>
  <si>
    <t>https://syskb.com/creer-une-liste-deroulante-dans-excel-2010/</t>
  </si>
  <si>
    <t>Nbre de véhicules</t>
  </si>
  <si>
    <t>https://www.commentcamarche.net/forum/affich-8150362-police-plus-grosse-dans-une-liste-deroulante</t>
  </si>
  <si>
    <t>Pick Up</t>
  </si>
  <si>
    <t>Motorcycle</t>
  </si>
  <si>
    <t>https://www.carauktion.ch</t>
  </si>
  <si>
    <t xml:space="preserve"> _VEHICLE_MANAGER_OPTION_VEHICLE_TYPE</t>
  </si>
  <si>
    <t>limousine,break,cabriolet,coupé,crossover,hayon,pickup,véhicule tout terrain,camion,fourgon,autre,4X4,roadster,targa,camping,bateau,motorcycle</t>
  </si>
  <si>
    <t>limousine, estate, convertible, coupe, crossover, hatchback, pickup, all-terrain vehicle, truck, van, other, 4X4, roadster, targa, camping, boat, motorcycle</t>
  </si>
  <si>
    <t>Bleu</t>
  </si>
  <si>
    <t>Découvrable</t>
  </si>
  <si>
    <t>Eval.</t>
  </si>
  <si>
    <t>Total</t>
  </si>
  <si>
    <t>Données clients</t>
  </si>
  <si>
    <t>Police commerce</t>
  </si>
  <si>
    <t>ID max.</t>
  </si>
  <si>
    <t>à 190.-</t>
  </si>
  <si>
    <t>à 90.-</t>
  </si>
  <si>
    <t>à 120.-</t>
  </si>
  <si>
    <t>Exp.</t>
  </si>
  <si>
    <t>km</t>
  </si>
  <si>
    <t>Vétéran</t>
  </si>
  <si>
    <t>Vendue</t>
  </si>
  <si>
    <t>Total :</t>
  </si>
  <si>
    <t>Nbre de vendus</t>
  </si>
  <si>
    <t>Ferme</t>
  </si>
  <si>
    <t>téléphone</t>
  </si>
  <si>
    <t>SUV</t>
  </si>
  <si>
    <t>à 100.-</t>
  </si>
  <si>
    <t>Atteint</t>
  </si>
  <si>
    <t>NE PAS TOUCHER</t>
  </si>
  <si>
    <t>Différence</t>
  </si>
  <si>
    <t>Tracteur</t>
  </si>
  <si>
    <t>Adresse</t>
  </si>
  <si>
    <t>email</t>
  </si>
  <si>
    <t>Arr/Clé</t>
  </si>
  <si>
    <t>Acompte</t>
  </si>
  <si>
    <t>%</t>
  </si>
  <si>
    <t>Adjugée</t>
  </si>
  <si>
    <t>Non Vendue</t>
  </si>
  <si>
    <t>&lt;== N° arr. nouveau</t>
  </si>
  <si>
    <t>Non</t>
  </si>
  <si>
    <t>Oui</t>
  </si>
  <si>
    <t>Transport</t>
  </si>
  <si>
    <t>Tarif</t>
  </si>
  <si>
    <t>Evaluation technique</t>
  </si>
  <si>
    <t>Permis</t>
  </si>
  <si>
    <t>Clé(s)</t>
  </si>
  <si>
    <t>Original</t>
  </si>
  <si>
    <t>Copie</t>
  </si>
  <si>
    <t>Solde</t>
  </si>
  <si>
    <t>IBAN</t>
  </si>
  <si>
    <t>Ajout/modification des valeurs uniquement dans les cases colorées !!!</t>
  </si>
  <si>
    <t>Trans</t>
  </si>
  <si>
    <t>Email propriétaire</t>
  </si>
  <si>
    <t>Acheteur</t>
  </si>
  <si>
    <t>Rouge</t>
  </si>
  <si>
    <t>Van</t>
  </si>
  <si>
    <t>oui</t>
  </si>
  <si>
    <t>https://bank.codes/iban/validate/</t>
  </si>
  <si>
    <t>contrat</t>
  </si>
  <si>
    <t>à 80.-</t>
  </si>
  <si>
    <t>Ach</t>
  </si>
  <si>
    <t>Noire</t>
  </si>
  <si>
    <t>911 GT2</t>
  </si>
  <si>
    <t>95 LSC</t>
  </si>
  <si>
    <t>https://api.six-group.com/api/epcd/bankmaster/v2/public/downloads/bcbankenstamm_f.xls</t>
  </si>
  <si>
    <t>D:\banques.xls</t>
  </si>
  <si>
    <t>Ne surtout pas effacer les 3 cellules ci-dessous</t>
  </si>
  <si>
    <t>https://www.six-group.com/fr/products-services/banking-services/interbank-clearing/online-services/download-bank-master.html</t>
  </si>
  <si>
    <t>CH1000211400065414900</t>
  </si>
  <si>
    <t>SANS ESPACES !!!</t>
  </si>
  <si>
    <t>CH8808307000339255307</t>
  </si>
  <si>
    <t>michel@leuba.net</t>
  </si>
  <si>
    <t>Plantaud - Monthey</t>
  </si>
  <si>
    <t>CH9300762011623852957</t>
  </si>
  <si>
    <t>Arrangement</t>
  </si>
  <si>
    <t/>
  </si>
  <si>
    <t>912 GT2</t>
  </si>
  <si>
    <t>96 LSC</t>
  </si>
  <si>
    <t>913 GT2</t>
  </si>
  <si>
    <t>97 LSC</t>
  </si>
  <si>
    <t>914 GT2</t>
  </si>
  <si>
    <t>915 GT2</t>
  </si>
  <si>
    <t>99 LSC</t>
  </si>
  <si>
    <t>916 GT2</t>
  </si>
  <si>
    <t>100 LSC</t>
  </si>
  <si>
    <t>917 GT2</t>
  </si>
  <si>
    <t>101 LSC</t>
  </si>
  <si>
    <t>918 GT2</t>
  </si>
  <si>
    <t>102 LSC</t>
  </si>
  <si>
    <t>919 GT2</t>
  </si>
  <si>
    <t>103 LSC</t>
  </si>
  <si>
    <t>920 GT2</t>
  </si>
  <si>
    <t>104 LSC</t>
  </si>
  <si>
    <t>921 GT2</t>
  </si>
  <si>
    <t>105 LSC</t>
  </si>
  <si>
    <t>922 GT2</t>
  </si>
  <si>
    <t>106 LSC</t>
  </si>
  <si>
    <t>16000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</si>
  <si>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</si>
  <si>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</si>
  <si>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</si>
  <si>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</si>
  <si>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</si>
  <si>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</si>
  <si>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</si>
  <si>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</si>
  <si>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</si>
  <si>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</si>
  <si>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N</t>
  </si>
  <si>
    <t>O</t>
  </si>
  <si>
    <t>S</t>
  </si>
  <si>
    <t>T</t>
  </si>
  <si>
    <t>U</t>
  </si>
  <si>
    <t>V</t>
  </si>
  <si>
    <t>W</t>
  </si>
  <si>
    <t>X</t>
  </si>
  <si>
    <t>toto modèle</t>
  </si>
  <si>
    <t>eVALUATION technique</t>
  </si>
  <si>
    <t>toto@bluewin.ch</t>
  </si>
  <si>
    <t>Toto de la maison</t>
  </si>
  <si>
    <t>Maison de Toto</t>
  </si>
  <si>
    <t>1000 Localité</t>
  </si>
  <si>
    <t>1001 Localité 2</t>
  </si>
  <si>
    <t>079 123 45 67</t>
  </si>
  <si>
    <t>CH4180808009241669111</t>
  </si>
  <si>
    <t>tata@bluewin.ch</t>
  </si>
  <si>
    <t>1001 Localité</t>
  </si>
  <si>
    <t>79 123 45 67</t>
  </si>
  <si>
    <t>1002 Localité 2</t>
  </si>
  <si>
    <t>1002 Localité</t>
  </si>
  <si>
    <t>1003 Localité 2</t>
  </si>
  <si>
    <t>1003 Localité</t>
  </si>
  <si>
    <t>1004 Localité 2</t>
  </si>
  <si>
    <t>1004 Localité</t>
  </si>
  <si>
    <t>1005 Localité 2</t>
  </si>
  <si>
    <t>1005 Localité</t>
  </si>
  <si>
    <t>1006 Localité 2</t>
  </si>
  <si>
    <t>1006 Localité</t>
  </si>
  <si>
    <t>1007 Localité 2</t>
  </si>
  <si>
    <t>1007 Localité</t>
  </si>
  <si>
    <t>1008 Localité 2</t>
  </si>
  <si>
    <t>1009 Localité 2</t>
  </si>
  <si>
    <t>1009 Localité</t>
  </si>
  <si>
    <t>1010 Localité 2</t>
  </si>
  <si>
    <t>1010 Localité</t>
  </si>
  <si>
    <t>1011 Localité 2</t>
  </si>
  <si>
    <t>1011 Localité</t>
  </si>
  <si>
    <t>1012 Localité 2</t>
  </si>
  <si>
    <t>1012 Localité</t>
  </si>
  <si>
    <t>1013 Localité 2</t>
  </si>
  <si>
    <t>A</t>
  </si>
  <si>
    <t>B</t>
  </si>
  <si>
    <t>P</t>
  </si>
  <si>
    <t>R</t>
  </si>
  <si>
    <t>Y</t>
  </si>
  <si>
    <t>Z</t>
  </si>
  <si>
    <t>Pâle</t>
  </si>
  <si>
    <t>Étrange</t>
  </si>
  <si>
    <t>découvrable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</si>
</sst>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.\-"/>
    <numFmt numFmtId="165" formatCode="0.0%"/>
    <numFmt numFmtId="166" formatCode="mm/yy"/>
    <numFmt numFmtId="167" formatCode="mmm\ yy"/>
    <numFmt numFmtId="168" formatCode="0_ ;[Red]\-0\ "/>
    <numFmt numFmtId="169" formatCode="0_ ;\-0\ "/>
    <numFmt numFmtId="170" formatCode="00###"/>
    <numFmt numFmtId="171" formatCode="###"/>
  </numFmts>
  <fonts count="31" x14ac:knownFonts="1"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</font>
    <font>
      <i/>
      <sz val="12"/>
      <color indexed="8"/>
      <name val="Calibri"/>
      <family val="2"/>
    </font>
    <font>
      <b/>
      <sz val="12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name val="Calibri"/>
      <family val="2"/>
    </font>
    <font>
      <sz val="11"/>
      <name val="Calibri"/>
      <family val="2"/>
    </font>
    <font>
      <b/>
      <sz val="12"/>
      <color rgb="FFFF0000"/>
      <name val="Calibri"/>
      <family val="2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i/>
      <sz val="10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name val="Calibri"/>
      <family val="2"/>
    </font>
    <font>
      <i/>
      <sz val="12"/>
      <color theme="1"/>
      <name val="Calibri"/>
      <family val="2"/>
      <scheme val="minor"/>
    </font>
    <font>
      <i/>
      <sz val="12"/>
      <name val="Calibri"/>
      <family val="2"/>
    </font>
    <font>
      <i/>
      <sz val="10"/>
      <color indexed="8"/>
      <name val="Calibri"/>
      <family val="2"/>
    </font>
    <font>
      <b/>
      <sz val="18"/>
      <name val="Calibri"/>
      <family val="2"/>
    </font>
    <font>
      <b/>
      <sz val="14"/>
      <color rgb="FFFFFF00"/>
      <name val="Calibri"/>
      <family val="2"/>
      <scheme val="minor"/>
    </font>
    <font>
      <sz val="9"/>
      <color indexed="8"/>
      <name val="Calibri"/>
      <family val="2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0000FF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12" fillId="0" borderId="0" applyNumberFormat="0" applyFill="0" applyBorder="0" applyAlignment="0" applyProtection="0"/>
  </cellStyleXfs>
  <cellXfs count="226">
    <xf numFmtId="0" fontId="0" fillId="0" borderId="0" xfId="0"/>
    <xf numFmtId="0" fontId="1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0" fontId="6" fillId="2" borderId="0" xfId="0" applyFont="1" applyFill="1"/>
    <xf numFmtId="9" fontId="1" fillId="2" borderId="0" xfId="1" applyFont="1" applyFill="1"/>
    <xf numFmtId="0" fontId="1" fillId="2" borderId="0" xfId="0" applyFont="1" applyFill="1"/>
    <xf numFmtId="4" fontId="5" fillId="0" borderId="0" xfId="0" applyNumberFormat="1" applyFont="1" applyAlignment="1">
      <alignment horizontal="left"/>
    </xf>
    <xf numFmtId="0" fontId="5" fillId="0" borderId="0" xfId="0" applyFont="1" applyAlignment="1">
      <alignment horizontal="left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5" fillId="0" borderId="1" xfId="0" applyFont="1" applyBorder="1"/>
    <xf numFmtId="0" fontId="4" fillId="0" borderId="0" xfId="0" applyFont="1"/>
    <xf numFmtId="0" fontId="1" fillId="0" borderId="1" xfId="0" applyFont="1" applyBorder="1"/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9" fontId="1" fillId="2" borderId="1" xfId="1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1" xfId="0" applyFont="1" applyBorder="1" applyAlignment="1">
      <alignment horizontal="left" vertical="center"/>
    </xf>
    <xf numFmtId="0" fontId="5" fillId="0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vertical="center"/>
    </xf>
    <xf numFmtId="0" fontId="7" fillId="0" borderId="0" xfId="0" applyFont="1" applyAlignment="1">
      <alignment vertical="center"/>
    </xf>
    <xf numFmtId="0" fontId="12" fillId="0" borderId="0" xfId="2"/>
    <xf numFmtId="4" fontId="5" fillId="0" borderId="0" xfId="0" applyNumberFormat="1" applyFont="1" applyAlignment="1">
      <alignment horizontal="center"/>
    </xf>
    <xf numFmtId="164" fontId="5" fillId="0" borderId="1" xfId="0" applyNumberFormat="1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left"/>
    </xf>
    <xf numFmtId="49" fontId="1" fillId="2" borderId="1" xfId="0" quotePrefix="1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Border="1" applyAlignment="1">
      <alignment vertical="center"/>
    </xf>
    <xf numFmtId="49" fontId="5" fillId="0" borderId="1" xfId="0" quotePrefix="1" applyNumberFormat="1" applyFont="1" applyBorder="1" applyAlignment="1">
      <alignment vertical="center"/>
    </xf>
    <xf numFmtId="0" fontId="9" fillId="0" borderId="0" xfId="0" applyFont="1" applyFill="1" applyAlignment="1">
      <alignment horizontal="center"/>
    </xf>
    <xf numFmtId="49" fontId="5" fillId="0" borderId="1" xfId="0" applyNumberFormat="1" applyFont="1" applyBorder="1" applyAlignment="1">
      <alignment horizontal="left" vertical="center"/>
    </xf>
    <xf numFmtId="0" fontId="17" fillId="0" borderId="0" xfId="0" applyFont="1" applyFill="1" applyAlignment="1">
      <alignment horizontal="center"/>
    </xf>
    <xf numFmtId="0" fontId="18" fillId="2" borderId="0" xfId="0" applyFont="1" applyFill="1"/>
    <xf numFmtId="0" fontId="18" fillId="2" borderId="1" xfId="0" applyFont="1" applyFill="1" applyBorder="1" applyAlignment="1">
      <alignment horizontal="center"/>
    </xf>
    <xf numFmtId="49" fontId="18" fillId="2" borderId="1" xfId="0" quotePrefix="1" applyNumberFormat="1" applyFont="1" applyFill="1" applyBorder="1" applyAlignment="1">
      <alignment horizontal="center" vertical="center"/>
    </xf>
    <xf numFmtId="0" fontId="18" fillId="2" borderId="0" xfId="0" applyFont="1" applyFill="1" applyAlignment="1">
      <alignment horizontal="center"/>
    </xf>
    <xf numFmtId="0" fontId="17" fillId="0" borderId="0" xfId="0" applyFont="1" applyFill="1" applyAlignment="1">
      <alignment horizontal="left"/>
    </xf>
    <xf numFmtId="0" fontId="18" fillId="2" borderId="0" xfId="0" applyFont="1" applyFill="1" applyAlignment="1">
      <alignment horizontal="left"/>
    </xf>
    <xf numFmtId="0" fontId="18" fillId="2" borderId="1" xfId="0" applyFont="1" applyFill="1" applyBorder="1" applyAlignment="1">
      <alignment horizontal="left"/>
    </xf>
    <xf numFmtId="0" fontId="1" fillId="2" borderId="1" xfId="0" quotePrefix="1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6" fontId="1" fillId="2" borderId="1" xfId="0" quotePrefix="1" applyNumberFormat="1" applyFont="1" applyFill="1" applyBorder="1" applyAlignment="1">
      <alignment horizontal="center" vertical="center"/>
    </xf>
    <xf numFmtId="0" fontId="5" fillId="0" borderId="1" xfId="0" quotePrefix="1" applyFont="1" applyBorder="1" applyAlignment="1">
      <alignment horizontal="left" vertical="center"/>
    </xf>
    <xf numFmtId="0" fontId="5" fillId="0" borderId="1" xfId="0" applyFont="1" applyBorder="1" applyAlignment="1">
      <alignment horizontal="center"/>
    </xf>
    <xf numFmtId="0" fontId="5" fillId="0" borderId="1" xfId="0" applyNumberFormat="1" applyFont="1" applyBorder="1" applyAlignment="1">
      <alignment horizontal="center" vertical="center"/>
    </xf>
    <xf numFmtId="4" fontId="1" fillId="0" borderId="1" xfId="0" applyNumberFormat="1" applyFont="1" applyFill="1" applyBorder="1" applyAlignment="1">
      <alignment horizontal="left"/>
    </xf>
    <xf numFmtId="49" fontId="5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left" vertical="center"/>
    </xf>
    <xf numFmtId="49" fontId="5" fillId="0" borderId="1" xfId="0" quotePrefix="1" applyNumberFormat="1" applyFont="1" applyBorder="1" applyAlignment="1">
      <alignment horizontal="left" vertical="center"/>
    </xf>
    <xf numFmtId="49" fontId="1" fillId="0" borderId="1" xfId="0" applyNumberFormat="1" applyFont="1" applyFill="1" applyBorder="1" applyAlignment="1">
      <alignment horizontal="center" vertical="center"/>
    </xf>
    <xf numFmtId="49" fontId="12" fillId="0" borderId="1" xfId="2" applyNumberFormat="1" applyFill="1" applyBorder="1" applyAlignment="1">
      <alignment horizontal="left" vertical="center"/>
    </xf>
    <xf numFmtId="49" fontId="18" fillId="0" borderId="1" xfId="0" applyNumberFormat="1" applyFont="1" applyFill="1" applyBorder="1" applyAlignment="1">
      <alignment horizontal="center" vertical="center"/>
    </xf>
    <xf numFmtId="49" fontId="18" fillId="0" borderId="1" xfId="0" quotePrefix="1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 vertical="center"/>
    </xf>
    <xf numFmtId="0" fontId="1" fillId="0" borderId="0" xfId="0" applyFont="1" applyFill="1"/>
    <xf numFmtId="4" fontId="1" fillId="0" borderId="0" xfId="0" applyNumberFormat="1" applyFont="1" applyFill="1" applyAlignment="1">
      <alignment horizontal="center"/>
    </xf>
    <xf numFmtId="4" fontId="1" fillId="0" borderId="0" xfId="0" applyNumberFormat="1" applyFont="1" applyFill="1" applyAlignment="1">
      <alignment horizontal="left"/>
    </xf>
    <xf numFmtId="0" fontId="5" fillId="0" borderId="0" xfId="0" applyFont="1" applyFill="1"/>
    <xf numFmtId="0" fontId="5" fillId="0" borderId="0" xfId="0" applyFont="1" applyFill="1" applyAlignment="1">
      <alignment horizontal="left"/>
    </xf>
    <xf numFmtId="0" fontId="6" fillId="0" borderId="0" xfId="0" applyFont="1" applyFill="1"/>
    <xf numFmtId="9" fontId="1" fillId="0" borderId="0" xfId="1" applyFont="1" applyFill="1"/>
    <xf numFmtId="0" fontId="18" fillId="0" borderId="0" xfId="0" applyFont="1" applyFill="1"/>
    <xf numFmtId="0" fontId="18" fillId="0" borderId="0" xfId="0" applyFont="1" applyFill="1" applyAlignment="1">
      <alignment horizontal="left"/>
    </xf>
    <xf numFmtId="0" fontId="18" fillId="0" borderId="0" xfId="0" applyFont="1" applyFill="1" applyAlignment="1">
      <alignment horizontal="center"/>
    </xf>
    <xf numFmtId="4" fontId="5" fillId="0" borderId="0" xfId="0" applyNumberFormat="1" applyFont="1" applyFill="1" applyAlignment="1">
      <alignment horizontal="center"/>
    </xf>
    <xf numFmtId="4" fontId="5" fillId="0" borderId="0" xfId="0" applyNumberFormat="1" applyFont="1" applyFill="1" applyAlignment="1">
      <alignment horizontal="left"/>
    </xf>
    <xf numFmtId="0" fontId="6" fillId="0" borderId="0" xfId="0" applyFont="1" applyFill="1" applyAlignment="1">
      <alignment horizontal="center"/>
    </xf>
    <xf numFmtId="9" fontId="1" fillId="0" borderId="0" xfId="1" applyFont="1" applyFill="1" applyAlignment="1">
      <alignment horizontal="center"/>
    </xf>
    <xf numFmtId="164" fontId="5" fillId="0" borderId="0" xfId="0" applyNumberFormat="1" applyFont="1" applyFill="1" applyAlignment="1">
      <alignment horizontal="center"/>
    </xf>
    <xf numFmtId="0" fontId="13" fillId="0" borderId="0" xfId="0" applyFont="1" applyFill="1" applyAlignment="1">
      <alignment horizontal="center"/>
    </xf>
    <xf numFmtId="0" fontId="15" fillId="0" borderId="0" xfId="0" applyFont="1" applyFill="1" applyBorder="1" applyAlignment="1">
      <alignment horizontal="center"/>
    </xf>
    <xf numFmtId="164" fontId="10" fillId="0" borderId="0" xfId="0" applyNumberFormat="1" applyFont="1" applyFill="1" applyAlignment="1">
      <alignment horizontal="center"/>
    </xf>
    <xf numFmtId="165" fontId="13" fillId="0" borderId="0" xfId="1" applyNumberFormat="1" applyFont="1" applyFill="1" applyAlignment="1">
      <alignment horizontal="center"/>
    </xf>
    <xf numFmtId="0" fontId="20" fillId="0" borderId="0" xfId="0" applyFont="1" applyFill="1" applyAlignment="1">
      <alignment horizontal="center"/>
    </xf>
    <xf numFmtId="9" fontId="1" fillId="0" borderId="0" xfId="0" applyNumberFormat="1" applyFont="1" applyFill="1" applyAlignment="1">
      <alignment horizontal="center"/>
    </xf>
    <xf numFmtId="9" fontId="18" fillId="0" borderId="0" xfId="0" applyNumberFormat="1" applyFont="1" applyFill="1" applyAlignment="1">
      <alignment horizontal="center"/>
    </xf>
    <xf numFmtId="9" fontId="18" fillId="0" borderId="0" xfId="0" applyNumberFormat="1" applyFont="1" applyFill="1" applyAlignment="1">
      <alignment horizontal="left"/>
    </xf>
    <xf numFmtId="0" fontId="20" fillId="0" borderId="0" xfId="0" applyFont="1" applyFill="1" applyAlignment="1">
      <alignment horizontal="left"/>
    </xf>
    <xf numFmtId="0" fontId="8" fillId="0" borderId="0" xfId="0" applyFont="1" applyFill="1" applyAlignment="1">
      <alignment horizontal="left"/>
    </xf>
    <xf numFmtId="0" fontId="5" fillId="0" borderId="0" xfId="0" applyFont="1" applyFill="1" applyAlignment="1">
      <alignment vertical="center"/>
    </xf>
    <xf numFmtId="0" fontId="0" fillId="0" borderId="0" xfId="0" applyFill="1"/>
    <xf numFmtId="0" fontId="7" fillId="0" borderId="0" xfId="0" applyFont="1" applyFill="1" applyAlignment="1">
      <alignment vertical="center"/>
    </xf>
    <xf numFmtId="0" fontId="5" fillId="0" borderId="0" xfId="0" quotePrefix="1" applyFont="1" applyFill="1" applyAlignment="1">
      <alignment vertical="center"/>
    </xf>
    <xf numFmtId="0" fontId="13" fillId="0" borderId="0" xfId="0" applyFont="1" applyFill="1" applyAlignment="1">
      <alignment vertical="center"/>
    </xf>
    <xf numFmtId="0" fontId="12" fillId="0" borderId="0" xfId="2" applyFill="1"/>
    <xf numFmtId="0" fontId="1" fillId="0" borderId="0" xfId="0" applyFont="1" applyFill="1" applyAlignment="1">
      <alignment horizontal="center" vertical="center" wrapText="1"/>
    </xf>
    <xf numFmtId="4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4" fontId="1" fillId="0" borderId="0" xfId="0" applyNumberFormat="1" applyFont="1" applyFill="1" applyAlignment="1">
      <alignment horizontal="center" vertical="center" wrapText="1"/>
    </xf>
    <xf numFmtId="0" fontId="12" fillId="0" borderId="1" xfId="2" applyBorder="1" applyAlignment="1">
      <alignment vertical="center"/>
    </xf>
    <xf numFmtId="9" fontId="1" fillId="2" borderId="4" xfId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49" fontId="18" fillId="0" borderId="4" xfId="0" applyNumberFormat="1" applyFont="1" applyFill="1" applyBorder="1" applyAlignment="1">
      <alignment horizontal="center" vertical="center"/>
    </xf>
    <xf numFmtId="164" fontId="5" fillId="0" borderId="4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vertical="center"/>
    </xf>
    <xf numFmtId="49" fontId="5" fillId="0" borderId="4" xfId="0" applyNumberFormat="1" applyFont="1" applyBorder="1" applyAlignment="1">
      <alignment vertical="center"/>
    </xf>
    <xf numFmtId="0" fontId="5" fillId="0" borderId="4" xfId="0" applyNumberFormat="1" applyFont="1" applyBorder="1" applyAlignment="1">
      <alignment horizontal="center" vertical="center"/>
    </xf>
    <xf numFmtId="49" fontId="5" fillId="0" borderId="4" xfId="0" applyNumberFormat="1" applyFont="1" applyBorder="1" applyAlignment="1">
      <alignment horizontal="left" vertical="center"/>
    </xf>
    <xf numFmtId="0" fontId="5" fillId="0" borderId="4" xfId="0" applyFont="1" applyBorder="1" applyAlignment="1">
      <alignment horizontal="left" vertical="center"/>
    </xf>
    <xf numFmtId="0" fontId="5" fillId="0" borderId="4" xfId="0" applyFont="1" applyBorder="1" applyAlignment="1">
      <alignment horizontal="center" vertical="center"/>
    </xf>
    <xf numFmtId="164" fontId="6" fillId="2" borderId="0" xfId="0" applyNumberFormat="1" applyFont="1" applyFill="1" applyBorder="1" applyAlignment="1">
      <alignment horizontal="center" vertical="center"/>
    </xf>
    <xf numFmtId="0" fontId="6" fillId="2" borderId="0" xfId="0" applyNumberFormat="1" applyFont="1" applyFill="1" applyBorder="1" applyAlignment="1">
      <alignment horizontal="center" vertical="center"/>
    </xf>
    <xf numFmtId="9" fontId="1" fillId="2" borderId="0" xfId="1" applyFont="1" applyFill="1" applyBorder="1" applyAlignment="1">
      <alignment horizontal="center" vertical="center"/>
    </xf>
    <xf numFmtId="49" fontId="1" fillId="2" borderId="0" xfId="0" applyNumberFormat="1" applyFont="1" applyFill="1" applyBorder="1" applyAlignment="1">
      <alignment horizontal="center" vertical="center"/>
    </xf>
    <xf numFmtId="49" fontId="18" fillId="2" borderId="0" xfId="0" applyNumberFormat="1" applyFont="1" applyFill="1" applyBorder="1" applyAlignment="1">
      <alignment horizontal="center" vertical="center"/>
    </xf>
    <xf numFmtId="166" fontId="18" fillId="2" borderId="0" xfId="0" quotePrefix="1" applyNumberFormat="1" applyFont="1" applyFill="1" applyBorder="1" applyAlignment="1">
      <alignment horizontal="center" vertical="center"/>
    </xf>
    <xf numFmtId="49" fontId="18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49" fontId="5" fillId="0" borderId="0" xfId="0" applyNumberFormat="1" applyFont="1" applyBorder="1" applyAlignment="1">
      <alignment vertical="center"/>
    </xf>
    <xf numFmtId="0" fontId="5" fillId="0" borderId="0" xfId="0" applyNumberFormat="1" applyFont="1" applyBorder="1" applyAlignment="1">
      <alignment horizontal="center" vertical="center"/>
    </xf>
    <xf numFmtId="49" fontId="5" fillId="0" borderId="0" xfId="0" applyNumberFormat="1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16" fillId="0" borderId="0" xfId="0" applyFont="1" applyFill="1" applyAlignment="1">
      <alignment horizontal="left"/>
    </xf>
    <xf numFmtId="0" fontId="16" fillId="0" borderId="0" xfId="0" applyFont="1" applyFill="1" applyAlignment="1">
      <alignment horizontal="right"/>
    </xf>
    <xf numFmtId="0" fontId="14" fillId="2" borderId="1" xfId="0" applyNumberFormat="1" applyFont="1" applyFill="1" applyBorder="1" applyAlignment="1">
      <alignment horizontal="center" vertical="center"/>
    </xf>
    <xf numFmtId="169" fontId="6" fillId="2" borderId="1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horizontal="left" vertical="center"/>
    </xf>
    <xf numFmtId="4" fontId="18" fillId="0" borderId="1" xfId="0" applyNumberFormat="1" applyFont="1" applyBorder="1" applyAlignment="1">
      <alignment horizontal="left"/>
    </xf>
    <xf numFmtId="1" fontId="22" fillId="0" borderId="0" xfId="0" applyNumberFormat="1" applyFont="1" applyFill="1" applyAlignment="1">
      <alignment horizontal="center" vertical="center"/>
    </xf>
    <xf numFmtId="1" fontId="23" fillId="0" borderId="0" xfId="0" applyNumberFormat="1" applyFont="1" applyFill="1" applyAlignment="1">
      <alignment horizontal="center" vertical="center"/>
    </xf>
    <xf numFmtId="1" fontId="7" fillId="0" borderId="0" xfId="1" applyNumberFormat="1" applyFont="1" applyFill="1" applyAlignment="1">
      <alignment horizontal="center" vertical="center"/>
    </xf>
    <xf numFmtId="1" fontId="7" fillId="0" borderId="0" xfId="0" applyNumberFormat="1" applyFont="1" applyFill="1" applyAlignment="1">
      <alignment horizontal="center" vertical="center"/>
    </xf>
    <xf numFmtId="1" fontId="24" fillId="0" borderId="0" xfId="0" applyNumberFormat="1" applyFont="1" applyFill="1" applyAlignment="1">
      <alignment horizontal="center" vertical="center"/>
    </xf>
    <xf numFmtId="0" fontId="5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/>
    </xf>
    <xf numFmtId="0" fontId="5" fillId="0" borderId="4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horizontal="left" vertical="center"/>
    </xf>
    <xf numFmtId="0" fontId="25" fillId="0" borderId="0" xfId="0" applyFont="1" applyFill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left"/>
    </xf>
    <xf numFmtId="4" fontId="1" fillId="0" borderId="1" xfId="0" applyNumberFormat="1" applyFont="1" applyBorder="1" applyAlignment="1">
      <alignment horizontal="left"/>
    </xf>
    <xf numFmtId="4" fontId="1" fillId="4" borderId="1" xfId="0" applyNumberFormat="1" applyFont="1" applyFill="1" applyBorder="1" applyAlignment="1"/>
    <xf numFmtId="9" fontId="1" fillId="2" borderId="1" xfId="1" applyFont="1" applyFill="1" applyBorder="1" applyAlignment="1">
      <alignment horizontal="left"/>
    </xf>
    <xf numFmtId="0" fontId="6" fillId="2" borderId="1" xfId="0" applyFont="1" applyFill="1" applyBorder="1" applyAlignment="1">
      <alignment horizontal="left"/>
    </xf>
    <xf numFmtId="0" fontId="5" fillId="5" borderId="0" xfId="0" applyFont="1" applyFill="1" applyAlignment="1">
      <alignment horizontal="center"/>
    </xf>
    <xf numFmtId="9" fontId="1" fillId="5" borderId="0" xfId="1" applyFont="1" applyFill="1" applyAlignment="1">
      <alignment horizontal="center"/>
    </xf>
    <xf numFmtId="9" fontId="1" fillId="5" borderId="0" xfId="1" quotePrefix="1" applyFont="1" applyFill="1" applyAlignment="1">
      <alignment horizontal="center"/>
    </xf>
    <xf numFmtId="0" fontId="20" fillId="5" borderId="0" xfId="0" applyFont="1" applyFill="1" applyAlignment="1">
      <alignment horizontal="left"/>
    </xf>
    <xf numFmtId="0" fontId="5" fillId="5" borderId="0" xfId="0" applyFont="1" applyFill="1" applyAlignment="1">
      <alignment horizontal="left"/>
    </xf>
    <xf numFmtId="0" fontId="18" fillId="5" borderId="0" xfId="0" applyFont="1" applyFill="1" applyAlignment="1">
      <alignment horizontal="center"/>
    </xf>
    <xf numFmtId="0" fontId="5" fillId="5" borderId="0" xfId="0" applyFont="1" applyFill="1"/>
    <xf numFmtId="0" fontId="6" fillId="0" borderId="2" xfId="0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6" fillId="0" borderId="3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/>
    </xf>
    <xf numFmtId="0" fontId="5" fillId="0" borderId="3" xfId="0" applyFont="1" applyFill="1" applyBorder="1"/>
    <xf numFmtId="0" fontId="5" fillId="0" borderId="6" xfId="0" applyFont="1" applyFill="1" applyBorder="1"/>
    <xf numFmtId="0" fontId="15" fillId="0" borderId="3" xfId="0" applyFont="1" applyFill="1" applyBorder="1" applyAlignment="1">
      <alignment horizontal="center"/>
    </xf>
    <xf numFmtId="0" fontId="5" fillId="5" borderId="6" xfId="0" applyFont="1" applyFill="1" applyBorder="1" applyAlignment="1">
      <alignment horizontal="center"/>
    </xf>
    <xf numFmtId="0" fontId="6" fillId="0" borderId="3" xfId="0" applyFont="1" applyFill="1" applyBorder="1"/>
    <xf numFmtId="0" fontId="21" fillId="0" borderId="2" xfId="0" applyFont="1" applyFill="1" applyBorder="1" applyAlignment="1">
      <alignment horizontal="center"/>
    </xf>
    <xf numFmtId="168" fontId="14" fillId="0" borderId="3" xfId="0" applyNumberFormat="1" applyFont="1" applyFill="1" applyBorder="1" applyAlignment="1">
      <alignment horizontal="center"/>
    </xf>
    <xf numFmtId="0" fontId="5" fillId="0" borderId="6" xfId="0" applyFont="1" applyFill="1" applyBorder="1" applyAlignment="1">
      <alignment horizontal="left"/>
    </xf>
    <xf numFmtId="0" fontId="6" fillId="0" borderId="7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left"/>
    </xf>
    <xf numFmtId="0" fontId="5" fillId="0" borderId="6" xfId="0" applyFont="1" applyFill="1" applyBorder="1" applyAlignment="1">
      <alignment horizontal="right"/>
    </xf>
    <xf numFmtId="0" fontId="6" fillId="5" borderId="0" xfId="0" applyFont="1" applyFill="1" applyAlignment="1">
      <alignment horizontal="center"/>
    </xf>
    <xf numFmtId="0" fontId="1" fillId="0" borderId="0" xfId="0" applyFont="1" applyFill="1" applyAlignment="1">
      <alignment horizontal="left" vertical="center"/>
    </xf>
    <xf numFmtId="1" fontId="22" fillId="0" borderId="0" xfId="0" applyNumberFormat="1" applyFont="1" applyFill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1" fillId="5" borderId="0" xfId="0" applyFont="1" applyFill="1" applyAlignment="1">
      <alignment horizontal="left"/>
    </xf>
    <xf numFmtId="9" fontId="5" fillId="0" borderId="0" xfId="1" applyFont="1" applyFill="1"/>
    <xf numFmtId="0" fontId="5" fillId="0" borderId="1" xfId="0" applyFont="1" applyBorder="1" applyAlignment="1">
      <alignment horizontal="left"/>
    </xf>
    <xf numFmtId="0" fontId="5" fillId="0" borderId="1" xfId="0" quotePrefix="1" applyFont="1" applyBorder="1" applyAlignment="1">
      <alignment vertical="center"/>
    </xf>
    <xf numFmtId="1" fontId="19" fillId="3" borderId="0" xfId="0" applyNumberFormat="1" applyFont="1" applyFill="1" applyAlignment="1">
      <alignment horizontal="center" vertical="center"/>
    </xf>
    <xf numFmtId="49" fontId="1" fillId="0" borderId="1" xfId="0" quotePrefix="1" applyNumberFormat="1" applyFont="1" applyFill="1" applyBorder="1" applyAlignment="1">
      <alignment horizontal="center" vertical="center"/>
    </xf>
    <xf numFmtId="3" fontId="18" fillId="2" borderId="1" xfId="0" applyNumberFormat="1" applyFont="1" applyFill="1" applyBorder="1" applyAlignment="1">
      <alignment horizontal="center" vertical="center"/>
    </xf>
    <xf numFmtId="169" fontId="6" fillId="2" borderId="1" xfId="0" quotePrefix="1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vertical="center"/>
    </xf>
    <xf numFmtId="169" fontId="6" fillId="0" borderId="1" xfId="0" quotePrefix="1" applyNumberFormat="1" applyFont="1" applyFill="1" applyBorder="1" applyAlignment="1">
      <alignment horizontal="center" vertical="center"/>
    </xf>
    <xf numFmtId="0" fontId="14" fillId="0" borderId="1" xfId="0" applyNumberFormat="1" applyFont="1" applyFill="1" applyBorder="1" applyAlignment="1">
      <alignment horizontal="center" vertical="center"/>
    </xf>
    <xf numFmtId="3" fontId="18" fillId="0" borderId="1" xfId="0" applyNumberFormat="1" applyFont="1" applyFill="1" applyBorder="1" applyAlignment="1">
      <alignment horizontal="center" vertical="center"/>
    </xf>
    <xf numFmtId="0" fontId="12" fillId="0" borderId="1" xfId="2" applyBorder="1" applyAlignment="1">
      <alignment horizontal="left" vertical="center"/>
    </xf>
    <xf numFmtId="0" fontId="1" fillId="0" borderId="1" xfId="0" applyFont="1" applyBorder="1" applyAlignment="1">
      <alignment vertical="center"/>
    </xf>
    <xf numFmtId="1" fontId="19" fillId="0" borderId="0" xfId="0" applyNumberFormat="1" applyFont="1" applyFill="1" applyAlignment="1">
      <alignment horizontal="center" vertical="center"/>
    </xf>
    <xf numFmtId="0" fontId="12" fillId="0" borderId="0" xfId="2" applyFill="1" applyAlignment="1">
      <alignment horizontal="left"/>
    </xf>
    <xf numFmtId="0" fontId="12" fillId="0" borderId="0" xfId="2" applyAlignment="1">
      <alignment horizontal="left"/>
    </xf>
    <xf numFmtId="0" fontId="5" fillId="0" borderId="0" xfId="0" applyFont="1" applyBorder="1" applyAlignment="1">
      <alignment horizontal="left" vertical="center"/>
    </xf>
    <xf numFmtId="9" fontId="27" fillId="5" borderId="6" xfId="1" applyFont="1" applyFill="1" applyBorder="1" applyAlignment="1">
      <alignment horizontal="center"/>
    </xf>
    <xf numFmtId="0" fontId="12" fillId="0" borderId="1" xfId="2" applyBorder="1"/>
    <xf numFmtId="0" fontId="5" fillId="0" borderId="1" xfId="0" applyFont="1" applyBorder="1" applyAlignment="1">
      <alignment vertical="center" wrapText="1"/>
    </xf>
    <xf numFmtId="0" fontId="5" fillId="0" borderId="3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9" fontId="5" fillId="0" borderId="1" xfId="1" applyFont="1" applyBorder="1" applyAlignment="1">
      <alignment horizontal="center" vertical="center"/>
    </xf>
    <xf numFmtId="0" fontId="5" fillId="0" borderId="1" xfId="0" quotePrefix="1" applyFont="1" applyBorder="1" applyAlignment="1">
      <alignment horizontal="left"/>
    </xf>
    <xf numFmtId="0" fontId="11" fillId="0" borderId="0" xfId="0" applyFont="1" applyFill="1" applyAlignment="1">
      <alignment horizontal="center" textRotation="255"/>
    </xf>
    <xf numFmtId="0" fontId="9" fillId="0" borderId="0" xfId="0" applyFont="1" applyFill="1" applyAlignment="1"/>
    <xf numFmtId="9" fontId="9" fillId="0" borderId="0" xfId="0" applyNumberFormat="1" applyFont="1" applyFill="1" applyAlignment="1"/>
    <xf numFmtId="0" fontId="13" fillId="0" borderId="0" xfId="0" applyFont="1" applyFill="1" applyAlignment="1">
      <alignment horizontal="left" vertical="center"/>
    </xf>
    <xf numFmtId="0" fontId="12" fillId="3" borderId="0" xfId="2" applyFill="1" applyProtection="1">
      <protection locked="0"/>
    </xf>
    <xf numFmtId="0" fontId="15" fillId="3" borderId="0" xfId="0" applyFont="1" applyFill="1" applyProtection="1">
      <protection locked="0"/>
    </xf>
    <xf numFmtId="0" fontId="11" fillId="0" borderId="0" xfId="0" applyFont="1" applyFill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1" fontId="28" fillId="0" borderId="0" xfId="0" applyNumberFormat="1" applyFont="1" applyFill="1" applyAlignment="1">
      <alignment horizontal="left" vertical="center"/>
    </xf>
    <xf numFmtId="0" fontId="8" fillId="0" borderId="0" xfId="0" applyFont="1" applyFill="1" applyAlignment="1">
      <alignment horizontal="center"/>
    </xf>
    <xf numFmtId="167" fontId="18" fillId="2" borderId="1" xfId="0" quotePrefix="1" applyNumberFormat="1" applyFont="1" applyFill="1" applyBorder="1" applyAlignment="1">
      <alignment horizontal="center" vertical="center"/>
    </xf>
    <xf numFmtId="167" fontId="18" fillId="0" borderId="1" xfId="0" quotePrefix="1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left" vertical="center"/>
    </xf>
    <xf numFmtId="170" fontId="5" fillId="0" borderId="0" xfId="0" applyNumberFormat="1" applyFont="1" applyFill="1" applyAlignment="1">
      <alignment vertical="center"/>
    </xf>
    <xf numFmtId="171" fontId="5" fillId="0" borderId="0" xfId="0" applyNumberFormat="1" applyFont="1" applyFill="1" applyAlignment="1">
      <alignment vertical="center"/>
    </xf>
    <xf numFmtId="0" fontId="18" fillId="4" borderId="1" xfId="0" applyFont="1" applyFill="1" applyBorder="1" applyAlignment="1">
      <alignment horizontal="left"/>
    </xf>
    <xf numFmtId="0" fontId="10" fillId="0" borderId="0" xfId="0" applyFont="1" applyFill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0" fillId="0" borderId="1" xfId="0" quotePrefix="1" applyFont="1" applyFill="1" applyBorder="1" applyAlignment="1">
      <alignment horizontal="center" vertical="center"/>
    </xf>
    <xf numFmtId="164" fontId="10" fillId="0" borderId="1" xfId="0" applyNumberFormat="1" applyFont="1" applyBorder="1" applyAlignment="1">
      <alignment horizontal="center" vertical="center"/>
    </xf>
    <xf numFmtId="164" fontId="10" fillId="0" borderId="1" xfId="0" quotePrefix="1" applyNumberFormat="1" applyFont="1" applyBorder="1" applyAlignment="1">
      <alignment horizontal="center" vertical="center"/>
    </xf>
    <xf numFmtId="164" fontId="10" fillId="0" borderId="1" xfId="0" applyNumberFormat="1" applyFont="1" applyFill="1" applyBorder="1" applyAlignment="1">
      <alignment horizontal="center" vertical="center"/>
    </xf>
    <xf numFmtId="164" fontId="10" fillId="0" borderId="4" xfId="0" applyNumberFormat="1" applyFont="1" applyBorder="1" applyAlignment="1">
      <alignment horizontal="center" vertical="center"/>
    </xf>
    <xf numFmtId="1" fontId="22" fillId="3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center"/>
    </xf>
    <xf numFmtId="0" fontId="5" fillId="0" borderId="0" xfId="0" applyFont="1" applyAlignment="1">
      <alignment horizontal="center" vertical="center"/>
    </xf>
    <xf numFmtId="49" fontId="9" fillId="0" borderId="0" xfId="0" applyNumberFormat="1" applyFont="1" applyFill="1" applyAlignment="1">
      <alignment horizontal="center"/>
    </xf>
    <xf numFmtId="0" fontId="13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6" fillId="6" borderId="0" xfId="0" applyFont="1" applyFill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37">
    <dxf>
      <font>
        <b/>
        <i val="0"/>
        <color rgb="FFFF0000"/>
      </font>
      <fill>
        <patternFill>
          <bgColor rgb="FFFFFF00"/>
        </patternFill>
      </fill>
    </dxf>
    <dxf>
      <font>
        <strike val="0"/>
      </font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ont>
        <strike val="0"/>
      </font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ont>
        <strike val="0"/>
      </font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ont>
        <strike val="0"/>
      </font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ont>
        <strike val="0"/>
      </font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ont>
        <strike val="0"/>
      </font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ont>
        <strike val="0"/>
      </font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ont>
        <strike val="0"/>
      </font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ont>
        <strike val="0"/>
      </font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ont>
        <strike val="0"/>
      </font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ont>
        <strike val="0"/>
      </font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ont>
        <strike val="0"/>
      </font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ont>
        <strike val="0"/>
      </font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ont>
        <strike val="0"/>
      </font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ont>
        <strike val="0"/>
      </font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/>
</file>

<file path=xl/ctrlProps/ctrlProp4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1085850</xdr:colOff>
          <xdr:row>0</xdr:row>
          <xdr:rowOff>47625</xdr:rowOff>
        </xdr:from>
        <xdr:to>
          <xdr:col>4</xdr:col>
          <xdr:colOff>1381125</xdr:colOff>
          <xdr:row>0</xdr:row>
          <xdr:rowOff>390525</xdr:rowOff>
        </xdr:to>
        <xdr:sp macro="" textlink="">
          <xdr:nvSpPr>
            <xdr:cNvPr id="2058" name="Button 10" descr="Trier Marque avec modèle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 Marques/modèles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390525</xdr:colOff>
          <xdr:row>0</xdr:row>
          <xdr:rowOff>38100</xdr:rowOff>
        </xdr:from>
        <xdr:to>
          <xdr:col>3</xdr:col>
          <xdr:colOff>914400</xdr:colOff>
          <xdr:row>0</xdr:row>
          <xdr:rowOff>390525</xdr:rowOff>
        </xdr:to>
        <xdr:sp macro="" textlink="">
          <xdr:nvSpPr>
            <xdr:cNvPr id="2112" name="Button 64" descr="Trier Marque avec modèle" hidden="1">
              <a:extLst>
                <a:ext uri="{63B3BB69-23CF-44E3-9099-C40C66FF867C}">
                  <a14:compatExt spid="_x0000_s2112"/>
                </a:ext>
                <a:ext uri="{FF2B5EF4-FFF2-40B4-BE49-F238E27FC236}">
                  <a16:creationId xmlns:a16="http://schemas.microsoft.com/office/drawing/2014/main" id="{00000000-0008-0000-0000-00004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 les lots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47625</xdr:rowOff>
        </xdr:from>
        <xdr:to>
          <xdr:col>2</xdr:col>
          <xdr:colOff>247650</xdr:colOff>
          <xdr:row>0</xdr:row>
          <xdr:rowOff>390525</xdr:rowOff>
        </xdr:to>
        <xdr:sp macro="" textlink="">
          <xdr:nvSpPr>
            <xdr:cNvPr id="2113" name="Button 65" descr="Trier Marque avec modèle" hidden="1">
              <a:extLst>
                <a:ext uri="{63B3BB69-23CF-44E3-9099-C40C66FF867C}">
                  <a14:compatExt spid="_x0000_s2113"/>
                </a:ext>
                <a:ext uri="{FF2B5EF4-FFF2-40B4-BE49-F238E27FC236}">
                  <a16:creationId xmlns:a16="http://schemas.microsoft.com/office/drawing/2014/main" id="{00000000-0008-0000-0000-00004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 les 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628650</xdr:colOff>
          <xdr:row>0</xdr:row>
          <xdr:rowOff>76200</xdr:rowOff>
        </xdr:from>
        <xdr:to>
          <xdr:col>13</xdr:col>
          <xdr:colOff>247650</xdr:colOff>
          <xdr:row>0</xdr:row>
          <xdr:rowOff>419100</xdr:rowOff>
        </xdr:to>
        <xdr:sp macro="" textlink="">
          <xdr:nvSpPr>
            <xdr:cNvPr id="2125" name="Button 77" descr="Trier Marque avec modèle" hidden="1">
              <a:extLst>
                <a:ext uri="{63B3BB69-23CF-44E3-9099-C40C66FF867C}">
                  <a14:compatExt spid="_x0000_s2125"/>
                </a:ext>
                <a:ext uri="{FF2B5EF4-FFF2-40B4-BE49-F238E27FC236}">
                  <a16:creationId xmlns:a16="http://schemas.microsoft.com/office/drawing/2014/main" id="{00000000-0008-0000-0000-00004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Saisies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six-group.com/fr/products-services/banking-services/interbank-clearing/online-services/download-bank-master.html" TargetMode="External"/><Relationship Id="rId13" Type="http://schemas.openxmlformats.org/officeDocument/2006/relationships/ctrlProp" Target="../ctrlProps/ctrlProp1.xml"/><Relationship Id="rId3" Type="http://schemas.openxmlformats.org/officeDocument/2006/relationships/hyperlink" Target="https://www.commentcamarche.net/forum/affich-8150362-police-plus-grosse-dans-une-liste-deroulante" TargetMode="External"/><Relationship Id="rId7" Type="http://schemas.openxmlformats.org/officeDocument/2006/relationships/hyperlink" Target="https://api.six-group.com/api/epcd/bankmaster/v2/public/downloads/bcbankenstamm_f.xls" TargetMode="External"/><Relationship Id="rId12" Type="http://schemas.openxmlformats.org/officeDocument/2006/relationships/vmlDrawing" Target="../drawings/vmlDrawing1.vml"/><Relationship Id="rId17" Type="http://schemas.openxmlformats.org/officeDocument/2006/relationships/comments" Target="../comments1.xml"/><Relationship Id="rId2" Type="http://schemas.openxmlformats.org/officeDocument/2006/relationships/hyperlink" Target="https://syskb.com/creer-une-liste-deroulante-dans-excel-2010/" TargetMode="External"/><Relationship Id="rId16" Type="http://schemas.openxmlformats.org/officeDocument/2006/relationships/ctrlProp" Target="../ctrlProps/ctrlProp4.xml"/><Relationship Id="rId1" Type="http://schemas.openxmlformats.org/officeDocument/2006/relationships/printerSettings" Target="../printerSettings/printerSettings1.bin"/><Relationship Id="rId6" Type="http://schemas.openxmlformats.org/officeDocument/2006/relationships/hyperlink" Target="mailto:toto@bluewin.ch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s://bank.codes/iban/validate/" TargetMode="External"/><Relationship Id="rId15" Type="http://schemas.openxmlformats.org/officeDocument/2006/relationships/ctrlProp" Target="../ctrlProps/ctrlProp3.xml"/><Relationship Id="rId10" Type="http://schemas.openxmlformats.org/officeDocument/2006/relationships/printerSettings" Target="../printerSettings/printerSettings2.bin"/><Relationship Id="rId4" Type="http://schemas.openxmlformats.org/officeDocument/2006/relationships/hyperlink" Target="https://www.carauktion.ch/" TargetMode="External"/><Relationship Id="rId9" Type="http://schemas.openxmlformats.org/officeDocument/2006/relationships/hyperlink" Target="mailto:tata@bluewin.ch" TargetMode="External"/><Relationship Id="rId1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1">
    <pageSetUpPr fitToPage="1"/>
  </sheetPr>
  <dimension ref="A1:BP439"/>
  <sheetViews>
    <sheetView showGridLines="0" showZeros="0" tabSelected="1" zoomScale="85" zoomScaleNormal="85" workbookViewId="0">
      <pane xSplit="3" ySplit="3" topLeftCell="D4" activePane="bottomRight" state="frozenSplit"/>
      <selection pane="topRight" activeCell="AD1" sqref="AD1"/>
      <selection pane="bottomLeft" activeCell="A4" sqref="A4"/>
      <selection pane="bottomRight" activeCell="H14" sqref="H14"/>
    </sheetView>
  </sheetViews>
  <sheetFormatPr baseColWidth="10" defaultColWidth="11.42578125" defaultRowHeight="15.75" outlineLevelCol="1" x14ac:dyDescent="0.25"/>
  <cols>
    <col min="1" max="1" width="3.5703125" style="58" customWidth="1"/>
    <col min="2" max="2" width="6.7109375" style="3" customWidth="1"/>
    <col min="3" max="3" width="6" style="3" customWidth="1"/>
    <col min="4" max="4" width="17.42578125" style="8" customWidth="1"/>
    <col min="5" max="5" width="24" style="8" customWidth="1"/>
    <col min="6" max="6" width="12.5703125" style="2" customWidth="1"/>
    <col min="7" max="7" width="9.140625" style="2" customWidth="1"/>
    <col min="8" max="8" width="15.140625" style="2" customWidth="1"/>
    <col min="9" max="9" width="6.7109375" style="4" customWidth="1" outlineLevel="1"/>
    <col min="10" max="10" width="4.28515625" style="4" customWidth="1" outlineLevel="1"/>
    <col min="11" max="11" width="8.28515625" style="5" customWidth="1" outlineLevel="1"/>
    <col min="12" max="12" width="15.85546875" style="6" customWidth="1"/>
    <col min="13" max="13" width="7.28515625" style="34" customWidth="1"/>
    <col min="14" max="14" width="7.28515625" style="39" customWidth="1"/>
    <col min="15" max="15" width="5.28515625" style="37" customWidth="1"/>
    <col min="16" max="16" width="8.140625" style="23" customWidth="1"/>
    <col min="17" max="17" width="26" style="2" customWidth="1" outlineLevel="1"/>
    <col min="18" max="18" width="24" style="2" customWidth="1" outlineLevel="1"/>
    <col min="19" max="19" width="17.28515625" style="2" customWidth="1" outlineLevel="1"/>
    <col min="20" max="20" width="9.7109375" style="7" customWidth="1"/>
    <col min="21" max="21" width="9.140625" style="8" customWidth="1"/>
    <col min="22" max="22" width="9.5703125" style="8" customWidth="1"/>
    <col min="23" max="23" width="4.7109375" style="7" customWidth="1"/>
    <col min="24" max="24" width="14.42578125" style="7" customWidth="1"/>
    <col min="25" max="25" width="58.28515625" style="2" customWidth="1"/>
    <col min="26" max="26" width="24.28515625" style="2" customWidth="1"/>
    <col min="27" max="27" width="8.28515625" style="221" customWidth="1"/>
    <col min="28" max="28" width="7.7109375" style="137" customWidth="1"/>
    <col min="29" max="29" width="7.85546875" style="137" bestFit="1" customWidth="1"/>
    <col min="30" max="30" width="9.7109375" style="3" bestFit="1" customWidth="1"/>
    <col min="31" max="31" width="32.28515625" style="2" customWidth="1"/>
    <col min="32" max="34" width="11.42578125" style="8"/>
    <col min="35" max="35" width="17.7109375" style="8" customWidth="1"/>
    <col min="36" max="36" width="8.28515625" style="3" customWidth="1"/>
    <col min="37" max="37" width="7.28515625" style="3" customWidth="1"/>
    <col min="38" max="40" width="5" style="8" customWidth="1"/>
    <col min="41" max="41" width="5" style="2" customWidth="1"/>
    <col min="42" max="42" width="53.85546875" style="2" customWidth="1"/>
    <col min="43" max="43" width="3.85546875" style="63" customWidth="1"/>
    <col min="44" max="44" width="33.28515625" style="202" customWidth="1"/>
    <col min="45" max="68" width="11.42578125" style="63"/>
    <col min="69" max="16384" width="11.42578125" style="2"/>
  </cols>
  <sheetData>
    <row r="1" spans="1:68" s="60" customFormat="1" ht="47.45" customHeight="1" x14ac:dyDescent="0.25">
      <c r="A1" s="69"/>
      <c r="B1" s="69" t="s">
        <v>63</v>
      </c>
      <c r="C1" s="69" t="s">
        <v>7</v>
      </c>
      <c r="D1" s="122">
        <f>MAX(B4:B203)+1</f>
        <v>29</v>
      </c>
      <c r="E1" s="121" t="s">
        <v>68</v>
      </c>
      <c r="F1" s="136"/>
      <c r="G1" s="31"/>
      <c r="I1" s="31"/>
      <c r="J1" s="31"/>
      <c r="K1" s="222"/>
      <c r="L1" s="31"/>
      <c r="M1" s="33"/>
      <c r="N1" s="38"/>
      <c r="O1" s="33"/>
      <c r="P1" s="61"/>
      <c r="Q1" s="31"/>
      <c r="T1" s="92" t="s">
        <v>50</v>
      </c>
      <c r="U1" s="93"/>
      <c r="V1" s="91" t="s">
        <v>67</v>
      </c>
      <c r="W1" s="62"/>
      <c r="X1" s="94"/>
      <c r="Y1" s="93" t="s">
        <v>73</v>
      </c>
      <c r="AA1" s="93"/>
      <c r="AB1" s="167"/>
      <c r="AC1" s="167"/>
      <c r="AD1" s="57"/>
      <c r="AE1" s="205" t="s">
        <v>99</v>
      </c>
      <c r="AF1" s="64"/>
      <c r="AG1" s="64"/>
      <c r="AH1" s="64"/>
      <c r="AI1" s="64"/>
      <c r="AJ1" s="58"/>
      <c r="AK1" s="58"/>
      <c r="AL1" s="196" t="s">
        <v>90</v>
      </c>
      <c r="AM1" s="64"/>
      <c r="AN1" s="64"/>
      <c r="AO1" s="63"/>
      <c r="AP1" s="63"/>
      <c r="AQ1" s="63"/>
      <c r="AR1" s="202"/>
      <c r="AS1" s="63"/>
      <c r="AT1" s="63"/>
      <c r="AU1" s="63"/>
      <c r="AV1" s="63"/>
      <c r="AW1" s="63"/>
      <c r="AX1" s="63"/>
      <c r="AY1" s="63"/>
      <c r="AZ1" s="63"/>
      <c r="BA1" s="63"/>
    </row>
    <row r="2" spans="1:68" s="127" customFormat="1" ht="15.6" customHeight="1" x14ac:dyDescent="0.25">
      <c r="A2" s="184"/>
      <c r="B2" s="174">
        <f>COUNTIF(B4:B205,"con")</f>
        <v>0</v>
      </c>
      <c r="C2" s="174">
        <f>COUNTIF(C4:C205,"ima")</f>
        <v>0</v>
      </c>
      <c r="D2" s="127">
        <v>4</v>
      </c>
      <c r="E2" s="127">
        <v>5</v>
      </c>
      <c r="F2" s="184">
        <f>COUNTIF(F4:F205,"Motorcycle")</f>
        <v>0</v>
      </c>
      <c r="G2" s="127">
        <v>7</v>
      </c>
      <c r="H2" s="127">
        <v>8</v>
      </c>
      <c r="I2" s="128">
        <v>9</v>
      </c>
      <c r="J2" s="128">
        <v>10</v>
      </c>
      <c r="K2" s="129">
        <v>11</v>
      </c>
      <c r="L2" s="130">
        <v>12</v>
      </c>
      <c r="M2" s="131">
        <v>13</v>
      </c>
      <c r="N2" s="131">
        <v>14</v>
      </c>
      <c r="O2" s="131">
        <v>15</v>
      </c>
      <c r="P2" s="127">
        <v>16</v>
      </c>
      <c r="Q2" s="127">
        <v>17</v>
      </c>
      <c r="R2" s="127">
        <v>18</v>
      </c>
      <c r="S2" s="127">
        <v>19</v>
      </c>
      <c r="T2" s="127">
        <v>20</v>
      </c>
      <c r="U2" s="127">
        <v>21</v>
      </c>
      <c r="V2" s="127">
        <v>22</v>
      </c>
      <c r="W2" s="127">
        <v>23</v>
      </c>
      <c r="X2" s="127">
        <v>24</v>
      </c>
      <c r="Y2" s="127">
        <v>25</v>
      </c>
      <c r="Z2" s="127">
        <v>26</v>
      </c>
      <c r="AA2" s="219">
        <v>27</v>
      </c>
      <c r="AB2" s="168">
        <v>28</v>
      </c>
      <c r="AC2" s="168" t="s">
        <v>86</v>
      </c>
      <c r="AD2" s="127">
        <v>30</v>
      </c>
      <c r="AE2" s="127" t="s">
        <v>79</v>
      </c>
      <c r="AF2" s="127">
        <v>32</v>
      </c>
      <c r="AG2" s="127">
        <v>33</v>
      </c>
      <c r="AH2" s="127">
        <v>34</v>
      </c>
      <c r="AI2" s="127">
        <v>35</v>
      </c>
      <c r="AJ2" s="127">
        <v>36</v>
      </c>
      <c r="AK2" s="127">
        <v>37</v>
      </c>
      <c r="AL2" s="127">
        <v>38</v>
      </c>
      <c r="AM2" s="127">
        <v>39</v>
      </c>
      <c r="AN2" s="127">
        <v>40</v>
      </c>
      <c r="AO2" s="127">
        <v>41</v>
      </c>
      <c r="AP2" s="127">
        <v>42</v>
      </c>
      <c r="AR2" s="204"/>
    </row>
    <row r="3" spans="1:68" s="1" customFormat="1" x14ac:dyDescent="0.25">
      <c r="A3" s="69"/>
      <c r="B3" s="211" t="s">
        <v>8</v>
      </c>
      <c r="C3" s="211" t="s">
        <v>7</v>
      </c>
      <c r="D3" s="9" t="s">
        <v>0</v>
      </c>
      <c r="E3" s="9" t="s">
        <v>1</v>
      </c>
      <c r="F3" s="139" t="s">
        <v>2</v>
      </c>
      <c r="G3" s="139" t="s">
        <v>3</v>
      </c>
      <c r="H3" s="139" t="s">
        <v>4</v>
      </c>
      <c r="I3" s="143" t="s">
        <v>5</v>
      </c>
      <c r="J3" s="25" t="s">
        <v>25</v>
      </c>
      <c r="K3" s="142" t="s">
        <v>6</v>
      </c>
      <c r="L3" s="10" t="s">
        <v>39</v>
      </c>
      <c r="M3" s="40" t="s">
        <v>48</v>
      </c>
      <c r="N3" s="40" t="s">
        <v>47</v>
      </c>
      <c r="O3" s="35" t="s">
        <v>49</v>
      </c>
      <c r="P3" s="126" t="s">
        <v>24</v>
      </c>
      <c r="Q3" s="9" t="s">
        <v>20</v>
      </c>
      <c r="R3" s="139" t="s">
        <v>19</v>
      </c>
      <c r="S3" s="139" t="s">
        <v>22</v>
      </c>
      <c r="T3" s="141" t="s">
        <v>66</v>
      </c>
      <c r="U3" s="133" t="s">
        <v>75</v>
      </c>
      <c r="V3" s="26" t="s">
        <v>57</v>
      </c>
      <c r="W3" s="47" t="s">
        <v>53</v>
      </c>
      <c r="X3" s="140" t="s">
        <v>22</v>
      </c>
      <c r="Y3" s="13" t="s">
        <v>21</v>
      </c>
      <c r="Z3" s="13" t="s">
        <v>82</v>
      </c>
      <c r="AA3" s="138" t="s">
        <v>71</v>
      </c>
      <c r="AB3" s="138" t="s">
        <v>72</v>
      </c>
      <c r="AC3" s="138" t="s">
        <v>25</v>
      </c>
      <c r="AD3" s="139" t="s">
        <v>74</v>
      </c>
      <c r="AE3" s="189" t="s">
        <v>87</v>
      </c>
      <c r="AF3" s="172" t="s">
        <v>83</v>
      </c>
      <c r="AG3" s="172" t="s">
        <v>61</v>
      </c>
      <c r="AH3" s="172" t="s">
        <v>54</v>
      </c>
      <c r="AI3" s="172" t="s">
        <v>62</v>
      </c>
      <c r="AJ3" s="45" t="s">
        <v>78</v>
      </c>
      <c r="AK3" s="45" t="s">
        <v>64</v>
      </c>
      <c r="AL3" s="195" t="s">
        <v>65</v>
      </c>
      <c r="AM3" s="172" t="s">
        <v>104</v>
      </c>
      <c r="AN3" s="172"/>
      <c r="AO3" s="11"/>
      <c r="AP3" s="11"/>
      <c r="AQ3" s="63"/>
      <c r="AR3" s="204"/>
      <c r="AS3" s="63"/>
      <c r="AT3" s="63"/>
      <c r="AU3" s="63"/>
      <c r="AV3" s="63"/>
      <c r="AW3" s="63"/>
      <c r="AX3" s="63"/>
      <c r="AY3" s="63"/>
      <c r="AZ3" s="63"/>
      <c r="BA3" s="59"/>
      <c r="BB3" s="93"/>
      <c r="BC3" s="60"/>
      <c r="BD3" s="60"/>
      <c r="BE3" s="60"/>
      <c r="BF3" s="60"/>
      <c r="BG3" s="60"/>
      <c r="BH3" s="60"/>
      <c r="BI3" s="60"/>
      <c r="BJ3" s="60"/>
      <c r="BK3" s="60"/>
      <c r="BL3" s="60"/>
      <c r="BM3" s="60"/>
      <c r="BN3" s="60"/>
      <c r="BO3" s="60"/>
      <c r="BP3" s="60"/>
    </row>
    <row r="4" spans="1:68" s="17" customFormat="1" x14ac:dyDescent="0.25">
      <c r="A4" s="212">
        <v>1</v>
      </c>
      <c r="B4" s="213">
        <v>1</v>
      </c>
      <c r="C4" s="213">
        <v>2</v>
      </c>
      <c r="D4" s="18" t="s">
        <v>180</v>
      </c>
      <c r="E4" s="50" t="s">
        <v>92</v>
      </c>
      <c r="F4" s="19" t="s">
        <v>11</v>
      </c>
      <c r="G4" s="14">
        <v>2008</v>
      </c>
      <c r="H4" s="15" t="s">
        <v>84</v>
      </c>
      <c r="I4" s="124">
        <v>190</v>
      </c>
      <c r="J4" s="193" t="s">
        <v>69</v>
      </c>
      <c r="K4" s="16">
        <v>0.09</v>
      </c>
      <c r="L4" s="27">
        <v>0</v>
      </c>
      <c r="M4" s="176">
        <v>58000</v>
      </c>
      <c r="N4" s="206">
        <v>42902</v>
      </c>
      <c r="O4" s="55" t="s">
        <v>105</v>
      </c>
      <c r="P4" s="215">
        <v>125000</v>
      </c>
      <c r="Q4" s="15" t="s">
        <v>149</v>
      </c>
      <c r="R4" s="15" t="s">
        <v>151</v>
      </c>
      <c r="S4" s="30" t="s">
        <v>153</v>
      </c>
      <c r="T4" s="24"/>
      <c r="U4" s="132"/>
      <c r="V4" s="46"/>
      <c r="W4" s="46"/>
      <c r="X4" s="32"/>
      <c r="Y4" s="18" t="s">
        <v>105</v>
      </c>
      <c r="Z4" s="95" t="s">
        <v>148</v>
      </c>
      <c r="AA4" s="14" t="s">
        <v>69</v>
      </c>
      <c r="AB4" s="124"/>
      <c r="AC4" s="193" t="s">
        <v>105</v>
      </c>
      <c r="AD4" s="14" t="s">
        <v>105</v>
      </c>
      <c r="AE4" s="15" t="s">
        <v>154</v>
      </c>
      <c r="AF4" s="18"/>
      <c r="AG4" s="18"/>
      <c r="AH4" s="18"/>
      <c r="AI4" s="18"/>
      <c r="AJ4" s="14"/>
      <c r="AK4" s="14"/>
      <c r="AL4" s="194"/>
      <c r="AM4" s="18"/>
      <c r="AN4" s="18"/>
      <c r="AO4" s="15"/>
      <c r="AP4" s="15" t="str">
        <f t="shared" ref="AP4:AP15" si="0">CONCATENATE(D4," / ",E4," / ",H4," / ",G4)</f>
        <v>A / 911 GT2 / Rouge / 2008</v>
      </c>
      <c r="AQ4" s="85"/>
      <c r="AR4" s="125"/>
      <c r="AS4" s="85"/>
      <c r="AV4" s="15"/>
      <c r="AW4" s="85"/>
      <c r="AX4" s="85"/>
      <c r="AY4" s="85"/>
      <c r="AZ4" s="85"/>
      <c r="BA4" s="85"/>
      <c r="BB4" s="209"/>
      <c r="BC4" s="85"/>
      <c r="BD4" s="85"/>
      <c r="BE4" s="85"/>
      <c r="BF4" s="85"/>
      <c r="BG4" s="85"/>
      <c r="BH4" s="85"/>
      <c r="BI4" s="85"/>
      <c r="BJ4" s="85"/>
      <c r="BK4" s="85"/>
      <c r="BL4" s="85"/>
      <c r="BM4" s="85"/>
      <c r="BN4" s="85"/>
      <c r="BO4" s="86"/>
      <c r="BP4" s="85"/>
    </row>
    <row r="5" spans="1:68" s="17" customFormat="1" x14ac:dyDescent="0.25">
      <c r="A5" s="212">
        <v>2</v>
      </c>
      <c r="B5" s="213">
        <v>2</v>
      </c>
      <c r="C5" s="213">
        <v>1</v>
      </c>
      <c r="D5" s="18" t="s">
        <v>181</v>
      </c>
      <c r="E5" s="50" t="s">
        <v>93</v>
      </c>
      <c r="F5" s="19" t="s">
        <v>26</v>
      </c>
      <c r="G5" s="14">
        <v>2011</v>
      </c>
      <c r="H5" s="15" t="s">
        <v>91</v>
      </c>
      <c r="I5" s="124">
        <v>190</v>
      </c>
      <c r="J5" s="193" t="s">
        <v>70</v>
      </c>
      <c r="K5" s="16">
        <v>0.06</v>
      </c>
      <c r="L5" s="28">
        <v>0</v>
      </c>
      <c r="M5" s="176">
        <v>136000</v>
      </c>
      <c r="N5" s="206"/>
      <c r="O5" s="54" t="s">
        <v>105</v>
      </c>
      <c r="P5" s="215">
        <v>17000</v>
      </c>
      <c r="Q5" s="15" t="s">
        <v>150</v>
      </c>
      <c r="R5" s="15" t="s">
        <v>152</v>
      </c>
      <c r="S5" s="30" t="s">
        <v>153</v>
      </c>
      <c r="T5" s="24">
        <v>13000</v>
      </c>
      <c r="U5" s="132"/>
      <c r="V5" s="46"/>
      <c r="W5" s="46"/>
      <c r="X5" s="32"/>
      <c r="Y5" s="18" t="s">
        <v>105</v>
      </c>
      <c r="Z5" s="95" t="s">
        <v>155</v>
      </c>
      <c r="AA5" s="14" t="s">
        <v>70</v>
      </c>
      <c r="AB5" s="124">
        <v>120</v>
      </c>
      <c r="AC5" s="193" t="s">
        <v>70</v>
      </c>
      <c r="AD5" s="14" t="s">
        <v>105</v>
      </c>
      <c r="AE5" s="15" t="s">
        <v>154</v>
      </c>
      <c r="AF5" s="18" t="s">
        <v>83</v>
      </c>
      <c r="AG5" s="18" t="s">
        <v>102</v>
      </c>
      <c r="AH5" s="208" t="s">
        <v>153</v>
      </c>
      <c r="AI5" s="208" t="s">
        <v>101</v>
      </c>
      <c r="AJ5" s="14">
        <v>11080</v>
      </c>
      <c r="AK5" s="14">
        <v>2000</v>
      </c>
      <c r="AL5" s="194">
        <v>0.09</v>
      </c>
      <c r="AM5" s="18"/>
      <c r="AN5" s="18"/>
      <c r="AO5" s="15"/>
      <c r="AP5" s="15" t="str">
        <f t="shared" si="0"/>
        <v>B / 95 LSC / Noire / 2011</v>
      </c>
      <c r="AQ5" s="85"/>
      <c r="AR5" s="125"/>
      <c r="AS5" s="85"/>
      <c r="AV5" s="85"/>
      <c r="AW5" s="85"/>
      <c r="AX5" s="85"/>
      <c r="AY5" s="85"/>
      <c r="AZ5" s="85"/>
      <c r="BA5" s="85"/>
      <c r="BB5" s="209"/>
      <c r="BC5" s="85"/>
      <c r="BD5" s="85"/>
      <c r="BE5" s="85"/>
      <c r="BF5" s="85"/>
      <c r="BG5" s="85"/>
      <c r="BH5" s="85"/>
      <c r="BI5" s="85"/>
      <c r="BJ5" s="85"/>
      <c r="BK5" s="85"/>
      <c r="BL5" s="85"/>
      <c r="BM5" s="85"/>
      <c r="BN5" s="85"/>
      <c r="BO5" s="86"/>
      <c r="BP5" s="85"/>
    </row>
    <row r="6" spans="1:68" s="17" customFormat="1" x14ac:dyDescent="0.25">
      <c r="A6" s="212">
        <v>3</v>
      </c>
      <c r="B6" s="213">
        <v>4</v>
      </c>
      <c r="C6" s="213">
        <v>21</v>
      </c>
      <c r="D6" s="18" t="s">
        <v>129</v>
      </c>
      <c r="E6" s="50" t="s">
        <v>123</v>
      </c>
      <c r="F6" s="14" t="s">
        <v>12</v>
      </c>
      <c r="G6" s="14">
        <v>2068</v>
      </c>
      <c r="H6" s="18" t="s">
        <v>105</v>
      </c>
      <c r="I6" s="124"/>
      <c r="J6" s="193" t="s">
        <v>105</v>
      </c>
      <c r="K6" s="16"/>
      <c r="L6" s="28" t="s">
        <v>105</v>
      </c>
      <c r="M6" s="176"/>
      <c r="N6" s="206"/>
      <c r="O6" s="54" t="s">
        <v>105</v>
      </c>
      <c r="P6" s="215">
        <v>10000</v>
      </c>
      <c r="Q6" s="15" t="s">
        <v>150</v>
      </c>
      <c r="R6" s="15" t="s">
        <v>158</v>
      </c>
      <c r="S6" s="30" t="s">
        <v>157</v>
      </c>
      <c r="T6" s="24"/>
      <c r="U6" s="132"/>
      <c r="V6" s="46"/>
      <c r="W6" s="46"/>
      <c r="X6" s="32"/>
      <c r="Y6" s="18" t="s">
        <v>105</v>
      </c>
      <c r="Z6" s="95" t="s">
        <v>105</v>
      </c>
      <c r="AA6" s="14" t="s">
        <v>105</v>
      </c>
      <c r="AB6" s="124"/>
      <c r="AC6" s="193" t="s">
        <v>105</v>
      </c>
      <c r="AD6" s="14" t="s">
        <v>105</v>
      </c>
      <c r="AE6" s="15"/>
      <c r="AF6" s="18"/>
      <c r="AG6" s="18"/>
      <c r="AH6" s="18"/>
      <c r="AI6" s="18"/>
      <c r="AJ6" s="14"/>
      <c r="AK6" s="14"/>
      <c r="AL6" s="194"/>
      <c r="AM6" s="18"/>
      <c r="AN6" s="18"/>
      <c r="AO6" s="15"/>
      <c r="AP6" s="15" t="str">
        <f t="shared" si="0"/>
        <v>D / 921 GT2 /  / 2068</v>
      </c>
      <c r="AQ6" s="85"/>
      <c r="AR6" s="125"/>
      <c r="AS6" s="85"/>
      <c r="AV6" s="85"/>
      <c r="AW6" s="85"/>
      <c r="AX6" s="85"/>
      <c r="AY6" s="85"/>
      <c r="AZ6" s="85"/>
      <c r="BA6" s="85"/>
      <c r="BB6" s="209"/>
      <c r="BC6" s="85"/>
      <c r="BD6" s="85"/>
      <c r="BE6" s="85"/>
      <c r="BF6" s="85"/>
      <c r="BG6" s="85"/>
      <c r="BH6" s="85"/>
      <c r="BI6" s="85"/>
      <c r="BJ6" s="85"/>
      <c r="BK6" s="85"/>
      <c r="BL6" s="85"/>
      <c r="BM6" s="85"/>
      <c r="BN6" s="85"/>
      <c r="BO6" s="86"/>
      <c r="BP6" s="85"/>
    </row>
    <row r="7" spans="1:68" s="17" customFormat="1" x14ac:dyDescent="0.25">
      <c r="A7" s="212">
        <v>4</v>
      </c>
      <c r="B7" s="213">
        <v>6</v>
      </c>
      <c r="C7" s="213">
        <v>19</v>
      </c>
      <c r="D7" s="18" t="s">
        <v>131</v>
      </c>
      <c r="E7" s="50" t="s">
        <v>121</v>
      </c>
      <c r="F7" s="19" t="s">
        <v>38</v>
      </c>
      <c r="G7" s="14">
        <v>2062</v>
      </c>
      <c r="H7" s="15" t="s">
        <v>188</v>
      </c>
      <c r="I7" s="124"/>
      <c r="J7" s="193" t="s">
        <v>105</v>
      </c>
      <c r="K7" s="16"/>
      <c r="L7" s="28">
        <v>0</v>
      </c>
      <c r="M7" s="176"/>
      <c r="N7" s="206"/>
      <c r="O7" s="54" t="s">
        <v>105</v>
      </c>
      <c r="P7" s="215">
        <v>1500</v>
      </c>
      <c r="Q7" s="15" t="s">
        <v>150</v>
      </c>
      <c r="R7" s="15" t="s">
        <v>160</v>
      </c>
      <c r="S7" s="30" t="s">
        <v>157</v>
      </c>
      <c r="T7" s="24"/>
      <c r="U7" s="132"/>
      <c r="V7" s="46"/>
      <c r="W7" s="46"/>
      <c r="X7" s="32"/>
      <c r="Y7" s="18" t="s">
        <v>105</v>
      </c>
      <c r="Z7" s="95" t="s">
        <v>105</v>
      </c>
      <c r="AA7" s="14" t="s">
        <v>105</v>
      </c>
      <c r="AB7" s="124"/>
      <c r="AC7" s="193" t="s">
        <v>105</v>
      </c>
      <c r="AD7" s="14" t="s">
        <v>105</v>
      </c>
      <c r="AE7" s="15"/>
      <c r="AF7" s="18"/>
      <c r="AG7" s="18"/>
      <c r="AH7" s="18"/>
      <c r="AI7" s="18"/>
      <c r="AJ7" s="14"/>
      <c r="AK7" s="14"/>
      <c r="AL7" s="194"/>
      <c r="AM7" s="18"/>
      <c r="AN7" s="18"/>
      <c r="AO7" s="15"/>
      <c r="AP7" s="15" t="str">
        <f t="shared" si="0"/>
        <v>F / 920 GT2 / découvrable / 2062</v>
      </c>
      <c r="AQ7" s="85"/>
      <c r="AR7" s="125"/>
      <c r="AS7" s="85"/>
      <c r="AV7" s="85"/>
      <c r="AW7" s="85"/>
      <c r="AX7" s="85"/>
      <c r="AY7" s="85"/>
      <c r="AZ7" s="85"/>
      <c r="BA7" s="85"/>
      <c r="BB7" s="210"/>
      <c r="BC7" s="85"/>
      <c r="BD7" s="85"/>
      <c r="BE7" s="85"/>
      <c r="BF7" s="85"/>
      <c r="BG7" s="85"/>
      <c r="BH7" s="85"/>
      <c r="BI7" s="85"/>
      <c r="BJ7" s="85"/>
      <c r="BK7" s="85"/>
      <c r="BL7" s="85"/>
      <c r="BM7" s="85"/>
      <c r="BN7" s="85"/>
      <c r="BO7" s="85"/>
      <c r="BP7" s="85"/>
    </row>
    <row r="8" spans="1:68" s="17" customFormat="1" ht="15.75" customHeight="1" x14ac:dyDescent="0.25">
      <c r="A8" s="212">
        <v>5</v>
      </c>
      <c r="B8" s="213">
        <v>7</v>
      </c>
      <c r="C8" s="213">
        <v>3</v>
      </c>
      <c r="D8" s="18" t="s">
        <v>132</v>
      </c>
      <c r="E8" s="50" t="s">
        <v>120</v>
      </c>
      <c r="F8" s="14"/>
      <c r="G8" s="14">
        <v>2059</v>
      </c>
      <c r="H8" s="15"/>
      <c r="I8" s="124"/>
      <c r="J8" s="193"/>
      <c r="K8" s="16"/>
      <c r="L8" s="27"/>
      <c r="M8" s="176"/>
      <c r="N8" s="206"/>
      <c r="O8" s="55"/>
      <c r="P8" s="215">
        <v>1000</v>
      </c>
      <c r="Q8" s="15" t="s">
        <v>149</v>
      </c>
      <c r="R8" s="15" t="s">
        <v>161</v>
      </c>
      <c r="S8" s="30" t="s">
        <v>157</v>
      </c>
      <c r="T8" s="24"/>
      <c r="U8" s="132"/>
      <c r="V8" s="46"/>
      <c r="W8" s="46"/>
      <c r="X8" s="51"/>
      <c r="Y8" s="18"/>
      <c r="Z8" s="95"/>
      <c r="AA8" s="14"/>
      <c r="AB8" s="124"/>
      <c r="AC8" s="193"/>
      <c r="AD8" s="14"/>
      <c r="AE8" s="15"/>
      <c r="AF8" s="18"/>
      <c r="AG8" s="18"/>
      <c r="AH8" s="18"/>
      <c r="AI8" s="18"/>
      <c r="AJ8" s="14"/>
      <c r="AK8" s="14"/>
      <c r="AL8" s="194"/>
      <c r="AM8" s="18"/>
      <c r="AN8" s="18"/>
      <c r="AO8" s="15"/>
      <c r="AP8" s="15" t="str">
        <f t="shared" si="0"/>
        <v>G / 103 LSC /  / 2059</v>
      </c>
      <c r="AQ8" s="85"/>
      <c r="AR8" s="125"/>
      <c r="AS8" s="85"/>
      <c r="AV8" s="85"/>
      <c r="AW8" s="85"/>
      <c r="AX8" s="85"/>
      <c r="AY8" s="85"/>
      <c r="AZ8" s="85"/>
      <c r="BA8" s="85"/>
      <c r="BB8" s="210"/>
      <c r="BC8" s="85"/>
      <c r="BD8" s="85"/>
      <c r="BE8" s="85"/>
      <c r="BF8" s="85"/>
      <c r="BG8" s="85"/>
      <c r="BH8" s="85"/>
      <c r="BI8" s="85"/>
      <c r="BJ8" s="85"/>
      <c r="BK8" s="85"/>
      <c r="BL8" s="64"/>
      <c r="BM8" s="85"/>
      <c r="BN8" s="85"/>
      <c r="BO8" s="64"/>
      <c r="BP8" s="85"/>
    </row>
    <row r="9" spans="1:68" s="17" customFormat="1" x14ac:dyDescent="0.25">
      <c r="A9" s="212">
        <v>6</v>
      </c>
      <c r="B9" s="213">
        <v>8</v>
      </c>
      <c r="C9" s="213">
        <v>17</v>
      </c>
      <c r="D9" s="18" t="s">
        <v>133</v>
      </c>
      <c r="E9" s="50" t="s">
        <v>119</v>
      </c>
      <c r="F9" s="19" t="s">
        <v>13</v>
      </c>
      <c r="G9" s="14">
        <v>2056</v>
      </c>
      <c r="H9" s="15" t="s">
        <v>13</v>
      </c>
      <c r="I9" s="177"/>
      <c r="J9" s="193" t="s">
        <v>105</v>
      </c>
      <c r="K9" s="16"/>
      <c r="L9" s="28">
        <v>0</v>
      </c>
      <c r="M9" s="176"/>
      <c r="N9" s="206"/>
      <c r="O9" s="54" t="s">
        <v>105</v>
      </c>
      <c r="P9" s="215">
        <v>1200</v>
      </c>
      <c r="Q9" s="15" t="s">
        <v>150</v>
      </c>
      <c r="R9" s="15" t="s">
        <v>162</v>
      </c>
      <c r="S9" s="30" t="s">
        <v>157</v>
      </c>
      <c r="T9" s="24"/>
      <c r="U9" s="132"/>
      <c r="V9" s="46"/>
      <c r="W9" s="46"/>
      <c r="X9" s="32"/>
      <c r="Y9" s="18" t="s">
        <v>105</v>
      </c>
      <c r="Z9" s="15" t="s">
        <v>105</v>
      </c>
      <c r="AA9" s="14" t="s">
        <v>105</v>
      </c>
      <c r="AB9" s="177"/>
      <c r="AC9" s="193" t="s">
        <v>105</v>
      </c>
      <c r="AD9" s="14" t="s">
        <v>105</v>
      </c>
      <c r="AE9" s="15"/>
      <c r="AF9" s="18"/>
      <c r="AG9" s="18"/>
      <c r="AH9" s="18"/>
      <c r="AI9" s="18"/>
      <c r="AJ9" s="14"/>
      <c r="AK9" s="14"/>
      <c r="AL9" s="194"/>
      <c r="AM9" s="18"/>
      <c r="AN9" s="18"/>
      <c r="AO9" s="15"/>
      <c r="AP9" s="15" t="str">
        <f t="shared" si="0"/>
        <v>H / 919 GT2 / Targa / 2056</v>
      </c>
      <c r="AQ9" s="85"/>
      <c r="AR9" s="125"/>
      <c r="AS9" s="85"/>
      <c r="AV9" s="85"/>
      <c r="AW9" s="85"/>
      <c r="AX9" s="85"/>
      <c r="AY9" s="85"/>
      <c r="AZ9" s="85"/>
      <c r="BA9" s="85"/>
      <c r="BB9" s="210"/>
      <c r="BC9" s="85"/>
      <c r="BD9" s="85"/>
      <c r="BE9" s="85"/>
      <c r="BF9" s="85"/>
      <c r="BG9" s="85"/>
      <c r="BH9" s="85"/>
      <c r="BI9" s="85"/>
      <c r="BJ9" s="85"/>
      <c r="BK9" s="85"/>
      <c r="BL9" s="85"/>
      <c r="BM9" s="85"/>
      <c r="BN9" s="85"/>
      <c r="BO9" s="64"/>
      <c r="BP9" s="85"/>
    </row>
    <row r="10" spans="1:68" s="17" customFormat="1" x14ac:dyDescent="0.25">
      <c r="A10" s="212">
        <v>7</v>
      </c>
      <c r="B10" s="213">
        <v>9</v>
      </c>
      <c r="C10" s="213">
        <v>16</v>
      </c>
      <c r="D10" s="18" t="s">
        <v>134</v>
      </c>
      <c r="E10" s="50" t="s">
        <v>118</v>
      </c>
      <c r="F10" s="19"/>
      <c r="G10" s="14">
        <v>2053</v>
      </c>
      <c r="H10" s="18"/>
      <c r="I10" s="124"/>
      <c r="J10" s="193"/>
      <c r="K10" s="16"/>
      <c r="L10" s="28"/>
      <c r="M10" s="176"/>
      <c r="N10" s="206"/>
      <c r="O10" s="54"/>
      <c r="P10" s="215">
        <v>8500</v>
      </c>
      <c r="Q10" s="15" t="s">
        <v>149</v>
      </c>
      <c r="R10" s="15" t="s">
        <v>163</v>
      </c>
      <c r="S10" s="30" t="s">
        <v>157</v>
      </c>
      <c r="T10" s="24"/>
      <c r="U10" s="132"/>
      <c r="V10" s="46"/>
      <c r="W10" s="46"/>
      <c r="X10" s="32"/>
      <c r="Y10" s="18"/>
      <c r="Z10" s="95"/>
      <c r="AA10" s="14"/>
      <c r="AB10" s="124"/>
      <c r="AC10" s="193"/>
      <c r="AD10" s="14"/>
      <c r="AE10" s="15"/>
      <c r="AF10" s="18"/>
      <c r="AG10" s="18"/>
      <c r="AH10" s="18"/>
      <c r="AI10" s="18"/>
      <c r="AJ10" s="14"/>
      <c r="AK10" s="14"/>
      <c r="AL10" s="194"/>
      <c r="AM10" s="18"/>
      <c r="AN10" s="18"/>
      <c r="AO10" s="15"/>
      <c r="AP10" s="15" t="str">
        <f t="shared" si="0"/>
        <v>I / 102 LSC /  / 2053</v>
      </c>
      <c r="AQ10" s="85"/>
      <c r="AR10" s="125"/>
      <c r="AS10" s="85"/>
      <c r="AT10" s="85"/>
      <c r="AU10" s="85"/>
      <c r="AV10" s="85"/>
      <c r="AW10" s="85"/>
      <c r="AX10" s="85"/>
      <c r="AY10" s="85"/>
      <c r="AZ10" s="85"/>
      <c r="BA10" s="85"/>
      <c r="BB10" s="210"/>
      <c r="BC10" s="85"/>
      <c r="BD10" s="85"/>
      <c r="BE10" s="85"/>
      <c r="BF10" s="85"/>
      <c r="BG10" s="85"/>
      <c r="BH10" s="85"/>
      <c r="BI10" s="85"/>
      <c r="BJ10" s="85"/>
      <c r="BK10" s="85"/>
      <c r="BL10" s="85"/>
      <c r="BM10" s="85"/>
      <c r="BN10" s="85"/>
    </row>
    <row r="11" spans="1:68" s="17" customFormat="1" x14ac:dyDescent="0.25">
      <c r="A11" s="212">
        <v>8</v>
      </c>
      <c r="B11" s="213">
        <v>10</v>
      </c>
      <c r="C11" s="213">
        <v>15</v>
      </c>
      <c r="D11" s="18" t="s">
        <v>135</v>
      </c>
      <c r="E11" s="50" t="s">
        <v>117</v>
      </c>
      <c r="F11" s="14"/>
      <c r="G11" s="14">
        <v>2050</v>
      </c>
      <c r="H11" s="18"/>
      <c r="I11" s="124"/>
      <c r="J11" s="193"/>
      <c r="K11" s="16"/>
      <c r="L11" s="28"/>
      <c r="M11" s="176"/>
      <c r="N11" s="206"/>
      <c r="O11" s="54"/>
      <c r="P11" s="215">
        <v>12000</v>
      </c>
      <c r="Q11" s="15" t="s">
        <v>150</v>
      </c>
      <c r="R11" s="15" t="s">
        <v>164</v>
      </c>
      <c r="S11" s="30" t="s">
        <v>157</v>
      </c>
      <c r="T11" s="24"/>
      <c r="U11" s="132"/>
      <c r="V11" s="46"/>
      <c r="W11" s="46"/>
      <c r="X11" s="32"/>
      <c r="Y11" s="18"/>
      <c r="Z11" s="15"/>
      <c r="AA11" s="14"/>
      <c r="AB11" s="124"/>
      <c r="AC11" s="193"/>
      <c r="AD11" s="14"/>
      <c r="AE11" s="15"/>
      <c r="AF11" s="18"/>
      <c r="AG11" s="18"/>
      <c r="AH11" s="18"/>
      <c r="AI11" s="18"/>
      <c r="AJ11" s="14"/>
      <c r="AK11" s="14"/>
      <c r="AL11" s="194"/>
      <c r="AM11" s="18"/>
      <c r="AN11" s="18"/>
      <c r="AO11" s="15"/>
      <c r="AP11" s="15" t="str">
        <f t="shared" si="0"/>
        <v>J / 918 GT2 /  / 2050</v>
      </c>
      <c r="AQ11" s="85"/>
      <c r="AR11" s="125"/>
      <c r="AS11" s="85"/>
      <c r="AT11" s="85"/>
      <c r="AU11" s="85"/>
      <c r="AV11" s="85"/>
      <c r="AW11" s="85"/>
      <c r="AX11" s="85"/>
      <c r="AY11" s="85"/>
      <c r="AZ11" s="85"/>
      <c r="BA11" s="85"/>
      <c r="BB11" s="210"/>
      <c r="BC11" s="85"/>
      <c r="BD11" s="85"/>
      <c r="BE11" s="85"/>
      <c r="BF11" s="85"/>
      <c r="BG11" s="85"/>
      <c r="BH11" s="85"/>
      <c r="BI11" s="85"/>
      <c r="BJ11" s="85"/>
      <c r="BK11" s="85"/>
      <c r="BL11" s="85"/>
      <c r="BM11" s="85"/>
      <c r="BN11" s="85"/>
    </row>
    <row r="12" spans="1:68" s="17" customFormat="1" x14ac:dyDescent="0.25">
      <c r="A12" s="212">
        <v>9</v>
      </c>
      <c r="B12" s="213">
        <v>11</v>
      </c>
      <c r="C12" s="213">
        <v>14</v>
      </c>
      <c r="D12" s="18" t="s">
        <v>136</v>
      </c>
      <c r="E12" s="50" t="s">
        <v>116</v>
      </c>
      <c r="F12" s="19"/>
      <c r="G12" s="14">
        <v>2047</v>
      </c>
      <c r="H12" s="15"/>
      <c r="I12" s="177"/>
      <c r="J12" s="193"/>
      <c r="K12" s="16"/>
      <c r="L12" s="41"/>
      <c r="M12" s="176"/>
      <c r="N12" s="206"/>
      <c r="O12" s="54"/>
      <c r="P12" s="215">
        <v>13000</v>
      </c>
      <c r="Q12" s="15" t="s">
        <v>149</v>
      </c>
      <c r="R12" s="15" t="s">
        <v>165</v>
      </c>
      <c r="S12" s="30" t="s">
        <v>157</v>
      </c>
      <c r="T12" s="24"/>
      <c r="U12" s="132"/>
      <c r="V12" s="46"/>
      <c r="W12" s="46"/>
      <c r="X12" s="48"/>
      <c r="Y12" s="18"/>
      <c r="Z12" s="95"/>
      <c r="AA12" s="14"/>
      <c r="AB12" s="177"/>
      <c r="AC12" s="193"/>
      <c r="AD12" s="14"/>
      <c r="AE12" s="15"/>
      <c r="AF12" s="18"/>
      <c r="AG12" s="18"/>
      <c r="AH12" s="18"/>
      <c r="AI12" s="18"/>
      <c r="AJ12" s="14"/>
      <c r="AK12" s="14"/>
      <c r="AL12" s="194"/>
      <c r="AM12" s="18"/>
      <c r="AN12" s="18"/>
      <c r="AO12" s="15"/>
      <c r="AP12" s="15" t="str">
        <f t="shared" si="0"/>
        <v>K / 101 LSC /  / 2047</v>
      </c>
      <c r="AQ12" s="85"/>
      <c r="AR12" s="125"/>
      <c r="AS12" s="85"/>
      <c r="AT12" s="85"/>
      <c r="AU12" s="85"/>
      <c r="AV12" s="85"/>
      <c r="AW12" s="85"/>
      <c r="AX12" s="85"/>
      <c r="AY12" s="85"/>
      <c r="AZ12" s="85"/>
      <c r="BA12" s="85"/>
      <c r="BB12" s="210"/>
      <c r="BC12" s="85"/>
      <c r="BD12" s="85"/>
      <c r="BE12" s="85"/>
      <c r="BF12" s="85"/>
      <c r="BG12" s="85"/>
      <c r="BH12" s="85"/>
      <c r="BI12" s="85"/>
      <c r="BJ12" s="85"/>
      <c r="BK12" s="85"/>
      <c r="BL12" s="85"/>
      <c r="BM12" s="85"/>
      <c r="BN12" s="85"/>
    </row>
    <row r="13" spans="1:68" s="17" customFormat="1" x14ac:dyDescent="0.25">
      <c r="A13" s="212">
        <v>10</v>
      </c>
      <c r="B13" s="213">
        <v>12</v>
      </c>
      <c r="C13" s="213">
        <v>13</v>
      </c>
      <c r="D13" s="18" t="s">
        <v>137</v>
      </c>
      <c r="E13" s="50" t="s">
        <v>115</v>
      </c>
      <c r="F13" s="14"/>
      <c r="G13" s="14">
        <v>2044</v>
      </c>
      <c r="H13" s="15"/>
      <c r="I13" s="124"/>
      <c r="J13" s="193"/>
      <c r="K13" s="16"/>
      <c r="L13" s="28"/>
      <c r="M13" s="176"/>
      <c r="N13" s="206"/>
      <c r="O13" s="54"/>
      <c r="P13" s="215">
        <v>14000</v>
      </c>
      <c r="Q13" s="15" t="s">
        <v>150</v>
      </c>
      <c r="R13" s="15" t="s">
        <v>166</v>
      </c>
      <c r="S13" s="30" t="s">
        <v>157</v>
      </c>
      <c r="T13" s="24"/>
      <c r="U13" s="132"/>
      <c r="V13" s="46"/>
      <c r="W13" s="46"/>
      <c r="X13" s="32"/>
      <c r="Y13" s="18"/>
      <c r="Z13" s="95"/>
      <c r="AA13" s="14"/>
      <c r="AB13" s="124"/>
      <c r="AC13" s="193"/>
      <c r="AD13" s="14"/>
      <c r="AE13" s="15"/>
      <c r="AF13" s="18"/>
      <c r="AG13" s="18"/>
      <c r="AH13" s="18"/>
      <c r="AI13" s="18"/>
      <c r="AJ13" s="14"/>
      <c r="AK13" s="14"/>
      <c r="AL13" s="194"/>
      <c r="AM13" s="18"/>
      <c r="AN13" s="18"/>
      <c r="AO13" s="15"/>
      <c r="AP13" s="15" t="str">
        <f t="shared" si="0"/>
        <v>L / 917 GT2 /  / 2044</v>
      </c>
      <c r="AQ13" s="85"/>
      <c r="AR13" s="125"/>
      <c r="AS13" s="85"/>
      <c r="AT13" s="85"/>
      <c r="AU13" s="85"/>
      <c r="AV13" s="85"/>
      <c r="AW13" s="85"/>
      <c r="AX13" s="85"/>
      <c r="AY13" s="85"/>
      <c r="AZ13" s="85"/>
      <c r="BA13" s="85"/>
      <c r="BB13" s="210"/>
      <c r="BC13" s="85"/>
      <c r="BD13" s="85"/>
      <c r="BE13" s="85"/>
      <c r="BF13" s="85"/>
      <c r="BG13" s="85"/>
      <c r="BH13" s="85"/>
      <c r="BI13" s="85"/>
      <c r="BJ13" s="85"/>
      <c r="BK13" s="85"/>
      <c r="BL13" s="85"/>
      <c r="BM13" s="85"/>
      <c r="BN13" s="85"/>
    </row>
    <row r="14" spans="1:68" s="17" customFormat="1" x14ac:dyDescent="0.25">
      <c r="A14" s="212">
        <v>11</v>
      </c>
      <c r="B14" s="213">
        <v>13</v>
      </c>
      <c r="C14" s="213">
        <v>12</v>
      </c>
      <c r="D14" s="18" t="s">
        <v>0</v>
      </c>
      <c r="E14" s="50" t="s">
        <v>114</v>
      </c>
      <c r="F14" s="19"/>
      <c r="G14" s="14">
        <v>2041</v>
      </c>
      <c r="H14" s="15"/>
      <c r="I14" s="124"/>
      <c r="J14" s="193"/>
      <c r="K14" s="16"/>
      <c r="L14" s="27"/>
      <c r="M14" s="176"/>
      <c r="N14" s="206"/>
      <c r="O14" s="55"/>
      <c r="P14" s="215">
        <v>55000</v>
      </c>
      <c r="Q14" s="15" t="s">
        <v>149</v>
      </c>
      <c r="R14" s="15" t="s">
        <v>167</v>
      </c>
      <c r="S14" s="30" t="s">
        <v>157</v>
      </c>
      <c r="T14" s="24"/>
      <c r="U14" s="132"/>
      <c r="V14" s="46"/>
      <c r="W14" s="46"/>
      <c r="X14" s="48"/>
      <c r="Y14" s="18"/>
      <c r="Z14" s="95"/>
      <c r="AA14" s="14"/>
      <c r="AB14" s="124"/>
      <c r="AC14" s="193"/>
      <c r="AD14" s="14"/>
      <c r="AE14" s="15"/>
      <c r="AF14" s="18"/>
      <c r="AG14" s="18"/>
      <c r="AH14" s="18"/>
      <c r="AI14" s="18"/>
      <c r="AJ14" s="14"/>
      <c r="AK14" s="14"/>
      <c r="AL14" s="194"/>
      <c r="AM14" s="18"/>
      <c r="AN14" s="18"/>
      <c r="AO14" s="15"/>
      <c r="AP14" s="15" t="str">
        <f t="shared" si="0"/>
        <v>Marque / 100 LSC /  / 2041</v>
      </c>
      <c r="AQ14" s="85"/>
      <c r="AR14" s="125"/>
      <c r="AS14" s="85"/>
      <c r="AT14" s="85"/>
      <c r="AU14" s="85"/>
      <c r="AV14" s="85"/>
      <c r="AW14" s="85"/>
      <c r="AX14" s="85"/>
      <c r="AY14" s="85"/>
      <c r="AZ14" s="85"/>
      <c r="BA14" s="85"/>
      <c r="BB14" s="210"/>
      <c r="BC14" s="85"/>
      <c r="BD14" s="85"/>
      <c r="BE14" s="85"/>
      <c r="BF14" s="85"/>
      <c r="BG14" s="85"/>
      <c r="BH14" s="85"/>
      <c r="BI14" s="85"/>
      <c r="BJ14" s="85"/>
      <c r="BK14" s="85"/>
      <c r="BL14" s="85"/>
      <c r="BM14" s="85"/>
      <c r="BN14" s="85"/>
    </row>
    <row r="15" spans="1:68" s="17" customFormat="1" x14ac:dyDescent="0.25">
      <c r="A15" s="212">
        <v>12</v>
      </c>
      <c r="B15" s="213">
        <v>14</v>
      </c>
      <c r="C15" s="213">
        <v>11</v>
      </c>
      <c r="D15" s="18" t="s">
        <v>138</v>
      </c>
      <c r="E15" s="50" t="s">
        <v>113</v>
      </c>
      <c r="F15" s="19"/>
      <c r="G15" s="14">
        <v>2038</v>
      </c>
      <c r="H15" s="15"/>
      <c r="I15" s="124"/>
      <c r="J15" s="193"/>
      <c r="K15" s="16"/>
      <c r="L15" s="27"/>
      <c r="M15" s="176"/>
      <c r="N15" s="206"/>
      <c r="O15" s="55"/>
      <c r="P15" s="215">
        <v>32000</v>
      </c>
      <c r="Q15" s="15" t="s">
        <v>150</v>
      </c>
      <c r="R15" s="15" t="s">
        <v>168</v>
      </c>
      <c r="S15" s="30" t="s">
        <v>157</v>
      </c>
      <c r="T15" s="24"/>
      <c r="U15" s="132"/>
      <c r="V15" s="46"/>
      <c r="W15" s="46"/>
      <c r="X15" s="48"/>
      <c r="Y15" s="18"/>
      <c r="Z15" s="95"/>
      <c r="AA15" s="14"/>
      <c r="AB15" s="124"/>
      <c r="AC15" s="193"/>
      <c r="AD15" s="14"/>
      <c r="AE15" s="15"/>
      <c r="AF15" s="18"/>
      <c r="AG15" s="18"/>
      <c r="AH15" s="18"/>
      <c r="AI15" s="18"/>
      <c r="AJ15" s="14"/>
      <c r="AK15" s="14"/>
      <c r="AL15" s="194"/>
      <c r="AM15" s="18"/>
      <c r="AN15" s="18"/>
      <c r="AO15" s="15"/>
      <c r="AP15" s="15" t="str">
        <f t="shared" si="0"/>
        <v>N / 916 GT2 /  / 2038</v>
      </c>
      <c r="AQ15" s="85"/>
      <c r="AR15" s="125"/>
      <c r="AS15" s="85"/>
      <c r="AT15" s="85"/>
      <c r="AU15" s="85"/>
      <c r="AV15" s="85"/>
      <c r="AW15" s="85"/>
      <c r="AX15" s="85"/>
      <c r="AY15" s="85"/>
      <c r="AZ15" s="85"/>
      <c r="BA15" s="85"/>
      <c r="BB15" s="210"/>
      <c r="BC15" s="85"/>
      <c r="BD15" s="85"/>
      <c r="BE15" s="85"/>
      <c r="BF15" s="85"/>
      <c r="BG15" s="85"/>
      <c r="BH15" s="85"/>
      <c r="BI15" s="85"/>
      <c r="BJ15" s="85"/>
      <c r="BK15" s="85"/>
      <c r="BL15" s="85"/>
      <c r="BM15" s="85"/>
      <c r="BN15" s="85"/>
    </row>
    <row r="16" spans="1:68" s="17" customFormat="1" x14ac:dyDescent="0.25">
      <c r="A16" s="212">
        <v>13</v>
      </c>
      <c r="B16" s="213">
        <v>15</v>
      </c>
      <c r="C16" s="213">
        <v>10</v>
      </c>
      <c r="D16" s="18" t="s">
        <v>139</v>
      </c>
      <c r="E16" s="50" t="s">
        <v>112</v>
      </c>
      <c r="F16" s="14"/>
      <c r="G16" s="14">
        <v>2035</v>
      </c>
      <c r="H16" s="18"/>
      <c r="I16" s="124"/>
      <c r="J16" s="193"/>
      <c r="K16" s="16"/>
      <c r="L16" s="43"/>
      <c r="M16" s="176"/>
      <c r="N16" s="206"/>
      <c r="O16" s="54"/>
      <c r="P16" s="215">
        <v>7000</v>
      </c>
      <c r="Q16" s="15" t="s">
        <v>149</v>
      </c>
      <c r="R16" s="15" t="s">
        <v>169</v>
      </c>
      <c r="S16" s="30" t="s">
        <v>157</v>
      </c>
      <c r="T16" s="24"/>
      <c r="U16" s="132"/>
      <c r="V16" s="46"/>
      <c r="W16" s="46"/>
      <c r="X16" s="32"/>
      <c r="Y16" s="18"/>
      <c r="Z16" s="15"/>
      <c r="AA16" s="14"/>
      <c r="AB16" s="124"/>
      <c r="AC16" s="193"/>
      <c r="AD16" s="14"/>
      <c r="AE16" s="15"/>
      <c r="AF16" s="18"/>
      <c r="AG16" s="18"/>
      <c r="AH16" s="18"/>
      <c r="AI16" s="18"/>
      <c r="AJ16" s="14"/>
      <c r="AK16" s="14"/>
      <c r="AL16" s="194"/>
      <c r="AM16" s="18"/>
      <c r="AN16" s="18"/>
      <c r="AO16" s="15"/>
      <c r="AP16" s="15" t="str">
        <f t="shared" ref="AP16:AP47" si="1">CONCATENATE(D16," / ",E16," / ",H16," / ",G16)</f>
        <v>O / 99 LSC /  / 2035</v>
      </c>
      <c r="AQ16" s="85"/>
      <c r="AR16" s="125"/>
      <c r="AS16" s="85"/>
      <c r="AT16" s="85"/>
      <c r="AU16" s="85"/>
      <c r="AV16" s="85"/>
      <c r="AW16" s="85"/>
      <c r="AX16" s="85"/>
      <c r="AY16" s="85"/>
      <c r="AZ16" s="85"/>
      <c r="BA16" s="85"/>
      <c r="BB16" s="210"/>
      <c r="BC16" s="85"/>
      <c r="BD16" s="85"/>
      <c r="BE16" s="85"/>
      <c r="BF16" s="85"/>
      <c r="BG16" s="85"/>
      <c r="BH16" s="85"/>
      <c r="BI16" s="85"/>
      <c r="BJ16" s="85"/>
      <c r="BK16" s="85"/>
      <c r="BL16" s="85"/>
      <c r="BM16" s="85"/>
      <c r="BN16" s="85"/>
    </row>
    <row r="17" spans="1:68" s="21" customFormat="1" x14ac:dyDescent="0.25">
      <c r="A17" s="212">
        <v>14</v>
      </c>
      <c r="B17" s="213">
        <v>16</v>
      </c>
      <c r="C17" s="213">
        <v>9</v>
      </c>
      <c r="D17" s="18" t="s">
        <v>182</v>
      </c>
      <c r="E17" s="50" t="s">
        <v>111</v>
      </c>
      <c r="F17" s="14"/>
      <c r="G17" s="14">
        <v>2032</v>
      </c>
      <c r="H17" s="15"/>
      <c r="I17" s="177"/>
      <c r="J17" s="193"/>
      <c r="K17" s="16"/>
      <c r="L17" s="43"/>
      <c r="M17" s="176"/>
      <c r="N17" s="206"/>
      <c r="O17" s="55"/>
      <c r="P17" s="215">
        <v>1800</v>
      </c>
      <c r="Q17" s="15" t="s">
        <v>150</v>
      </c>
      <c r="R17" s="15" t="s">
        <v>170</v>
      </c>
      <c r="S17" s="30" t="s">
        <v>157</v>
      </c>
      <c r="T17" s="24"/>
      <c r="U17" s="132"/>
      <c r="V17" s="46"/>
      <c r="W17" s="46"/>
      <c r="X17" s="32"/>
      <c r="Y17" s="18"/>
      <c r="Z17" s="95"/>
      <c r="AA17" s="14"/>
      <c r="AB17" s="177"/>
      <c r="AC17" s="193"/>
      <c r="AD17" s="14"/>
      <c r="AE17" s="15"/>
      <c r="AF17" s="18"/>
      <c r="AG17" s="18"/>
      <c r="AH17" s="18"/>
      <c r="AI17" s="18"/>
      <c r="AJ17" s="14"/>
      <c r="AK17" s="14"/>
      <c r="AL17" s="194"/>
      <c r="AM17" s="18"/>
      <c r="AN17" s="18"/>
      <c r="AO17" s="15"/>
      <c r="AP17" s="15" t="str">
        <f t="shared" si="1"/>
        <v>P / 915 GT2 /  / 2032</v>
      </c>
      <c r="AQ17" s="87"/>
      <c r="AR17" s="125"/>
      <c r="AS17" s="87"/>
      <c r="AT17" s="87"/>
      <c r="AU17" s="87"/>
      <c r="AV17" s="87"/>
      <c r="AW17" s="87"/>
      <c r="AX17" s="87"/>
      <c r="AY17" s="87"/>
      <c r="AZ17" s="87"/>
      <c r="BA17" s="85"/>
      <c r="BB17" s="210"/>
      <c r="BC17" s="87"/>
      <c r="BD17" s="87"/>
      <c r="BE17" s="87"/>
      <c r="BF17" s="87"/>
      <c r="BG17" s="87"/>
      <c r="BH17" s="87"/>
      <c r="BI17" s="87"/>
      <c r="BJ17" s="87"/>
      <c r="BK17" s="87"/>
      <c r="BL17" s="85"/>
      <c r="BM17" s="87"/>
      <c r="BN17" s="87"/>
    </row>
    <row r="18" spans="1:68" s="21" customFormat="1" x14ac:dyDescent="0.25">
      <c r="A18" s="212">
        <v>15</v>
      </c>
      <c r="B18" s="213">
        <v>17</v>
      </c>
      <c r="C18" s="213">
        <v>8</v>
      </c>
      <c r="D18" s="18" t="s">
        <v>133</v>
      </c>
      <c r="E18" s="50" t="s">
        <v>119</v>
      </c>
      <c r="F18" s="14"/>
      <c r="G18" s="14">
        <v>2056</v>
      </c>
      <c r="H18" s="15"/>
      <c r="I18" s="124"/>
      <c r="J18" s="193" t="s">
        <v>105</v>
      </c>
      <c r="K18" s="16"/>
      <c r="L18" s="43">
        <v>0</v>
      </c>
      <c r="M18" s="176"/>
      <c r="N18" s="206"/>
      <c r="O18" s="54" t="s">
        <v>105</v>
      </c>
      <c r="P18" s="215">
        <v>1200</v>
      </c>
      <c r="Q18" s="15" t="s">
        <v>150</v>
      </c>
      <c r="R18" s="15" t="s">
        <v>162</v>
      </c>
      <c r="S18" s="30" t="s">
        <v>157</v>
      </c>
      <c r="T18" s="24"/>
      <c r="U18" s="132"/>
      <c r="V18" s="46"/>
      <c r="W18" s="46"/>
      <c r="X18" s="32"/>
      <c r="Y18" s="18" t="s">
        <v>105</v>
      </c>
      <c r="Z18" s="95" t="s">
        <v>105</v>
      </c>
      <c r="AA18" s="14" t="s">
        <v>105</v>
      </c>
      <c r="AB18" s="124"/>
      <c r="AC18" s="193" t="s">
        <v>105</v>
      </c>
      <c r="AD18" s="14" t="s">
        <v>105</v>
      </c>
      <c r="AE18" s="15"/>
      <c r="AF18" s="18"/>
      <c r="AG18" s="18"/>
      <c r="AH18" s="18"/>
      <c r="AI18" s="18"/>
      <c r="AJ18" s="14"/>
      <c r="AK18" s="14"/>
      <c r="AL18" s="194"/>
      <c r="AM18" s="18"/>
      <c r="AN18" s="18"/>
      <c r="AO18" s="15"/>
      <c r="AP18" s="15" t="str">
        <f t="shared" si="1"/>
        <v>H / 919 GT2 /  / 2056</v>
      </c>
      <c r="AQ18" s="87"/>
      <c r="AR18" s="125"/>
      <c r="AS18" s="87"/>
      <c r="AT18" s="87"/>
      <c r="AU18" s="87"/>
      <c r="AV18" s="87"/>
      <c r="AW18" s="87"/>
      <c r="AX18" s="87"/>
      <c r="AY18" s="87"/>
      <c r="AZ18" s="87"/>
      <c r="BA18" s="85"/>
      <c r="BB18" s="210"/>
      <c r="BC18" s="87"/>
      <c r="BD18" s="87"/>
      <c r="BE18" s="87"/>
      <c r="BF18" s="87"/>
      <c r="BG18" s="87"/>
      <c r="BH18" s="87"/>
      <c r="BI18" s="87"/>
      <c r="BJ18" s="87"/>
      <c r="BK18" s="87"/>
      <c r="BL18" s="85"/>
      <c r="BM18" s="87"/>
      <c r="BN18" s="87"/>
    </row>
    <row r="19" spans="1:68" s="21" customFormat="1" x14ac:dyDescent="0.25">
      <c r="A19" s="212">
        <v>16</v>
      </c>
      <c r="B19" s="213">
        <v>18</v>
      </c>
      <c r="C19" s="213">
        <v>7</v>
      </c>
      <c r="D19" s="18" t="s">
        <v>183</v>
      </c>
      <c r="E19" s="50" t="s">
        <v>110</v>
      </c>
      <c r="F19" s="19"/>
      <c r="G19" s="14">
        <v>2026</v>
      </c>
      <c r="H19" s="18"/>
      <c r="I19" s="124"/>
      <c r="J19" s="193"/>
      <c r="K19" s="16"/>
      <c r="L19" s="28"/>
      <c r="M19" s="176"/>
      <c r="N19" s="206"/>
      <c r="O19" s="54"/>
      <c r="P19" s="215">
        <v>17500</v>
      </c>
      <c r="Q19" s="15" t="s">
        <v>150</v>
      </c>
      <c r="R19" s="15" t="s">
        <v>171</v>
      </c>
      <c r="S19" s="30" t="s">
        <v>157</v>
      </c>
      <c r="T19" s="24"/>
      <c r="U19" s="132"/>
      <c r="V19" s="46"/>
      <c r="W19" s="46"/>
      <c r="X19" s="32"/>
      <c r="Y19" s="187"/>
      <c r="Z19" s="15"/>
      <c r="AA19" s="14"/>
      <c r="AB19" s="124"/>
      <c r="AC19" s="193"/>
      <c r="AD19" s="14"/>
      <c r="AE19" s="15"/>
      <c r="AF19" s="18"/>
      <c r="AG19" s="18"/>
      <c r="AH19" s="18"/>
      <c r="AI19" s="18"/>
      <c r="AJ19" s="14"/>
      <c r="AK19" s="14"/>
      <c r="AL19" s="194"/>
      <c r="AM19" s="18"/>
      <c r="AN19" s="18"/>
      <c r="AO19" s="15"/>
      <c r="AP19" s="15" t="str">
        <f t="shared" si="1"/>
        <v>R / 914 GT2 /  / 2026</v>
      </c>
      <c r="AQ19" s="87"/>
      <c r="AR19" s="125"/>
      <c r="AS19" s="87"/>
      <c r="AT19" s="87"/>
      <c r="AU19" s="87"/>
      <c r="AV19" s="87"/>
      <c r="AW19" s="87"/>
      <c r="AX19" s="87"/>
      <c r="AY19" s="87"/>
      <c r="AZ19" s="87"/>
      <c r="BA19" s="85"/>
      <c r="BB19" s="210"/>
      <c r="BC19" s="87"/>
      <c r="BD19" s="87"/>
      <c r="BE19" s="87"/>
      <c r="BF19" s="87"/>
      <c r="BG19" s="87"/>
      <c r="BH19" s="87"/>
      <c r="BI19" s="87"/>
      <c r="BJ19" s="87"/>
      <c r="BK19" s="87"/>
      <c r="BL19" s="87"/>
      <c r="BM19" s="87"/>
      <c r="BN19" s="87"/>
    </row>
    <row r="20" spans="1:68" s="21" customFormat="1" x14ac:dyDescent="0.25">
      <c r="A20" s="212">
        <v>17</v>
      </c>
      <c r="B20" s="213">
        <v>19</v>
      </c>
      <c r="C20" s="213">
        <v>6</v>
      </c>
      <c r="D20" s="18" t="s">
        <v>140</v>
      </c>
      <c r="E20" s="50" t="s">
        <v>109</v>
      </c>
      <c r="F20" s="19"/>
      <c r="G20" s="14">
        <v>2023</v>
      </c>
      <c r="H20" s="15"/>
      <c r="I20" s="177"/>
      <c r="J20" s="193"/>
      <c r="K20" s="16"/>
      <c r="L20" s="43"/>
      <c r="M20" s="176"/>
      <c r="N20" s="206"/>
      <c r="O20" s="54"/>
      <c r="P20" s="215">
        <v>15000</v>
      </c>
      <c r="Q20" s="15" t="s">
        <v>149</v>
      </c>
      <c r="R20" s="15" t="s">
        <v>172</v>
      </c>
      <c r="S20" s="30" t="s">
        <v>157</v>
      </c>
      <c r="T20" s="24"/>
      <c r="U20" s="132"/>
      <c r="V20" s="14"/>
      <c r="W20" s="46"/>
      <c r="X20" s="30"/>
      <c r="Y20" s="18"/>
      <c r="Z20" s="15"/>
      <c r="AA20" s="14"/>
      <c r="AB20" s="177"/>
      <c r="AC20" s="193"/>
      <c r="AD20" s="14"/>
      <c r="AE20" s="15" t="s">
        <v>103</v>
      </c>
      <c r="AF20" s="18"/>
      <c r="AG20" s="18"/>
      <c r="AH20" s="18"/>
      <c r="AI20" s="18"/>
      <c r="AJ20" s="14"/>
      <c r="AK20" s="14"/>
      <c r="AL20" s="194"/>
      <c r="AM20" s="18"/>
      <c r="AN20" s="18"/>
      <c r="AO20" s="15"/>
      <c r="AP20" s="15" t="str">
        <f t="shared" si="1"/>
        <v>S / 97 LSC /  / 2023</v>
      </c>
      <c r="AQ20" s="87"/>
      <c r="AR20" s="125"/>
      <c r="AS20" s="87"/>
      <c r="AT20" s="87"/>
      <c r="AU20" s="87"/>
      <c r="AV20" s="87"/>
      <c r="AW20" s="87"/>
      <c r="AX20" s="87"/>
      <c r="AY20" s="87"/>
      <c r="AZ20" s="87"/>
      <c r="BA20" s="85"/>
      <c r="BB20" s="210"/>
      <c r="BC20" s="87"/>
      <c r="BD20" s="87"/>
      <c r="BE20" s="87"/>
      <c r="BF20" s="87"/>
      <c r="BG20" s="87"/>
      <c r="BH20" s="87"/>
      <c r="BI20" s="87"/>
      <c r="BJ20" s="87"/>
      <c r="BK20" s="87"/>
      <c r="BL20" s="87"/>
      <c r="BM20" s="87"/>
      <c r="BN20" s="87"/>
    </row>
    <row r="21" spans="1:68" s="21" customFormat="1" x14ac:dyDescent="0.25">
      <c r="A21" s="212">
        <v>18</v>
      </c>
      <c r="B21" s="213">
        <v>20</v>
      </c>
      <c r="C21" s="213">
        <v>5</v>
      </c>
      <c r="D21" s="18" t="s">
        <v>141</v>
      </c>
      <c r="E21" s="50" t="s">
        <v>108</v>
      </c>
      <c r="F21" s="19"/>
      <c r="G21" s="14">
        <v>2020</v>
      </c>
      <c r="H21" s="15"/>
      <c r="I21" s="124"/>
      <c r="J21" s="193"/>
      <c r="K21" s="16"/>
      <c r="L21" s="42"/>
      <c r="M21" s="176"/>
      <c r="N21" s="206"/>
      <c r="O21" s="54"/>
      <c r="P21" s="215">
        <v>1200</v>
      </c>
      <c r="Q21" s="15" t="s">
        <v>150</v>
      </c>
      <c r="R21" s="15" t="s">
        <v>173</v>
      </c>
      <c r="S21" s="30" t="s">
        <v>157</v>
      </c>
      <c r="T21" s="24"/>
      <c r="U21" s="132"/>
      <c r="V21" s="14"/>
      <c r="W21" s="46"/>
      <c r="X21" s="30"/>
      <c r="Y21" s="18"/>
      <c r="Z21" s="95"/>
      <c r="AA21" s="14"/>
      <c r="AB21" s="124"/>
      <c r="AC21" s="193"/>
      <c r="AD21" s="14"/>
      <c r="AE21" s="15" t="s">
        <v>100</v>
      </c>
      <c r="AF21" s="18"/>
      <c r="AG21" s="18"/>
      <c r="AH21" s="18"/>
      <c r="AI21" s="18"/>
      <c r="AJ21" s="14"/>
      <c r="AK21" s="14"/>
      <c r="AL21" s="194"/>
      <c r="AM21" s="18"/>
      <c r="AN21" s="18"/>
      <c r="AO21" s="15"/>
      <c r="AP21" s="15" t="str">
        <f t="shared" si="1"/>
        <v>T / 913 GT2 /  / 2020</v>
      </c>
      <c r="AQ21" s="87"/>
      <c r="AR21" s="125"/>
      <c r="AS21" s="87"/>
      <c r="AT21" s="87"/>
      <c r="AU21" s="87"/>
      <c r="AV21" s="87"/>
      <c r="AW21" s="87"/>
      <c r="AX21" s="87"/>
      <c r="AY21" s="87"/>
      <c r="AZ21" s="87"/>
      <c r="BA21" s="85"/>
      <c r="BB21" s="210"/>
      <c r="BC21" s="87"/>
      <c r="BD21" s="87"/>
      <c r="BE21" s="87"/>
      <c r="BF21" s="87"/>
      <c r="BG21" s="87"/>
      <c r="BH21" s="87"/>
      <c r="BI21" s="87"/>
      <c r="BJ21" s="87"/>
      <c r="BK21" s="87"/>
      <c r="BL21" s="87"/>
      <c r="BM21" s="87"/>
      <c r="BN21" s="87"/>
    </row>
    <row r="22" spans="1:68" s="17" customFormat="1" x14ac:dyDescent="0.25">
      <c r="A22" s="212">
        <v>19</v>
      </c>
      <c r="B22" s="213">
        <v>21</v>
      </c>
      <c r="C22" s="213">
        <v>4</v>
      </c>
      <c r="D22" s="18" t="s">
        <v>142</v>
      </c>
      <c r="E22" s="50" t="s">
        <v>107</v>
      </c>
      <c r="F22" s="14"/>
      <c r="G22" s="14">
        <v>2017</v>
      </c>
      <c r="H22" s="15"/>
      <c r="I22" s="124"/>
      <c r="J22" s="193"/>
      <c r="K22" s="16"/>
      <c r="L22" s="27"/>
      <c r="M22" s="176"/>
      <c r="N22" s="206"/>
      <c r="O22" s="55"/>
      <c r="P22" s="215">
        <v>1800</v>
      </c>
      <c r="Q22" s="15" t="s">
        <v>149</v>
      </c>
      <c r="R22" s="15" t="s">
        <v>174</v>
      </c>
      <c r="S22" s="30" t="s">
        <v>157</v>
      </c>
      <c r="T22" s="24"/>
      <c r="U22" s="132"/>
      <c r="V22" s="46"/>
      <c r="W22" s="46"/>
      <c r="X22" s="49"/>
      <c r="Y22" s="18"/>
      <c r="Z22" s="95"/>
      <c r="AA22" s="14"/>
      <c r="AB22" s="124"/>
      <c r="AC22" s="193"/>
      <c r="AD22" s="14"/>
      <c r="AE22" s="15" t="s">
        <v>98</v>
      </c>
      <c r="AF22" s="18"/>
      <c r="AG22" s="18"/>
      <c r="AH22" s="18"/>
      <c r="AI22" s="18"/>
      <c r="AJ22" s="14"/>
      <c r="AK22" s="14"/>
      <c r="AL22" s="194"/>
      <c r="AM22" s="18"/>
      <c r="AN22" s="18"/>
      <c r="AO22" s="15"/>
      <c r="AP22" s="15" t="str">
        <f t="shared" si="1"/>
        <v>U / 96 LSC /  / 2017</v>
      </c>
      <c r="AQ22" s="85"/>
      <c r="AR22" s="125"/>
      <c r="AS22" s="85"/>
      <c r="AT22" s="85"/>
      <c r="AU22" s="85"/>
      <c r="AV22" s="85"/>
      <c r="AW22" s="85"/>
      <c r="AX22" s="85"/>
      <c r="AY22" s="85"/>
      <c r="AZ22" s="85"/>
      <c r="BA22" s="85"/>
      <c r="BB22" s="210"/>
      <c r="BC22" s="85"/>
      <c r="BD22" s="85"/>
      <c r="BE22" s="85"/>
      <c r="BF22" s="85"/>
      <c r="BG22" s="85"/>
      <c r="BH22" s="85"/>
      <c r="BI22" s="85"/>
      <c r="BJ22" s="85"/>
      <c r="BK22" s="85"/>
      <c r="BL22" s="85"/>
      <c r="BM22" s="85"/>
      <c r="BN22" s="85"/>
    </row>
    <row r="23" spans="1:68" s="17" customFormat="1" x14ac:dyDescent="0.25">
      <c r="A23" s="212">
        <v>20</v>
      </c>
      <c r="B23" s="213">
        <v>22</v>
      </c>
      <c r="C23" s="213">
        <v>25</v>
      </c>
      <c r="D23" s="18" t="s">
        <v>143</v>
      </c>
      <c r="E23" s="50" t="s">
        <v>106</v>
      </c>
      <c r="F23" s="14" t="s">
        <v>105</v>
      </c>
      <c r="G23" s="14">
        <v>2014</v>
      </c>
      <c r="H23" s="18" t="s">
        <v>105</v>
      </c>
      <c r="I23" s="177"/>
      <c r="J23" s="193" t="s">
        <v>105</v>
      </c>
      <c r="K23" s="16"/>
      <c r="L23" s="28" t="s">
        <v>105</v>
      </c>
      <c r="M23" s="176"/>
      <c r="N23" s="206"/>
      <c r="O23" s="54" t="s">
        <v>105</v>
      </c>
      <c r="P23" s="215">
        <v>1400</v>
      </c>
      <c r="Q23" s="15" t="s">
        <v>150</v>
      </c>
      <c r="R23" s="15" t="s">
        <v>175</v>
      </c>
      <c r="S23" s="30" t="s">
        <v>157</v>
      </c>
      <c r="T23" s="24"/>
      <c r="U23" s="132"/>
      <c r="V23" s="46"/>
      <c r="W23" s="46"/>
      <c r="X23" s="32"/>
      <c r="Y23" s="18" t="s">
        <v>105</v>
      </c>
      <c r="Z23" s="15" t="s">
        <v>105</v>
      </c>
      <c r="AA23" s="14" t="s">
        <v>105</v>
      </c>
      <c r="AB23" s="177"/>
      <c r="AC23" s="193" t="s">
        <v>105</v>
      </c>
      <c r="AD23" s="14" t="s">
        <v>105</v>
      </c>
      <c r="AE23" s="15">
        <v>0</v>
      </c>
      <c r="AF23" s="18"/>
      <c r="AG23" s="18"/>
      <c r="AH23" s="18"/>
      <c r="AI23" s="18"/>
      <c r="AJ23" s="14"/>
      <c r="AK23" s="14"/>
      <c r="AL23" s="194"/>
      <c r="AM23" s="18"/>
      <c r="AN23" s="18"/>
      <c r="AO23" s="15"/>
      <c r="AP23" s="15" t="str">
        <f t="shared" si="1"/>
        <v>V / 912 GT2 /  / 2014</v>
      </c>
      <c r="AQ23" s="85"/>
      <c r="AR23" s="125"/>
      <c r="AS23" s="85"/>
      <c r="AT23" s="85"/>
      <c r="AU23" s="85"/>
      <c r="AV23" s="85"/>
      <c r="AW23" s="85"/>
      <c r="AX23" s="85"/>
      <c r="AY23" s="85"/>
      <c r="AZ23" s="85"/>
      <c r="BA23" s="85"/>
      <c r="BB23" s="210"/>
      <c r="BC23" s="85"/>
      <c r="BD23" s="85"/>
      <c r="BE23" s="85"/>
      <c r="BF23" s="85"/>
      <c r="BG23" s="85"/>
      <c r="BH23" s="85"/>
      <c r="BI23" s="85"/>
      <c r="BJ23" s="85"/>
      <c r="BK23" s="85"/>
      <c r="BL23" s="85"/>
      <c r="BM23" s="85"/>
      <c r="BN23" s="85"/>
    </row>
    <row r="24" spans="1:68" s="17" customFormat="1" x14ac:dyDescent="0.25">
      <c r="A24" s="212">
        <v>21</v>
      </c>
      <c r="B24" s="213">
        <v>23</v>
      </c>
      <c r="C24" s="213">
        <v>23</v>
      </c>
      <c r="D24" s="18" t="s">
        <v>144</v>
      </c>
      <c r="E24" s="50" t="s">
        <v>125</v>
      </c>
      <c r="F24" s="19" t="s">
        <v>9</v>
      </c>
      <c r="G24" s="14">
        <v>2074</v>
      </c>
      <c r="H24" s="15" t="s">
        <v>105</v>
      </c>
      <c r="I24" s="124">
        <v>190</v>
      </c>
      <c r="J24" s="193" t="s">
        <v>69</v>
      </c>
      <c r="K24" s="16">
        <v>0</v>
      </c>
      <c r="L24" s="28" t="s">
        <v>127</v>
      </c>
      <c r="M24" s="176"/>
      <c r="N24" s="206"/>
      <c r="O24" s="54" t="s">
        <v>70</v>
      </c>
      <c r="P24" s="215">
        <v>85000</v>
      </c>
      <c r="Q24" s="15" t="s">
        <v>149</v>
      </c>
      <c r="R24" s="15" t="s">
        <v>176</v>
      </c>
      <c r="S24" s="30" t="s">
        <v>157</v>
      </c>
      <c r="T24" s="24"/>
      <c r="U24" s="132">
        <v>2</v>
      </c>
      <c r="V24" s="46"/>
      <c r="W24" s="46"/>
      <c r="X24" s="32"/>
      <c r="Y24" s="18" t="s">
        <v>105</v>
      </c>
      <c r="Z24" s="15" t="s">
        <v>105</v>
      </c>
      <c r="AA24" s="14" t="s">
        <v>105</v>
      </c>
      <c r="AB24" s="124"/>
      <c r="AC24" s="193" t="s">
        <v>105</v>
      </c>
      <c r="AD24" s="14" t="s">
        <v>76</v>
      </c>
      <c r="AE24" s="15"/>
      <c r="AF24" s="18"/>
      <c r="AG24" s="18"/>
      <c r="AH24" s="18"/>
      <c r="AI24" s="18"/>
      <c r="AJ24" s="14"/>
      <c r="AK24" s="14"/>
      <c r="AL24" s="194"/>
      <c r="AM24" s="18"/>
      <c r="AN24" s="18"/>
      <c r="AO24" s="15"/>
      <c r="AP24" s="15" t="str">
        <f t="shared" si="1"/>
        <v>W / 922 GT2 /  / 2074</v>
      </c>
      <c r="AQ24" s="85"/>
      <c r="AR24" s="125"/>
      <c r="AS24" s="85"/>
      <c r="AT24" s="85"/>
      <c r="AU24" s="85"/>
      <c r="AV24" s="85"/>
      <c r="AW24" s="85"/>
      <c r="AX24" s="85"/>
      <c r="AY24" s="85"/>
      <c r="AZ24" s="85"/>
      <c r="BA24" s="85"/>
      <c r="BB24" s="210"/>
      <c r="BC24" s="85"/>
      <c r="BD24" s="85"/>
      <c r="BE24" s="85"/>
      <c r="BF24" s="85"/>
      <c r="BG24" s="85"/>
      <c r="BH24" s="85"/>
      <c r="BI24" s="85"/>
      <c r="BJ24" s="85"/>
      <c r="BK24" s="85"/>
      <c r="BL24" s="85"/>
      <c r="BM24" s="85"/>
      <c r="BN24" s="85"/>
    </row>
    <row r="25" spans="1:68" s="17" customFormat="1" x14ac:dyDescent="0.25">
      <c r="A25" s="212">
        <v>22</v>
      </c>
      <c r="B25" s="213">
        <v>24</v>
      </c>
      <c r="C25" s="213">
        <v>24</v>
      </c>
      <c r="D25" s="18" t="s">
        <v>145</v>
      </c>
      <c r="E25" s="50" t="s">
        <v>126</v>
      </c>
      <c r="F25" s="19"/>
      <c r="G25" s="14">
        <v>2077</v>
      </c>
      <c r="H25" s="15"/>
      <c r="I25" s="124"/>
      <c r="J25" s="193"/>
      <c r="K25" s="16"/>
      <c r="L25" s="42"/>
      <c r="M25" s="176"/>
      <c r="N25" s="206"/>
      <c r="O25" s="54"/>
      <c r="P25" s="215">
        <v>12000</v>
      </c>
      <c r="Q25" s="15" t="s">
        <v>150</v>
      </c>
      <c r="R25" s="15" t="s">
        <v>177</v>
      </c>
      <c r="S25" s="30" t="s">
        <v>157</v>
      </c>
      <c r="T25" s="24"/>
      <c r="U25" s="132"/>
      <c r="V25" s="46"/>
      <c r="W25" s="46"/>
      <c r="X25" s="30"/>
      <c r="Y25" s="18"/>
      <c r="Z25" s="95"/>
      <c r="AA25" s="14"/>
      <c r="AB25" s="124"/>
      <c r="AC25" s="193"/>
      <c r="AD25" s="14"/>
      <c r="AE25" s="15"/>
      <c r="AF25" s="18"/>
      <c r="AG25" s="18"/>
      <c r="AH25" s="18"/>
      <c r="AI25" s="18"/>
      <c r="AJ25" s="14"/>
      <c r="AK25" s="14"/>
      <c r="AL25" s="194"/>
      <c r="AM25" s="18"/>
      <c r="AN25" s="18"/>
      <c r="AO25" s="15"/>
      <c r="AP25" s="15" t="str">
        <f t="shared" si="1"/>
        <v>X / 106 LSC /  / 2077</v>
      </c>
      <c r="AQ25" s="85"/>
      <c r="AR25" s="125"/>
      <c r="AS25" s="85"/>
      <c r="AT25" s="85"/>
      <c r="AU25" s="85"/>
      <c r="AV25" s="85"/>
      <c r="AW25" s="85"/>
      <c r="AX25" s="85"/>
      <c r="AY25" s="85"/>
      <c r="AZ25" s="85"/>
      <c r="BA25" s="85"/>
      <c r="BB25" s="210"/>
      <c r="BC25" s="85"/>
      <c r="BD25" s="85"/>
      <c r="BE25" s="85"/>
      <c r="BF25" s="85"/>
      <c r="BG25" s="85"/>
      <c r="BH25" s="85"/>
      <c r="BI25" s="85"/>
      <c r="BJ25" s="85"/>
      <c r="BK25" s="85"/>
      <c r="BL25" s="85"/>
      <c r="BM25" s="85"/>
      <c r="BN25" s="85"/>
    </row>
    <row r="26" spans="1:68" s="17" customFormat="1" x14ac:dyDescent="0.25">
      <c r="A26" s="212">
        <v>23</v>
      </c>
      <c r="B26" s="213">
        <v>25</v>
      </c>
      <c r="C26" s="213">
        <v>26</v>
      </c>
      <c r="D26" s="18" t="s">
        <v>184</v>
      </c>
      <c r="E26" s="50" t="s">
        <v>146</v>
      </c>
      <c r="F26" s="14" t="s">
        <v>9</v>
      </c>
      <c r="G26" s="14">
        <v>2015</v>
      </c>
      <c r="H26" s="18" t="s">
        <v>105</v>
      </c>
      <c r="I26" s="124"/>
      <c r="J26" s="193" t="s">
        <v>105</v>
      </c>
      <c r="K26" s="16"/>
      <c r="L26" s="28" t="s">
        <v>105</v>
      </c>
      <c r="M26" s="176"/>
      <c r="N26" s="206"/>
      <c r="O26" s="54" t="s">
        <v>105</v>
      </c>
      <c r="P26" s="215">
        <v>1000</v>
      </c>
      <c r="Q26" s="15" t="s">
        <v>149</v>
      </c>
      <c r="R26" s="15" t="s">
        <v>178</v>
      </c>
      <c r="S26" s="30" t="s">
        <v>157</v>
      </c>
      <c r="T26" s="24"/>
      <c r="U26" s="132"/>
      <c r="V26" s="46"/>
      <c r="W26" s="46"/>
      <c r="X26" s="32"/>
      <c r="Y26" s="18" t="s">
        <v>105</v>
      </c>
      <c r="Z26" s="95" t="s">
        <v>105</v>
      </c>
      <c r="AA26" s="14" t="s">
        <v>105</v>
      </c>
      <c r="AB26" s="124"/>
      <c r="AC26" s="193" t="s">
        <v>105</v>
      </c>
      <c r="AD26" s="14" t="s">
        <v>105</v>
      </c>
      <c r="AE26" s="15"/>
      <c r="AF26" s="18"/>
      <c r="AG26" s="18"/>
      <c r="AH26" s="18"/>
      <c r="AI26" s="18"/>
      <c r="AJ26" s="14"/>
      <c r="AK26" s="14"/>
      <c r="AL26" s="194"/>
      <c r="AM26" s="18"/>
      <c r="AN26" s="18"/>
      <c r="AO26" s="15"/>
      <c r="AP26" s="15" t="str">
        <f t="shared" si="1"/>
        <v>Y / toto modèle /  / 2015</v>
      </c>
      <c r="AQ26" s="85"/>
      <c r="AR26" s="125"/>
      <c r="AS26" s="85"/>
      <c r="AT26" s="85"/>
      <c r="AU26" s="85"/>
      <c r="AV26" s="85"/>
      <c r="AW26" s="85"/>
      <c r="AX26" s="85"/>
      <c r="AY26" s="85"/>
      <c r="AZ26" s="85"/>
      <c r="BA26" s="85"/>
      <c r="BB26" s="210"/>
      <c r="BC26" s="85"/>
      <c r="BD26" s="85"/>
      <c r="BE26" s="85"/>
      <c r="BF26" s="85"/>
      <c r="BG26" s="85"/>
      <c r="BH26" s="85"/>
      <c r="BI26" s="85"/>
      <c r="BJ26" s="85"/>
      <c r="BK26" s="85"/>
      <c r="BL26" s="85"/>
      <c r="BM26" s="85"/>
      <c r="BN26" s="85"/>
    </row>
    <row r="27" spans="1:68" s="17" customFormat="1" x14ac:dyDescent="0.25">
      <c r="A27" s="212">
        <v>24</v>
      </c>
      <c r="B27" s="213">
        <v>26</v>
      </c>
      <c r="C27" s="213">
        <v>27</v>
      </c>
      <c r="D27" s="18" t="s">
        <v>185</v>
      </c>
      <c r="E27" s="50" t="s">
        <v>1</v>
      </c>
      <c r="F27" s="19" t="s">
        <v>10</v>
      </c>
      <c r="G27" s="14">
        <v>3000</v>
      </c>
      <c r="H27" s="15" t="s">
        <v>37</v>
      </c>
      <c r="I27" s="124">
        <v>190</v>
      </c>
      <c r="J27" s="193" t="s">
        <v>69</v>
      </c>
      <c r="K27" s="16">
        <v>0.06</v>
      </c>
      <c r="L27" s="28">
        <v>15000</v>
      </c>
      <c r="M27" s="176">
        <v>50000</v>
      </c>
      <c r="N27" s="206">
        <v>43983</v>
      </c>
      <c r="O27" s="54" t="s">
        <v>70</v>
      </c>
      <c r="P27" s="215">
        <v>9000</v>
      </c>
      <c r="Q27" s="15" t="s">
        <v>150</v>
      </c>
      <c r="R27" s="15" t="s">
        <v>179</v>
      </c>
      <c r="S27" s="30" t="s">
        <v>157</v>
      </c>
      <c r="T27" s="24">
        <v>16000</v>
      </c>
      <c r="U27" s="132">
        <v>2</v>
      </c>
      <c r="V27" s="46">
        <v>12000</v>
      </c>
      <c r="W27" s="46"/>
      <c r="X27" s="32"/>
      <c r="Y27" s="18" t="s">
        <v>147</v>
      </c>
      <c r="Z27" s="95" t="s">
        <v>148</v>
      </c>
      <c r="AA27" s="14" t="s">
        <v>70</v>
      </c>
      <c r="AB27" s="124">
        <v>120</v>
      </c>
      <c r="AC27" s="193" t="s">
        <v>69</v>
      </c>
      <c r="AD27" s="14" t="s">
        <v>76</v>
      </c>
      <c r="AE27" s="15" t="s">
        <v>100</v>
      </c>
      <c r="AF27" s="18"/>
      <c r="AG27" s="18"/>
      <c r="AH27" s="18"/>
      <c r="AI27" s="18"/>
      <c r="AJ27" s="14"/>
      <c r="AK27" s="14"/>
      <c r="AL27" s="194"/>
      <c r="AM27" s="18"/>
      <c r="AN27" s="18"/>
      <c r="AO27" s="15"/>
      <c r="AP27" s="15" t="str">
        <f t="shared" si="1"/>
        <v>Z / Modèle / Bleu / 3000</v>
      </c>
      <c r="AQ27" s="85"/>
      <c r="AR27" s="125"/>
      <c r="AS27" s="85"/>
      <c r="AT27" s="85"/>
      <c r="AU27" s="85"/>
      <c r="AV27" s="85"/>
      <c r="AW27" s="85"/>
      <c r="AX27" s="85"/>
      <c r="AY27" s="85"/>
      <c r="AZ27" s="85"/>
      <c r="BA27" s="85"/>
      <c r="BB27" s="210"/>
      <c r="BC27" s="85"/>
      <c r="BD27" s="85"/>
      <c r="BE27" s="85"/>
      <c r="BF27" s="85"/>
      <c r="BG27" s="85"/>
      <c r="BH27" s="85"/>
      <c r="BI27" s="85"/>
      <c r="BJ27" s="85"/>
      <c r="BK27" s="85"/>
      <c r="BL27" s="85"/>
      <c r="BM27" s="85"/>
      <c r="BN27" s="85"/>
    </row>
    <row r="28" spans="1:68" s="17" customFormat="1" x14ac:dyDescent="0.25">
      <c r="A28" s="212">
        <v>25</v>
      </c>
      <c r="B28" s="213">
        <v>27</v>
      </c>
      <c r="C28" s="213">
        <v>20</v>
      </c>
      <c r="D28" s="18" t="s">
        <v>130</v>
      </c>
      <c r="E28" s="50" t="s">
        <v>122</v>
      </c>
      <c r="F28" s="14" t="s">
        <v>9</v>
      </c>
      <c r="G28" s="14">
        <v>2065</v>
      </c>
      <c r="H28" s="15" t="s">
        <v>186</v>
      </c>
      <c r="I28" s="124">
        <v>100</v>
      </c>
      <c r="J28" s="193" t="s">
        <v>70</v>
      </c>
      <c r="K28" s="16">
        <v>0.06</v>
      </c>
      <c r="L28" s="28">
        <v>0</v>
      </c>
      <c r="M28" s="176"/>
      <c r="N28" s="206"/>
      <c r="O28" s="54" t="s">
        <v>105</v>
      </c>
      <c r="P28" s="215">
        <v>15000</v>
      </c>
      <c r="Q28" s="15" t="s">
        <v>149</v>
      </c>
      <c r="R28" s="15" t="s">
        <v>159</v>
      </c>
      <c r="S28" s="30" t="s">
        <v>157</v>
      </c>
      <c r="T28" s="24"/>
      <c r="U28" s="132"/>
      <c r="V28" s="46"/>
      <c r="W28" s="46"/>
      <c r="X28" s="32"/>
      <c r="Y28" s="18" t="s">
        <v>105</v>
      </c>
      <c r="Z28" s="15" t="s">
        <v>105</v>
      </c>
      <c r="AA28" s="14" t="s">
        <v>105</v>
      </c>
      <c r="AB28" s="124"/>
      <c r="AC28" s="193" t="s">
        <v>105</v>
      </c>
      <c r="AD28" s="14" t="s">
        <v>105</v>
      </c>
      <c r="AE28" s="15"/>
      <c r="AF28" s="18"/>
      <c r="AG28" s="18"/>
      <c r="AH28" s="18"/>
      <c r="AI28" s="18"/>
      <c r="AJ28" s="14"/>
      <c r="AK28" s="14"/>
      <c r="AL28" s="194"/>
      <c r="AM28" s="18"/>
      <c r="AN28" s="18"/>
      <c r="AO28" s="15"/>
      <c r="AP28" s="15" t="str">
        <f t="shared" si="1"/>
        <v>E / 104 LSC / Pâle / 2065</v>
      </c>
      <c r="AQ28" s="85"/>
      <c r="AR28" s="125"/>
      <c r="AS28" s="85"/>
      <c r="AT28" s="85"/>
      <c r="AU28" s="85"/>
      <c r="AV28" s="85"/>
      <c r="AW28" s="85"/>
      <c r="AX28" s="85"/>
      <c r="AY28" s="85"/>
      <c r="AZ28" s="85"/>
      <c r="BA28" s="85"/>
      <c r="BB28" s="210"/>
      <c r="BC28" s="85"/>
      <c r="BD28" s="85"/>
      <c r="BE28" s="85"/>
      <c r="BF28" s="85"/>
      <c r="BG28" s="85"/>
      <c r="BH28" s="85"/>
      <c r="BI28" s="85"/>
      <c r="BJ28" s="85"/>
      <c r="BK28" s="85"/>
      <c r="BL28" s="85"/>
      <c r="BM28" s="85"/>
      <c r="BN28" s="85"/>
    </row>
    <row r="29" spans="1:68" s="17" customFormat="1" ht="15.75" customHeight="1" x14ac:dyDescent="0.25">
      <c r="A29" s="212">
        <v>26</v>
      </c>
      <c r="B29" s="213">
        <v>28</v>
      </c>
      <c r="C29" s="213">
        <v>22</v>
      </c>
      <c r="D29" s="18" t="s">
        <v>128</v>
      </c>
      <c r="E29" s="50" t="s">
        <v>124</v>
      </c>
      <c r="F29" s="14" t="s">
        <v>13</v>
      </c>
      <c r="G29" s="14">
        <v>2071</v>
      </c>
      <c r="H29" s="18" t="s">
        <v>187</v>
      </c>
      <c r="I29" s="177"/>
      <c r="J29" s="193" t="s">
        <v>105</v>
      </c>
      <c r="K29" s="16"/>
      <c r="L29" s="28">
        <v>0</v>
      </c>
      <c r="M29" s="176"/>
      <c r="N29" s="206"/>
      <c r="O29" s="54" t="s">
        <v>105</v>
      </c>
      <c r="P29" s="215">
        <v>12000</v>
      </c>
      <c r="Q29" s="15" t="s">
        <v>149</v>
      </c>
      <c r="R29" s="15" t="s">
        <v>156</v>
      </c>
      <c r="S29" s="30" t="s">
        <v>157</v>
      </c>
      <c r="T29" s="24"/>
      <c r="U29" s="132"/>
      <c r="V29" s="46"/>
      <c r="W29" s="46"/>
      <c r="X29" s="32"/>
      <c r="Y29" s="18" t="s">
        <v>105</v>
      </c>
      <c r="Z29" s="95" t="s">
        <v>105</v>
      </c>
      <c r="AA29" s="14" t="s">
        <v>105</v>
      </c>
      <c r="AB29" s="177"/>
      <c r="AC29" s="193" t="s">
        <v>105</v>
      </c>
      <c r="AD29" s="14" t="s">
        <v>105</v>
      </c>
      <c r="AE29" s="15"/>
      <c r="AF29" s="18"/>
      <c r="AG29" s="18"/>
      <c r="AH29" s="18"/>
      <c r="AI29" s="18"/>
      <c r="AJ29" s="14"/>
      <c r="AK29" s="14"/>
      <c r="AL29" s="194"/>
      <c r="AM29" s="18"/>
      <c r="AN29" s="18"/>
      <c r="AO29" s="15"/>
      <c r="AP29" s="15" t="str">
        <f t="shared" si="1"/>
        <v>C / 105 LSC / Étrange / 2071</v>
      </c>
      <c r="AQ29" s="85"/>
      <c r="AR29" s="125"/>
      <c r="AS29" s="85"/>
      <c r="AT29" s="85"/>
      <c r="AU29" s="85"/>
      <c r="AV29" s="85"/>
      <c r="AW29" s="85"/>
      <c r="AX29" s="85"/>
      <c r="AY29" s="85"/>
      <c r="AZ29" s="85"/>
      <c r="BA29" s="85"/>
      <c r="BB29" s="210"/>
      <c r="BC29" s="85"/>
      <c r="BD29" s="85"/>
      <c r="BE29" s="85"/>
      <c r="BF29" s="85"/>
      <c r="BG29" s="85"/>
      <c r="BH29" s="85"/>
      <c r="BI29" s="85"/>
      <c r="BJ29" s="85"/>
      <c r="BK29" s="85"/>
      <c r="BL29" s="85"/>
      <c r="BM29" s="85"/>
      <c r="BN29" s="85"/>
    </row>
    <row r="30" spans="1:68" s="17" customFormat="1" ht="16.149999999999999" customHeight="1" x14ac:dyDescent="0.25">
      <c r="A30" s="212">
        <v>27</v>
      </c>
      <c r="B30" s="213"/>
      <c r="C30" s="213"/>
      <c r="D30" s="18"/>
      <c r="E30" s="50"/>
      <c r="F30" s="14"/>
      <c r="G30" s="14"/>
      <c r="H30" s="15"/>
      <c r="I30" s="177"/>
      <c r="J30" s="193"/>
      <c r="K30" s="16"/>
      <c r="L30" s="28"/>
      <c r="M30" s="176"/>
      <c r="N30" s="206"/>
      <c r="O30" s="55"/>
      <c r="P30" s="215"/>
      <c r="Q30" s="15"/>
      <c r="R30" s="15"/>
      <c r="S30" s="30"/>
      <c r="T30" s="24"/>
      <c r="U30" s="132"/>
      <c r="V30" s="46"/>
      <c r="W30" s="46"/>
      <c r="X30" s="32"/>
      <c r="Y30" s="18"/>
      <c r="Z30" s="95"/>
      <c r="AA30" s="14"/>
      <c r="AB30" s="177"/>
      <c r="AC30" s="193"/>
      <c r="AD30" s="14"/>
      <c r="AE30" s="15"/>
      <c r="AF30" s="18"/>
      <c r="AG30" s="18"/>
      <c r="AH30" s="18"/>
      <c r="AI30" s="18"/>
      <c r="AJ30" s="14"/>
      <c r="AK30" s="14"/>
      <c r="AL30" s="194"/>
      <c r="AM30" s="18"/>
      <c r="AN30" s="18"/>
      <c r="AO30" s="15"/>
      <c r="AP30" s="15" t="str">
        <f t="shared" si="1"/>
        <v xml:space="preserve"> /  /  / </v>
      </c>
      <c r="AQ30" s="85"/>
      <c r="AR30" s="125"/>
      <c r="AS30" s="85"/>
      <c r="AT30" s="85"/>
      <c r="AU30" s="85"/>
      <c r="AV30" s="85"/>
      <c r="AW30" s="85"/>
      <c r="AX30" s="85"/>
      <c r="AY30" s="85"/>
      <c r="AZ30" s="85"/>
      <c r="BA30" s="85"/>
      <c r="BB30" s="210"/>
      <c r="BC30" s="85"/>
      <c r="BD30" s="85"/>
      <c r="BE30" s="85"/>
      <c r="BF30" s="85"/>
      <c r="BG30" s="85"/>
      <c r="BH30" s="85"/>
      <c r="BI30" s="85"/>
      <c r="BJ30" s="85"/>
      <c r="BK30" s="85"/>
      <c r="BL30" s="85"/>
      <c r="BM30" s="85"/>
      <c r="BN30" s="85"/>
      <c r="BO30" s="85"/>
      <c r="BP30" s="85"/>
    </row>
    <row r="31" spans="1:68" s="17" customFormat="1" x14ac:dyDescent="0.25">
      <c r="A31" s="212">
        <v>28</v>
      </c>
      <c r="B31" s="213"/>
      <c r="C31" s="213"/>
      <c r="D31" s="18"/>
      <c r="E31" s="50"/>
      <c r="F31" s="14"/>
      <c r="G31" s="14"/>
      <c r="H31" s="15"/>
      <c r="I31" s="124"/>
      <c r="J31" s="193"/>
      <c r="K31" s="16"/>
      <c r="L31" s="28"/>
      <c r="M31" s="176"/>
      <c r="N31" s="206"/>
      <c r="O31" s="54"/>
      <c r="P31" s="215"/>
      <c r="Q31" s="15"/>
      <c r="R31" s="15"/>
      <c r="S31" s="30"/>
      <c r="T31" s="24"/>
      <c r="U31" s="132"/>
      <c r="V31" s="46"/>
      <c r="W31" s="46"/>
      <c r="X31" s="32"/>
      <c r="Y31" s="18"/>
      <c r="Z31" s="95"/>
      <c r="AA31" s="14"/>
      <c r="AB31" s="124"/>
      <c r="AC31" s="193"/>
      <c r="AD31" s="14"/>
      <c r="AE31" s="15"/>
      <c r="AF31" s="18"/>
      <c r="AG31" s="18"/>
      <c r="AH31" s="18"/>
      <c r="AI31" s="18"/>
      <c r="AJ31" s="14"/>
      <c r="AK31" s="14"/>
      <c r="AL31" s="194"/>
      <c r="AM31" s="18"/>
      <c r="AN31" s="18"/>
      <c r="AO31" s="15"/>
      <c r="AP31" s="15" t="str">
        <f t="shared" si="1"/>
        <v xml:space="preserve"> /  /  / </v>
      </c>
      <c r="AQ31" s="85"/>
      <c r="AR31" s="125"/>
      <c r="AS31" s="85"/>
      <c r="AT31" s="85"/>
      <c r="AU31" s="85"/>
      <c r="AV31" s="85"/>
      <c r="AW31" s="85"/>
      <c r="AX31" s="85"/>
      <c r="AY31" s="85"/>
      <c r="AZ31" s="85"/>
      <c r="BA31" s="85"/>
      <c r="BB31" s="210"/>
      <c r="BC31" s="85"/>
      <c r="BD31" s="85"/>
      <c r="BE31" s="85"/>
      <c r="BF31" s="85"/>
      <c r="BG31" s="85"/>
      <c r="BH31" s="85"/>
      <c r="BI31" s="85"/>
      <c r="BJ31" s="85"/>
      <c r="BK31" s="85"/>
      <c r="BL31" s="85"/>
      <c r="BM31" s="85"/>
      <c r="BN31" s="85"/>
      <c r="BO31" s="85"/>
      <c r="BP31" s="85"/>
    </row>
    <row r="32" spans="1:68" s="17" customFormat="1" ht="17.45" customHeight="1" x14ac:dyDescent="0.25">
      <c r="A32" s="212">
        <v>29</v>
      </c>
      <c r="B32" s="213"/>
      <c r="C32" s="213"/>
      <c r="D32" s="18"/>
      <c r="E32" s="50"/>
      <c r="F32" s="19"/>
      <c r="G32" s="14"/>
      <c r="H32" s="18"/>
      <c r="I32" s="124"/>
      <c r="J32" s="193"/>
      <c r="K32" s="16"/>
      <c r="L32" s="28"/>
      <c r="M32" s="176"/>
      <c r="N32" s="206"/>
      <c r="O32" s="54"/>
      <c r="P32" s="215"/>
      <c r="Q32" s="15"/>
      <c r="R32" s="18"/>
      <c r="S32" s="30"/>
      <c r="T32" s="24"/>
      <c r="U32" s="132"/>
      <c r="V32" s="46"/>
      <c r="W32" s="46"/>
      <c r="X32" s="32"/>
      <c r="Y32" s="18"/>
      <c r="Z32" s="95"/>
      <c r="AA32" s="14"/>
      <c r="AB32" s="124"/>
      <c r="AC32" s="193"/>
      <c r="AD32" s="14"/>
      <c r="AE32" s="15"/>
      <c r="AF32" s="18"/>
      <c r="AG32" s="18"/>
      <c r="AH32" s="18"/>
      <c r="AI32" s="182"/>
      <c r="AJ32" s="14"/>
      <c r="AK32" s="14"/>
      <c r="AL32" s="194"/>
      <c r="AM32" s="18"/>
      <c r="AN32" s="18"/>
      <c r="AO32" s="15"/>
      <c r="AP32" s="15" t="str">
        <f t="shared" si="1"/>
        <v xml:space="preserve"> /  /  / </v>
      </c>
      <c r="AQ32" s="85"/>
      <c r="AR32" s="125"/>
      <c r="AS32" s="85"/>
      <c r="AT32" s="85"/>
      <c r="AU32" s="85"/>
      <c r="AV32" s="85"/>
      <c r="AW32" s="85"/>
      <c r="AX32" s="85"/>
      <c r="AY32" s="85"/>
      <c r="AZ32" s="85"/>
      <c r="BA32" s="85"/>
      <c r="BB32" s="210"/>
      <c r="BC32" s="85"/>
      <c r="BD32" s="85"/>
      <c r="BE32" s="85"/>
      <c r="BF32" s="85"/>
      <c r="BG32" s="85"/>
      <c r="BH32" s="85"/>
      <c r="BI32" s="85"/>
      <c r="BJ32" s="85"/>
      <c r="BK32" s="85"/>
      <c r="BL32" s="85"/>
      <c r="BM32" s="85"/>
      <c r="BN32" s="85"/>
      <c r="BO32" s="85"/>
      <c r="BP32" s="85"/>
    </row>
    <row r="33" spans="1:68" s="17" customFormat="1" x14ac:dyDescent="0.25">
      <c r="A33" s="212">
        <v>30</v>
      </c>
      <c r="B33" s="213"/>
      <c r="C33" s="213"/>
      <c r="D33" s="18"/>
      <c r="E33" s="50"/>
      <c r="F33" s="19"/>
      <c r="G33" s="14"/>
      <c r="H33" s="15"/>
      <c r="I33" s="124"/>
      <c r="J33" s="193"/>
      <c r="K33" s="16"/>
      <c r="L33" s="27"/>
      <c r="M33" s="176"/>
      <c r="N33" s="206"/>
      <c r="O33" s="55"/>
      <c r="P33" s="215"/>
      <c r="Q33" s="15"/>
      <c r="R33" s="15"/>
      <c r="S33" s="30"/>
      <c r="T33" s="24"/>
      <c r="U33" s="132"/>
      <c r="V33" s="46"/>
      <c r="W33" s="46"/>
      <c r="X33" s="49"/>
      <c r="Y33" s="18"/>
      <c r="Z33" s="173"/>
      <c r="AA33" s="14"/>
      <c r="AB33" s="124"/>
      <c r="AC33" s="193"/>
      <c r="AD33" s="14"/>
      <c r="AE33" s="15"/>
      <c r="AF33" s="18"/>
      <c r="AG33" s="18"/>
      <c r="AH33" s="18"/>
      <c r="AI33" s="18"/>
      <c r="AJ33" s="14"/>
      <c r="AK33" s="14"/>
      <c r="AL33" s="194"/>
      <c r="AM33" s="18"/>
      <c r="AN33" s="18"/>
      <c r="AO33" s="15"/>
      <c r="AP33" s="15" t="str">
        <f t="shared" si="1"/>
        <v xml:space="preserve"> /  /  / </v>
      </c>
      <c r="AQ33" s="85"/>
      <c r="AR33" s="125"/>
      <c r="AS33" s="85"/>
      <c r="AT33" s="85"/>
      <c r="AU33" s="85"/>
      <c r="AV33" s="85"/>
      <c r="AW33" s="85"/>
      <c r="AX33" s="85"/>
      <c r="AY33" s="85"/>
      <c r="AZ33" s="85"/>
      <c r="BA33" s="85"/>
      <c r="BB33" s="210"/>
      <c r="BC33" s="85"/>
      <c r="BD33" s="85"/>
      <c r="BE33" s="85"/>
      <c r="BF33" s="85"/>
      <c r="BG33" s="85"/>
      <c r="BH33" s="85"/>
      <c r="BI33" s="85"/>
      <c r="BJ33" s="85"/>
      <c r="BK33" s="85"/>
      <c r="BL33" s="85"/>
      <c r="BM33" s="85"/>
      <c r="BN33" s="85"/>
      <c r="BO33" s="85"/>
      <c r="BP33" s="85"/>
    </row>
    <row r="34" spans="1:68" s="17" customFormat="1" x14ac:dyDescent="0.25">
      <c r="A34" s="212">
        <v>31</v>
      </c>
      <c r="B34" s="213"/>
      <c r="C34" s="213"/>
      <c r="D34" s="18"/>
      <c r="E34" s="50"/>
      <c r="F34" s="14"/>
      <c r="G34" s="14"/>
      <c r="H34" s="15"/>
      <c r="I34" s="124"/>
      <c r="J34" s="193"/>
      <c r="K34" s="16"/>
      <c r="L34" s="27"/>
      <c r="M34" s="176"/>
      <c r="N34" s="206"/>
      <c r="O34" s="55"/>
      <c r="P34" s="215"/>
      <c r="Q34" s="15"/>
      <c r="R34" s="15"/>
      <c r="S34" s="30"/>
      <c r="T34" s="24"/>
      <c r="U34" s="132"/>
      <c r="V34" s="46"/>
      <c r="W34" s="46"/>
      <c r="X34" s="50"/>
      <c r="Y34" s="18"/>
      <c r="Z34" s="95"/>
      <c r="AA34" s="14"/>
      <c r="AB34" s="124"/>
      <c r="AC34" s="193"/>
      <c r="AD34" s="14"/>
      <c r="AE34" s="15"/>
      <c r="AF34" s="18"/>
      <c r="AG34" s="18"/>
      <c r="AH34" s="18"/>
      <c r="AI34" s="18"/>
      <c r="AJ34" s="14"/>
      <c r="AK34" s="14"/>
      <c r="AL34" s="194"/>
      <c r="AM34" s="18"/>
      <c r="AN34" s="18"/>
      <c r="AO34" s="15"/>
      <c r="AP34" s="15" t="str">
        <f t="shared" si="1"/>
        <v xml:space="preserve"> /  /  / </v>
      </c>
      <c r="AQ34" s="85"/>
      <c r="AR34" s="125"/>
      <c r="AS34" s="85"/>
      <c r="AT34" s="85"/>
      <c r="AU34" s="85"/>
      <c r="AV34" s="85"/>
      <c r="AW34" s="85"/>
      <c r="AX34" s="85"/>
      <c r="AY34" s="85"/>
      <c r="AZ34" s="85"/>
      <c r="BA34" s="85"/>
      <c r="BB34" s="210"/>
      <c r="BC34" s="85"/>
      <c r="BD34" s="85"/>
      <c r="BE34" s="85"/>
      <c r="BF34" s="85"/>
      <c r="BG34" s="85"/>
      <c r="BH34" s="85"/>
      <c r="BI34" s="85"/>
      <c r="BJ34" s="85"/>
      <c r="BK34" s="85"/>
      <c r="BL34" s="85"/>
      <c r="BM34" s="85"/>
      <c r="BN34" s="85"/>
      <c r="BO34" s="85"/>
      <c r="BP34" s="85"/>
    </row>
    <row r="35" spans="1:68" s="17" customFormat="1" x14ac:dyDescent="0.25">
      <c r="A35" s="212">
        <v>32</v>
      </c>
      <c r="B35" s="213"/>
      <c r="C35" s="213"/>
      <c r="D35" s="18"/>
      <c r="E35" s="50"/>
      <c r="F35" s="14"/>
      <c r="G35" s="14"/>
      <c r="H35" s="15"/>
      <c r="I35" s="124"/>
      <c r="J35" s="193"/>
      <c r="K35" s="16"/>
      <c r="L35" s="28"/>
      <c r="M35" s="176"/>
      <c r="N35" s="206"/>
      <c r="O35" s="54"/>
      <c r="P35" s="215"/>
      <c r="Q35" s="15"/>
      <c r="R35" s="15"/>
      <c r="S35" s="29"/>
      <c r="T35" s="24"/>
      <c r="U35" s="132"/>
      <c r="V35" s="46"/>
      <c r="W35" s="46"/>
      <c r="X35" s="32"/>
      <c r="Y35" s="18"/>
      <c r="Z35" s="15"/>
      <c r="AA35" s="14"/>
      <c r="AB35" s="124"/>
      <c r="AC35" s="193"/>
      <c r="AD35" s="14"/>
      <c r="AE35" s="15"/>
      <c r="AF35" s="18"/>
      <c r="AG35" s="18"/>
      <c r="AH35" s="18"/>
      <c r="AI35" s="18"/>
      <c r="AJ35" s="14"/>
      <c r="AK35" s="14"/>
      <c r="AL35" s="194"/>
      <c r="AM35" s="18"/>
      <c r="AN35" s="18"/>
      <c r="AO35" s="15"/>
      <c r="AP35" s="15" t="str">
        <f t="shared" si="1"/>
        <v xml:space="preserve"> /  /  / </v>
      </c>
      <c r="AQ35" s="85"/>
      <c r="AR35" s="125"/>
      <c r="AS35" s="85"/>
      <c r="AT35" s="85"/>
      <c r="AU35" s="85"/>
      <c r="AV35" s="85"/>
      <c r="AW35" s="85"/>
      <c r="AX35" s="85"/>
      <c r="AY35" s="85"/>
      <c r="AZ35" s="85"/>
      <c r="BA35" s="85"/>
      <c r="BB35" s="210"/>
      <c r="BC35" s="85"/>
      <c r="BD35" s="85"/>
      <c r="BE35" s="85"/>
      <c r="BF35" s="85"/>
      <c r="BG35" s="85"/>
      <c r="BH35" s="85"/>
      <c r="BI35" s="85"/>
      <c r="BJ35" s="85"/>
      <c r="BK35" s="85"/>
      <c r="BL35" s="85"/>
      <c r="BM35" s="85"/>
      <c r="BN35" s="85"/>
      <c r="BO35" s="85"/>
      <c r="BP35" s="85"/>
    </row>
    <row r="36" spans="1:68" s="17" customFormat="1" x14ac:dyDescent="0.25">
      <c r="A36" s="212">
        <v>33</v>
      </c>
      <c r="B36" s="213"/>
      <c r="C36" s="213"/>
      <c r="D36" s="18"/>
      <c r="E36" s="50"/>
      <c r="F36" s="19"/>
      <c r="G36" s="14"/>
      <c r="H36" s="15"/>
      <c r="I36" s="124"/>
      <c r="J36" s="193"/>
      <c r="K36" s="16"/>
      <c r="L36" s="28"/>
      <c r="M36" s="176"/>
      <c r="N36" s="206"/>
      <c r="O36" s="54"/>
      <c r="P36" s="215"/>
      <c r="Q36" s="15"/>
      <c r="R36" s="15"/>
      <c r="S36" s="29"/>
      <c r="T36" s="24"/>
      <c r="U36" s="132"/>
      <c r="V36" s="46"/>
      <c r="W36" s="46"/>
      <c r="X36" s="32"/>
      <c r="Y36" s="18"/>
      <c r="Z36" s="95"/>
      <c r="AA36" s="14"/>
      <c r="AB36" s="124"/>
      <c r="AC36" s="193"/>
      <c r="AD36" s="14"/>
      <c r="AE36" s="15"/>
      <c r="AF36" s="18"/>
      <c r="AG36" s="18"/>
      <c r="AH36" s="18"/>
      <c r="AI36" s="18"/>
      <c r="AJ36" s="14"/>
      <c r="AK36" s="14"/>
      <c r="AL36" s="194"/>
      <c r="AM36" s="18"/>
      <c r="AN36" s="18"/>
      <c r="AO36" s="15"/>
      <c r="AP36" s="15" t="str">
        <f t="shared" si="1"/>
        <v xml:space="preserve"> /  /  / </v>
      </c>
      <c r="AQ36" s="85"/>
      <c r="AR36" s="125"/>
      <c r="AS36" s="85"/>
      <c r="AT36" s="85"/>
      <c r="AU36" s="85"/>
      <c r="AV36" s="85"/>
      <c r="AW36" s="85"/>
      <c r="AX36" s="85"/>
      <c r="AY36" s="85"/>
      <c r="AZ36" s="85"/>
      <c r="BA36" s="85"/>
      <c r="BB36" s="210"/>
      <c r="BC36" s="85"/>
      <c r="BD36" s="85"/>
      <c r="BE36" s="85"/>
      <c r="BF36" s="85"/>
      <c r="BG36" s="85"/>
      <c r="BH36" s="85"/>
      <c r="BI36" s="85"/>
      <c r="BJ36" s="85"/>
      <c r="BK36" s="85"/>
      <c r="BL36" s="85"/>
      <c r="BM36" s="85"/>
      <c r="BN36" s="85"/>
      <c r="BO36" s="85"/>
      <c r="BP36" s="85"/>
    </row>
    <row r="37" spans="1:68" s="17" customFormat="1" x14ac:dyDescent="0.25">
      <c r="A37" s="212">
        <v>34</v>
      </c>
      <c r="B37" s="213"/>
      <c r="C37" s="213"/>
      <c r="D37" s="18"/>
      <c r="E37" s="50"/>
      <c r="F37" s="19"/>
      <c r="G37" s="14"/>
      <c r="H37" s="15"/>
      <c r="I37" s="124"/>
      <c r="J37" s="193"/>
      <c r="K37" s="16"/>
      <c r="L37" s="27"/>
      <c r="M37" s="176"/>
      <c r="N37" s="206"/>
      <c r="O37" s="55"/>
      <c r="P37" s="215"/>
      <c r="Q37" s="15"/>
      <c r="R37" s="15"/>
      <c r="S37" s="30"/>
      <c r="T37" s="24"/>
      <c r="U37" s="132"/>
      <c r="V37" s="46"/>
      <c r="W37" s="46"/>
      <c r="X37" s="32"/>
      <c r="Y37" s="18"/>
      <c r="Z37" s="95"/>
      <c r="AA37" s="14"/>
      <c r="AB37" s="124"/>
      <c r="AC37" s="193"/>
      <c r="AD37" s="14"/>
      <c r="AE37" s="15"/>
      <c r="AF37" s="18"/>
      <c r="AG37" s="18"/>
      <c r="AH37" s="18"/>
      <c r="AI37" s="18"/>
      <c r="AJ37" s="14"/>
      <c r="AK37" s="14"/>
      <c r="AL37" s="194"/>
      <c r="AM37" s="18"/>
      <c r="AN37" s="18"/>
      <c r="AO37" s="15"/>
      <c r="AP37" s="15" t="str">
        <f t="shared" si="1"/>
        <v xml:space="preserve"> /  /  / </v>
      </c>
      <c r="AQ37" s="85"/>
      <c r="AR37" s="125"/>
      <c r="AS37" s="85"/>
      <c r="AT37" s="85"/>
      <c r="AU37" s="85"/>
      <c r="AV37" s="85"/>
      <c r="AW37" s="85"/>
      <c r="AX37" s="85"/>
      <c r="AY37" s="85"/>
      <c r="AZ37" s="85"/>
      <c r="BA37" s="85"/>
      <c r="BB37" s="210"/>
      <c r="BC37" s="85"/>
      <c r="BD37" s="85"/>
      <c r="BE37" s="85"/>
      <c r="BF37" s="85"/>
      <c r="BG37" s="85"/>
      <c r="BH37" s="85"/>
      <c r="BI37" s="85"/>
      <c r="BJ37" s="85"/>
      <c r="BK37" s="85"/>
      <c r="BL37" s="85"/>
      <c r="BM37" s="85"/>
      <c r="BN37" s="85"/>
      <c r="BO37" s="85"/>
      <c r="BP37" s="85"/>
    </row>
    <row r="38" spans="1:68" s="17" customFormat="1" x14ac:dyDescent="0.25">
      <c r="A38" s="212">
        <v>35</v>
      </c>
      <c r="B38" s="213"/>
      <c r="C38" s="213"/>
      <c r="D38" s="18"/>
      <c r="E38" s="50"/>
      <c r="F38" s="19"/>
      <c r="G38" s="14"/>
      <c r="H38" s="15"/>
      <c r="I38" s="124"/>
      <c r="J38" s="193"/>
      <c r="K38" s="16"/>
      <c r="L38" s="27"/>
      <c r="M38" s="176"/>
      <c r="N38" s="206"/>
      <c r="O38" s="55"/>
      <c r="P38" s="215"/>
      <c r="Q38" s="15"/>
      <c r="R38" s="15"/>
      <c r="S38" s="30"/>
      <c r="T38" s="24"/>
      <c r="U38" s="132"/>
      <c r="V38" s="46"/>
      <c r="W38" s="46"/>
      <c r="X38" s="32"/>
      <c r="Y38" s="18"/>
      <c r="Z38" s="95"/>
      <c r="AA38" s="14"/>
      <c r="AB38" s="124"/>
      <c r="AC38" s="193"/>
      <c r="AD38" s="14"/>
      <c r="AE38" s="15"/>
      <c r="AF38" s="18"/>
      <c r="AG38" s="18"/>
      <c r="AH38" s="18"/>
      <c r="AI38" s="18"/>
      <c r="AJ38" s="14"/>
      <c r="AK38" s="14"/>
      <c r="AL38" s="194"/>
      <c r="AM38" s="18"/>
      <c r="AN38" s="18"/>
      <c r="AO38" s="15"/>
      <c r="AP38" s="15" t="str">
        <f t="shared" si="1"/>
        <v xml:space="preserve"> /  /  / </v>
      </c>
      <c r="AQ38" s="85"/>
      <c r="AR38" s="125"/>
      <c r="AS38" s="85"/>
      <c r="AT38" s="85"/>
      <c r="AU38" s="85"/>
      <c r="AV38" s="85"/>
      <c r="AW38" s="85"/>
      <c r="AX38" s="85"/>
      <c r="AY38" s="85"/>
      <c r="AZ38" s="85"/>
      <c r="BA38" s="85"/>
      <c r="BB38" s="210"/>
      <c r="BC38" s="85"/>
      <c r="BD38" s="85"/>
      <c r="BE38" s="85"/>
      <c r="BF38" s="85"/>
      <c r="BG38" s="85"/>
      <c r="BH38" s="85"/>
      <c r="BI38" s="85"/>
      <c r="BJ38" s="85"/>
      <c r="BK38" s="85"/>
      <c r="BL38" s="85"/>
      <c r="BM38" s="85"/>
      <c r="BN38" s="85"/>
      <c r="BO38" s="85"/>
      <c r="BP38" s="85"/>
    </row>
    <row r="39" spans="1:68" s="17" customFormat="1" x14ac:dyDescent="0.25">
      <c r="A39" s="212">
        <v>36</v>
      </c>
      <c r="B39" s="213"/>
      <c r="C39" s="213"/>
      <c r="D39" s="18"/>
      <c r="E39" s="50"/>
      <c r="F39" s="19"/>
      <c r="G39" s="14"/>
      <c r="H39" s="18"/>
      <c r="I39" s="124"/>
      <c r="J39" s="193"/>
      <c r="K39" s="16"/>
      <c r="L39" s="43"/>
      <c r="M39" s="176"/>
      <c r="N39" s="206"/>
      <c r="O39" s="54"/>
      <c r="P39" s="215"/>
      <c r="Q39" s="15"/>
      <c r="R39" s="15"/>
      <c r="S39" s="29"/>
      <c r="T39" s="24"/>
      <c r="U39" s="132"/>
      <c r="V39" s="46"/>
      <c r="W39" s="46"/>
      <c r="X39" s="32"/>
      <c r="Y39" s="18"/>
      <c r="Z39" s="95"/>
      <c r="AA39" s="14"/>
      <c r="AB39" s="124"/>
      <c r="AC39" s="193"/>
      <c r="AD39" s="14"/>
      <c r="AE39" s="15"/>
      <c r="AF39" s="18"/>
      <c r="AG39" s="18"/>
      <c r="AH39" s="18"/>
      <c r="AI39" s="18"/>
      <c r="AJ39" s="14"/>
      <c r="AK39" s="14"/>
      <c r="AL39" s="194"/>
      <c r="AM39" s="18"/>
      <c r="AN39" s="18"/>
      <c r="AO39" s="15"/>
      <c r="AP39" s="15" t="str">
        <f t="shared" si="1"/>
        <v xml:space="preserve"> /  /  / </v>
      </c>
      <c r="AQ39" s="85"/>
      <c r="AR39" s="125"/>
      <c r="AS39" s="85"/>
      <c r="AT39" s="85"/>
      <c r="AU39" s="85"/>
      <c r="AV39" s="85"/>
      <c r="AW39" s="85"/>
      <c r="AX39" s="85"/>
      <c r="AY39" s="85"/>
      <c r="AZ39" s="85"/>
      <c r="BA39" s="85"/>
      <c r="BB39" s="210"/>
      <c r="BC39" s="85"/>
      <c r="BD39" s="85"/>
      <c r="BE39" s="85"/>
      <c r="BF39" s="85"/>
      <c r="BG39" s="85"/>
      <c r="BH39" s="85"/>
      <c r="BI39" s="85"/>
      <c r="BJ39" s="85"/>
      <c r="BK39" s="85"/>
      <c r="BL39" s="85"/>
      <c r="BM39" s="85"/>
      <c r="BN39" s="85"/>
      <c r="BO39" s="85"/>
      <c r="BP39" s="85"/>
    </row>
    <row r="40" spans="1:68" s="17" customFormat="1" x14ac:dyDescent="0.25">
      <c r="A40" s="212">
        <v>37</v>
      </c>
      <c r="B40" s="213"/>
      <c r="C40" s="213"/>
      <c r="D40" s="18"/>
      <c r="E40" s="50"/>
      <c r="F40" s="19"/>
      <c r="G40" s="14"/>
      <c r="H40" s="18"/>
      <c r="I40" s="124"/>
      <c r="J40" s="193"/>
      <c r="K40" s="16"/>
      <c r="L40" s="28"/>
      <c r="M40" s="176"/>
      <c r="N40" s="206"/>
      <c r="O40" s="54"/>
      <c r="P40" s="215"/>
      <c r="Q40" s="15"/>
      <c r="R40" s="15"/>
      <c r="S40" s="30"/>
      <c r="T40" s="24"/>
      <c r="U40" s="132"/>
      <c r="V40" s="46"/>
      <c r="W40" s="46"/>
      <c r="X40" s="32"/>
      <c r="Y40" s="18"/>
      <c r="Z40" s="95"/>
      <c r="AA40" s="14"/>
      <c r="AB40" s="124"/>
      <c r="AC40" s="193"/>
      <c r="AD40" s="14"/>
      <c r="AE40" s="15"/>
      <c r="AF40" s="18"/>
      <c r="AG40" s="18"/>
      <c r="AH40" s="18"/>
      <c r="AI40" s="18"/>
      <c r="AJ40" s="14"/>
      <c r="AK40" s="14"/>
      <c r="AL40" s="194"/>
      <c r="AM40" s="18"/>
      <c r="AN40" s="18"/>
      <c r="AO40" s="15"/>
      <c r="AP40" s="15" t="str">
        <f t="shared" si="1"/>
        <v xml:space="preserve"> /  /  / </v>
      </c>
      <c r="AQ40" s="85"/>
      <c r="AR40" s="125"/>
      <c r="AS40" s="85"/>
      <c r="AT40" s="85"/>
      <c r="AU40" s="85"/>
      <c r="AV40" s="85"/>
      <c r="AW40" s="85"/>
      <c r="AX40" s="85"/>
      <c r="AY40" s="85"/>
      <c r="AZ40" s="85"/>
      <c r="BA40" s="85"/>
      <c r="BB40" s="210"/>
      <c r="BC40" s="85"/>
      <c r="BD40" s="85"/>
      <c r="BE40" s="85"/>
      <c r="BF40" s="85"/>
      <c r="BG40" s="85"/>
      <c r="BH40" s="85"/>
      <c r="BI40" s="85"/>
      <c r="BJ40" s="85"/>
      <c r="BK40" s="85"/>
      <c r="BL40" s="85"/>
      <c r="BM40" s="85"/>
      <c r="BN40" s="85"/>
      <c r="BO40" s="85"/>
      <c r="BP40" s="85"/>
    </row>
    <row r="41" spans="1:68" s="17" customFormat="1" x14ac:dyDescent="0.25">
      <c r="A41" s="212">
        <v>38</v>
      </c>
      <c r="B41" s="213"/>
      <c r="C41" s="213"/>
      <c r="D41" s="18"/>
      <c r="E41" s="50"/>
      <c r="F41" s="19"/>
      <c r="G41" s="14"/>
      <c r="H41" s="18"/>
      <c r="I41" s="124"/>
      <c r="J41" s="193"/>
      <c r="K41" s="16"/>
      <c r="L41" s="28"/>
      <c r="M41" s="176"/>
      <c r="N41" s="206"/>
      <c r="O41" s="54"/>
      <c r="P41" s="216"/>
      <c r="Q41" s="15"/>
      <c r="R41" s="15"/>
      <c r="S41" s="30"/>
      <c r="T41" s="24"/>
      <c r="U41" s="132"/>
      <c r="V41" s="14"/>
      <c r="W41" s="46"/>
      <c r="X41" s="30"/>
      <c r="Y41" s="18"/>
      <c r="Z41" s="95"/>
      <c r="AA41" s="14"/>
      <c r="AB41" s="124"/>
      <c r="AC41" s="193"/>
      <c r="AD41" s="14"/>
      <c r="AE41" s="15"/>
      <c r="AF41" s="18"/>
      <c r="AG41" s="18"/>
      <c r="AH41" s="18"/>
      <c r="AI41" s="18"/>
      <c r="AJ41" s="14"/>
      <c r="AK41" s="14"/>
      <c r="AL41" s="194"/>
      <c r="AM41" s="18"/>
      <c r="AN41" s="18"/>
      <c r="AO41" s="15"/>
      <c r="AP41" s="15" t="str">
        <f t="shared" si="1"/>
        <v xml:space="preserve"> /  /  / </v>
      </c>
      <c r="AQ41" s="85"/>
      <c r="AR41" s="125"/>
      <c r="AS41" s="85"/>
      <c r="AT41" s="85"/>
      <c r="AU41" s="85"/>
      <c r="AV41" s="85"/>
      <c r="AW41" s="85"/>
      <c r="AX41" s="85"/>
      <c r="AY41" s="85"/>
      <c r="AZ41" s="85"/>
      <c r="BA41" s="85"/>
      <c r="BB41" s="210"/>
      <c r="BC41" s="85"/>
      <c r="BD41" s="85"/>
      <c r="BE41" s="85"/>
      <c r="BF41" s="85"/>
      <c r="BG41" s="85"/>
      <c r="BH41" s="85"/>
      <c r="BI41" s="85"/>
      <c r="BJ41" s="85"/>
      <c r="BK41" s="85"/>
      <c r="BL41" s="85"/>
      <c r="BM41" s="85"/>
      <c r="BN41" s="85"/>
      <c r="BO41" s="85"/>
      <c r="BP41" s="85"/>
    </row>
    <row r="42" spans="1:68" s="17" customFormat="1" x14ac:dyDescent="0.25">
      <c r="A42" s="212">
        <v>39</v>
      </c>
      <c r="B42" s="213"/>
      <c r="C42" s="213"/>
      <c r="D42" s="18"/>
      <c r="E42" s="50"/>
      <c r="F42" s="19"/>
      <c r="G42" s="14"/>
      <c r="H42" s="18"/>
      <c r="I42" s="124"/>
      <c r="J42" s="193"/>
      <c r="K42" s="16"/>
      <c r="L42" s="28"/>
      <c r="M42" s="176"/>
      <c r="N42" s="206"/>
      <c r="O42" s="54"/>
      <c r="P42" s="215"/>
      <c r="Q42" s="15"/>
      <c r="R42" s="15"/>
      <c r="S42" s="29"/>
      <c r="T42" s="24"/>
      <c r="U42" s="132"/>
      <c r="V42" s="46"/>
      <c r="W42" s="46"/>
      <c r="X42" s="32"/>
      <c r="Y42" s="18"/>
      <c r="Z42" s="95"/>
      <c r="AA42" s="14"/>
      <c r="AB42" s="124"/>
      <c r="AC42" s="193"/>
      <c r="AD42" s="14"/>
      <c r="AE42" s="15"/>
      <c r="AF42" s="18"/>
      <c r="AG42" s="18"/>
      <c r="AH42" s="18"/>
      <c r="AI42" s="18"/>
      <c r="AJ42" s="14"/>
      <c r="AK42" s="14"/>
      <c r="AL42" s="194"/>
      <c r="AM42" s="18"/>
      <c r="AN42" s="18"/>
      <c r="AO42" s="15"/>
      <c r="AP42" s="15" t="str">
        <f t="shared" si="1"/>
        <v xml:space="preserve"> /  /  / </v>
      </c>
      <c r="AQ42" s="85"/>
      <c r="AR42" s="125"/>
      <c r="AS42" s="85"/>
      <c r="AT42" s="85"/>
      <c r="AU42" s="85"/>
      <c r="AV42" s="85"/>
      <c r="AW42" s="85"/>
      <c r="AX42" s="85"/>
      <c r="AY42" s="85"/>
      <c r="AZ42" s="85"/>
      <c r="BA42" s="85"/>
      <c r="BB42" s="210"/>
      <c r="BC42" s="85"/>
      <c r="BD42" s="85"/>
      <c r="BE42" s="85"/>
      <c r="BF42" s="85"/>
      <c r="BG42" s="85"/>
      <c r="BH42" s="85"/>
      <c r="BI42" s="85"/>
      <c r="BJ42" s="85"/>
      <c r="BK42" s="85"/>
      <c r="BL42" s="85"/>
      <c r="BM42" s="85"/>
      <c r="BN42" s="85"/>
      <c r="BO42" s="85"/>
      <c r="BP42" s="85"/>
    </row>
    <row r="43" spans="1:68" s="17" customFormat="1" x14ac:dyDescent="0.25">
      <c r="A43" s="212">
        <v>40</v>
      </c>
      <c r="B43" s="213"/>
      <c r="C43" s="213"/>
      <c r="D43" s="18"/>
      <c r="E43" s="50"/>
      <c r="F43" s="19"/>
      <c r="G43" s="14"/>
      <c r="H43" s="15"/>
      <c r="I43" s="124"/>
      <c r="J43" s="193"/>
      <c r="K43" s="16"/>
      <c r="L43" s="28"/>
      <c r="M43" s="176"/>
      <c r="N43" s="206"/>
      <c r="O43" s="54"/>
      <c r="P43" s="215"/>
      <c r="Q43" s="15"/>
      <c r="R43" s="15"/>
      <c r="S43" s="30"/>
      <c r="T43" s="24"/>
      <c r="U43" s="132"/>
      <c r="V43" s="46"/>
      <c r="W43" s="46"/>
      <c r="X43" s="32"/>
      <c r="Y43" s="18"/>
      <c r="Z43" s="95"/>
      <c r="AA43" s="14"/>
      <c r="AB43" s="124"/>
      <c r="AC43" s="193"/>
      <c r="AD43" s="14"/>
      <c r="AE43" s="15"/>
      <c r="AF43" s="18"/>
      <c r="AG43" s="18"/>
      <c r="AH43" s="18"/>
      <c r="AI43" s="18"/>
      <c r="AJ43" s="14"/>
      <c r="AK43" s="14"/>
      <c r="AL43" s="194"/>
      <c r="AM43" s="18"/>
      <c r="AN43" s="18"/>
      <c r="AO43" s="15"/>
      <c r="AP43" s="15" t="str">
        <f t="shared" si="1"/>
        <v xml:space="preserve"> /  /  / </v>
      </c>
      <c r="AQ43" s="85"/>
      <c r="AR43" s="125"/>
      <c r="AS43" s="85"/>
      <c r="AT43" s="85"/>
      <c r="AU43" s="85"/>
      <c r="AV43" s="85"/>
      <c r="AW43" s="85"/>
      <c r="AX43" s="85"/>
      <c r="AY43" s="85"/>
      <c r="AZ43" s="85"/>
      <c r="BA43" s="85"/>
      <c r="BB43" s="210"/>
      <c r="BC43" s="85"/>
      <c r="BD43" s="85"/>
      <c r="BE43" s="85"/>
      <c r="BF43" s="85"/>
      <c r="BG43" s="85"/>
      <c r="BH43" s="85"/>
      <c r="BI43" s="85"/>
      <c r="BJ43" s="85"/>
      <c r="BK43" s="85"/>
      <c r="BL43" s="85"/>
      <c r="BM43" s="85"/>
      <c r="BN43" s="85"/>
      <c r="BO43" s="85"/>
      <c r="BP43" s="85"/>
    </row>
    <row r="44" spans="1:68" s="17" customFormat="1" x14ac:dyDescent="0.25">
      <c r="A44" s="212">
        <v>41</v>
      </c>
      <c r="B44" s="213"/>
      <c r="C44" s="213"/>
      <c r="D44" s="18"/>
      <c r="E44" s="50"/>
      <c r="F44" s="19"/>
      <c r="G44" s="14"/>
      <c r="H44" s="15"/>
      <c r="I44" s="124"/>
      <c r="J44" s="193"/>
      <c r="K44" s="16"/>
      <c r="L44" s="42"/>
      <c r="M44" s="176"/>
      <c r="N44" s="206"/>
      <c r="O44" s="54"/>
      <c r="P44" s="215"/>
      <c r="Q44" s="15"/>
      <c r="R44" s="15"/>
      <c r="S44" s="30"/>
      <c r="T44" s="24"/>
      <c r="U44" s="132"/>
      <c r="V44" s="46"/>
      <c r="W44" s="46"/>
      <c r="X44" s="32"/>
      <c r="Y44" s="18"/>
      <c r="Z44" s="95"/>
      <c r="AA44" s="14"/>
      <c r="AB44" s="124"/>
      <c r="AC44" s="193"/>
      <c r="AD44" s="14"/>
      <c r="AE44" s="15"/>
      <c r="AF44" s="18"/>
      <c r="AG44" s="18"/>
      <c r="AH44" s="18"/>
      <c r="AI44" s="18"/>
      <c r="AJ44" s="14"/>
      <c r="AK44" s="14"/>
      <c r="AL44" s="194"/>
      <c r="AM44" s="18"/>
      <c r="AN44" s="18"/>
      <c r="AO44" s="15"/>
      <c r="AP44" s="15" t="str">
        <f t="shared" si="1"/>
        <v xml:space="preserve"> /  /  / </v>
      </c>
      <c r="AQ44" s="85"/>
      <c r="AR44" s="125"/>
      <c r="AS44" s="85"/>
      <c r="AT44" s="85"/>
      <c r="AU44" s="85"/>
      <c r="AV44" s="85"/>
      <c r="AW44" s="85"/>
      <c r="AX44" s="85"/>
      <c r="AY44" s="85"/>
      <c r="AZ44" s="85"/>
      <c r="BA44" s="85"/>
      <c r="BB44" s="210"/>
      <c r="BC44" s="85"/>
      <c r="BD44" s="85"/>
      <c r="BE44" s="85"/>
      <c r="BF44" s="85"/>
      <c r="BG44" s="85"/>
      <c r="BH44" s="85"/>
      <c r="BI44" s="85"/>
      <c r="BJ44" s="85"/>
      <c r="BK44" s="85"/>
      <c r="BL44" s="85"/>
      <c r="BM44" s="85"/>
      <c r="BN44" s="85"/>
      <c r="BO44" s="85"/>
      <c r="BP44" s="85"/>
    </row>
    <row r="45" spans="1:68" s="17" customFormat="1" x14ac:dyDescent="0.25">
      <c r="A45" s="212">
        <v>42</v>
      </c>
      <c r="B45" s="213"/>
      <c r="C45" s="213"/>
      <c r="D45" s="18"/>
      <c r="E45" s="50"/>
      <c r="F45" s="14"/>
      <c r="G45" s="14"/>
      <c r="H45" s="15"/>
      <c r="I45" s="124"/>
      <c r="J45" s="193"/>
      <c r="K45" s="16"/>
      <c r="L45" s="28"/>
      <c r="M45" s="176"/>
      <c r="N45" s="206"/>
      <c r="O45" s="54"/>
      <c r="P45" s="215"/>
      <c r="Q45" s="15"/>
      <c r="R45" s="15"/>
      <c r="S45" s="29"/>
      <c r="T45" s="24"/>
      <c r="U45" s="132"/>
      <c r="V45" s="46"/>
      <c r="W45" s="46"/>
      <c r="X45" s="32"/>
      <c r="Y45" s="18"/>
      <c r="Z45" s="95"/>
      <c r="AA45" s="14"/>
      <c r="AB45" s="124"/>
      <c r="AC45" s="193"/>
      <c r="AD45" s="14"/>
      <c r="AE45" s="15"/>
      <c r="AF45" s="18"/>
      <c r="AG45" s="18"/>
      <c r="AH45" s="18"/>
      <c r="AI45" s="18"/>
      <c r="AJ45" s="14"/>
      <c r="AK45" s="14"/>
      <c r="AL45" s="194"/>
      <c r="AM45" s="18"/>
      <c r="AN45" s="18"/>
      <c r="AO45" s="15"/>
      <c r="AP45" s="15" t="str">
        <f t="shared" si="1"/>
        <v xml:space="preserve"> /  /  / </v>
      </c>
      <c r="AQ45" s="85"/>
      <c r="AR45" s="125"/>
      <c r="AS45" s="85"/>
      <c r="AT45" s="85"/>
      <c r="AU45" s="85"/>
      <c r="AV45" s="85"/>
      <c r="AW45" s="85"/>
      <c r="AX45" s="85"/>
      <c r="AY45" s="85"/>
      <c r="AZ45" s="85"/>
      <c r="BA45" s="85"/>
      <c r="BB45" s="210"/>
      <c r="BC45" s="85"/>
      <c r="BD45" s="85"/>
      <c r="BE45" s="85"/>
      <c r="BF45" s="85"/>
      <c r="BG45" s="85"/>
      <c r="BH45" s="85"/>
      <c r="BI45" s="85"/>
      <c r="BJ45" s="85"/>
      <c r="BK45" s="85"/>
      <c r="BL45" s="85"/>
      <c r="BM45" s="85"/>
      <c r="BN45" s="85"/>
      <c r="BO45" s="85"/>
      <c r="BP45" s="85"/>
    </row>
    <row r="46" spans="1:68" s="17" customFormat="1" x14ac:dyDescent="0.25">
      <c r="A46" s="212">
        <v>43</v>
      </c>
      <c r="B46" s="214"/>
      <c r="C46" s="213"/>
      <c r="D46" s="18"/>
      <c r="E46" s="50"/>
      <c r="F46" s="19"/>
      <c r="G46" s="14"/>
      <c r="H46" s="15"/>
      <c r="I46" s="177"/>
      <c r="J46" s="193"/>
      <c r="K46" s="16"/>
      <c r="L46" s="27"/>
      <c r="M46" s="176"/>
      <c r="N46" s="206"/>
      <c r="O46" s="54"/>
      <c r="P46" s="215"/>
      <c r="Q46" s="15"/>
      <c r="R46" s="15"/>
      <c r="S46" s="30"/>
      <c r="T46" s="24"/>
      <c r="U46" s="132"/>
      <c r="V46" s="46"/>
      <c r="W46" s="46"/>
      <c r="X46" s="32"/>
      <c r="Y46" s="18"/>
      <c r="Z46" s="95"/>
      <c r="AA46" s="14"/>
      <c r="AB46" s="177"/>
      <c r="AC46" s="193"/>
      <c r="AD46" s="14"/>
      <c r="AE46" s="15"/>
      <c r="AF46" s="18"/>
      <c r="AG46" s="18"/>
      <c r="AH46" s="18"/>
      <c r="AI46" s="18"/>
      <c r="AJ46" s="14"/>
      <c r="AK46" s="14"/>
      <c r="AL46" s="194"/>
      <c r="AM46" s="18"/>
      <c r="AN46" s="18"/>
      <c r="AO46" s="15"/>
      <c r="AP46" s="15" t="str">
        <f t="shared" si="1"/>
        <v xml:space="preserve"> /  /  / </v>
      </c>
      <c r="AQ46" s="85"/>
      <c r="AR46" s="125"/>
      <c r="AS46" s="85"/>
      <c r="AT46" s="85"/>
      <c r="AU46" s="85"/>
      <c r="AV46" s="85"/>
      <c r="AW46" s="85"/>
      <c r="AX46" s="85"/>
      <c r="AY46" s="85"/>
      <c r="AZ46" s="85"/>
      <c r="BA46" s="85"/>
      <c r="BB46" s="210"/>
      <c r="BC46" s="85"/>
      <c r="BD46" s="85"/>
      <c r="BE46" s="85"/>
      <c r="BF46" s="85"/>
      <c r="BG46" s="85"/>
      <c r="BH46" s="85"/>
      <c r="BI46" s="85"/>
      <c r="BJ46" s="85"/>
      <c r="BK46" s="85"/>
      <c r="BL46" s="85"/>
      <c r="BM46" s="85"/>
      <c r="BN46" s="85"/>
      <c r="BO46" s="85"/>
      <c r="BP46" s="85"/>
    </row>
    <row r="47" spans="1:68" s="17" customFormat="1" x14ac:dyDescent="0.25">
      <c r="A47" s="212">
        <v>44</v>
      </c>
      <c r="B47" s="213"/>
      <c r="C47" s="213"/>
      <c r="D47" s="18"/>
      <c r="E47" s="50"/>
      <c r="F47" s="14"/>
      <c r="G47" s="14"/>
      <c r="H47" s="18"/>
      <c r="I47" s="124"/>
      <c r="J47" s="193"/>
      <c r="K47" s="16"/>
      <c r="L47" s="27"/>
      <c r="M47" s="176"/>
      <c r="N47" s="206"/>
      <c r="O47" s="54"/>
      <c r="P47" s="215"/>
      <c r="Q47" s="15"/>
      <c r="R47" s="15"/>
      <c r="S47" s="29"/>
      <c r="T47" s="24"/>
      <c r="U47" s="132"/>
      <c r="V47" s="46"/>
      <c r="W47" s="46"/>
      <c r="X47" s="32"/>
      <c r="Y47" s="18"/>
      <c r="Z47" s="95"/>
      <c r="AA47" s="14"/>
      <c r="AB47" s="124"/>
      <c r="AC47" s="193"/>
      <c r="AD47" s="14"/>
      <c r="AE47" s="15"/>
      <c r="AF47" s="18"/>
      <c r="AG47" s="18"/>
      <c r="AH47" s="18"/>
      <c r="AI47" s="182"/>
      <c r="AJ47" s="14"/>
      <c r="AK47" s="14"/>
      <c r="AL47" s="194"/>
      <c r="AM47" s="18"/>
      <c r="AN47" s="18"/>
      <c r="AO47" s="15"/>
      <c r="AP47" s="15" t="str">
        <f t="shared" si="1"/>
        <v xml:space="preserve"> /  /  / </v>
      </c>
      <c r="AQ47" s="85"/>
      <c r="AR47" s="125"/>
      <c r="AS47" s="85"/>
      <c r="AT47" s="85"/>
      <c r="AU47" s="85"/>
      <c r="AV47" s="85"/>
      <c r="AW47" s="85"/>
      <c r="AX47" s="85"/>
      <c r="AY47" s="85"/>
      <c r="AZ47" s="85"/>
      <c r="BA47" s="85"/>
      <c r="BB47" s="210"/>
      <c r="BC47" s="85"/>
      <c r="BD47" s="85"/>
      <c r="BE47" s="85"/>
      <c r="BF47" s="85"/>
      <c r="BG47" s="85"/>
      <c r="BH47" s="85"/>
      <c r="BI47" s="85"/>
      <c r="BJ47" s="85"/>
      <c r="BK47" s="85"/>
      <c r="BL47" s="85"/>
      <c r="BM47" s="85"/>
      <c r="BN47" s="85"/>
      <c r="BO47" s="85"/>
      <c r="BP47" s="85"/>
    </row>
    <row r="48" spans="1:68" s="17" customFormat="1" x14ac:dyDescent="0.25">
      <c r="A48" s="212">
        <v>45</v>
      </c>
      <c r="B48" s="213"/>
      <c r="C48" s="213"/>
      <c r="D48" s="18"/>
      <c r="E48" s="50"/>
      <c r="F48" s="19"/>
      <c r="G48" s="14"/>
      <c r="H48" s="15"/>
      <c r="I48" s="177"/>
      <c r="J48" s="193"/>
      <c r="K48" s="16"/>
      <c r="L48" s="27"/>
      <c r="M48" s="176"/>
      <c r="N48" s="206"/>
      <c r="O48" s="55"/>
      <c r="P48" s="215"/>
      <c r="Q48" s="15"/>
      <c r="R48" s="15"/>
      <c r="S48" s="30"/>
      <c r="T48" s="24"/>
      <c r="U48" s="132"/>
      <c r="V48" s="46"/>
      <c r="W48" s="46"/>
      <c r="X48" s="49"/>
      <c r="Y48" s="18"/>
      <c r="Z48" s="95"/>
      <c r="AA48" s="14"/>
      <c r="AB48" s="177"/>
      <c r="AC48" s="193"/>
      <c r="AD48" s="14"/>
      <c r="AE48" s="15"/>
      <c r="AF48" s="18"/>
      <c r="AG48" s="18"/>
      <c r="AH48" s="18"/>
      <c r="AI48" s="18"/>
      <c r="AJ48" s="14"/>
      <c r="AK48" s="14"/>
      <c r="AL48" s="194"/>
      <c r="AM48" s="18"/>
      <c r="AN48" s="18"/>
      <c r="AO48" s="15"/>
      <c r="AP48" s="15" t="str">
        <f t="shared" ref="AP48:AP79" si="2">CONCATENATE(D48," / ",E48," / ",H48," / ",G48)</f>
        <v xml:space="preserve"> /  /  / </v>
      </c>
      <c r="AQ48" s="85"/>
      <c r="AR48" s="125"/>
      <c r="AS48" s="85"/>
      <c r="AT48" s="85"/>
      <c r="AU48" s="85"/>
      <c r="AV48" s="85"/>
      <c r="AW48" s="85"/>
      <c r="AX48" s="85"/>
      <c r="AY48" s="85"/>
      <c r="AZ48" s="85"/>
      <c r="BA48" s="85"/>
      <c r="BB48" s="210"/>
      <c r="BC48" s="85"/>
      <c r="BD48" s="85"/>
      <c r="BE48" s="85"/>
      <c r="BF48" s="85"/>
      <c r="BG48" s="85"/>
      <c r="BH48" s="85"/>
      <c r="BI48" s="85"/>
      <c r="BJ48" s="85"/>
      <c r="BK48" s="85"/>
      <c r="BL48" s="85"/>
      <c r="BM48" s="85"/>
      <c r="BN48" s="85"/>
      <c r="BO48" s="85"/>
      <c r="BP48" s="85"/>
    </row>
    <row r="49" spans="1:68" s="17" customFormat="1" x14ac:dyDescent="0.25">
      <c r="A49" s="212">
        <v>46</v>
      </c>
      <c r="B49" s="213"/>
      <c r="C49" s="213"/>
      <c r="D49" s="18"/>
      <c r="E49" s="50"/>
      <c r="F49" s="19"/>
      <c r="G49" s="14"/>
      <c r="H49" s="15"/>
      <c r="I49" s="124"/>
      <c r="J49" s="193"/>
      <c r="K49" s="16"/>
      <c r="L49" s="28"/>
      <c r="M49" s="176"/>
      <c r="N49" s="206"/>
      <c r="O49" s="54"/>
      <c r="P49" s="215"/>
      <c r="Q49" s="15"/>
      <c r="R49" s="15"/>
      <c r="S49" s="29"/>
      <c r="T49" s="24"/>
      <c r="U49" s="132"/>
      <c r="V49" s="46"/>
      <c r="W49" s="46"/>
      <c r="X49" s="48"/>
      <c r="Y49" s="18"/>
      <c r="Z49" s="95"/>
      <c r="AA49" s="14"/>
      <c r="AB49" s="124"/>
      <c r="AC49" s="193"/>
      <c r="AD49" s="14"/>
      <c r="AE49" s="15"/>
      <c r="AF49" s="18"/>
      <c r="AG49" s="18"/>
      <c r="AH49" s="18"/>
      <c r="AI49" s="18"/>
      <c r="AJ49" s="14"/>
      <c r="AK49" s="14"/>
      <c r="AL49" s="194"/>
      <c r="AM49" s="18"/>
      <c r="AN49" s="18"/>
      <c r="AO49" s="15"/>
      <c r="AP49" s="15" t="str">
        <f t="shared" si="2"/>
        <v xml:space="preserve"> /  /  / </v>
      </c>
      <c r="AQ49" s="85"/>
      <c r="AR49" s="125"/>
      <c r="AS49" s="85"/>
      <c r="AT49" s="85"/>
      <c r="AU49" s="85"/>
      <c r="AV49" s="85"/>
      <c r="AW49" s="85"/>
      <c r="AX49" s="85"/>
      <c r="AY49" s="85"/>
      <c r="AZ49" s="85"/>
      <c r="BA49" s="85"/>
      <c r="BB49" s="210"/>
      <c r="BC49" s="85"/>
      <c r="BD49" s="85"/>
      <c r="BE49" s="85"/>
      <c r="BF49" s="85"/>
      <c r="BG49" s="85"/>
      <c r="BH49" s="85"/>
      <c r="BI49" s="85"/>
      <c r="BJ49" s="85"/>
      <c r="BK49" s="85"/>
      <c r="BL49" s="85"/>
      <c r="BM49" s="85"/>
      <c r="BN49" s="85"/>
      <c r="BO49" s="85"/>
      <c r="BP49" s="85"/>
    </row>
    <row r="50" spans="1:68" s="17" customFormat="1" x14ac:dyDescent="0.25">
      <c r="A50" s="212">
        <v>47</v>
      </c>
      <c r="B50" s="213"/>
      <c r="C50" s="213"/>
      <c r="D50" s="18"/>
      <c r="E50" s="50"/>
      <c r="F50" s="14"/>
      <c r="G50" s="14"/>
      <c r="H50" s="15"/>
      <c r="I50" s="124"/>
      <c r="J50" s="193"/>
      <c r="K50" s="16"/>
      <c r="L50" s="42"/>
      <c r="M50" s="176"/>
      <c r="N50" s="206"/>
      <c r="O50" s="54"/>
      <c r="P50" s="215"/>
      <c r="Q50" s="15"/>
      <c r="R50" s="15"/>
      <c r="S50" s="30"/>
      <c r="T50" s="24"/>
      <c r="U50" s="132"/>
      <c r="V50" s="46"/>
      <c r="W50" s="46"/>
      <c r="X50" s="30"/>
      <c r="Y50" s="18"/>
      <c r="Z50" s="15"/>
      <c r="AA50" s="14"/>
      <c r="AB50" s="124"/>
      <c r="AC50" s="193"/>
      <c r="AD50" s="14"/>
      <c r="AE50" s="15"/>
      <c r="AF50" s="18"/>
      <c r="AG50" s="18"/>
      <c r="AH50" s="18"/>
      <c r="AI50" s="18"/>
      <c r="AJ50" s="14"/>
      <c r="AK50" s="14"/>
      <c r="AL50" s="194"/>
      <c r="AM50" s="18"/>
      <c r="AN50" s="18"/>
      <c r="AO50" s="15"/>
      <c r="AP50" s="15" t="str">
        <f t="shared" si="2"/>
        <v xml:space="preserve"> /  /  / </v>
      </c>
      <c r="AQ50" s="85"/>
      <c r="AR50" s="125"/>
      <c r="AS50" s="85"/>
      <c r="AT50" s="85"/>
      <c r="AU50" s="85"/>
      <c r="AV50" s="85"/>
      <c r="AW50" s="85"/>
      <c r="AX50" s="85"/>
      <c r="AY50" s="85"/>
      <c r="AZ50" s="85"/>
      <c r="BA50" s="85"/>
      <c r="BB50" s="210"/>
      <c r="BC50" s="85"/>
      <c r="BD50" s="85"/>
      <c r="BE50" s="85"/>
      <c r="BF50" s="85"/>
      <c r="BG50" s="85"/>
      <c r="BH50" s="85"/>
      <c r="BI50" s="85"/>
      <c r="BJ50" s="85"/>
      <c r="BK50" s="85"/>
      <c r="BL50" s="85"/>
      <c r="BM50" s="85"/>
      <c r="BN50" s="85"/>
      <c r="BO50" s="85"/>
      <c r="BP50" s="85"/>
    </row>
    <row r="51" spans="1:68" s="17" customFormat="1" x14ac:dyDescent="0.25">
      <c r="A51" s="212">
        <v>48</v>
      </c>
      <c r="B51" s="213"/>
      <c r="C51" s="213"/>
      <c r="D51" s="18"/>
      <c r="E51" s="50"/>
      <c r="F51" s="14"/>
      <c r="G51" s="14"/>
      <c r="H51" s="18"/>
      <c r="I51" s="124"/>
      <c r="J51" s="193"/>
      <c r="K51" s="16"/>
      <c r="L51" s="28"/>
      <c r="M51" s="176"/>
      <c r="N51" s="206"/>
      <c r="O51" s="54"/>
      <c r="P51" s="215"/>
      <c r="Q51" s="15"/>
      <c r="R51" s="15"/>
      <c r="S51" s="29"/>
      <c r="T51" s="24"/>
      <c r="U51" s="132"/>
      <c r="V51" s="46"/>
      <c r="W51" s="46"/>
      <c r="X51" s="32"/>
      <c r="Y51" s="18"/>
      <c r="Z51" s="15"/>
      <c r="AA51" s="14"/>
      <c r="AB51" s="124"/>
      <c r="AC51" s="193"/>
      <c r="AD51" s="14"/>
      <c r="AE51" s="15"/>
      <c r="AF51" s="18"/>
      <c r="AG51" s="18"/>
      <c r="AH51" s="18"/>
      <c r="AI51" s="18"/>
      <c r="AJ51" s="14"/>
      <c r="AK51" s="14"/>
      <c r="AL51" s="194"/>
      <c r="AM51" s="18"/>
      <c r="AN51" s="18"/>
      <c r="AO51" s="15"/>
      <c r="AP51" s="15" t="str">
        <f t="shared" si="2"/>
        <v xml:space="preserve"> /  /  / </v>
      </c>
      <c r="AQ51" s="85"/>
      <c r="AR51" s="125"/>
      <c r="AS51" s="85"/>
      <c r="AT51" s="85"/>
      <c r="AU51" s="85"/>
      <c r="AV51" s="85"/>
      <c r="AW51" s="85"/>
      <c r="AX51" s="85"/>
      <c r="AY51" s="85"/>
      <c r="AZ51" s="85"/>
      <c r="BA51" s="85"/>
      <c r="BB51" s="210"/>
      <c r="BC51" s="85"/>
      <c r="BD51" s="85"/>
      <c r="BE51" s="85"/>
      <c r="BF51" s="85"/>
      <c r="BG51" s="85"/>
      <c r="BH51" s="85"/>
      <c r="BI51" s="85"/>
      <c r="BJ51" s="85"/>
      <c r="BK51" s="85"/>
      <c r="BL51" s="85"/>
      <c r="BM51" s="85"/>
      <c r="BN51" s="85"/>
      <c r="BO51" s="85"/>
      <c r="BP51" s="85"/>
    </row>
    <row r="52" spans="1:68" s="17" customFormat="1" x14ac:dyDescent="0.25">
      <c r="A52" s="212">
        <v>49</v>
      </c>
      <c r="B52" s="213"/>
      <c r="C52" s="213"/>
      <c r="D52" s="18"/>
      <c r="E52" s="50"/>
      <c r="F52" s="14"/>
      <c r="G52" s="14"/>
      <c r="H52" s="15"/>
      <c r="I52" s="177"/>
      <c r="J52" s="193"/>
      <c r="K52" s="16"/>
      <c r="L52" s="28"/>
      <c r="M52" s="176"/>
      <c r="N52" s="206"/>
      <c r="O52" s="54"/>
      <c r="P52" s="215"/>
      <c r="Q52" s="15"/>
      <c r="R52" s="15"/>
      <c r="S52" s="30"/>
      <c r="T52" s="24"/>
      <c r="U52" s="132"/>
      <c r="V52" s="46"/>
      <c r="W52" s="46"/>
      <c r="X52" s="32"/>
      <c r="Y52" s="18"/>
      <c r="Z52" s="95"/>
      <c r="AA52" s="14"/>
      <c r="AB52" s="177"/>
      <c r="AC52" s="193"/>
      <c r="AD52" s="14"/>
      <c r="AE52" s="15"/>
      <c r="AF52" s="18"/>
      <c r="AG52" s="18"/>
      <c r="AH52" s="18"/>
      <c r="AI52" s="18"/>
      <c r="AJ52" s="14"/>
      <c r="AK52" s="14"/>
      <c r="AL52" s="194"/>
      <c r="AM52" s="18"/>
      <c r="AN52" s="18"/>
      <c r="AO52" s="15"/>
      <c r="AP52" s="15" t="str">
        <f t="shared" si="2"/>
        <v xml:space="preserve"> /  /  / </v>
      </c>
      <c r="AQ52" s="85"/>
      <c r="AR52" s="125"/>
      <c r="AS52" s="85"/>
      <c r="AT52" s="85"/>
      <c r="AU52" s="85"/>
      <c r="AV52" s="85"/>
      <c r="AW52" s="85"/>
      <c r="AX52" s="85"/>
      <c r="AY52" s="85"/>
      <c r="AZ52" s="85"/>
      <c r="BA52" s="85"/>
      <c r="BB52" s="210"/>
      <c r="BC52" s="85"/>
      <c r="BD52" s="85"/>
      <c r="BE52" s="85"/>
      <c r="BF52" s="85"/>
      <c r="BG52" s="85"/>
      <c r="BH52" s="85"/>
      <c r="BI52" s="85"/>
      <c r="BJ52" s="85"/>
      <c r="BK52" s="85"/>
      <c r="BL52" s="85"/>
      <c r="BM52" s="85"/>
      <c r="BN52" s="85"/>
      <c r="BO52" s="85"/>
      <c r="BP52" s="85"/>
    </row>
    <row r="53" spans="1:68" s="17" customFormat="1" x14ac:dyDescent="0.25">
      <c r="A53" s="212">
        <v>50</v>
      </c>
      <c r="B53" s="213"/>
      <c r="C53" s="213"/>
      <c r="D53" s="18"/>
      <c r="E53" s="50"/>
      <c r="F53" s="14"/>
      <c r="G53" s="14"/>
      <c r="H53" s="15"/>
      <c r="I53" s="124"/>
      <c r="J53" s="193"/>
      <c r="K53" s="16"/>
      <c r="L53" s="28"/>
      <c r="M53" s="176"/>
      <c r="N53" s="206"/>
      <c r="O53" s="54"/>
      <c r="P53" s="215"/>
      <c r="Q53" s="15"/>
      <c r="R53" s="15"/>
      <c r="S53" s="30"/>
      <c r="T53" s="24"/>
      <c r="U53" s="132"/>
      <c r="V53" s="46"/>
      <c r="W53" s="46"/>
      <c r="X53" s="32"/>
      <c r="Y53" s="44"/>
      <c r="Z53" s="95"/>
      <c r="AA53" s="14"/>
      <c r="AB53" s="124"/>
      <c r="AC53" s="193"/>
      <c r="AD53" s="14"/>
      <c r="AE53" s="15"/>
      <c r="AF53" s="18"/>
      <c r="AG53" s="18"/>
      <c r="AH53" s="18"/>
      <c r="AI53" s="18"/>
      <c r="AJ53" s="14"/>
      <c r="AK53" s="14"/>
      <c r="AL53" s="194"/>
      <c r="AM53" s="18"/>
      <c r="AN53" s="18"/>
      <c r="AO53" s="15"/>
      <c r="AP53" s="15" t="str">
        <f t="shared" si="2"/>
        <v xml:space="preserve"> /  /  / </v>
      </c>
      <c r="AQ53" s="85"/>
      <c r="AR53" s="125"/>
      <c r="AS53" s="85"/>
      <c r="AT53" s="85"/>
      <c r="AU53" s="85"/>
      <c r="AV53" s="85"/>
      <c r="AW53" s="85"/>
      <c r="AX53" s="85"/>
      <c r="AY53" s="85"/>
      <c r="AZ53" s="85"/>
      <c r="BA53" s="85"/>
      <c r="BB53" s="210"/>
      <c r="BC53" s="85"/>
      <c r="BD53" s="85"/>
      <c r="BE53" s="85"/>
      <c r="BF53" s="85"/>
      <c r="BG53" s="85"/>
      <c r="BH53" s="85"/>
      <c r="BI53" s="85"/>
      <c r="BJ53" s="85"/>
      <c r="BK53" s="85"/>
      <c r="BL53" s="85"/>
      <c r="BM53" s="85"/>
      <c r="BN53" s="85"/>
      <c r="BO53" s="85"/>
      <c r="BP53" s="85"/>
    </row>
    <row r="54" spans="1:68" s="17" customFormat="1" x14ac:dyDescent="0.25">
      <c r="A54" s="212">
        <v>51</v>
      </c>
      <c r="B54" s="213"/>
      <c r="C54" s="213"/>
      <c r="D54" s="18"/>
      <c r="E54" s="50"/>
      <c r="F54" s="14"/>
      <c r="G54" s="14"/>
      <c r="H54" s="15"/>
      <c r="I54" s="124"/>
      <c r="J54" s="193"/>
      <c r="K54" s="16"/>
      <c r="L54" s="28"/>
      <c r="M54" s="176"/>
      <c r="N54" s="206"/>
      <c r="O54" s="54"/>
      <c r="P54" s="215"/>
      <c r="Q54" s="15"/>
      <c r="R54" s="15"/>
      <c r="S54" s="30"/>
      <c r="T54" s="24"/>
      <c r="U54" s="132"/>
      <c r="V54" s="46"/>
      <c r="W54" s="46"/>
      <c r="X54" s="32"/>
      <c r="Y54" s="18"/>
      <c r="Z54" s="15"/>
      <c r="AA54" s="14"/>
      <c r="AB54" s="124"/>
      <c r="AC54" s="193"/>
      <c r="AD54" s="14"/>
      <c r="AE54" s="15"/>
      <c r="AF54" s="18"/>
      <c r="AG54" s="18"/>
      <c r="AH54" s="18"/>
      <c r="AI54" s="18"/>
      <c r="AJ54" s="14"/>
      <c r="AK54" s="14"/>
      <c r="AL54" s="194"/>
      <c r="AM54" s="18"/>
      <c r="AN54" s="18"/>
      <c r="AO54" s="15"/>
      <c r="AP54" s="15" t="str">
        <f t="shared" si="2"/>
        <v xml:space="preserve"> /  /  / </v>
      </c>
      <c r="AQ54" s="85"/>
      <c r="AR54" s="125"/>
      <c r="AS54" s="85"/>
      <c r="AT54" s="85"/>
      <c r="AU54" s="85"/>
      <c r="AV54" s="85"/>
      <c r="AW54" s="85"/>
      <c r="AX54" s="85"/>
      <c r="AY54" s="85"/>
      <c r="AZ54" s="85"/>
      <c r="BA54" s="85"/>
      <c r="BB54" s="210"/>
      <c r="BC54" s="85"/>
      <c r="BD54" s="85"/>
      <c r="BE54" s="85"/>
      <c r="BF54" s="85"/>
      <c r="BG54" s="85"/>
      <c r="BH54" s="85"/>
      <c r="BI54" s="85"/>
      <c r="BJ54" s="85"/>
      <c r="BK54" s="85"/>
      <c r="BL54" s="85"/>
      <c r="BM54" s="85"/>
      <c r="BN54" s="85"/>
      <c r="BO54" s="85"/>
      <c r="BP54" s="85"/>
    </row>
    <row r="55" spans="1:68" s="17" customFormat="1" x14ac:dyDescent="0.25">
      <c r="A55" s="212">
        <v>52</v>
      </c>
      <c r="B55" s="213"/>
      <c r="C55" s="213"/>
      <c r="D55" s="18"/>
      <c r="E55" s="50"/>
      <c r="F55" s="19"/>
      <c r="G55" s="14"/>
      <c r="H55" s="18"/>
      <c r="I55" s="124"/>
      <c r="J55" s="193"/>
      <c r="K55" s="16"/>
      <c r="L55" s="28"/>
      <c r="M55" s="176"/>
      <c r="N55" s="206"/>
      <c r="O55" s="54"/>
      <c r="P55" s="215"/>
      <c r="Q55" s="15"/>
      <c r="R55" s="18"/>
      <c r="S55" s="29"/>
      <c r="T55" s="24"/>
      <c r="U55" s="132"/>
      <c r="V55" s="46"/>
      <c r="W55" s="46"/>
      <c r="X55" s="32"/>
      <c r="Y55" s="18"/>
      <c r="Z55" s="95"/>
      <c r="AA55" s="14"/>
      <c r="AB55" s="124"/>
      <c r="AC55" s="193"/>
      <c r="AD55" s="14"/>
      <c r="AE55" s="15"/>
      <c r="AF55" s="18"/>
      <c r="AG55" s="18"/>
      <c r="AH55" s="18"/>
      <c r="AI55" s="18"/>
      <c r="AJ55" s="14"/>
      <c r="AK55" s="14"/>
      <c r="AL55" s="194"/>
      <c r="AM55" s="18"/>
      <c r="AN55" s="18"/>
      <c r="AO55" s="15"/>
      <c r="AP55" s="15" t="str">
        <f t="shared" si="2"/>
        <v xml:space="preserve"> /  /  / </v>
      </c>
      <c r="AQ55" s="85"/>
      <c r="AR55" s="125"/>
      <c r="AS55" s="85"/>
      <c r="AT55" s="85"/>
      <c r="AU55" s="85"/>
      <c r="AV55" s="85"/>
      <c r="AW55" s="85"/>
      <c r="AX55" s="85"/>
      <c r="AY55" s="85"/>
      <c r="AZ55" s="85"/>
      <c r="BA55" s="85"/>
      <c r="BB55" s="210"/>
      <c r="BC55" s="85"/>
      <c r="BD55" s="85"/>
      <c r="BE55" s="85"/>
      <c r="BF55" s="85"/>
      <c r="BG55" s="85"/>
      <c r="BH55" s="85"/>
      <c r="BI55" s="85"/>
      <c r="BJ55" s="85"/>
      <c r="BK55" s="85"/>
      <c r="BL55" s="85"/>
      <c r="BM55" s="85"/>
      <c r="BN55" s="85"/>
      <c r="BO55" s="85"/>
      <c r="BP55" s="85"/>
    </row>
    <row r="56" spans="1:68" s="17" customFormat="1" x14ac:dyDescent="0.25">
      <c r="A56" s="212">
        <v>53</v>
      </c>
      <c r="B56" s="213"/>
      <c r="C56" s="213"/>
      <c r="D56" s="18"/>
      <c r="E56" s="50"/>
      <c r="F56" s="14"/>
      <c r="G56" s="14"/>
      <c r="H56" s="15"/>
      <c r="I56" s="124"/>
      <c r="J56" s="193"/>
      <c r="K56" s="16"/>
      <c r="L56" s="175"/>
      <c r="M56" s="176"/>
      <c r="N56" s="206"/>
      <c r="O56" s="54"/>
      <c r="P56" s="215"/>
      <c r="Q56" s="15"/>
      <c r="R56" s="15"/>
      <c r="S56" s="30"/>
      <c r="T56" s="24"/>
      <c r="U56" s="132"/>
      <c r="V56" s="46"/>
      <c r="W56" s="46"/>
      <c r="X56" s="32"/>
      <c r="Y56" s="18"/>
      <c r="Z56" s="95"/>
      <c r="AA56" s="14"/>
      <c r="AB56" s="124"/>
      <c r="AC56" s="193"/>
      <c r="AD56" s="14"/>
      <c r="AE56" s="15"/>
      <c r="AF56" s="18"/>
      <c r="AG56" s="18"/>
      <c r="AH56" s="18"/>
      <c r="AI56" s="18"/>
      <c r="AJ56" s="14"/>
      <c r="AK56" s="14"/>
      <c r="AL56" s="194"/>
      <c r="AM56" s="18"/>
      <c r="AN56" s="18"/>
      <c r="AO56" s="15"/>
      <c r="AP56" s="15" t="str">
        <f t="shared" si="2"/>
        <v xml:space="preserve"> /  /  / </v>
      </c>
      <c r="AQ56" s="85"/>
      <c r="AR56" s="125"/>
      <c r="AS56" s="85"/>
      <c r="AT56" s="85"/>
      <c r="AU56" s="85"/>
      <c r="AV56" s="85"/>
      <c r="AW56" s="85"/>
      <c r="AX56" s="85"/>
      <c r="AY56" s="85"/>
      <c r="AZ56" s="85"/>
      <c r="BA56" s="85"/>
      <c r="BB56" s="210"/>
      <c r="BC56" s="85"/>
      <c r="BD56" s="85"/>
      <c r="BE56" s="85"/>
      <c r="BF56" s="85"/>
      <c r="BG56" s="85"/>
      <c r="BH56" s="85"/>
      <c r="BI56" s="85"/>
      <c r="BJ56" s="85"/>
      <c r="BK56" s="85"/>
      <c r="BL56" s="85"/>
      <c r="BM56" s="85"/>
      <c r="BN56" s="85"/>
      <c r="BO56" s="85"/>
      <c r="BP56" s="85"/>
    </row>
    <row r="57" spans="1:68" s="17" customFormat="1" x14ac:dyDescent="0.25">
      <c r="A57" s="212">
        <v>54</v>
      </c>
      <c r="B57" s="213"/>
      <c r="C57" s="213"/>
      <c r="D57" s="18"/>
      <c r="E57" s="50"/>
      <c r="F57" s="19"/>
      <c r="G57" s="14"/>
      <c r="H57" s="18"/>
      <c r="I57" s="124"/>
      <c r="J57" s="193"/>
      <c r="K57" s="16"/>
      <c r="L57" s="43"/>
      <c r="M57" s="176"/>
      <c r="N57" s="206"/>
      <c r="O57" s="54"/>
      <c r="P57" s="215"/>
      <c r="Q57" s="15"/>
      <c r="R57" s="15"/>
      <c r="S57" s="29"/>
      <c r="T57" s="24"/>
      <c r="U57" s="132"/>
      <c r="V57" s="46"/>
      <c r="W57" s="46"/>
      <c r="X57" s="32"/>
      <c r="Y57" s="18"/>
      <c r="Z57" s="95"/>
      <c r="AA57" s="14"/>
      <c r="AB57" s="124"/>
      <c r="AC57" s="193"/>
      <c r="AD57" s="14"/>
      <c r="AE57" s="15"/>
      <c r="AF57" s="18"/>
      <c r="AG57" s="18"/>
      <c r="AH57" s="18"/>
      <c r="AI57" s="18"/>
      <c r="AJ57" s="14"/>
      <c r="AK57" s="14"/>
      <c r="AL57" s="194"/>
      <c r="AM57" s="18"/>
      <c r="AN57" s="18"/>
      <c r="AO57" s="15"/>
      <c r="AP57" s="15" t="str">
        <f t="shared" si="2"/>
        <v xml:space="preserve"> /  /  / </v>
      </c>
      <c r="AQ57" s="85"/>
      <c r="AR57" s="125"/>
      <c r="AS57" s="85"/>
      <c r="AT57" s="85"/>
      <c r="AU57" s="85"/>
      <c r="AV57" s="85"/>
      <c r="AW57" s="85"/>
      <c r="AX57" s="85"/>
      <c r="AY57" s="85"/>
      <c r="AZ57" s="85"/>
      <c r="BA57" s="85"/>
      <c r="BB57" s="210"/>
      <c r="BC57" s="85"/>
      <c r="BD57" s="85"/>
      <c r="BE57" s="85"/>
      <c r="BF57" s="85"/>
      <c r="BG57" s="85"/>
      <c r="BH57" s="85"/>
      <c r="BI57" s="85"/>
      <c r="BJ57" s="85"/>
      <c r="BK57" s="85"/>
      <c r="BL57" s="85"/>
      <c r="BM57" s="85"/>
      <c r="BN57" s="85"/>
      <c r="BO57" s="85"/>
      <c r="BP57" s="85"/>
    </row>
    <row r="58" spans="1:68" s="17" customFormat="1" x14ac:dyDescent="0.25">
      <c r="A58" s="212">
        <v>55</v>
      </c>
      <c r="B58" s="213"/>
      <c r="C58" s="213"/>
      <c r="D58" s="18"/>
      <c r="E58" s="50"/>
      <c r="F58" s="19"/>
      <c r="G58" s="14"/>
      <c r="H58" s="15"/>
      <c r="I58" s="124"/>
      <c r="J58" s="193"/>
      <c r="K58" s="16"/>
      <c r="L58" s="43"/>
      <c r="M58" s="176"/>
      <c r="N58" s="206"/>
      <c r="O58" s="54"/>
      <c r="P58" s="215"/>
      <c r="Q58" s="15"/>
      <c r="R58" s="15"/>
      <c r="S58" s="29"/>
      <c r="T58" s="24"/>
      <c r="U58" s="132"/>
      <c r="V58" s="46"/>
      <c r="W58" s="46"/>
      <c r="X58" s="50"/>
      <c r="Y58" s="18"/>
      <c r="Z58" s="95"/>
      <c r="AA58" s="14"/>
      <c r="AB58" s="124"/>
      <c r="AC58" s="193"/>
      <c r="AD58" s="14"/>
      <c r="AE58" s="15"/>
      <c r="AF58" s="18"/>
      <c r="AG58" s="18"/>
      <c r="AH58" s="18"/>
      <c r="AI58" s="18"/>
      <c r="AJ58" s="14"/>
      <c r="AK58" s="14"/>
      <c r="AL58" s="194"/>
      <c r="AM58" s="18"/>
      <c r="AN58" s="18"/>
      <c r="AO58" s="15"/>
      <c r="AP58" s="15" t="str">
        <f t="shared" si="2"/>
        <v xml:space="preserve"> /  /  / </v>
      </c>
      <c r="AQ58" s="85"/>
      <c r="AR58" s="125"/>
      <c r="AS58" s="85"/>
      <c r="AT58" s="85"/>
      <c r="AU58" s="85"/>
      <c r="AV58" s="85"/>
      <c r="AW58" s="85"/>
      <c r="AX58" s="85"/>
      <c r="AY58" s="85"/>
      <c r="AZ58" s="85"/>
      <c r="BA58" s="85"/>
      <c r="BB58" s="210"/>
      <c r="BC58" s="85"/>
      <c r="BD58" s="85"/>
      <c r="BE58" s="85"/>
      <c r="BF58" s="85"/>
      <c r="BG58" s="85"/>
      <c r="BH58" s="85"/>
      <c r="BI58" s="85"/>
      <c r="BJ58" s="85"/>
      <c r="BK58" s="85"/>
      <c r="BL58" s="85"/>
      <c r="BM58" s="85"/>
      <c r="BN58" s="85"/>
      <c r="BO58" s="85"/>
      <c r="BP58" s="85"/>
    </row>
    <row r="59" spans="1:68" s="17" customFormat="1" x14ac:dyDescent="0.25">
      <c r="A59" s="212">
        <v>56</v>
      </c>
      <c r="B59" s="213"/>
      <c r="C59" s="213"/>
      <c r="D59" s="18"/>
      <c r="E59" s="50"/>
      <c r="F59" s="19"/>
      <c r="G59" s="14"/>
      <c r="H59" s="15"/>
      <c r="I59" s="124"/>
      <c r="J59" s="193"/>
      <c r="K59" s="16"/>
      <c r="L59" s="43"/>
      <c r="M59" s="176"/>
      <c r="N59" s="206"/>
      <c r="O59" s="54"/>
      <c r="P59" s="215"/>
      <c r="Q59" s="15"/>
      <c r="R59" s="15"/>
      <c r="S59" s="30"/>
      <c r="T59" s="24"/>
      <c r="U59" s="132"/>
      <c r="V59" s="46"/>
      <c r="W59" s="46"/>
      <c r="X59" s="32"/>
      <c r="Y59" s="18"/>
      <c r="Z59" s="95"/>
      <c r="AA59" s="14"/>
      <c r="AB59" s="124"/>
      <c r="AC59" s="193"/>
      <c r="AD59" s="14"/>
      <c r="AE59" s="15"/>
      <c r="AF59" s="18"/>
      <c r="AG59" s="18"/>
      <c r="AH59" s="18"/>
      <c r="AI59" s="18"/>
      <c r="AJ59" s="14"/>
      <c r="AK59" s="14"/>
      <c r="AL59" s="194"/>
      <c r="AM59" s="18"/>
      <c r="AN59" s="18"/>
      <c r="AO59" s="15"/>
      <c r="AP59" s="15" t="str">
        <f t="shared" si="2"/>
        <v xml:space="preserve"> /  /  / </v>
      </c>
      <c r="AQ59" s="85"/>
      <c r="AR59" s="125"/>
      <c r="AS59" s="85"/>
      <c r="AT59" s="85"/>
      <c r="AU59" s="85"/>
      <c r="AV59" s="85"/>
      <c r="AW59" s="85"/>
      <c r="AX59" s="85"/>
      <c r="AY59" s="85"/>
      <c r="AZ59" s="85"/>
      <c r="BA59" s="85"/>
      <c r="BB59" s="210"/>
      <c r="BC59" s="85"/>
      <c r="BD59" s="85"/>
      <c r="BE59" s="85"/>
      <c r="BF59" s="85"/>
      <c r="BG59" s="85"/>
      <c r="BH59" s="85"/>
      <c r="BI59" s="85"/>
      <c r="BJ59" s="85"/>
      <c r="BK59" s="85"/>
      <c r="BL59" s="85"/>
      <c r="BM59" s="85"/>
      <c r="BN59" s="85"/>
      <c r="BO59" s="85"/>
      <c r="BP59" s="85"/>
    </row>
    <row r="60" spans="1:68" s="17" customFormat="1" x14ac:dyDescent="0.25">
      <c r="A60" s="212">
        <v>57</v>
      </c>
      <c r="B60" s="213"/>
      <c r="C60" s="213"/>
      <c r="D60" s="18"/>
      <c r="E60" s="50"/>
      <c r="F60" s="14"/>
      <c r="G60" s="14"/>
      <c r="H60" s="18"/>
      <c r="I60" s="177"/>
      <c r="J60" s="193"/>
      <c r="K60" s="16"/>
      <c r="L60" s="28"/>
      <c r="M60" s="176"/>
      <c r="N60" s="206"/>
      <c r="O60" s="54"/>
      <c r="P60" s="215"/>
      <c r="Q60" s="15"/>
      <c r="R60" s="15"/>
      <c r="S60" s="29"/>
      <c r="T60" s="24"/>
      <c r="U60" s="132"/>
      <c r="V60" s="46"/>
      <c r="W60" s="46"/>
      <c r="X60" s="32"/>
      <c r="Y60" s="44"/>
      <c r="Z60" s="95"/>
      <c r="AA60" s="14"/>
      <c r="AB60" s="177"/>
      <c r="AC60" s="193"/>
      <c r="AD60" s="14"/>
      <c r="AE60" s="15"/>
      <c r="AF60" s="18"/>
      <c r="AG60" s="18"/>
      <c r="AH60" s="18"/>
      <c r="AI60" s="18"/>
      <c r="AJ60" s="14"/>
      <c r="AK60" s="14"/>
      <c r="AL60" s="194"/>
      <c r="AM60" s="18"/>
      <c r="AN60" s="18"/>
      <c r="AO60" s="15"/>
      <c r="AP60" s="15" t="str">
        <f t="shared" si="2"/>
        <v xml:space="preserve"> /  /  / </v>
      </c>
      <c r="AQ60" s="85"/>
      <c r="AR60" s="125"/>
      <c r="AS60" s="85"/>
      <c r="AT60" s="85"/>
      <c r="AU60" s="85"/>
      <c r="AV60" s="85"/>
      <c r="AW60" s="85"/>
      <c r="AX60" s="85"/>
      <c r="AY60" s="85"/>
      <c r="AZ60" s="85"/>
      <c r="BA60" s="85"/>
      <c r="BB60" s="210"/>
      <c r="BC60" s="85"/>
      <c r="BD60" s="85"/>
      <c r="BE60" s="85"/>
      <c r="BF60" s="85"/>
      <c r="BG60" s="85"/>
      <c r="BH60" s="85"/>
      <c r="BI60" s="85"/>
      <c r="BJ60" s="85"/>
      <c r="BK60" s="85"/>
      <c r="BL60" s="85"/>
      <c r="BM60" s="85"/>
      <c r="BN60" s="85"/>
      <c r="BO60" s="85"/>
      <c r="BP60" s="85"/>
    </row>
    <row r="61" spans="1:68" s="17" customFormat="1" x14ac:dyDescent="0.25">
      <c r="A61" s="212">
        <v>58</v>
      </c>
      <c r="B61" s="213"/>
      <c r="C61" s="213"/>
      <c r="D61" s="18"/>
      <c r="E61" s="50"/>
      <c r="F61" s="19"/>
      <c r="G61" s="14"/>
      <c r="H61" s="15"/>
      <c r="I61" s="124"/>
      <c r="J61" s="193"/>
      <c r="K61" s="16"/>
      <c r="L61" s="27"/>
      <c r="M61" s="176"/>
      <c r="N61" s="206"/>
      <c r="O61" s="54"/>
      <c r="P61" s="215"/>
      <c r="Q61" s="15"/>
      <c r="R61" s="15"/>
      <c r="S61" s="30"/>
      <c r="T61" s="24"/>
      <c r="U61" s="132"/>
      <c r="V61" s="46"/>
      <c r="W61" s="46"/>
      <c r="X61" s="32"/>
      <c r="Y61" s="18"/>
      <c r="Z61" s="95"/>
      <c r="AA61" s="14"/>
      <c r="AB61" s="124"/>
      <c r="AC61" s="193"/>
      <c r="AD61" s="14"/>
      <c r="AE61" s="15"/>
      <c r="AF61" s="18"/>
      <c r="AG61" s="18"/>
      <c r="AH61" s="18"/>
      <c r="AI61" s="18"/>
      <c r="AJ61" s="14"/>
      <c r="AK61" s="14"/>
      <c r="AL61" s="194"/>
      <c r="AM61" s="18"/>
      <c r="AN61" s="18"/>
      <c r="AO61" s="15"/>
      <c r="AP61" s="15" t="str">
        <f t="shared" si="2"/>
        <v xml:space="preserve"> /  /  / </v>
      </c>
      <c r="AQ61" s="85"/>
      <c r="AR61" s="125"/>
      <c r="AS61" s="85"/>
      <c r="AT61" s="85"/>
      <c r="AU61" s="85"/>
      <c r="AV61" s="85"/>
      <c r="AW61" s="85"/>
      <c r="AX61" s="85"/>
      <c r="AY61" s="85"/>
      <c r="AZ61" s="85"/>
      <c r="BA61" s="85"/>
      <c r="BB61" s="210"/>
      <c r="BC61" s="85"/>
      <c r="BD61" s="85"/>
      <c r="BE61" s="85"/>
      <c r="BF61" s="85"/>
      <c r="BG61" s="85"/>
      <c r="BH61" s="85"/>
      <c r="BI61" s="85"/>
      <c r="BJ61" s="85"/>
      <c r="BK61" s="85"/>
      <c r="BL61" s="85"/>
      <c r="BM61" s="85"/>
      <c r="BN61" s="85"/>
      <c r="BO61" s="85"/>
      <c r="BP61" s="85"/>
    </row>
    <row r="62" spans="1:68" s="17" customFormat="1" x14ac:dyDescent="0.25">
      <c r="A62" s="212">
        <v>59</v>
      </c>
      <c r="B62" s="213"/>
      <c r="C62" s="213"/>
      <c r="D62" s="18"/>
      <c r="E62" s="50"/>
      <c r="F62" s="19"/>
      <c r="G62" s="14"/>
      <c r="H62" s="15"/>
      <c r="I62" s="124"/>
      <c r="J62" s="193"/>
      <c r="K62" s="16"/>
      <c r="L62" s="28"/>
      <c r="M62" s="176"/>
      <c r="N62" s="206"/>
      <c r="O62" s="54"/>
      <c r="P62" s="215"/>
      <c r="Q62" s="15"/>
      <c r="R62" s="15"/>
      <c r="S62" s="29"/>
      <c r="T62" s="24"/>
      <c r="U62" s="132"/>
      <c r="V62" s="46"/>
      <c r="W62" s="46"/>
      <c r="X62" s="48"/>
      <c r="Y62" s="18"/>
      <c r="Z62" s="95"/>
      <c r="AA62" s="14"/>
      <c r="AB62" s="124"/>
      <c r="AC62" s="193"/>
      <c r="AD62" s="14"/>
      <c r="AE62" s="15"/>
      <c r="AF62" s="18"/>
      <c r="AG62" s="18"/>
      <c r="AH62" s="18"/>
      <c r="AI62" s="18"/>
      <c r="AJ62" s="14"/>
      <c r="AK62" s="14"/>
      <c r="AL62" s="194"/>
      <c r="AM62" s="18"/>
      <c r="AN62" s="18"/>
      <c r="AO62" s="15"/>
      <c r="AP62" s="15" t="str">
        <f t="shared" si="2"/>
        <v xml:space="preserve"> /  /  / </v>
      </c>
      <c r="AQ62" s="85"/>
      <c r="AR62" s="125"/>
      <c r="AS62" s="85"/>
      <c r="AT62" s="85"/>
      <c r="AU62" s="85"/>
      <c r="AV62" s="85"/>
      <c r="AW62" s="85"/>
      <c r="AX62" s="85"/>
      <c r="AY62" s="85"/>
      <c r="AZ62" s="85"/>
      <c r="BA62" s="85"/>
      <c r="BB62" s="210"/>
      <c r="BC62" s="85"/>
      <c r="BD62" s="85"/>
      <c r="BE62" s="85"/>
      <c r="BF62" s="85"/>
      <c r="BG62" s="85"/>
      <c r="BH62" s="85"/>
      <c r="BI62" s="85"/>
      <c r="BJ62" s="85"/>
      <c r="BK62" s="85"/>
      <c r="BL62" s="85"/>
      <c r="BM62" s="85"/>
      <c r="BN62" s="85"/>
      <c r="BO62" s="85"/>
      <c r="BP62" s="85"/>
    </row>
    <row r="63" spans="1:68" s="17" customFormat="1" x14ac:dyDescent="0.25">
      <c r="A63" s="212">
        <v>60</v>
      </c>
      <c r="B63" s="213"/>
      <c r="C63" s="213"/>
      <c r="D63" s="18"/>
      <c r="E63" s="50"/>
      <c r="F63" s="14"/>
      <c r="G63" s="14"/>
      <c r="H63" s="18"/>
      <c r="I63" s="124"/>
      <c r="J63" s="193"/>
      <c r="K63" s="16"/>
      <c r="L63" s="28"/>
      <c r="M63" s="176"/>
      <c r="N63" s="206"/>
      <c r="O63" s="54"/>
      <c r="P63" s="215"/>
      <c r="Q63" s="15"/>
      <c r="R63" s="15"/>
      <c r="S63" s="29"/>
      <c r="T63" s="24"/>
      <c r="U63" s="132"/>
      <c r="V63" s="46"/>
      <c r="W63" s="46"/>
      <c r="X63" s="32"/>
      <c r="Y63" s="18"/>
      <c r="Z63" s="95"/>
      <c r="AA63" s="14"/>
      <c r="AB63" s="124"/>
      <c r="AC63" s="193"/>
      <c r="AD63" s="14"/>
      <c r="AE63" s="15"/>
      <c r="AF63" s="18"/>
      <c r="AG63" s="18"/>
      <c r="AH63" s="18"/>
      <c r="AI63" s="18"/>
      <c r="AJ63" s="14"/>
      <c r="AK63" s="14"/>
      <c r="AL63" s="194"/>
      <c r="AM63" s="18"/>
      <c r="AN63" s="18"/>
      <c r="AO63" s="15"/>
      <c r="AP63" s="15" t="str">
        <f t="shared" si="2"/>
        <v xml:space="preserve"> /  /  / </v>
      </c>
      <c r="AQ63" s="85"/>
      <c r="AR63" s="125"/>
      <c r="AS63" s="85"/>
      <c r="AT63" s="85"/>
      <c r="AU63" s="85"/>
      <c r="AV63" s="85"/>
      <c r="AW63" s="85"/>
      <c r="AX63" s="85"/>
      <c r="AY63" s="85"/>
      <c r="AZ63" s="85"/>
      <c r="BA63" s="85"/>
      <c r="BB63" s="210"/>
      <c r="BC63" s="85"/>
      <c r="BD63" s="85"/>
      <c r="BE63" s="85"/>
      <c r="BF63" s="85"/>
      <c r="BG63" s="85"/>
      <c r="BH63" s="85"/>
      <c r="BI63" s="85"/>
      <c r="BJ63" s="85"/>
      <c r="BK63" s="85"/>
      <c r="BL63" s="85"/>
      <c r="BM63" s="85"/>
      <c r="BN63" s="85"/>
      <c r="BO63" s="85"/>
      <c r="BP63" s="85"/>
    </row>
    <row r="64" spans="1:68" s="17" customFormat="1" x14ac:dyDescent="0.25">
      <c r="A64" s="212">
        <v>61</v>
      </c>
      <c r="B64" s="213"/>
      <c r="C64" s="213"/>
      <c r="D64" s="18"/>
      <c r="E64" s="50"/>
      <c r="F64" s="14"/>
      <c r="G64" s="14"/>
      <c r="H64" s="18"/>
      <c r="I64" s="124"/>
      <c r="J64" s="193"/>
      <c r="K64" s="16"/>
      <c r="L64" s="28"/>
      <c r="M64" s="176"/>
      <c r="N64" s="206"/>
      <c r="O64" s="54"/>
      <c r="P64" s="215"/>
      <c r="Q64" s="15"/>
      <c r="R64" s="15"/>
      <c r="S64" s="29"/>
      <c r="T64" s="24"/>
      <c r="U64" s="132"/>
      <c r="V64" s="46"/>
      <c r="W64" s="46"/>
      <c r="X64" s="32"/>
      <c r="Y64" s="18"/>
      <c r="Z64" s="95"/>
      <c r="AA64" s="14"/>
      <c r="AB64" s="124"/>
      <c r="AC64" s="193"/>
      <c r="AD64" s="14"/>
      <c r="AE64" s="15"/>
      <c r="AF64" s="18"/>
      <c r="AG64" s="18"/>
      <c r="AH64" s="18"/>
      <c r="AI64" s="18"/>
      <c r="AJ64" s="14"/>
      <c r="AK64" s="14"/>
      <c r="AL64" s="194"/>
      <c r="AM64" s="18"/>
      <c r="AN64" s="18"/>
      <c r="AO64" s="15"/>
      <c r="AP64" s="15" t="str">
        <f t="shared" si="2"/>
        <v xml:space="preserve"> /  /  / </v>
      </c>
      <c r="AQ64" s="85"/>
      <c r="AR64" s="125"/>
      <c r="AS64" s="85"/>
      <c r="AT64" s="85"/>
      <c r="AU64" s="85"/>
      <c r="AV64" s="85"/>
      <c r="AW64" s="85"/>
      <c r="AX64" s="85"/>
      <c r="AY64" s="85"/>
      <c r="AZ64" s="85"/>
      <c r="BA64" s="85"/>
      <c r="BB64" s="210"/>
      <c r="BC64" s="85"/>
      <c r="BD64" s="85"/>
      <c r="BE64" s="85"/>
      <c r="BF64" s="85"/>
      <c r="BG64" s="85"/>
      <c r="BH64" s="85"/>
      <c r="BI64" s="85"/>
      <c r="BJ64" s="85"/>
      <c r="BK64" s="85"/>
      <c r="BL64" s="85"/>
      <c r="BM64" s="85"/>
      <c r="BN64" s="85"/>
      <c r="BO64" s="85"/>
      <c r="BP64" s="85"/>
    </row>
    <row r="65" spans="1:68" s="17" customFormat="1" x14ac:dyDescent="0.25">
      <c r="A65" s="212">
        <v>62</v>
      </c>
      <c r="B65" s="213"/>
      <c r="C65" s="213"/>
      <c r="D65" s="18"/>
      <c r="E65" s="50"/>
      <c r="F65" s="14"/>
      <c r="G65" s="14"/>
      <c r="H65" s="18"/>
      <c r="I65" s="124"/>
      <c r="J65" s="193"/>
      <c r="K65" s="16"/>
      <c r="L65" s="28"/>
      <c r="M65" s="176"/>
      <c r="N65" s="206"/>
      <c r="O65" s="54"/>
      <c r="P65" s="215"/>
      <c r="Q65" s="15"/>
      <c r="R65" s="15"/>
      <c r="S65" s="29"/>
      <c r="T65" s="24"/>
      <c r="U65" s="132"/>
      <c r="V65" s="46"/>
      <c r="W65" s="46"/>
      <c r="X65" s="32"/>
      <c r="Y65" s="18"/>
      <c r="Z65" s="15"/>
      <c r="AA65" s="14"/>
      <c r="AB65" s="124"/>
      <c r="AC65" s="193"/>
      <c r="AD65" s="14"/>
      <c r="AE65" s="15"/>
      <c r="AF65" s="18"/>
      <c r="AG65" s="18"/>
      <c r="AH65" s="18"/>
      <c r="AI65" s="18"/>
      <c r="AJ65" s="14"/>
      <c r="AK65" s="14"/>
      <c r="AL65" s="194"/>
      <c r="AM65" s="18"/>
      <c r="AN65" s="18"/>
      <c r="AO65" s="15"/>
      <c r="AP65" s="15" t="str">
        <f t="shared" si="2"/>
        <v xml:space="preserve"> /  /  / </v>
      </c>
      <c r="AQ65" s="85"/>
      <c r="AR65" s="125"/>
      <c r="AS65" s="85"/>
      <c r="AT65" s="85"/>
      <c r="AU65" s="85"/>
      <c r="AV65" s="85"/>
      <c r="AW65" s="85"/>
      <c r="AX65" s="85"/>
      <c r="AY65" s="85"/>
      <c r="AZ65" s="85"/>
      <c r="BA65" s="85"/>
      <c r="BB65" s="210"/>
      <c r="BC65" s="85"/>
      <c r="BD65" s="85"/>
      <c r="BE65" s="85"/>
      <c r="BF65" s="85"/>
      <c r="BG65" s="85"/>
      <c r="BH65" s="85"/>
      <c r="BI65" s="85"/>
      <c r="BJ65" s="85"/>
      <c r="BK65" s="85"/>
      <c r="BL65" s="85"/>
      <c r="BM65" s="85"/>
      <c r="BN65" s="85"/>
      <c r="BO65" s="85"/>
      <c r="BP65" s="85"/>
    </row>
    <row r="66" spans="1:68" s="17" customFormat="1" x14ac:dyDescent="0.25">
      <c r="A66" s="212">
        <v>63</v>
      </c>
      <c r="B66" s="213"/>
      <c r="C66" s="213"/>
      <c r="D66" s="18"/>
      <c r="E66" s="50"/>
      <c r="F66" s="14"/>
      <c r="G66" s="14"/>
      <c r="H66" s="15"/>
      <c r="I66" s="177"/>
      <c r="J66" s="193"/>
      <c r="K66" s="16"/>
      <c r="L66" s="28"/>
      <c r="M66" s="176"/>
      <c r="N66" s="206"/>
      <c r="O66" s="54"/>
      <c r="P66" s="215"/>
      <c r="Q66" s="15"/>
      <c r="R66" s="15"/>
      <c r="S66" s="30"/>
      <c r="T66" s="24"/>
      <c r="U66" s="132"/>
      <c r="V66" s="46"/>
      <c r="W66" s="46"/>
      <c r="X66" s="32"/>
      <c r="Y66" s="15"/>
      <c r="Z66" s="95"/>
      <c r="AA66" s="14"/>
      <c r="AB66" s="177"/>
      <c r="AC66" s="193"/>
      <c r="AD66" s="14"/>
      <c r="AE66" s="15"/>
      <c r="AF66" s="18"/>
      <c r="AG66" s="18"/>
      <c r="AH66" s="18"/>
      <c r="AI66" s="18"/>
      <c r="AJ66" s="14"/>
      <c r="AK66" s="14"/>
      <c r="AL66" s="194"/>
      <c r="AM66" s="18"/>
      <c r="AN66" s="18"/>
      <c r="AO66" s="15"/>
      <c r="AP66" s="15" t="str">
        <f t="shared" si="2"/>
        <v xml:space="preserve"> /  /  / </v>
      </c>
      <c r="AQ66" s="85"/>
      <c r="AR66" s="125"/>
      <c r="AS66" s="85"/>
      <c r="AT66" s="85"/>
      <c r="AU66" s="85"/>
      <c r="AV66" s="85"/>
      <c r="AW66" s="85"/>
      <c r="AX66" s="85"/>
      <c r="AY66" s="85"/>
      <c r="AZ66" s="85"/>
      <c r="BA66" s="85"/>
      <c r="BB66" s="210"/>
      <c r="BC66" s="85"/>
      <c r="BD66" s="85"/>
      <c r="BE66" s="85"/>
      <c r="BF66" s="85"/>
      <c r="BG66" s="85"/>
      <c r="BH66" s="85"/>
      <c r="BI66" s="85"/>
      <c r="BJ66" s="85"/>
      <c r="BK66" s="85"/>
      <c r="BL66" s="85"/>
      <c r="BM66" s="85"/>
      <c r="BN66" s="85"/>
      <c r="BO66" s="85"/>
      <c r="BP66" s="85"/>
    </row>
    <row r="67" spans="1:68" s="17" customFormat="1" x14ac:dyDescent="0.25">
      <c r="A67" s="212">
        <v>64</v>
      </c>
      <c r="B67" s="213"/>
      <c r="C67" s="213"/>
      <c r="D67" s="18"/>
      <c r="E67" s="50"/>
      <c r="F67" s="14"/>
      <c r="G67" s="14"/>
      <c r="H67" s="15"/>
      <c r="I67" s="124"/>
      <c r="J67" s="193"/>
      <c r="K67" s="16"/>
      <c r="L67" s="28"/>
      <c r="M67" s="176"/>
      <c r="N67" s="206"/>
      <c r="O67" s="55"/>
      <c r="P67" s="215"/>
      <c r="Q67" s="15"/>
      <c r="R67" s="15"/>
      <c r="S67" s="30"/>
      <c r="T67" s="24"/>
      <c r="U67" s="132"/>
      <c r="V67" s="46"/>
      <c r="W67" s="46"/>
      <c r="X67" s="32"/>
      <c r="Y67" s="18"/>
      <c r="Z67" s="95"/>
      <c r="AA67" s="14"/>
      <c r="AB67" s="124"/>
      <c r="AC67" s="193"/>
      <c r="AD67" s="14"/>
      <c r="AE67" s="15"/>
      <c r="AF67" s="18"/>
      <c r="AG67" s="18"/>
      <c r="AH67" s="18"/>
      <c r="AI67" s="18"/>
      <c r="AJ67" s="14"/>
      <c r="AK67" s="14"/>
      <c r="AL67" s="194"/>
      <c r="AM67" s="18"/>
      <c r="AN67" s="18"/>
      <c r="AO67" s="15"/>
      <c r="AP67" s="15" t="str">
        <f t="shared" si="2"/>
        <v xml:space="preserve"> /  /  / </v>
      </c>
      <c r="AQ67" s="85"/>
      <c r="AR67" s="125"/>
      <c r="AS67" s="85"/>
      <c r="AT67" s="85"/>
      <c r="AU67" s="85"/>
      <c r="AV67" s="85"/>
      <c r="AW67" s="85"/>
      <c r="AX67" s="85"/>
      <c r="AY67" s="85"/>
      <c r="AZ67" s="85"/>
      <c r="BA67" s="85"/>
      <c r="BB67" s="210"/>
      <c r="BC67" s="85"/>
      <c r="BD67" s="85"/>
      <c r="BE67" s="85"/>
      <c r="BF67" s="85"/>
      <c r="BG67" s="85"/>
      <c r="BH67" s="85"/>
      <c r="BI67" s="85"/>
      <c r="BJ67" s="85"/>
      <c r="BK67" s="85"/>
      <c r="BL67" s="85"/>
      <c r="BM67" s="85"/>
      <c r="BN67" s="85"/>
      <c r="BO67" s="85"/>
      <c r="BP67" s="85"/>
    </row>
    <row r="68" spans="1:68" s="17" customFormat="1" x14ac:dyDescent="0.25">
      <c r="A68" s="212">
        <v>65</v>
      </c>
      <c r="B68" s="213"/>
      <c r="C68" s="213"/>
      <c r="D68" s="18"/>
      <c r="E68" s="50"/>
      <c r="F68" s="14"/>
      <c r="G68" s="14"/>
      <c r="H68" s="18"/>
      <c r="I68" s="124"/>
      <c r="J68" s="193"/>
      <c r="K68" s="16"/>
      <c r="L68" s="28"/>
      <c r="M68" s="176"/>
      <c r="N68" s="206"/>
      <c r="O68" s="54"/>
      <c r="P68" s="215"/>
      <c r="Q68" s="15"/>
      <c r="R68" s="15"/>
      <c r="S68" s="29"/>
      <c r="T68" s="24"/>
      <c r="U68" s="132"/>
      <c r="V68" s="46"/>
      <c r="W68" s="46"/>
      <c r="X68" s="32"/>
      <c r="Y68" s="18"/>
      <c r="Z68" s="15"/>
      <c r="AA68" s="14"/>
      <c r="AB68" s="124"/>
      <c r="AC68" s="193"/>
      <c r="AD68" s="14"/>
      <c r="AE68" s="15"/>
      <c r="AF68" s="18"/>
      <c r="AG68" s="18"/>
      <c r="AH68" s="18"/>
      <c r="AI68" s="18"/>
      <c r="AJ68" s="14"/>
      <c r="AK68" s="14"/>
      <c r="AL68" s="194"/>
      <c r="AM68" s="18"/>
      <c r="AN68" s="18"/>
      <c r="AO68" s="15"/>
      <c r="AP68" s="15" t="str">
        <f t="shared" si="2"/>
        <v xml:space="preserve"> /  /  / </v>
      </c>
      <c r="AQ68" s="85"/>
      <c r="AR68" s="125"/>
      <c r="AS68" s="85"/>
      <c r="AT68" s="85"/>
      <c r="AU68" s="85"/>
      <c r="AV68" s="85"/>
      <c r="AW68" s="85"/>
      <c r="AX68" s="85"/>
      <c r="AY68" s="85"/>
      <c r="AZ68" s="85"/>
      <c r="BA68" s="85"/>
      <c r="BB68" s="210"/>
      <c r="BC68" s="85"/>
      <c r="BD68" s="85"/>
      <c r="BE68" s="85"/>
      <c r="BF68" s="85"/>
      <c r="BG68" s="85"/>
      <c r="BH68" s="85"/>
      <c r="BI68" s="85"/>
      <c r="BJ68" s="85"/>
      <c r="BK68" s="85"/>
      <c r="BL68" s="85"/>
      <c r="BM68" s="85"/>
      <c r="BN68" s="85"/>
      <c r="BO68" s="85"/>
      <c r="BP68" s="85"/>
    </row>
    <row r="69" spans="1:68" s="17" customFormat="1" x14ac:dyDescent="0.25">
      <c r="A69" s="212">
        <v>66</v>
      </c>
      <c r="B69" s="213"/>
      <c r="C69" s="213"/>
      <c r="D69" s="18"/>
      <c r="E69" s="50"/>
      <c r="F69" s="14"/>
      <c r="G69" s="14"/>
      <c r="H69" s="15"/>
      <c r="I69" s="124"/>
      <c r="J69" s="193"/>
      <c r="K69" s="16"/>
      <c r="L69" s="28"/>
      <c r="M69" s="176"/>
      <c r="N69" s="206"/>
      <c r="O69" s="54"/>
      <c r="P69" s="215"/>
      <c r="Q69" s="15"/>
      <c r="R69" s="15"/>
      <c r="S69" s="29"/>
      <c r="T69" s="24"/>
      <c r="U69" s="132"/>
      <c r="V69" s="46"/>
      <c r="W69" s="46"/>
      <c r="X69" s="32"/>
      <c r="Y69" s="18"/>
      <c r="Z69" s="95"/>
      <c r="AA69" s="14"/>
      <c r="AB69" s="124"/>
      <c r="AC69" s="193"/>
      <c r="AD69" s="14"/>
      <c r="AE69" s="15"/>
      <c r="AF69" s="18"/>
      <c r="AG69" s="18"/>
      <c r="AH69" s="18"/>
      <c r="AI69" s="18"/>
      <c r="AJ69" s="14"/>
      <c r="AK69" s="14"/>
      <c r="AL69" s="194"/>
      <c r="AM69" s="18"/>
      <c r="AN69" s="18"/>
      <c r="AO69" s="15"/>
      <c r="AP69" s="15" t="str">
        <f t="shared" si="2"/>
        <v xml:space="preserve"> /  /  / </v>
      </c>
      <c r="AQ69" s="85"/>
      <c r="AR69" s="125"/>
      <c r="AS69" s="85"/>
      <c r="AT69" s="85"/>
      <c r="AU69" s="85"/>
      <c r="AV69" s="85"/>
      <c r="AW69" s="85"/>
      <c r="AX69" s="85"/>
      <c r="AY69" s="85"/>
      <c r="AZ69" s="85"/>
      <c r="BA69" s="85"/>
      <c r="BB69" s="210"/>
      <c r="BC69" s="85"/>
      <c r="BD69" s="85"/>
      <c r="BE69" s="85"/>
      <c r="BF69" s="85"/>
      <c r="BG69" s="85"/>
      <c r="BH69" s="85"/>
      <c r="BI69" s="85"/>
      <c r="BJ69" s="85"/>
      <c r="BK69" s="85"/>
      <c r="BL69" s="85"/>
      <c r="BM69" s="85"/>
      <c r="BN69" s="85"/>
      <c r="BO69" s="85"/>
      <c r="BP69" s="85"/>
    </row>
    <row r="70" spans="1:68" s="17" customFormat="1" x14ac:dyDescent="0.25">
      <c r="A70" s="212">
        <v>67</v>
      </c>
      <c r="B70" s="213"/>
      <c r="C70" s="213"/>
      <c r="D70" s="18"/>
      <c r="E70" s="50"/>
      <c r="F70" s="14"/>
      <c r="G70" s="14"/>
      <c r="H70" s="15"/>
      <c r="I70" s="124"/>
      <c r="J70" s="193"/>
      <c r="K70" s="16"/>
      <c r="L70" s="28"/>
      <c r="M70" s="176"/>
      <c r="N70" s="206"/>
      <c r="O70" s="55"/>
      <c r="P70" s="215"/>
      <c r="Q70" s="15"/>
      <c r="R70" s="15"/>
      <c r="S70" s="29"/>
      <c r="T70" s="24"/>
      <c r="U70" s="132"/>
      <c r="V70" s="46"/>
      <c r="W70" s="46"/>
      <c r="X70" s="32"/>
      <c r="Y70" s="18"/>
      <c r="Z70" s="15"/>
      <c r="AA70" s="14"/>
      <c r="AB70" s="124"/>
      <c r="AC70" s="193"/>
      <c r="AD70" s="14"/>
      <c r="AE70" s="20"/>
      <c r="AF70" s="169"/>
      <c r="AG70" s="169"/>
      <c r="AH70" s="169"/>
      <c r="AI70" s="169"/>
      <c r="AJ70" s="192"/>
      <c r="AK70" s="56"/>
      <c r="AL70" s="194"/>
      <c r="AM70" s="169"/>
      <c r="AN70" s="169"/>
      <c r="AO70" s="20"/>
      <c r="AP70" s="15" t="str">
        <f t="shared" si="2"/>
        <v xml:space="preserve"> /  /  / </v>
      </c>
      <c r="AQ70" s="85"/>
      <c r="AR70" s="125"/>
      <c r="AS70" s="85"/>
      <c r="AT70" s="85"/>
      <c r="AU70" s="85"/>
      <c r="AV70" s="85"/>
      <c r="AW70" s="85"/>
      <c r="AX70" s="85"/>
      <c r="AY70" s="85"/>
      <c r="AZ70" s="85"/>
      <c r="BA70" s="85"/>
      <c r="BB70" s="210"/>
      <c r="BC70" s="85"/>
      <c r="BD70" s="85"/>
      <c r="BE70" s="85"/>
      <c r="BF70" s="85"/>
      <c r="BG70" s="85"/>
      <c r="BH70" s="85"/>
      <c r="BI70" s="85"/>
      <c r="BJ70" s="85"/>
      <c r="BK70" s="85"/>
      <c r="BL70" s="85"/>
      <c r="BM70" s="85"/>
      <c r="BN70" s="85"/>
      <c r="BO70" s="85"/>
      <c r="BP70" s="85"/>
    </row>
    <row r="71" spans="1:68" s="17" customFormat="1" x14ac:dyDescent="0.25">
      <c r="A71" s="212">
        <v>68</v>
      </c>
      <c r="B71" s="213"/>
      <c r="C71" s="213"/>
      <c r="D71" s="18"/>
      <c r="E71" s="50"/>
      <c r="F71" s="19"/>
      <c r="G71" s="14"/>
      <c r="H71" s="15"/>
      <c r="I71" s="124"/>
      <c r="J71" s="193"/>
      <c r="K71" s="16"/>
      <c r="L71" s="27"/>
      <c r="M71" s="176"/>
      <c r="N71" s="206"/>
      <c r="O71" s="55"/>
      <c r="P71" s="215"/>
      <c r="Q71" s="15"/>
      <c r="R71" s="15"/>
      <c r="S71" s="30"/>
      <c r="T71" s="24"/>
      <c r="U71" s="132"/>
      <c r="V71" s="46"/>
      <c r="W71" s="46"/>
      <c r="X71" s="48"/>
      <c r="Y71" s="18"/>
      <c r="Z71" s="95"/>
      <c r="AA71" s="14"/>
      <c r="AB71" s="124"/>
      <c r="AC71" s="193"/>
      <c r="AD71" s="14"/>
      <c r="AE71" s="15"/>
      <c r="AF71" s="18"/>
      <c r="AG71" s="18"/>
      <c r="AH71" s="18"/>
      <c r="AI71" s="18"/>
      <c r="AJ71" s="14"/>
      <c r="AK71" s="14"/>
      <c r="AL71" s="194"/>
      <c r="AM71" s="18"/>
      <c r="AN71" s="18"/>
      <c r="AO71" s="15"/>
      <c r="AP71" s="15" t="str">
        <f t="shared" si="2"/>
        <v xml:space="preserve"> /  /  / </v>
      </c>
      <c r="AQ71" s="85"/>
      <c r="AR71" s="125"/>
      <c r="AS71" s="85"/>
      <c r="AT71" s="85"/>
      <c r="AU71" s="85"/>
      <c r="AV71" s="85"/>
      <c r="AW71" s="85"/>
      <c r="AX71" s="85"/>
      <c r="AY71" s="85"/>
      <c r="AZ71" s="85"/>
      <c r="BA71" s="85"/>
      <c r="BB71" s="210"/>
      <c r="BC71" s="85"/>
      <c r="BD71" s="85"/>
      <c r="BE71" s="85"/>
      <c r="BF71" s="85"/>
      <c r="BG71" s="85"/>
      <c r="BH71" s="85"/>
      <c r="BI71" s="85"/>
      <c r="BJ71" s="85"/>
      <c r="BK71" s="85"/>
      <c r="BL71" s="85"/>
      <c r="BM71" s="85"/>
      <c r="BN71" s="85"/>
      <c r="BO71" s="85"/>
      <c r="BP71" s="85"/>
    </row>
    <row r="72" spans="1:68" s="17" customFormat="1" x14ac:dyDescent="0.25">
      <c r="A72" s="212">
        <v>69</v>
      </c>
      <c r="B72" s="213"/>
      <c r="C72" s="213"/>
      <c r="D72" s="18"/>
      <c r="E72" s="50"/>
      <c r="F72" s="19"/>
      <c r="G72" s="14"/>
      <c r="H72" s="15"/>
      <c r="I72" s="177"/>
      <c r="J72" s="193"/>
      <c r="K72" s="16"/>
      <c r="L72" s="43"/>
      <c r="M72" s="176"/>
      <c r="N72" s="206"/>
      <c r="O72" s="54"/>
      <c r="P72" s="215"/>
      <c r="Q72" s="15"/>
      <c r="R72" s="15"/>
      <c r="S72" s="29"/>
      <c r="T72" s="24"/>
      <c r="U72" s="132"/>
      <c r="V72" s="14"/>
      <c r="W72" s="46"/>
      <c r="X72" s="30"/>
      <c r="Y72" s="18"/>
      <c r="Z72" s="95"/>
      <c r="AA72" s="14"/>
      <c r="AB72" s="177"/>
      <c r="AC72" s="193"/>
      <c r="AD72" s="14"/>
      <c r="AE72" s="15"/>
      <c r="AF72" s="18"/>
      <c r="AG72" s="18"/>
      <c r="AH72" s="18"/>
      <c r="AI72" s="18"/>
      <c r="AJ72" s="14"/>
      <c r="AK72" s="14"/>
      <c r="AL72" s="194"/>
      <c r="AM72" s="18"/>
      <c r="AN72" s="18"/>
      <c r="AO72" s="15"/>
      <c r="AP72" s="15" t="str">
        <f t="shared" si="2"/>
        <v xml:space="preserve"> /  /  / </v>
      </c>
      <c r="AQ72" s="85"/>
      <c r="AR72" s="125"/>
      <c r="AS72" s="85"/>
      <c r="AT72" s="85"/>
      <c r="AU72" s="85"/>
      <c r="AV72" s="85"/>
      <c r="AW72" s="85"/>
      <c r="AX72" s="85"/>
      <c r="AY72" s="85"/>
      <c r="AZ72" s="85"/>
      <c r="BA72" s="85"/>
      <c r="BB72" s="210"/>
      <c r="BC72" s="85"/>
      <c r="BD72" s="85"/>
      <c r="BE72" s="85"/>
      <c r="BF72" s="85"/>
      <c r="BG72" s="85"/>
      <c r="BH72" s="85"/>
      <c r="BI72" s="85"/>
      <c r="BJ72" s="85"/>
      <c r="BK72" s="85"/>
      <c r="BL72" s="85"/>
      <c r="BM72" s="85"/>
      <c r="BN72" s="85"/>
      <c r="BO72" s="85"/>
      <c r="BP72" s="85"/>
    </row>
    <row r="73" spans="1:68" s="17" customFormat="1" x14ac:dyDescent="0.25">
      <c r="A73" s="212">
        <v>70</v>
      </c>
      <c r="B73" s="213"/>
      <c r="C73" s="213"/>
      <c r="D73" s="18"/>
      <c r="E73" s="50"/>
      <c r="F73" s="19"/>
      <c r="G73" s="14"/>
      <c r="H73" s="15"/>
      <c r="I73" s="124"/>
      <c r="J73" s="193"/>
      <c r="K73" s="16"/>
      <c r="L73" s="27"/>
      <c r="M73" s="176"/>
      <c r="N73" s="206"/>
      <c r="O73" s="55"/>
      <c r="P73" s="215"/>
      <c r="Q73" s="15"/>
      <c r="R73" s="15"/>
      <c r="S73" s="30"/>
      <c r="T73" s="24"/>
      <c r="U73" s="132"/>
      <c r="V73" s="46"/>
      <c r="W73" s="46"/>
      <c r="X73" s="32"/>
      <c r="Y73" s="18"/>
      <c r="Z73" s="95"/>
      <c r="AA73" s="14"/>
      <c r="AB73" s="124"/>
      <c r="AC73" s="193"/>
      <c r="AD73" s="14"/>
      <c r="AE73" s="15"/>
      <c r="AF73" s="18"/>
      <c r="AG73" s="18"/>
      <c r="AH73" s="18"/>
      <c r="AI73" s="18"/>
      <c r="AJ73" s="14"/>
      <c r="AK73" s="14"/>
      <c r="AL73" s="194"/>
      <c r="AM73" s="18"/>
      <c r="AN73" s="18"/>
      <c r="AO73" s="15"/>
      <c r="AP73" s="15" t="str">
        <f t="shared" si="2"/>
        <v xml:space="preserve"> /  /  / </v>
      </c>
      <c r="AQ73" s="85"/>
      <c r="AR73" s="125"/>
      <c r="AS73" s="85"/>
      <c r="AT73" s="85"/>
      <c r="AU73" s="85"/>
      <c r="AV73" s="85"/>
      <c r="AW73" s="85"/>
      <c r="AX73" s="85"/>
      <c r="AY73" s="85"/>
      <c r="AZ73" s="85"/>
      <c r="BA73" s="85"/>
      <c r="BB73" s="210"/>
      <c r="BC73" s="85"/>
      <c r="BD73" s="85"/>
      <c r="BE73" s="85"/>
      <c r="BF73" s="85"/>
      <c r="BG73" s="85"/>
      <c r="BH73" s="85"/>
      <c r="BI73" s="85"/>
      <c r="BJ73" s="85"/>
      <c r="BK73" s="85"/>
      <c r="BL73" s="85"/>
      <c r="BM73" s="85"/>
      <c r="BN73" s="85"/>
      <c r="BO73" s="85"/>
      <c r="BP73" s="85"/>
    </row>
    <row r="74" spans="1:68" s="17" customFormat="1" x14ac:dyDescent="0.25">
      <c r="A74" s="212">
        <v>71</v>
      </c>
      <c r="B74" s="213"/>
      <c r="C74" s="213"/>
      <c r="D74" s="18"/>
      <c r="E74" s="50"/>
      <c r="F74" s="19"/>
      <c r="G74" s="14"/>
      <c r="H74" s="15"/>
      <c r="I74" s="124"/>
      <c r="J74" s="193"/>
      <c r="K74" s="16"/>
      <c r="L74" s="28"/>
      <c r="M74" s="176"/>
      <c r="N74" s="206"/>
      <c r="O74" s="54"/>
      <c r="P74" s="215"/>
      <c r="Q74" s="15"/>
      <c r="R74" s="15"/>
      <c r="S74" s="30"/>
      <c r="T74" s="24"/>
      <c r="U74" s="132"/>
      <c r="V74" s="46"/>
      <c r="W74" s="46"/>
      <c r="X74" s="32"/>
      <c r="Y74" s="18"/>
      <c r="Z74" s="95"/>
      <c r="AA74" s="14"/>
      <c r="AB74" s="124"/>
      <c r="AC74" s="193"/>
      <c r="AD74" s="14"/>
      <c r="AE74" s="15"/>
      <c r="AF74" s="18"/>
      <c r="AG74" s="18"/>
      <c r="AH74" s="18"/>
      <c r="AI74" s="18"/>
      <c r="AJ74" s="14"/>
      <c r="AK74" s="14"/>
      <c r="AL74" s="194"/>
      <c r="AM74" s="18"/>
      <c r="AN74" s="18"/>
      <c r="AO74" s="15"/>
      <c r="AP74" s="15" t="str">
        <f t="shared" si="2"/>
        <v xml:space="preserve"> /  /  / </v>
      </c>
      <c r="AQ74" s="85"/>
      <c r="AR74" s="125"/>
      <c r="AS74" s="85"/>
      <c r="AT74" s="85"/>
      <c r="AU74" s="85"/>
      <c r="AV74" s="85"/>
      <c r="AW74" s="85"/>
      <c r="AX74" s="85"/>
      <c r="AY74" s="85"/>
      <c r="AZ74" s="85"/>
      <c r="BA74" s="85"/>
      <c r="BB74" s="210"/>
      <c r="BC74" s="85"/>
      <c r="BD74" s="85"/>
      <c r="BE74" s="85"/>
      <c r="BF74" s="85"/>
      <c r="BG74" s="85"/>
      <c r="BH74" s="85"/>
      <c r="BI74" s="85"/>
      <c r="BJ74" s="85"/>
      <c r="BK74" s="85"/>
      <c r="BL74" s="85"/>
      <c r="BM74" s="85"/>
      <c r="BN74" s="85"/>
      <c r="BO74" s="85"/>
      <c r="BP74" s="85"/>
    </row>
    <row r="75" spans="1:68" s="17" customFormat="1" x14ac:dyDescent="0.25">
      <c r="A75" s="212">
        <v>72</v>
      </c>
      <c r="B75" s="213"/>
      <c r="C75" s="213"/>
      <c r="D75" s="18"/>
      <c r="E75" s="50"/>
      <c r="F75" s="19"/>
      <c r="G75" s="14"/>
      <c r="H75" s="18"/>
      <c r="I75" s="124"/>
      <c r="J75" s="193"/>
      <c r="K75" s="16"/>
      <c r="L75" s="28"/>
      <c r="M75" s="176"/>
      <c r="N75" s="206"/>
      <c r="O75" s="54"/>
      <c r="P75" s="215"/>
      <c r="Q75" s="15"/>
      <c r="R75" s="15"/>
      <c r="S75" s="29"/>
      <c r="T75" s="24"/>
      <c r="U75" s="132"/>
      <c r="V75" s="46"/>
      <c r="W75" s="46"/>
      <c r="X75" s="49"/>
      <c r="Y75" s="18"/>
      <c r="Z75" s="95"/>
      <c r="AA75" s="14"/>
      <c r="AB75" s="124"/>
      <c r="AC75" s="193"/>
      <c r="AD75" s="14"/>
      <c r="AE75" s="15"/>
      <c r="AF75" s="18"/>
      <c r="AG75" s="18"/>
      <c r="AH75" s="18"/>
      <c r="AI75" s="18"/>
      <c r="AJ75" s="14"/>
      <c r="AK75" s="14"/>
      <c r="AL75" s="194"/>
      <c r="AM75" s="18"/>
      <c r="AN75" s="18"/>
      <c r="AO75" s="15"/>
      <c r="AP75" s="15" t="str">
        <f t="shared" si="2"/>
        <v xml:space="preserve"> /  /  / </v>
      </c>
      <c r="AQ75" s="85"/>
      <c r="AR75" s="125"/>
      <c r="AS75" s="85"/>
      <c r="AT75" s="85"/>
      <c r="AU75" s="85"/>
      <c r="AV75" s="85"/>
      <c r="AW75" s="85"/>
      <c r="AX75" s="85"/>
      <c r="AY75" s="85"/>
      <c r="AZ75" s="85"/>
      <c r="BA75" s="85"/>
      <c r="BB75" s="210"/>
      <c r="BC75" s="85"/>
      <c r="BD75" s="85"/>
      <c r="BE75" s="85"/>
      <c r="BF75" s="85"/>
      <c r="BG75" s="85"/>
      <c r="BH75" s="85"/>
      <c r="BI75" s="85"/>
      <c r="BJ75" s="85"/>
      <c r="BK75" s="85"/>
      <c r="BL75" s="85"/>
      <c r="BM75" s="85"/>
      <c r="BN75" s="85"/>
      <c r="BO75" s="85"/>
      <c r="BP75" s="85"/>
    </row>
    <row r="76" spans="1:68" s="17" customFormat="1" x14ac:dyDescent="0.25">
      <c r="A76" s="212">
        <v>73</v>
      </c>
      <c r="B76" s="213"/>
      <c r="C76" s="213"/>
      <c r="D76" s="18"/>
      <c r="E76" s="50"/>
      <c r="F76" s="19"/>
      <c r="G76" s="14"/>
      <c r="H76" s="15"/>
      <c r="I76" s="124"/>
      <c r="J76" s="193"/>
      <c r="K76" s="16"/>
      <c r="L76" s="41"/>
      <c r="M76" s="176"/>
      <c r="N76" s="206"/>
      <c r="O76" s="54"/>
      <c r="P76" s="215"/>
      <c r="Q76" s="15"/>
      <c r="R76" s="15"/>
      <c r="S76" s="30"/>
      <c r="T76" s="24"/>
      <c r="U76" s="132"/>
      <c r="V76" s="46"/>
      <c r="W76" s="46"/>
      <c r="X76" s="49"/>
      <c r="Y76" s="18"/>
      <c r="Z76" s="95"/>
      <c r="AA76" s="14"/>
      <c r="AB76" s="124"/>
      <c r="AC76" s="193"/>
      <c r="AD76" s="14"/>
      <c r="AE76" s="15"/>
      <c r="AF76" s="18"/>
      <c r="AG76" s="18"/>
      <c r="AH76" s="18"/>
      <c r="AI76" s="18"/>
      <c r="AJ76" s="14"/>
      <c r="AK76" s="14"/>
      <c r="AL76" s="194"/>
      <c r="AM76" s="18"/>
      <c r="AN76" s="18"/>
      <c r="AO76" s="15"/>
      <c r="AP76" s="15" t="str">
        <f t="shared" si="2"/>
        <v xml:space="preserve"> /  /  / </v>
      </c>
      <c r="AQ76" s="85"/>
      <c r="AR76" s="125"/>
      <c r="AS76" s="85"/>
      <c r="AT76" s="85"/>
      <c r="AU76" s="85"/>
      <c r="AV76" s="85"/>
      <c r="AW76" s="85"/>
      <c r="AX76" s="85"/>
      <c r="AY76" s="85"/>
      <c r="AZ76" s="85"/>
      <c r="BA76" s="85"/>
      <c r="BB76" s="210"/>
      <c r="BC76" s="85"/>
      <c r="BD76" s="85"/>
      <c r="BE76" s="85"/>
      <c r="BF76" s="85"/>
      <c r="BG76" s="85"/>
      <c r="BH76" s="85"/>
      <c r="BI76" s="85"/>
      <c r="BJ76" s="85"/>
      <c r="BK76" s="85"/>
      <c r="BL76" s="85"/>
      <c r="BM76" s="85"/>
      <c r="BN76" s="85"/>
      <c r="BO76" s="85"/>
      <c r="BP76" s="85"/>
    </row>
    <row r="77" spans="1:68" s="17" customFormat="1" x14ac:dyDescent="0.25">
      <c r="A77" s="212">
        <v>74</v>
      </c>
      <c r="B77" s="213"/>
      <c r="C77" s="213"/>
      <c r="D77" s="18"/>
      <c r="E77" s="50"/>
      <c r="F77" s="14"/>
      <c r="G77" s="14"/>
      <c r="H77" s="18"/>
      <c r="I77" s="124"/>
      <c r="J77" s="193"/>
      <c r="K77" s="16"/>
      <c r="L77" s="28"/>
      <c r="M77" s="176"/>
      <c r="N77" s="206"/>
      <c r="O77" s="54"/>
      <c r="P77" s="215"/>
      <c r="Q77" s="15"/>
      <c r="R77" s="15"/>
      <c r="S77" s="29"/>
      <c r="T77" s="24"/>
      <c r="U77" s="132"/>
      <c r="V77" s="46"/>
      <c r="W77" s="46"/>
      <c r="X77" s="48"/>
      <c r="Y77" s="18"/>
      <c r="Z77" s="15"/>
      <c r="AA77" s="14"/>
      <c r="AB77" s="124"/>
      <c r="AC77" s="193"/>
      <c r="AD77" s="14"/>
      <c r="AE77" s="15"/>
      <c r="AF77" s="18"/>
      <c r="AG77" s="18"/>
      <c r="AH77" s="18"/>
      <c r="AI77" s="18"/>
      <c r="AJ77" s="14"/>
      <c r="AK77" s="14"/>
      <c r="AL77" s="194"/>
      <c r="AM77" s="18"/>
      <c r="AN77" s="18"/>
      <c r="AO77" s="15"/>
      <c r="AP77" s="15" t="str">
        <f t="shared" si="2"/>
        <v xml:space="preserve"> /  /  / </v>
      </c>
      <c r="AQ77" s="85"/>
      <c r="AR77" s="125"/>
      <c r="AS77" s="85"/>
      <c r="AT77" s="85"/>
      <c r="AU77" s="85"/>
      <c r="AV77" s="85"/>
      <c r="AW77" s="85"/>
      <c r="AX77" s="85"/>
      <c r="AY77" s="85"/>
      <c r="AZ77" s="85"/>
      <c r="BA77" s="85"/>
      <c r="BB77" s="210"/>
      <c r="BC77" s="85"/>
      <c r="BD77" s="85"/>
      <c r="BE77" s="85"/>
      <c r="BF77" s="85"/>
      <c r="BG77" s="85"/>
      <c r="BH77" s="85"/>
      <c r="BI77" s="85"/>
      <c r="BJ77" s="85"/>
      <c r="BK77" s="85"/>
      <c r="BL77" s="85"/>
      <c r="BM77" s="85"/>
      <c r="BN77" s="85"/>
      <c r="BO77" s="85"/>
      <c r="BP77" s="85"/>
    </row>
    <row r="78" spans="1:68" s="17" customFormat="1" x14ac:dyDescent="0.25">
      <c r="A78" s="212">
        <v>75</v>
      </c>
      <c r="B78" s="213"/>
      <c r="C78" s="213"/>
      <c r="D78" s="18"/>
      <c r="E78" s="50"/>
      <c r="F78" s="19"/>
      <c r="G78" s="14"/>
      <c r="H78" s="15"/>
      <c r="I78" s="177"/>
      <c r="J78" s="193"/>
      <c r="K78" s="16"/>
      <c r="L78" s="41"/>
      <c r="M78" s="176"/>
      <c r="N78" s="206"/>
      <c r="O78" s="55"/>
      <c r="P78" s="215"/>
      <c r="Q78" s="15"/>
      <c r="R78" s="15"/>
      <c r="S78" s="29"/>
      <c r="T78" s="24"/>
      <c r="U78" s="132"/>
      <c r="V78" s="46"/>
      <c r="W78" s="46"/>
      <c r="X78" s="32"/>
      <c r="Y78" s="18"/>
      <c r="Z78" s="15"/>
      <c r="AA78" s="14"/>
      <c r="AB78" s="177"/>
      <c r="AC78" s="193"/>
      <c r="AD78" s="14"/>
      <c r="AE78" s="15"/>
      <c r="AF78" s="18"/>
      <c r="AG78" s="18"/>
      <c r="AH78" s="18"/>
      <c r="AI78" s="18"/>
      <c r="AJ78" s="14"/>
      <c r="AK78" s="14"/>
      <c r="AL78" s="194"/>
      <c r="AM78" s="18"/>
      <c r="AN78" s="18"/>
      <c r="AO78" s="15"/>
      <c r="AP78" s="15" t="str">
        <f t="shared" si="2"/>
        <v xml:space="preserve"> /  /  / </v>
      </c>
      <c r="AQ78" s="85"/>
      <c r="AR78" s="125"/>
      <c r="AS78" s="85"/>
      <c r="AT78" s="85"/>
      <c r="AU78" s="85"/>
      <c r="AV78" s="85"/>
      <c r="AW78" s="85"/>
      <c r="AX78" s="85"/>
      <c r="AY78" s="85"/>
      <c r="AZ78" s="85"/>
      <c r="BA78" s="85"/>
      <c r="BB78" s="210"/>
      <c r="BC78" s="85"/>
      <c r="BD78" s="85"/>
      <c r="BE78" s="85"/>
      <c r="BF78" s="85"/>
      <c r="BG78" s="85"/>
      <c r="BH78" s="85"/>
      <c r="BI78" s="85"/>
      <c r="BJ78" s="85"/>
      <c r="BK78" s="85"/>
      <c r="BL78" s="85"/>
      <c r="BM78" s="85"/>
      <c r="BN78" s="85"/>
      <c r="BO78" s="85"/>
      <c r="BP78" s="85"/>
    </row>
    <row r="79" spans="1:68" s="17" customFormat="1" x14ac:dyDescent="0.25">
      <c r="A79" s="212">
        <v>76</v>
      </c>
      <c r="B79" s="213"/>
      <c r="C79" s="213"/>
      <c r="D79" s="18"/>
      <c r="E79" s="50"/>
      <c r="F79" s="19"/>
      <c r="G79" s="14"/>
      <c r="H79" s="15"/>
      <c r="I79" s="177"/>
      <c r="J79" s="193"/>
      <c r="K79" s="16"/>
      <c r="L79" s="27"/>
      <c r="M79" s="176"/>
      <c r="N79" s="206"/>
      <c r="O79" s="55"/>
      <c r="P79" s="215"/>
      <c r="Q79" s="15"/>
      <c r="R79" s="15"/>
      <c r="S79" s="29"/>
      <c r="T79" s="24"/>
      <c r="U79" s="132"/>
      <c r="V79" s="46"/>
      <c r="W79" s="46"/>
      <c r="X79" s="32"/>
      <c r="Y79" s="18"/>
      <c r="Z79" s="95"/>
      <c r="AA79" s="14"/>
      <c r="AB79" s="177"/>
      <c r="AC79" s="193"/>
      <c r="AD79" s="14"/>
      <c r="AE79" s="15"/>
      <c r="AF79" s="18"/>
      <c r="AG79" s="18"/>
      <c r="AH79" s="18"/>
      <c r="AI79" s="18"/>
      <c r="AJ79" s="14"/>
      <c r="AK79" s="14"/>
      <c r="AL79" s="194"/>
      <c r="AM79" s="18"/>
      <c r="AN79" s="18"/>
      <c r="AO79" s="15"/>
      <c r="AP79" s="15" t="str">
        <f t="shared" si="2"/>
        <v xml:space="preserve"> /  /  / </v>
      </c>
      <c r="AQ79" s="85"/>
      <c r="AR79" s="125"/>
      <c r="AS79" s="85"/>
      <c r="AT79" s="85"/>
      <c r="AU79" s="85"/>
      <c r="AV79" s="85"/>
      <c r="AW79" s="85"/>
      <c r="AX79" s="85"/>
      <c r="AY79" s="85"/>
      <c r="AZ79" s="85"/>
      <c r="BA79" s="85"/>
      <c r="BB79" s="210"/>
      <c r="BC79" s="85"/>
      <c r="BD79" s="85"/>
      <c r="BE79" s="85"/>
      <c r="BF79" s="85"/>
      <c r="BG79" s="85"/>
      <c r="BH79" s="85"/>
      <c r="BI79" s="85"/>
      <c r="BJ79" s="85"/>
      <c r="BK79" s="85"/>
      <c r="BL79" s="85"/>
      <c r="BM79" s="85"/>
      <c r="BN79" s="85"/>
      <c r="BO79" s="85"/>
      <c r="BP79" s="85"/>
    </row>
    <row r="80" spans="1:68" s="17" customFormat="1" x14ac:dyDescent="0.25">
      <c r="A80" s="212">
        <v>77</v>
      </c>
      <c r="B80" s="213"/>
      <c r="C80" s="213"/>
      <c r="D80" s="18"/>
      <c r="E80" s="50"/>
      <c r="F80" s="19"/>
      <c r="G80" s="14"/>
      <c r="H80" s="15"/>
      <c r="I80" s="177"/>
      <c r="J80" s="193"/>
      <c r="K80" s="16"/>
      <c r="L80" s="28"/>
      <c r="M80" s="176"/>
      <c r="N80" s="206"/>
      <c r="O80" s="54"/>
      <c r="P80" s="215"/>
      <c r="Q80" s="15"/>
      <c r="R80" s="15"/>
      <c r="S80" s="29"/>
      <c r="T80" s="24"/>
      <c r="U80" s="132"/>
      <c r="V80" s="46"/>
      <c r="W80" s="46"/>
      <c r="X80" s="32"/>
      <c r="Y80" s="18"/>
      <c r="Z80" s="15"/>
      <c r="AA80" s="14"/>
      <c r="AB80" s="177"/>
      <c r="AC80" s="193"/>
      <c r="AD80" s="14"/>
      <c r="AE80" s="183"/>
      <c r="AF80" s="138"/>
      <c r="AG80" s="138"/>
      <c r="AH80" s="138"/>
      <c r="AI80" s="138"/>
      <c r="AJ80" s="192"/>
      <c r="AK80" s="192"/>
      <c r="AL80" s="194"/>
      <c r="AM80" s="138"/>
      <c r="AN80" s="138"/>
      <c r="AO80" s="183"/>
      <c r="AP80" s="15" t="str">
        <f t="shared" ref="AP80:AP111" si="3">CONCATENATE(D80," / ",E80," / ",H80," / ",G80)</f>
        <v xml:space="preserve"> /  /  / </v>
      </c>
      <c r="AQ80" s="85"/>
      <c r="AR80" s="125"/>
      <c r="AS80" s="85"/>
      <c r="AT80" s="85"/>
      <c r="AU80" s="85"/>
      <c r="AV80" s="85"/>
      <c r="AW80" s="85"/>
      <c r="AX80" s="85"/>
      <c r="AY80" s="85"/>
      <c r="AZ80" s="85"/>
      <c r="BA80" s="85"/>
      <c r="BB80" s="210"/>
      <c r="BC80" s="85"/>
      <c r="BD80" s="85"/>
      <c r="BE80" s="85"/>
      <c r="BF80" s="85"/>
      <c r="BG80" s="85"/>
      <c r="BH80" s="85"/>
      <c r="BI80" s="85"/>
      <c r="BJ80" s="85"/>
      <c r="BK80" s="85"/>
      <c r="BL80" s="85"/>
      <c r="BM80" s="85"/>
      <c r="BN80" s="85"/>
      <c r="BO80" s="85"/>
      <c r="BP80" s="85"/>
    </row>
    <row r="81" spans="1:68" s="17" customFormat="1" x14ac:dyDescent="0.25">
      <c r="A81" s="212">
        <v>78</v>
      </c>
      <c r="B81" s="213"/>
      <c r="C81" s="213"/>
      <c r="D81" s="18"/>
      <c r="E81" s="50"/>
      <c r="F81" s="14"/>
      <c r="G81" s="14"/>
      <c r="H81" s="15"/>
      <c r="I81" s="124"/>
      <c r="J81" s="193"/>
      <c r="K81" s="16"/>
      <c r="L81" s="27"/>
      <c r="M81" s="176"/>
      <c r="N81" s="206"/>
      <c r="O81" s="54"/>
      <c r="P81" s="215"/>
      <c r="Q81" s="15"/>
      <c r="R81" s="15"/>
      <c r="S81" s="30"/>
      <c r="T81" s="24"/>
      <c r="U81" s="132"/>
      <c r="V81" s="46"/>
      <c r="W81" s="46"/>
      <c r="X81" s="48"/>
      <c r="Y81" s="18"/>
      <c r="Z81" s="95"/>
      <c r="AA81" s="14"/>
      <c r="AB81" s="124"/>
      <c r="AC81" s="193"/>
      <c r="AD81" s="14"/>
      <c r="AE81" s="15"/>
      <c r="AF81" s="18"/>
      <c r="AG81" s="18"/>
      <c r="AH81" s="18"/>
      <c r="AI81" s="18"/>
      <c r="AJ81" s="14"/>
      <c r="AK81" s="14"/>
      <c r="AL81" s="194"/>
      <c r="AM81" s="18"/>
      <c r="AN81" s="18"/>
      <c r="AO81" s="15"/>
      <c r="AP81" s="15" t="str">
        <f t="shared" si="3"/>
        <v xml:space="preserve"> /  /  / </v>
      </c>
      <c r="AQ81" s="85"/>
      <c r="AR81" s="125"/>
      <c r="AS81" s="85"/>
      <c r="AT81" s="85"/>
      <c r="AU81" s="85"/>
      <c r="AV81" s="85"/>
      <c r="AW81" s="85"/>
      <c r="AX81" s="85"/>
      <c r="AY81" s="85"/>
      <c r="AZ81" s="85"/>
      <c r="BA81" s="85"/>
      <c r="BB81" s="210"/>
      <c r="BC81" s="85"/>
      <c r="BD81" s="85"/>
      <c r="BE81" s="85"/>
      <c r="BF81" s="85"/>
      <c r="BG81" s="85"/>
      <c r="BH81" s="85"/>
      <c r="BI81" s="85"/>
      <c r="BJ81" s="85"/>
      <c r="BK81" s="85"/>
      <c r="BL81" s="85"/>
      <c r="BM81" s="85"/>
      <c r="BN81" s="85"/>
      <c r="BO81" s="85"/>
      <c r="BP81" s="85"/>
    </row>
    <row r="82" spans="1:68" s="17" customFormat="1" x14ac:dyDescent="0.25">
      <c r="A82" s="212">
        <v>79</v>
      </c>
      <c r="B82" s="213"/>
      <c r="C82" s="213"/>
      <c r="D82" s="18"/>
      <c r="E82" s="50"/>
      <c r="F82" s="19"/>
      <c r="G82" s="14"/>
      <c r="H82" s="15"/>
      <c r="I82" s="124"/>
      <c r="J82" s="193"/>
      <c r="K82" s="16"/>
      <c r="L82" s="28"/>
      <c r="M82" s="176"/>
      <c r="N82" s="206"/>
      <c r="O82" s="54"/>
      <c r="P82" s="215"/>
      <c r="Q82" s="15"/>
      <c r="R82" s="15"/>
      <c r="S82" s="30"/>
      <c r="T82" s="24"/>
      <c r="U82" s="132"/>
      <c r="V82" s="46"/>
      <c r="W82" s="46"/>
      <c r="X82" s="50"/>
      <c r="Y82" s="18"/>
      <c r="Z82" s="95"/>
      <c r="AA82" s="14"/>
      <c r="AB82" s="124"/>
      <c r="AC82" s="193"/>
      <c r="AD82" s="14"/>
      <c r="AE82" s="15"/>
      <c r="AF82" s="18"/>
      <c r="AG82" s="18"/>
      <c r="AH82" s="18"/>
      <c r="AI82" s="18"/>
      <c r="AJ82" s="14"/>
      <c r="AK82" s="14"/>
      <c r="AL82" s="194"/>
      <c r="AM82" s="18"/>
      <c r="AN82" s="18"/>
      <c r="AO82" s="15"/>
      <c r="AP82" s="15" t="str">
        <f t="shared" si="3"/>
        <v xml:space="preserve"> /  /  / </v>
      </c>
      <c r="AQ82" s="85"/>
      <c r="AR82" s="125"/>
      <c r="AS82" s="85"/>
      <c r="AT82" s="85"/>
      <c r="AU82" s="85"/>
      <c r="AV82" s="85"/>
      <c r="AW82" s="85"/>
      <c r="AX82" s="85"/>
      <c r="AY82" s="85"/>
      <c r="AZ82" s="85"/>
      <c r="BA82" s="85"/>
      <c r="BB82" s="210"/>
      <c r="BC82" s="85"/>
      <c r="BD82" s="85"/>
      <c r="BE82" s="85"/>
      <c r="BF82" s="85"/>
      <c r="BG82" s="85"/>
      <c r="BH82" s="85"/>
      <c r="BI82" s="85"/>
      <c r="BJ82" s="85"/>
      <c r="BK82" s="85"/>
      <c r="BL82" s="85"/>
      <c r="BM82" s="85"/>
      <c r="BN82" s="85"/>
      <c r="BO82" s="85"/>
      <c r="BP82" s="85"/>
    </row>
    <row r="83" spans="1:68" s="17" customFormat="1" x14ac:dyDescent="0.25">
      <c r="A83" s="212">
        <v>80</v>
      </c>
      <c r="B83" s="213"/>
      <c r="C83" s="213"/>
      <c r="D83" s="18"/>
      <c r="E83" s="50"/>
      <c r="F83" s="19"/>
      <c r="G83" s="14"/>
      <c r="H83" s="15"/>
      <c r="I83" s="124"/>
      <c r="J83" s="193"/>
      <c r="K83" s="16"/>
      <c r="L83" s="27"/>
      <c r="M83" s="176"/>
      <c r="N83" s="206"/>
      <c r="O83" s="55"/>
      <c r="P83" s="215"/>
      <c r="Q83" s="15"/>
      <c r="R83" s="15"/>
      <c r="S83" s="30"/>
      <c r="T83" s="24"/>
      <c r="U83" s="132"/>
      <c r="V83" s="46"/>
      <c r="W83" s="46"/>
      <c r="X83" s="50"/>
      <c r="Y83" s="18"/>
      <c r="Z83" s="95"/>
      <c r="AA83" s="14"/>
      <c r="AB83" s="124"/>
      <c r="AC83" s="193"/>
      <c r="AD83" s="14"/>
      <c r="AE83" s="15"/>
      <c r="AF83" s="18"/>
      <c r="AG83" s="18"/>
      <c r="AH83" s="18"/>
      <c r="AI83" s="18"/>
      <c r="AJ83" s="14"/>
      <c r="AK83" s="14"/>
      <c r="AL83" s="194"/>
      <c r="AM83" s="18"/>
      <c r="AN83" s="18"/>
      <c r="AO83" s="15"/>
      <c r="AP83" s="15" t="str">
        <f t="shared" si="3"/>
        <v xml:space="preserve"> /  /  / </v>
      </c>
      <c r="AQ83" s="85"/>
      <c r="AR83" s="125"/>
      <c r="AS83" s="85"/>
      <c r="AT83" s="85"/>
      <c r="AU83" s="85"/>
      <c r="AV83" s="85"/>
      <c r="AW83" s="85"/>
      <c r="AX83" s="85"/>
      <c r="AY83" s="85"/>
      <c r="AZ83" s="85"/>
      <c r="BA83" s="85"/>
      <c r="BB83" s="210"/>
      <c r="BC83" s="85"/>
      <c r="BD83" s="85"/>
      <c r="BE83" s="85"/>
      <c r="BF83" s="85"/>
      <c r="BG83" s="85"/>
      <c r="BH83" s="85"/>
      <c r="BI83" s="85"/>
      <c r="BJ83" s="85"/>
      <c r="BK83" s="85"/>
      <c r="BL83" s="85"/>
      <c r="BM83" s="85"/>
      <c r="BN83" s="85"/>
      <c r="BO83" s="85"/>
      <c r="BP83" s="85"/>
    </row>
    <row r="84" spans="1:68" s="17" customFormat="1" x14ac:dyDescent="0.25">
      <c r="A84" s="212">
        <v>81</v>
      </c>
      <c r="B84" s="213"/>
      <c r="C84" s="213"/>
      <c r="D84" s="18"/>
      <c r="E84" s="50"/>
      <c r="F84" s="14"/>
      <c r="G84" s="14"/>
      <c r="H84" s="15"/>
      <c r="I84" s="124"/>
      <c r="J84" s="193"/>
      <c r="K84" s="16"/>
      <c r="L84" s="28"/>
      <c r="M84" s="176"/>
      <c r="N84" s="206"/>
      <c r="O84" s="54"/>
      <c r="P84" s="215"/>
      <c r="Q84" s="15"/>
      <c r="R84" s="15"/>
      <c r="S84" s="29"/>
      <c r="T84" s="24"/>
      <c r="U84" s="132"/>
      <c r="V84" s="46"/>
      <c r="W84" s="46"/>
      <c r="X84" s="32"/>
      <c r="Y84" s="18"/>
      <c r="Z84" s="15"/>
      <c r="AA84" s="14"/>
      <c r="AB84" s="124"/>
      <c r="AC84" s="193"/>
      <c r="AD84" s="14"/>
      <c r="AE84" s="15"/>
      <c r="AF84" s="18"/>
      <c r="AG84" s="18"/>
      <c r="AH84" s="18"/>
      <c r="AI84" s="18"/>
      <c r="AJ84" s="14"/>
      <c r="AK84" s="14"/>
      <c r="AL84" s="194"/>
      <c r="AM84" s="18"/>
      <c r="AN84" s="18"/>
      <c r="AO84" s="15"/>
      <c r="AP84" s="15" t="str">
        <f t="shared" si="3"/>
        <v xml:space="preserve"> /  /  / </v>
      </c>
      <c r="AQ84" s="85"/>
      <c r="AR84" s="125"/>
      <c r="AS84" s="85"/>
      <c r="AT84" s="85"/>
      <c r="AU84" s="85"/>
      <c r="AV84" s="85"/>
      <c r="AW84" s="85"/>
      <c r="AX84" s="85"/>
      <c r="AY84" s="85"/>
      <c r="AZ84" s="85"/>
      <c r="BA84" s="85"/>
      <c r="BB84" s="210"/>
      <c r="BC84" s="85"/>
      <c r="BD84" s="85"/>
      <c r="BE84" s="85"/>
      <c r="BF84" s="85"/>
      <c r="BG84" s="85"/>
      <c r="BH84" s="85"/>
      <c r="BI84" s="85"/>
      <c r="BJ84" s="85"/>
      <c r="BK84" s="85"/>
      <c r="BL84" s="85"/>
      <c r="BM84" s="85"/>
      <c r="BN84" s="85"/>
      <c r="BO84" s="85"/>
      <c r="BP84" s="85"/>
    </row>
    <row r="85" spans="1:68" s="17" customFormat="1" x14ac:dyDescent="0.25">
      <c r="A85" s="212">
        <v>82</v>
      </c>
      <c r="B85" s="213"/>
      <c r="C85" s="213"/>
      <c r="D85" s="18"/>
      <c r="E85" s="50"/>
      <c r="F85" s="19"/>
      <c r="G85" s="14"/>
      <c r="H85" s="18"/>
      <c r="I85" s="177"/>
      <c r="J85" s="193"/>
      <c r="K85" s="16"/>
      <c r="L85" s="28"/>
      <c r="M85" s="176"/>
      <c r="N85" s="206"/>
      <c r="O85" s="54"/>
      <c r="P85" s="215"/>
      <c r="Q85" s="15"/>
      <c r="R85" s="15"/>
      <c r="S85" s="29"/>
      <c r="T85" s="24"/>
      <c r="U85" s="132"/>
      <c r="V85" s="46"/>
      <c r="W85" s="46"/>
      <c r="X85" s="32"/>
      <c r="Y85" s="18"/>
      <c r="Z85" s="95"/>
      <c r="AA85" s="14"/>
      <c r="AB85" s="177"/>
      <c r="AC85" s="193"/>
      <c r="AD85" s="14"/>
      <c r="AE85" s="15"/>
      <c r="AF85" s="18"/>
      <c r="AG85" s="18"/>
      <c r="AH85" s="18"/>
      <c r="AI85" s="18"/>
      <c r="AJ85" s="14"/>
      <c r="AK85" s="14"/>
      <c r="AL85" s="194"/>
      <c r="AM85" s="18"/>
      <c r="AN85" s="18"/>
      <c r="AO85" s="15"/>
      <c r="AP85" s="15" t="str">
        <f t="shared" si="3"/>
        <v xml:space="preserve"> /  /  / </v>
      </c>
      <c r="AQ85" s="85"/>
      <c r="AR85" s="125"/>
      <c r="AS85" s="85"/>
      <c r="AT85" s="85"/>
      <c r="AU85" s="85"/>
      <c r="AV85" s="85"/>
      <c r="AW85" s="85"/>
      <c r="AX85" s="85"/>
      <c r="AY85" s="85"/>
      <c r="AZ85" s="85"/>
      <c r="BA85" s="85"/>
      <c r="BB85" s="210"/>
      <c r="BC85" s="85"/>
      <c r="BD85" s="85"/>
      <c r="BE85" s="85"/>
      <c r="BF85" s="85"/>
      <c r="BG85" s="85"/>
      <c r="BH85" s="85"/>
      <c r="BI85" s="85"/>
      <c r="BJ85" s="85"/>
      <c r="BK85" s="85"/>
      <c r="BL85" s="85"/>
      <c r="BM85" s="85"/>
      <c r="BN85" s="85"/>
      <c r="BO85" s="85"/>
      <c r="BP85" s="85"/>
    </row>
    <row r="86" spans="1:68" s="17" customFormat="1" x14ac:dyDescent="0.25">
      <c r="A86" s="212">
        <v>83</v>
      </c>
      <c r="B86" s="213"/>
      <c r="C86" s="213"/>
      <c r="D86" s="18"/>
      <c r="E86" s="50"/>
      <c r="F86" s="19"/>
      <c r="G86" s="14"/>
      <c r="H86" s="15"/>
      <c r="I86" s="124"/>
      <c r="J86" s="193"/>
      <c r="K86" s="16"/>
      <c r="L86" s="43"/>
      <c r="M86" s="176"/>
      <c r="N86" s="206"/>
      <c r="O86" s="36"/>
      <c r="P86" s="215"/>
      <c r="Q86" s="15"/>
      <c r="R86" s="18"/>
      <c r="S86" s="29"/>
      <c r="T86" s="24"/>
      <c r="U86" s="132"/>
      <c r="V86" s="14"/>
      <c r="W86" s="46"/>
      <c r="X86" s="30"/>
      <c r="Y86" s="18"/>
      <c r="Z86" s="95"/>
      <c r="AA86" s="14"/>
      <c r="AB86" s="124"/>
      <c r="AC86" s="193"/>
      <c r="AD86" s="14"/>
      <c r="AE86" s="15"/>
      <c r="AF86" s="18"/>
      <c r="AG86" s="18"/>
      <c r="AH86" s="18"/>
      <c r="AI86" s="18"/>
      <c r="AJ86" s="14"/>
      <c r="AK86" s="14"/>
      <c r="AL86" s="194"/>
      <c r="AM86" s="18"/>
      <c r="AN86" s="18"/>
      <c r="AO86" s="15"/>
      <c r="AP86" s="15" t="str">
        <f t="shared" si="3"/>
        <v xml:space="preserve"> /  /  / </v>
      </c>
      <c r="AQ86" s="85"/>
      <c r="AR86" s="125"/>
      <c r="AS86" s="85"/>
      <c r="AT86" s="85"/>
      <c r="AU86" s="85"/>
      <c r="AV86" s="85"/>
      <c r="AW86" s="85"/>
      <c r="AX86" s="85"/>
      <c r="AY86" s="85"/>
      <c r="AZ86" s="85"/>
      <c r="BA86" s="85"/>
      <c r="BB86" s="210"/>
      <c r="BC86" s="85"/>
      <c r="BD86" s="85"/>
      <c r="BE86" s="85"/>
      <c r="BF86" s="85"/>
      <c r="BG86" s="85"/>
      <c r="BH86" s="85"/>
      <c r="BI86" s="85"/>
      <c r="BJ86" s="85"/>
      <c r="BK86" s="85"/>
      <c r="BL86" s="85"/>
      <c r="BM86" s="85"/>
      <c r="BN86" s="85"/>
      <c r="BO86" s="85"/>
      <c r="BP86" s="85"/>
    </row>
    <row r="87" spans="1:68" s="17" customFormat="1" x14ac:dyDescent="0.25">
      <c r="A87" s="212">
        <v>84</v>
      </c>
      <c r="B87" s="213"/>
      <c r="C87" s="213"/>
      <c r="D87" s="18"/>
      <c r="E87" s="50"/>
      <c r="F87" s="19"/>
      <c r="G87" s="14"/>
      <c r="H87" s="18"/>
      <c r="I87" s="124"/>
      <c r="J87" s="193"/>
      <c r="K87" s="16"/>
      <c r="L87" s="28"/>
      <c r="M87" s="176"/>
      <c r="N87" s="206"/>
      <c r="O87" s="54"/>
      <c r="P87" s="215"/>
      <c r="Q87" s="15"/>
      <c r="R87" s="15"/>
      <c r="S87" s="29"/>
      <c r="T87" s="24"/>
      <c r="U87" s="132"/>
      <c r="V87" s="46"/>
      <c r="W87" s="46"/>
      <c r="X87" s="32"/>
      <c r="Y87" s="18"/>
      <c r="Z87" s="95"/>
      <c r="AA87" s="14"/>
      <c r="AB87" s="124"/>
      <c r="AC87" s="193"/>
      <c r="AD87" s="14"/>
      <c r="AE87" s="15"/>
      <c r="AF87" s="18"/>
      <c r="AG87" s="18"/>
      <c r="AH87" s="18"/>
      <c r="AI87" s="18"/>
      <c r="AJ87" s="14"/>
      <c r="AK87" s="14"/>
      <c r="AL87" s="194"/>
      <c r="AM87" s="18"/>
      <c r="AN87" s="18"/>
      <c r="AO87" s="15"/>
      <c r="AP87" s="15" t="str">
        <f t="shared" si="3"/>
        <v xml:space="preserve"> /  /  / </v>
      </c>
      <c r="AQ87" s="85"/>
      <c r="AR87" s="125"/>
      <c r="AS87" s="85"/>
      <c r="AT87" s="85"/>
      <c r="AU87" s="85"/>
      <c r="AV87" s="85"/>
      <c r="AW87" s="85"/>
      <c r="AX87" s="85"/>
      <c r="AY87" s="85"/>
      <c r="AZ87" s="85"/>
      <c r="BA87" s="85"/>
      <c r="BB87" s="210"/>
      <c r="BC87" s="85"/>
      <c r="BD87" s="85"/>
      <c r="BE87" s="85"/>
      <c r="BF87" s="85"/>
      <c r="BG87" s="85"/>
      <c r="BH87" s="85"/>
      <c r="BI87" s="85"/>
      <c r="BJ87" s="85"/>
      <c r="BK87" s="85"/>
      <c r="BL87" s="85"/>
      <c r="BM87" s="85"/>
      <c r="BN87" s="85"/>
      <c r="BO87" s="85"/>
      <c r="BP87" s="85"/>
    </row>
    <row r="88" spans="1:68" s="17" customFormat="1" x14ac:dyDescent="0.25">
      <c r="A88" s="212">
        <v>85</v>
      </c>
      <c r="B88" s="213"/>
      <c r="C88" s="213"/>
      <c r="D88" s="18"/>
      <c r="E88" s="50"/>
      <c r="F88" s="19"/>
      <c r="G88" s="14"/>
      <c r="H88" s="18"/>
      <c r="I88" s="124"/>
      <c r="J88" s="193"/>
      <c r="K88" s="16"/>
      <c r="L88" s="28"/>
      <c r="M88" s="176"/>
      <c r="N88" s="206"/>
      <c r="O88" s="54"/>
      <c r="P88" s="215"/>
      <c r="Q88" s="15"/>
      <c r="R88" s="15"/>
      <c r="S88" s="29"/>
      <c r="T88" s="24"/>
      <c r="U88" s="132"/>
      <c r="V88" s="46"/>
      <c r="W88" s="46"/>
      <c r="X88" s="32"/>
      <c r="Y88" s="18"/>
      <c r="Z88" s="95"/>
      <c r="AA88" s="14"/>
      <c r="AB88" s="124"/>
      <c r="AC88" s="193"/>
      <c r="AD88" s="14"/>
      <c r="AE88" s="15"/>
      <c r="AF88" s="18"/>
      <c r="AG88" s="18"/>
      <c r="AH88" s="18"/>
      <c r="AI88" s="18"/>
      <c r="AJ88" s="14"/>
      <c r="AK88" s="14"/>
      <c r="AL88" s="194"/>
      <c r="AM88" s="18"/>
      <c r="AN88" s="18"/>
      <c r="AO88" s="15"/>
      <c r="AP88" s="15" t="str">
        <f t="shared" si="3"/>
        <v xml:space="preserve"> /  /  / </v>
      </c>
      <c r="AQ88" s="85"/>
      <c r="AR88" s="125"/>
      <c r="AS88" s="85"/>
      <c r="AT88" s="85"/>
      <c r="AU88" s="85"/>
      <c r="AV88" s="85"/>
      <c r="AW88" s="85"/>
      <c r="AX88" s="85"/>
      <c r="AY88" s="85"/>
      <c r="AZ88" s="85"/>
      <c r="BA88" s="85"/>
      <c r="BB88" s="210"/>
      <c r="BC88" s="85"/>
      <c r="BD88" s="85"/>
      <c r="BE88" s="85"/>
      <c r="BF88" s="85"/>
      <c r="BG88" s="85"/>
      <c r="BH88" s="85"/>
      <c r="BI88" s="85"/>
      <c r="BJ88" s="85"/>
      <c r="BK88" s="85"/>
      <c r="BL88" s="85"/>
      <c r="BM88" s="85"/>
      <c r="BN88" s="85"/>
      <c r="BO88" s="85"/>
      <c r="BP88" s="85"/>
    </row>
    <row r="89" spans="1:68" s="17" customFormat="1" x14ac:dyDescent="0.25">
      <c r="A89" s="212">
        <v>86</v>
      </c>
      <c r="B89" s="213"/>
      <c r="C89" s="213"/>
      <c r="D89" s="18"/>
      <c r="E89" s="50"/>
      <c r="F89" s="19"/>
      <c r="G89" s="14"/>
      <c r="H89" s="15"/>
      <c r="I89" s="124"/>
      <c r="J89" s="193"/>
      <c r="K89" s="16"/>
      <c r="L89" s="28"/>
      <c r="M89" s="176"/>
      <c r="N89" s="206"/>
      <c r="O89" s="54"/>
      <c r="P89" s="215"/>
      <c r="Q89" s="15"/>
      <c r="R89" s="15"/>
      <c r="S89" s="29"/>
      <c r="T89" s="24"/>
      <c r="U89" s="132"/>
      <c r="V89" s="46"/>
      <c r="W89" s="46"/>
      <c r="X89" s="48"/>
      <c r="Y89" s="18"/>
      <c r="Z89" s="95"/>
      <c r="AA89" s="14"/>
      <c r="AB89" s="124"/>
      <c r="AC89" s="193"/>
      <c r="AD89" s="14"/>
      <c r="AE89" s="15"/>
      <c r="AF89" s="18"/>
      <c r="AG89" s="18"/>
      <c r="AH89" s="18"/>
      <c r="AI89" s="18"/>
      <c r="AJ89" s="14"/>
      <c r="AK89" s="14"/>
      <c r="AL89" s="194"/>
      <c r="AM89" s="18"/>
      <c r="AN89" s="18"/>
      <c r="AO89" s="15"/>
      <c r="AP89" s="15" t="str">
        <f t="shared" si="3"/>
        <v xml:space="preserve"> /  /  / </v>
      </c>
      <c r="AQ89" s="85"/>
      <c r="AR89" s="125"/>
      <c r="AS89" s="85"/>
      <c r="AT89" s="85"/>
      <c r="AU89" s="85"/>
      <c r="AV89" s="85"/>
      <c r="AW89" s="85"/>
      <c r="AX89" s="85"/>
      <c r="AY89" s="85"/>
      <c r="AZ89" s="85"/>
      <c r="BA89" s="85"/>
      <c r="BB89" s="210"/>
      <c r="BC89" s="85"/>
      <c r="BD89" s="85"/>
      <c r="BE89" s="85"/>
      <c r="BF89" s="85"/>
      <c r="BG89" s="85"/>
      <c r="BH89" s="85"/>
      <c r="BI89" s="85"/>
      <c r="BJ89" s="85"/>
      <c r="BK89" s="85"/>
      <c r="BL89" s="85"/>
      <c r="BM89" s="85"/>
      <c r="BN89" s="85"/>
      <c r="BO89" s="85"/>
      <c r="BP89" s="85"/>
    </row>
    <row r="90" spans="1:68" s="17" customFormat="1" x14ac:dyDescent="0.25">
      <c r="A90" s="212">
        <v>87</v>
      </c>
      <c r="B90" s="213"/>
      <c r="C90" s="213"/>
      <c r="D90" s="18"/>
      <c r="E90" s="50"/>
      <c r="F90" s="19"/>
      <c r="G90" s="14"/>
      <c r="H90" s="15"/>
      <c r="I90" s="124"/>
      <c r="J90" s="193"/>
      <c r="K90" s="16"/>
      <c r="L90" s="28"/>
      <c r="M90" s="176"/>
      <c r="N90" s="206"/>
      <c r="O90" s="54"/>
      <c r="P90" s="215"/>
      <c r="Q90" s="15"/>
      <c r="R90" s="15"/>
      <c r="S90" s="30"/>
      <c r="T90" s="24"/>
      <c r="U90" s="132"/>
      <c r="V90" s="46"/>
      <c r="W90" s="46"/>
      <c r="X90" s="50"/>
      <c r="Y90" s="18"/>
      <c r="Z90" s="95"/>
      <c r="AA90" s="14"/>
      <c r="AB90" s="124"/>
      <c r="AC90" s="193"/>
      <c r="AD90" s="14"/>
      <c r="AE90" s="15"/>
      <c r="AF90" s="18"/>
      <c r="AG90" s="18"/>
      <c r="AH90" s="18"/>
      <c r="AI90" s="18"/>
      <c r="AJ90" s="14"/>
      <c r="AK90" s="14"/>
      <c r="AL90" s="194"/>
      <c r="AM90" s="18"/>
      <c r="AN90" s="18"/>
      <c r="AO90" s="15"/>
      <c r="AP90" s="15" t="str">
        <f t="shared" si="3"/>
        <v xml:space="preserve"> /  /  / </v>
      </c>
      <c r="AQ90" s="85"/>
      <c r="AR90" s="125"/>
      <c r="AS90" s="85"/>
      <c r="AT90" s="85"/>
      <c r="AU90" s="85"/>
      <c r="AV90" s="85"/>
      <c r="AW90" s="85"/>
      <c r="AX90" s="85"/>
      <c r="AY90" s="85"/>
      <c r="AZ90" s="85"/>
      <c r="BA90" s="85"/>
      <c r="BB90" s="210"/>
      <c r="BC90" s="85"/>
      <c r="BD90" s="85"/>
      <c r="BE90" s="85"/>
      <c r="BF90" s="85"/>
      <c r="BG90" s="85"/>
      <c r="BH90" s="85"/>
      <c r="BI90" s="85"/>
      <c r="BJ90" s="85"/>
      <c r="BK90" s="85"/>
      <c r="BL90" s="85"/>
      <c r="BM90" s="85"/>
      <c r="BN90" s="85"/>
      <c r="BO90" s="85"/>
      <c r="BP90" s="85"/>
    </row>
    <row r="91" spans="1:68" s="17" customFormat="1" x14ac:dyDescent="0.25">
      <c r="A91" s="212">
        <v>88</v>
      </c>
      <c r="B91" s="213"/>
      <c r="C91" s="213"/>
      <c r="D91" s="18"/>
      <c r="E91" s="50"/>
      <c r="F91" s="14"/>
      <c r="G91" s="14"/>
      <c r="H91" s="18"/>
      <c r="I91" s="124"/>
      <c r="J91" s="193"/>
      <c r="K91" s="16"/>
      <c r="L91" s="28"/>
      <c r="M91" s="176"/>
      <c r="N91" s="206"/>
      <c r="O91" s="54"/>
      <c r="P91" s="215"/>
      <c r="Q91" s="15"/>
      <c r="R91" s="15"/>
      <c r="S91" s="29"/>
      <c r="T91" s="24"/>
      <c r="U91" s="132"/>
      <c r="V91" s="46"/>
      <c r="W91" s="46"/>
      <c r="X91" s="32"/>
      <c r="Y91" s="18"/>
      <c r="Z91" s="95"/>
      <c r="AA91" s="14"/>
      <c r="AB91" s="124"/>
      <c r="AC91" s="193"/>
      <c r="AD91" s="14"/>
      <c r="AE91" s="15"/>
      <c r="AF91" s="18"/>
      <c r="AG91" s="18"/>
      <c r="AH91" s="18"/>
      <c r="AI91" s="18"/>
      <c r="AJ91" s="14"/>
      <c r="AK91" s="14"/>
      <c r="AL91" s="194"/>
      <c r="AM91" s="18"/>
      <c r="AN91" s="18"/>
      <c r="AO91" s="15"/>
      <c r="AP91" s="15" t="str">
        <f t="shared" si="3"/>
        <v xml:space="preserve"> /  /  / </v>
      </c>
      <c r="AQ91" s="85"/>
      <c r="AR91" s="125"/>
      <c r="AS91" s="85"/>
      <c r="AT91" s="85"/>
      <c r="AU91" s="85"/>
      <c r="AV91" s="85"/>
      <c r="AW91" s="85"/>
      <c r="AX91" s="85"/>
      <c r="AY91" s="85"/>
      <c r="AZ91" s="85"/>
      <c r="BA91" s="85"/>
      <c r="BB91" s="210"/>
      <c r="BC91" s="85"/>
      <c r="BD91" s="85"/>
      <c r="BE91" s="85"/>
      <c r="BF91" s="85"/>
      <c r="BG91" s="85"/>
      <c r="BH91" s="85"/>
      <c r="BI91" s="85"/>
      <c r="BJ91" s="85"/>
      <c r="BK91" s="85"/>
      <c r="BL91" s="85"/>
      <c r="BM91" s="85"/>
      <c r="BN91" s="85"/>
      <c r="BO91" s="85"/>
      <c r="BP91" s="85"/>
    </row>
    <row r="92" spans="1:68" s="17" customFormat="1" x14ac:dyDescent="0.25">
      <c r="A92" s="212">
        <v>89</v>
      </c>
      <c r="B92" s="213"/>
      <c r="C92" s="213"/>
      <c r="D92" s="18"/>
      <c r="E92" s="50"/>
      <c r="F92" s="14"/>
      <c r="G92" s="14"/>
      <c r="H92" s="18"/>
      <c r="I92" s="124"/>
      <c r="J92" s="193"/>
      <c r="K92" s="16"/>
      <c r="L92" s="28"/>
      <c r="M92" s="176"/>
      <c r="N92" s="206"/>
      <c r="O92" s="54"/>
      <c r="P92" s="215"/>
      <c r="Q92" s="15"/>
      <c r="R92" s="15"/>
      <c r="S92" s="29"/>
      <c r="T92" s="24"/>
      <c r="U92" s="132"/>
      <c r="V92" s="46"/>
      <c r="W92" s="46"/>
      <c r="X92" s="32"/>
      <c r="Y92" s="18"/>
      <c r="Z92" s="95"/>
      <c r="AA92" s="14"/>
      <c r="AB92" s="124"/>
      <c r="AC92" s="193"/>
      <c r="AD92" s="14"/>
      <c r="AE92" s="15"/>
      <c r="AF92" s="18"/>
      <c r="AG92" s="18"/>
      <c r="AH92" s="18"/>
      <c r="AI92" s="18"/>
      <c r="AJ92" s="14"/>
      <c r="AK92" s="14"/>
      <c r="AL92" s="194"/>
      <c r="AM92" s="18"/>
      <c r="AN92" s="18"/>
      <c r="AO92" s="15"/>
      <c r="AP92" s="15" t="str">
        <f t="shared" si="3"/>
        <v xml:space="preserve"> /  /  / </v>
      </c>
      <c r="AQ92" s="85"/>
      <c r="AR92" s="125"/>
      <c r="AS92" s="85"/>
      <c r="AT92" s="85"/>
      <c r="AU92" s="85"/>
      <c r="AV92" s="85"/>
      <c r="AW92" s="85"/>
      <c r="AX92" s="85"/>
      <c r="AY92" s="85"/>
      <c r="AZ92" s="85"/>
      <c r="BA92" s="85"/>
      <c r="BB92" s="210"/>
      <c r="BC92" s="85"/>
      <c r="BD92" s="85"/>
      <c r="BE92" s="85"/>
      <c r="BF92" s="85"/>
      <c r="BG92" s="85"/>
      <c r="BH92" s="85"/>
      <c r="BI92" s="85"/>
      <c r="BJ92" s="85"/>
      <c r="BK92" s="85"/>
      <c r="BL92" s="85"/>
      <c r="BM92" s="85"/>
      <c r="BN92" s="85"/>
      <c r="BO92" s="85"/>
      <c r="BP92" s="85"/>
    </row>
    <row r="93" spans="1:68" s="17" customFormat="1" x14ac:dyDescent="0.25">
      <c r="A93" s="212">
        <v>90</v>
      </c>
      <c r="B93" s="213"/>
      <c r="C93" s="213"/>
      <c r="D93" s="18"/>
      <c r="E93" s="50"/>
      <c r="F93" s="19"/>
      <c r="G93" s="14"/>
      <c r="H93" s="15"/>
      <c r="I93" s="177"/>
      <c r="J93" s="193"/>
      <c r="K93" s="16"/>
      <c r="L93" s="28"/>
      <c r="M93" s="176"/>
      <c r="N93" s="206"/>
      <c r="O93" s="54"/>
      <c r="P93" s="215"/>
      <c r="Q93" s="15"/>
      <c r="R93" s="15"/>
      <c r="S93" s="29"/>
      <c r="T93" s="24"/>
      <c r="U93" s="132"/>
      <c r="V93" s="46"/>
      <c r="W93" s="46"/>
      <c r="X93" s="32"/>
      <c r="Y93" s="18"/>
      <c r="Z93" s="15"/>
      <c r="AA93" s="14"/>
      <c r="AB93" s="177"/>
      <c r="AC93" s="193"/>
      <c r="AD93" s="14"/>
      <c r="AE93" s="15"/>
      <c r="AF93" s="18"/>
      <c r="AG93" s="18"/>
      <c r="AH93" s="18"/>
      <c r="AI93" s="18"/>
      <c r="AJ93" s="14"/>
      <c r="AK93" s="14"/>
      <c r="AL93" s="194"/>
      <c r="AM93" s="18"/>
      <c r="AN93" s="18"/>
      <c r="AO93" s="15"/>
      <c r="AP93" s="15" t="str">
        <f t="shared" si="3"/>
        <v xml:space="preserve"> /  /  / </v>
      </c>
      <c r="AQ93" s="85"/>
      <c r="AR93" s="125"/>
      <c r="AS93" s="85"/>
      <c r="AT93" s="85"/>
      <c r="AU93" s="85"/>
      <c r="AV93" s="85"/>
      <c r="AW93" s="85"/>
      <c r="AX93" s="85"/>
      <c r="AY93" s="85"/>
      <c r="AZ93" s="85"/>
      <c r="BA93" s="85"/>
      <c r="BB93" s="210"/>
      <c r="BC93" s="85"/>
      <c r="BD93" s="85"/>
      <c r="BE93" s="85"/>
      <c r="BF93" s="85"/>
      <c r="BG93" s="85"/>
      <c r="BH93" s="85"/>
      <c r="BI93" s="85"/>
      <c r="BJ93" s="85"/>
      <c r="BK93" s="85"/>
      <c r="BL93" s="85"/>
      <c r="BM93" s="85"/>
      <c r="BN93" s="85"/>
      <c r="BO93" s="85"/>
      <c r="BP93" s="85"/>
    </row>
    <row r="94" spans="1:68" s="17" customFormat="1" x14ac:dyDescent="0.25">
      <c r="A94" s="212">
        <v>91</v>
      </c>
      <c r="B94" s="213"/>
      <c r="C94" s="213"/>
      <c r="D94" s="18"/>
      <c r="E94" s="50"/>
      <c r="F94" s="19"/>
      <c r="G94" s="14"/>
      <c r="H94" s="15"/>
      <c r="I94" s="124"/>
      <c r="J94" s="193"/>
      <c r="K94" s="16"/>
      <c r="L94" s="27"/>
      <c r="M94" s="176"/>
      <c r="N94" s="206"/>
      <c r="O94" s="54"/>
      <c r="P94" s="217"/>
      <c r="Q94" s="15"/>
      <c r="R94" s="15"/>
      <c r="S94" s="30"/>
      <c r="T94" s="24"/>
      <c r="U94" s="132"/>
      <c r="V94" s="46"/>
      <c r="W94" s="46"/>
      <c r="X94" s="32"/>
      <c r="Y94" s="18"/>
      <c r="Z94" s="95"/>
      <c r="AA94" s="14"/>
      <c r="AB94" s="124"/>
      <c r="AC94" s="193"/>
      <c r="AD94" s="14"/>
      <c r="AE94" s="15"/>
      <c r="AF94" s="18"/>
      <c r="AG94" s="18"/>
      <c r="AH94" s="18"/>
      <c r="AI94" s="18"/>
      <c r="AJ94" s="14"/>
      <c r="AK94" s="14"/>
      <c r="AL94" s="194"/>
      <c r="AM94" s="18"/>
      <c r="AN94" s="18"/>
      <c r="AO94" s="15"/>
      <c r="AP94" s="15" t="str">
        <f t="shared" si="3"/>
        <v xml:space="preserve"> /  /  / </v>
      </c>
      <c r="AQ94" s="85"/>
      <c r="AR94" s="125"/>
      <c r="AS94" s="85"/>
      <c r="AT94" s="85"/>
      <c r="AU94" s="85"/>
      <c r="AV94" s="85"/>
      <c r="AW94" s="85"/>
      <c r="AX94" s="85"/>
      <c r="AY94" s="85"/>
      <c r="AZ94" s="85"/>
      <c r="BA94" s="85"/>
      <c r="BB94" s="210"/>
      <c r="BC94" s="85"/>
      <c r="BD94" s="85"/>
      <c r="BE94" s="85"/>
      <c r="BF94" s="85"/>
      <c r="BG94" s="85"/>
      <c r="BH94" s="85"/>
      <c r="BI94" s="85"/>
      <c r="BJ94" s="85"/>
      <c r="BK94" s="85"/>
      <c r="BL94" s="85"/>
      <c r="BM94" s="85"/>
      <c r="BN94" s="85"/>
      <c r="BO94" s="85"/>
      <c r="BP94" s="85"/>
    </row>
    <row r="95" spans="1:68" s="17" customFormat="1" x14ac:dyDescent="0.25">
      <c r="A95" s="212">
        <v>92</v>
      </c>
      <c r="B95" s="213"/>
      <c r="C95" s="213"/>
      <c r="D95" s="18"/>
      <c r="E95" s="50"/>
      <c r="F95" s="19"/>
      <c r="G95" s="14"/>
      <c r="H95" s="15"/>
      <c r="I95" s="124"/>
      <c r="J95" s="193"/>
      <c r="K95" s="16"/>
      <c r="L95" s="27"/>
      <c r="M95" s="176"/>
      <c r="N95" s="206"/>
      <c r="O95" s="55"/>
      <c r="P95" s="215"/>
      <c r="Q95" s="15"/>
      <c r="R95" s="15"/>
      <c r="S95" s="30"/>
      <c r="T95" s="24"/>
      <c r="U95" s="132"/>
      <c r="V95" s="46"/>
      <c r="W95" s="46"/>
      <c r="X95" s="32"/>
      <c r="Y95" s="18"/>
      <c r="Z95" s="95"/>
      <c r="AA95" s="14"/>
      <c r="AB95" s="124"/>
      <c r="AC95" s="193"/>
      <c r="AD95" s="14"/>
      <c r="AE95" s="15"/>
      <c r="AF95" s="18"/>
      <c r="AG95" s="18"/>
      <c r="AH95" s="18"/>
      <c r="AI95" s="18"/>
      <c r="AJ95" s="14"/>
      <c r="AK95" s="14"/>
      <c r="AL95" s="194"/>
      <c r="AM95" s="18"/>
      <c r="AN95" s="18"/>
      <c r="AO95" s="15"/>
      <c r="AP95" s="15" t="str">
        <f t="shared" si="3"/>
        <v xml:space="preserve"> /  /  / </v>
      </c>
      <c r="AQ95" s="85"/>
      <c r="AR95" s="125"/>
      <c r="AS95" s="85"/>
      <c r="AT95" s="85"/>
      <c r="AU95" s="85"/>
      <c r="AV95" s="85"/>
      <c r="AW95" s="85"/>
      <c r="AX95" s="85"/>
      <c r="AY95" s="85"/>
      <c r="AZ95" s="85"/>
      <c r="BA95" s="85"/>
      <c r="BB95" s="210"/>
      <c r="BC95" s="85"/>
      <c r="BD95" s="85"/>
      <c r="BE95" s="85"/>
      <c r="BF95" s="85"/>
      <c r="BG95" s="85"/>
      <c r="BH95" s="85"/>
      <c r="BI95" s="85"/>
      <c r="BJ95" s="85"/>
      <c r="BK95" s="85"/>
      <c r="BL95" s="85"/>
      <c r="BM95" s="85"/>
      <c r="BN95" s="85"/>
      <c r="BO95" s="85"/>
      <c r="BP95" s="85"/>
    </row>
    <row r="96" spans="1:68" s="17" customFormat="1" x14ac:dyDescent="0.25">
      <c r="A96" s="212">
        <v>93</v>
      </c>
      <c r="B96" s="213"/>
      <c r="C96" s="213"/>
      <c r="D96" s="18"/>
      <c r="E96" s="50"/>
      <c r="F96" s="19"/>
      <c r="G96" s="14"/>
      <c r="H96" s="15"/>
      <c r="I96" s="124"/>
      <c r="J96" s="193"/>
      <c r="K96" s="16"/>
      <c r="L96" s="28"/>
      <c r="M96" s="176"/>
      <c r="N96" s="206"/>
      <c r="O96" s="54"/>
      <c r="P96" s="215"/>
      <c r="Q96" s="15"/>
      <c r="R96" s="15"/>
      <c r="S96" s="30"/>
      <c r="T96" s="24"/>
      <c r="U96" s="132"/>
      <c r="V96" s="46"/>
      <c r="W96" s="46"/>
      <c r="X96" s="50"/>
      <c r="Y96" s="18"/>
      <c r="Z96" s="95"/>
      <c r="AA96" s="14"/>
      <c r="AB96" s="124"/>
      <c r="AC96" s="193"/>
      <c r="AD96" s="14"/>
      <c r="AE96" s="15"/>
      <c r="AF96" s="18"/>
      <c r="AG96" s="18"/>
      <c r="AH96" s="18"/>
      <c r="AI96" s="18"/>
      <c r="AJ96" s="14"/>
      <c r="AK96" s="14"/>
      <c r="AL96" s="194"/>
      <c r="AM96" s="18"/>
      <c r="AN96" s="18"/>
      <c r="AO96" s="15"/>
      <c r="AP96" s="15" t="str">
        <f t="shared" si="3"/>
        <v xml:space="preserve"> /  /  / </v>
      </c>
      <c r="AQ96" s="85"/>
      <c r="AR96" s="125"/>
      <c r="AS96" s="85"/>
      <c r="AT96" s="85"/>
      <c r="AU96" s="85"/>
      <c r="AV96" s="85"/>
      <c r="AW96" s="85"/>
      <c r="AX96" s="85"/>
      <c r="AY96" s="85"/>
      <c r="AZ96" s="85"/>
      <c r="BA96" s="85"/>
      <c r="BB96" s="210"/>
      <c r="BC96" s="85"/>
      <c r="BD96" s="85"/>
      <c r="BE96" s="85"/>
      <c r="BF96" s="85"/>
      <c r="BG96" s="85"/>
      <c r="BH96" s="85"/>
      <c r="BI96" s="85"/>
      <c r="BJ96" s="85"/>
      <c r="BK96" s="85"/>
      <c r="BL96" s="85"/>
      <c r="BM96" s="85"/>
      <c r="BN96" s="85"/>
      <c r="BO96" s="85"/>
      <c r="BP96" s="85"/>
    </row>
    <row r="97" spans="1:68" s="17" customFormat="1" x14ac:dyDescent="0.25">
      <c r="A97" s="212">
        <v>94</v>
      </c>
      <c r="B97" s="213"/>
      <c r="C97" s="213"/>
      <c r="D97" s="18"/>
      <c r="E97" s="50"/>
      <c r="F97" s="19"/>
      <c r="G97" s="14"/>
      <c r="H97" s="15"/>
      <c r="I97" s="124"/>
      <c r="J97" s="193"/>
      <c r="K97" s="16"/>
      <c r="L97" s="28"/>
      <c r="M97" s="176"/>
      <c r="N97" s="206"/>
      <c r="O97" s="54"/>
      <c r="P97" s="215"/>
      <c r="Q97" s="15"/>
      <c r="R97" s="15"/>
      <c r="S97" s="30"/>
      <c r="T97" s="24"/>
      <c r="U97" s="132"/>
      <c r="V97" s="46"/>
      <c r="W97" s="46"/>
      <c r="X97" s="48"/>
      <c r="Y97" s="18"/>
      <c r="Z97" s="95"/>
      <c r="AA97" s="14"/>
      <c r="AB97" s="124"/>
      <c r="AC97" s="193"/>
      <c r="AD97" s="14"/>
      <c r="AE97" s="15"/>
      <c r="AF97" s="18"/>
      <c r="AG97" s="18"/>
      <c r="AH97" s="18"/>
      <c r="AI97" s="18"/>
      <c r="AJ97" s="14"/>
      <c r="AK97" s="14"/>
      <c r="AL97" s="194"/>
      <c r="AM97" s="18"/>
      <c r="AN97" s="18"/>
      <c r="AO97" s="15"/>
      <c r="AP97" s="15" t="str">
        <f t="shared" si="3"/>
        <v xml:space="preserve"> /  /  / </v>
      </c>
      <c r="AQ97" s="85"/>
      <c r="AR97" s="125"/>
      <c r="AS97" s="85"/>
      <c r="AT97" s="85"/>
      <c r="AU97" s="85"/>
      <c r="AV97" s="85"/>
      <c r="AW97" s="85"/>
      <c r="AX97" s="85"/>
      <c r="AY97" s="85"/>
      <c r="AZ97" s="85"/>
      <c r="BA97" s="85"/>
      <c r="BB97" s="210"/>
      <c r="BC97" s="85"/>
      <c r="BD97" s="85"/>
      <c r="BE97" s="85"/>
      <c r="BF97" s="85"/>
      <c r="BG97" s="85"/>
      <c r="BH97" s="85"/>
      <c r="BI97" s="85"/>
      <c r="BJ97" s="85"/>
      <c r="BK97" s="85"/>
      <c r="BL97" s="85"/>
      <c r="BM97" s="85"/>
      <c r="BN97" s="85"/>
      <c r="BO97" s="85"/>
      <c r="BP97" s="85"/>
    </row>
    <row r="98" spans="1:68" s="17" customFormat="1" x14ac:dyDescent="0.25">
      <c r="A98" s="212">
        <v>95</v>
      </c>
      <c r="B98" s="213"/>
      <c r="C98" s="213"/>
      <c r="D98" s="18"/>
      <c r="E98" s="50"/>
      <c r="F98" s="14"/>
      <c r="G98" s="14"/>
      <c r="H98" s="15"/>
      <c r="I98" s="124"/>
      <c r="J98" s="193"/>
      <c r="K98" s="16"/>
      <c r="L98" s="28"/>
      <c r="M98" s="176"/>
      <c r="N98" s="206"/>
      <c r="O98" s="54"/>
      <c r="P98" s="215"/>
      <c r="Q98" s="15"/>
      <c r="R98" s="15"/>
      <c r="S98" s="30"/>
      <c r="T98" s="24"/>
      <c r="U98" s="132"/>
      <c r="V98" s="46"/>
      <c r="W98" s="46"/>
      <c r="X98" s="32"/>
      <c r="Y98" s="18"/>
      <c r="Z98" s="95"/>
      <c r="AA98" s="14"/>
      <c r="AB98" s="124"/>
      <c r="AC98" s="193"/>
      <c r="AD98" s="14"/>
      <c r="AE98" s="15"/>
      <c r="AF98" s="18"/>
      <c r="AG98" s="18"/>
      <c r="AH98" s="18"/>
      <c r="AI98" s="18"/>
      <c r="AJ98" s="14"/>
      <c r="AK98" s="14"/>
      <c r="AL98" s="194"/>
      <c r="AM98" s="18"/>
      <c r="AN98" s="18"/>
      <c r="AO98" s="15"/>
      <c r="AP98" s="15" t="str">
        <f t="shared" si="3"/>
        <v xml:space="preserve"> /  /  / </v>
      </c>
      <c r="AQ98" s="85"/>
      <c r="AR98" s="125"/>
      <c r="AS98" s="85"/>
      <c r="AT98" s="85"/>
      <c r="AU98" s="85"/>
      <c r="AV98" s="85"/>
      <c r="AW98" s="85"/>
      <c r="AX98" s="85"/>
      <c r="AY98" s="85"/>
      <c r="AZ98" s="85"/>
      <c r="BA98" s="85"/>
      <c r="BB98" s="210"/>
      <c r="BC98" s="85"/>
      <c r="BD98" s="85"/>
      <c r="BE98" s="85"/>
      <c r="BF98" s="85"/>
      <c r="BG98" s="85"/>
      <c r="BH98" s="85"/>
      <c r="BI98" s="85"/>
      <c r="BJ98" s="85"/>
      <c r="BK98" s="85"/>
      <c r="BL98" s="85"/>
      <c r="BM98" s="85"/>
      <c r="BN98" s="85"/>
      <c r="BO98" s="85"/>
      <c r="BP98" s="85"/>
    </row>
    <row r="99" spans="1:68" s="17" customFormat="1" x14ac:dyDescent="0.25">
      <c r="A99" s="212">
        <v>96</v>
      </c>
      <c r="B99" s="213"/>
      <c r="C99" s="213"/>
      <c r="D99" s="18"/>
      <c r="E99" s="50"/>
      <c r="F99" s="19"/>
      <c r="G99" s="14"/>
      <c r="H99" s="18"/>
      <c r="I99" s="124"/>
      <c r="J99" s="193"/>
      <c r="K99" s="16"/>
      <c r="L99" s="43"/>
      <c r="M99" s="176"/>
      <c r="N99" s="206"/>
      <c r="O99" s="54"/>
      <c r="P99" s="215"/>
      <c r="Q99" s="15"/>
      <c r="R99" s="15"/>
      <c r="S99" s="29"/>
      <c r="T99" s="24"/>
      <c r="U99" s="132"/>
      <c r="V99" s="46"/>
      <c r="W99" s="46"/>
      <c r="X99" s="30"/>
      <c r="Y99" s="18"/>
      <c r="Z99" s="95"/>
      <c r="AA99" s="14"/>
      <c r="AB99" s="124"/>
      <c r="AC99" s="193"/>
      <c r="AD99" s="14"/>
      <c r="AE99" s="15"/>
      <c r="AF99" s="18"/>
      <c r="AG99" s="18"/>
      <c r="AH99" s="18"/>
      <c r="AI99" s="18"/>
      <c r="AJ99" s="14"/>
      <c r="AK99" s="14"/>
      <c r="AL99" s="194"/>
      <c r="AM99" s="18"/>
      <c r="AN99" s="18"/>
      <c r="AO99" s="15"/>
      <c r="AP99" s="15" t="str">
        <f t="shared" si="3"/>
        <v xml:space="preserve"> /  /  / </v>
      </c>
      <c r="AQ99" s="85"/>
      <c r="AR99" s="125"/>
      <c r="AS99" s="85"/>
      <c r="AT99" s="85"/>
      <c r="AU99" s="85"/>
      <c r="AV99" s="85"/>
      <c r="AW99" s="85"/>
      <c r="AX99" s="85"/>
      <c r="AY99" s="85"/>
      <c r="AZ99" s="85"/>
      <c r="BA99" s="85"/>
      <c r="BB99" s="210"/>
      <c r="BC99" s="85"/>
      <c r="BD99" s="85"/>
      <c r="BE99" s="85"/>
      <c r="BF99" s="85"/>
      <c r="BG99" s="85"/>
      <c r="BH99" s="85"/>
      <c r="BI99" s="85"/>
      <c r="BJ99" s="85"/>
      <c r="BK99" s="85"/>
      <c r="BL99" s="85"/>
      <c r="BM99" s="85"/>
      <c r="BN99" s="85"/>
      <c r="BO99" s="85"/>
      <c r="BP99" s="85"/>
    </row>
    <row r="100" spans="1:68" s="17" customFormat="1" x14ac:dyDescent="0.25">
      <c r="A100" s="212">
        <v>97</v>
      </c>
      <c r="B100" s="213"/>
      <c r="C100" s="213"/>
      <c r="D100" s="18"/>
      <c r="E100" s="50"/>
      <c r="F100" s="14"/>
      <c r="G100" s="14"/>
      <c r="H100" s="15"/>
      <c r="I100" s="177"/>
      <c r="J100" s="193"/>
      <c r="K100" s="16"/>
      <c r="L100" s="27"/>
      <c r="M100" s="176"/>
      <c r="N100" s="206"/>
      <c r="O100" s="55"/>
      <c r="P100" s="215"/>
      <c r="Q100" s="15"/>
      <c r="R100" s="15"/>
      <c r="S100" s="30"/>
      <c r="T100" s="24"/>
      <c r="U100" s="132"/>
      <c r="V100" s="46"/>
      <c r="W100" s="46"/>
      <c r="X100" s="32"/>
      <c r="Y100" s="18"/>
      <c r="Z100" s="15"/>
      <c r="AA100" s="14"/>
      <c r="AB100" s="177"/>
      <c r="AC100" s="193"/>
      <c r="AD100" s="14"/>
      <c r="AE100" s="15"/>
      <c r="AF100" s="18"/>
      <c r="AG100" s="18"/>
      <c r="AH100" s="18"/>
      <c r="AI100" s="18"/>
      <c r="AJ100" s="14"/>
      <c r="AK100" s="14"/>
      <c r="AL100" s="194"/>
      <c r="AM100" s="18"/>
      <c r="AN100" s="18"/>
      <c r="AO100" s="15"/>
      <c r="AP100" s="15" t="str">
        <f t="shared" si="3"/>
        <v xml:space="preserve"> /  /  / </v>
      </c>
      <c r="AQ100" s="85"/>
      <c r="AR100" s="125"/>
      <c r="AS100" s="85"/>
      <c r="AT100" s="85"/>
      <c r="AU100" s="85"/>
      <c r="AV100" s="85"/>
      <c r="AW100" s="85"/>
      <c r="AX100" s="85"/>
      <c r="AY100" s="85"/>
      <c r="AZ100" s="85"/>
      <c r="BA100" s="85"/>
      <c r="BB100" s="210"/>
      <c r="BC100" s="85"/>
      <c r="BD100" s="85"/>
      <c r="BE100" s="85"/>
      <c r="BF100" s="85"/>
      <c r="BG100" s="85"/>
      <c r="BH100" s="85"/>
      <c r="BI100" s="85"/>
      <c r="BJ100" s="85"/>
      <c r="BK100" s="85"/>
      <c r="BL100" s="85"/>
      <c r="BM100" s="85"/>
      <c r="BN100" s="85"/>
      <c r="BO100" s="85"/>
      <c r="BP100" s="85"/>
    </row>
    <row r="101" spans="1:68" s="17" customFormat="1" x14ac:dyDescent="0.25">
      <c r="A101" s="212">
        <v>98</v>
      </c>
      <c r="B101" s="213"/>
      <c r="C101" s="213"/>
      <c r="D101" s="18"/>
      <c r="E101" s="50"/>
      <c r="F101" s="19"/>
      <c r="G101" s="14"/>
      <c r="H101" s="15"/>
      <c r="I101" s="177"/>
      <c r="J101" s="193"/>
      <c r="K101" s="16"/>
      <c r="L101" s="27"/>
      <c r="M101" s="176"/>
      <c r="N101" s="206"/>
      <c r="O101" s="55"/>
      <c r="P101" s="215"/>
      <c r="Q101" s="15"/>
      <c r="R101" s="15"/>
      <c r="S101" s="29"/>
      <c r="T101" s="24"/>
      <c r="U101" s="132"/>
      <c r="V101" s="46"/>
      <c r="W101" s="46"/>
      <c r="X101" s="49"/>
      <c r="Y101" s="18"/>
      <c r="Z101" s="15"/>
      <c r="AA101" s="14"/>
      <c r="AB101" s="177"/>
      <c r="AC101" s="193"/>
      <c r="AD101" s="14"/>
      <c r="AE101" s="15"/>
      <c r="AF101" s="18"/>
      <c r="AG101" s="18"/>
      <c r="AH101" s="18"/>
      <c r="AI101" s="182"/>
      <c r="AJ101" s="14"/>
      <c r="AK101" s="14"/>
      <c r="AL101" s="194"/>
      <c r="AM101" s="18"/>
      <c r="AN101" s="18"/>
      <c r="AO101" s="15"/>
      <c r="AP101" s="15" t="str">
        <f t="shared" si="3"/>
        <v xml:space="preserve"> /  /  / </v>
      </c>
      <c r="AQ101" s="85"/>
      <c r="AR101" s="125"/>
      <c r="AS101" s="85"/>
      <c r="AT101" s="85"/>
      <c r="AU101" s="85"/>
      <c r="AV101" s="85"/>
      <c r="AW101" s="85"/>
      <c r="AX101" s="85"/>
      <c r="AY101" s="85"/>
      <c r="AZ101" s="85"/>
      <c r="BA101" s="85"/>
      <c r="BB101" s="210"/>
      <c r="BC101" s="85"/>
      <c r="BD101" s="85"/>
      <c r="BE101" s="85"/>
      <c r="BF101" s="85"/>
      <c r="BG101" s="85"/>
      <c r="BH101" s="85"/>
      <c r="BI101" s="85"/>
      <c r="BJ101" s="85"/>
      <c r="BK101" s="85"/>
      <c r="BL101" s="85"/>
      <c r="BM101" s="85"/>
      <c r="BN101" s="85"/>
      <c r="BO101" s="85"/>
      <c r="BP101" s="85"/>
    </row>
    <row r="102" spans="1:68" s="17" customFormat="1" x14ac:dyDescent="0.25">
      <c r="A102" s="212">
        <v>99</v>
      </c>
      <c r="B102" s="213"/>
      <c r="C102" s="213"/>
      <c r="D102" s="18"/>
      <c r="E102" s="50"/>
      <c r="F102" s="14"/>
      <c r="G102" s="14"/>
      <c r="H102" s="15"/>
      <c r="I102" s="124"/>
      <c r="J102" s="193"/>
      <c r="K102" s="16"/>
      <c r="L102" s="27"/>
      <c r="M102" s="176"/>
      <c r="N102" s="206"/>
      <c r="O102" s="55"/>
      <c r="P102" s="215"/>
      <c r="Q102" s="15"/>
      <c r="R102" s="15"/>
      <c r="S102" s="30"/>
      <c r="T102" s="24"/>
      <c r="U102" s="132"/>
      <c r="V102" s="14"/>
      <c r="W102" s="46"/>
      <c r="X102" s="30"/>
      <c r="Y102" s="18"/>
      <c r="Z102" s="95"/>
      <c r="AA102" s="14"/>
      <c r="AB102" s="124"/>
      <c r="AC102" s="193"/>
      <c r="AD102" s="14"/>
      <c r="AE102" s="15"/>
      <c r="AF102" s="18"/>
      <c r="AG102" s="18"/>
      <c r="AH102" s="18"/>
      <c r="AI102" s="18"/>
      <c r="AJ102" s="14"/>
      <c r="AK102" s="14"/>
      <c r="AL102" s="194"/>
      <c r="AM102" s="18"/>
      <c r="AN102" s="18"/>
      <c r="AO102" s="15"/>
      <c r="AP102" s="15" t="str">
        <f t="shared" si="3"/>
        <v xml:space="preserve"> /  /  / </v>
      </c>
      <c r="AQ102" s="85"/>
      <c r="AR102" s="125"/>
      <c r="AS102" s="85"/>
      <c r="AT102" s="85"/>
      <c r="AU102" s="85"/>
      <c r="AV102" s="85"/>
      <c r="AW102" s="85"/>
      <c r="AX102" s="85"/>
      <c r="AY102" s="85"/>
      <c r="AZ102" s="85"/>
      <c r="BA102" s="85"/>
      <c r="BB102" s="210"/>
      <c r="BC102" s="85"/>
      <c r="BD102" s="85"/>
      <c r="BE102" s="85"/>
      <c r="BF102" s="85"/>
      <c r="BG102" s="85"/>
      <c r="BH102" s="85"/>
      <c r="BI102" s="85"/>
      <c r="BJ102" s="85"/>
      <c r="BK102" s="85"/>
      <c r="BL102" s="85"/>
      <c r="BM102" s="85"/>
      <c r="BN102" s="85"/>
      <c r="BO102" s="85"/>
      <c r="BP102" s="85"/>
    </row>
    <row r="103" spans="1:68" s="17" customFormat="1" x14ac:dyDescent="0.25">
      <c r="A103" s="212">
        <v>100</v>
      </c>
      <c r="B103" s="213"/>
      <c r="C103" s="213"/>
      <c r="D103" s="18"/>
      <c r="E103" s="50"/>
      <c r="F103" s="19"/>
      <c r="G103" s="14"/>
      <c r="H103" s="15"/>
      <c r="I103" s="124"/>
      <c r="J103" s="193"/>
      <c r="K103" s="16"/>
      <c r="L103" s="27"/>
      <c r="M103" s="176"/>
      <c r="N103" s="206"/>
      <c r="O103" s="54"/>
      <c r="P103" s="215"/>
      <c r="Q103" s="15"/>
      <c r="R103" s="15"/>
      <c r="S103" s="30"/>
      <c r="T103" s="24"/>
      <c r="U103" s="132"/>
      <c r="V103" s="46"/>
      <c r="W103" s="46"/>
      <c r="X103" s="32"/>
      <c r="Y103" s="18"/>
      <c r="Z103" s="95"/>
      <c r="AA103" s="14"/>
      <c r="AB103" s="124"/>
      <c r="AC103" s="193"/>
      <c r="AD103" s="14"/>
      <c r="AE103" s="190"/>
      <c r="AF103" s="18"/>
      <c r="AG103" s="18"/>
      <c r="AH103" s="18"/>
      <c r="AI103" s="18"/>
      <c r="AJ103" s="14"/>
      <c r="AK103" s="14"/>
      <c r="AL103" s="194"/>
      <c r="AM103" s="18"/>
      <c r="AN103" s="18"/>
      <c r="AO103" s="15"/>
      <c r="AP103" s="15" t="str">
        <f t="shared" si="3"/>
        <v xml:space="preserve"> /  /  / </v>
      </c>
      <c r="AQ103" s="85"/>
      <c r="AR103" s="125"/>
      <c r="AS103" s="85"/>
      <c r="AT103" s="85"/>
      <c r="AU103" s="85"/>
      <c r="AV103" s="85"/>
      <c r="AW103" s="85"/>
      <c r="AX103" s="85"/>
      <c r="AY103" s="85"/>
      <c r="AZ103" s="85"/>
      <c r="BA103" s="85"/>
      <c r="BB103" s="210"/>
      <c r="BC103" s="85"/>
      <c r="BD103" s="85"/>
      <c r="BE103" s="85"/>
      <c r="BF103" s="85"/>
      <c r="BG103" s="85"/>
      <c r="BH103" s="85"/>
      <c r="BI103" s="85"/>
      <c r="BJ103" s="85"/>
      <c r="BK103" s="85"/>
      <c r="BL103" s="85"/>
      <c r="BM103" s="85"/>
      <c r="BN103" s="85"/>
      <c r="BO103" s="85"/>
      <c r="BP103" s="85"/>
    </row>
    <row r="104" spans="1:68" s="17" customFormat="1" x14ac:dyDescent="0.25">
      <c r="A104" s="212">
        <v>101</v>
      </c>
      <c r="B104" s="213"/>
      <c r="C104" s="213"/>
      <c r="D104" s="18"/>
      <c r="E104" s="50"/>
      <c r="F104" s="19"/>
      <c r="G104" s="14"/>
      <c r="H104" s="15"/>
      <c r="I104" s="124"/>
      <c r="J104" s="193"/>
      <c r="K104" s="16"/>
      <c r="L104" s="28"/>
      <c r="M104" s="176"/>
      <c r="N104" s="206"/>
      <c r="O104" s="55"/>
      <c r="P104" s="215"/>
      <c r="Q104" s="15"/>
      <c r="R104" s="15"/>
      <c r="S104" s="30"/>
      <c r="T104" s="24"/>
      <c r="U104" s="132"/>
      <c r="V104" s="46"/>
      <c r="W104" s="46"/>
      <c r="X104" s="32"/>
      <c r="Y104" s="18"/>
      <c r="Z104" s="15"/>
      <c r="AA104" s="14"/>
      <c r="AB104" s="124"/>
      <c r="AC104" s="193"/>
      <c r="AD104" s="14"/>
      <c r="AE104" s="15"/>
      <c r="AF104" s="18"/>
      <c r="AG104" s="18"/>
      <c r="AH104" s="18"/>
      <c r="AI104" s="18"/>
      <c r="AJ104" s="14"/>
      <c r="AK104" s="14"/>
      <c r="AL104" s="194"/>
      <c r="AM104" s="18"/>
      <c r="AN104" s="18"/>
      <c r="AO104" s="15"/>
      <c r="AP104" s="15" t="str">
        <f t="shared" si="3"/>
        <v xml:space="preserve"> /  /  / </v>
      </c>
      <c r="AQ104" s="85"/>
      <c r="AR104" s="125"/>
      <c r="AS104" s="85"/>
      <c r="AT104" s="85"/>
      <c r="AU104" s="85"/>
      <c r="AV104" s="85"/>
      <c r="AW104" s="85"/>
      <c r="AX104" s="85"/>
      <c r="AY104" s="85"/>
      <c r="AZ104" s="85"/>
      <c r="BA104" s="85"/>
      <c r="BB104" s="210"/>
      <c r="BC104" s="85"/>
      <c r="BD104" s="85"/>
      <c r="BE104" s="85"/>
      <c r="BF104" s="85"/>
      <c r="BG104" s="85"/>
      <c r="BH104" s="85"/>
      <c r="BI104" s="85"/>
      <c r="BJ104" s="85"/>
      <c r="BK104" s="85"/>
      <c r="BL104" s="85"/>
      <c r="BM104" s="85"/>
      <c r="BN104" s="85"/>
      <c r="BO104" s="85"/>
      <c r="BP104" s="85"/>
    </row>
    <row r="105" spans="1:68" s="17" customFormat="1" x14ac:dyDescent="0.25">
      <c r="A105" s="212">
        <v>102</v>
      </c>
      <c r="B105" s="213"/>
      <c r="C105" s="213"/>
      <c r="D105" s="18"/>
      <c r="E105" s="50"/>
      <c r="F105" s="19"/>
      <c r="G105" s="14"/>
      <c r="H105" s="18"/>
      <c r="I105" s="177"/>
      <c r="J105" s="193"/>
      <c r="K105" s="16"/>
      <c r="L105" s="28"/>
      <c r="M105" s="176"/>
      <c r="N105" s="206"/>
      <c r="O105" s="54"/>
      <c r="P105" s="215"/>
      <c r="Q105" s="15"/>
      <c r="R105" s="15"/>
      <c r="S105" s="29"/>
      <c r="T105" s="24"/>
      <c r="U105" s="132"/>
      <c r="V105" s="46"/>
      <c r="W105" s="46"/>
      <c r="X105" s="32"/>
      <c r="Y105" s="18"/>
      <c r="Z105" s="95"/>
      <c r="AA105" s="14"/>
      <c r="AB105" s="177"/>
      <c r="AC105" s="193"/>
      <c r="AD105" s="14"/>
      <c r="AE105" s="15"/>
      <c r="AF105" s="18"/>
      <c r="AG105" s="18"/>
      <c r="AH105" s="18"/>
      <c r="AI105" s="18"/>
      <c r="AJ105" s="14"/>
      <c r="AK105" s="14"/>
      <c r="AL105" s="194"/>
      <c r="AM105" s="18"/>
      <c r="AN105" s="18"/>
      <c r="AO105" s="15"/>
      <c r="AP105" s="15" t="str">
        <f t="shared" si="3"/>
        <v xml:space="preserve"> /  /  / </v>
      </c>
      <c r="AQ105" s="85"/>
      <c r="AR105" s="125"/>
      <c r="AS105" s="85"/>
      <c r="AT105" s="85"/>
      <c r="AU105" s="85"/>
      <c r="AV105" s="85"/>
      <c r="AW105" s="85"/>
      <c r="AX105" s="85"/>
      <c r="AY105" s="85"/>
      <c r="AZ105" s="85"/>
      <c r="BA105" s="85"/>
      <c r="BB105" s="210"/>
      <c r="BC105" s="85"/>
      <c r="BD105" s="85"/>
      <c r="BE105" s="85"/>
      <c r="BF105" s="85"/>
      <c r="BG105" s="85"/>
      <c r="BH105" s="85"/>
      <c r="BI105" s="85"/>
      <c r="BJ105" s="85"/>
      <c r="BK105" s="85"/>
      <c r="BL105" s="85"/>
      <c r="BM105" s="85"/>
      <c r="BN105" s="85"/>
      <c r="BO105" s="85"/>
      <c r="BP105" s="85"/>
    </row>
    <row r="106" spans="1:68" s="17" customFormat="1" x14ac:dyDescent="0.25">
      <c r="A106" s="212">
        <v>103</v>
      </c>
      <c r="B106" s="213"/>
      <c r="C106" s="213"/>
      <c r="D106" s="18"/>
      <c r="E106" s="50"/>
      <c r="F106" s="14"/>
      <c r="G106" s="14"/>
      <c r="H106" s="18"/>
      <c r="I106" s="124"/>
      <c r="J106" s="193"/>
      <c r="K106" s="16"/>
      <c r="L106" s="28"/>
      <c r="M106" s="176"/>
      <c r="N106" s="206"/>
      <c r="O106" s="54"/>
      <c r="P106" s="215"/>
      <c r="Q106" s="15"/>
      <c r="R106" s="15"/>
      <c r="S106" s="29"/>
      <c r="T106" s="24"/>
      <c r="U106" s="132"/>
      <c r="V106" s="46"/>
      <c r="W106" s="46"/>
      <c r="X106" s="32"/>
      <c r="Y106" s="18"/>
      <c r="Z106" s="95"/>
      <c r="AA106" s="14"/>
      <c r="AB106" s="124"/>
      <c r="AC106" s="193"/>
      <c r="AD106" s="14"/>
      <c r="AE106" s="15"/>
      <c r="AF106" s="18"/>
      <c r="AG106" s="18"/>
      <c r="AH106" s="18"/>
      <c r="AI106" s="18"/>
      <c r="AJ106" s="14"/>
      <c r="AK106" s="14"/>
      <c r="AL106" s="194"/>
      <c r="AM106" s="18"/>
      <c r="AN106" s="18"/>
      <c r="AO106" s="15"/>
      <c r="AP106" s="15" t="str">
        <f t="shared" si="3"/>
        <v xml:space="preserve"> /  /  / </v>
      </c>
      <c r="AQ106" s="85"/>
      <c r="AR106" s="125"/>
      <c r="AS106" s="85"/>
      <c r="AT106" s="85"/>
      <c r="AU106" s="85"/>
      <c r="AV106" s="85"/>
      <c r="AW106" s="85"/>
      <c r="AX106" s="85"/>
      <c r="AY106" s="85"/>
      <c r="AZ106" s="85"/>
      <c r="BA106" s="85"/>
      <c r="BB106" s="210"/>
      <c r="BC106" s="85"/>
      <c r="BD106" s="85"/>
      <c r="BE106" s="85"/>
      <c r="BF106" s="85"/>
      <c r="BG106" s="85"/>
      <c r="BH106" s="85"/>
      <c r="BI106" s="85"/>
      <c r="BJ106" s="85"/>
      <c r="BK106" s="85"/>
      <c r="BL106" s="85"/>
      <c r="BM106" s="85"/>
      <c r="BN106" s="85"/>
      <c r="BO106" s="85"/>
      <c r="BP106" s="85"/>
    </row>
    <row r="107" spans="1:68" s="17" customFormat="1" x14ac:dyDescent="0.25">
      <c r="A107" s="212">
        <v>104</v>
      </c>
      <c r="B107" s="213"/>
      <c r="C107" s="213"/>
      <c r="D107" s="18"/>
      <c r="E107" s="50"/>
      <c r="F107" s="14"/>
      <c r="G107" s="14"/>
      <c r="H107" s="15"/>
      <c r="I107" s="177"/>
      <c r="J107" s="193"/>
      <c r="K107" s="16"/>
      <c r="L107" s="28"/>
      <c r="M107" s="176"/>
      <c r="N107" s="206"/>
      <c r="O107" s="55"/>
      <c r="P107" s="215"/>
      <c r="Q107" s="15"/>
      <c r="R107" s="15"/>
      <c r="S107" s="30"/>
      <c r="T107" s="24"/>
      <c r="U107" s="132"/>
      <c r="V107" s="46"/>
      <c r="W107" s="46"/>
      <c r="X107" s="32"/>
      <c r="Y107" s="18"/>
      <c r="Z107" s="95"/>
      <c r="AA107" s="14"/>
      <c r="AB107" s="177"/>
      <c r="AC107" s="193"/>
      <c r="AD107" s="14"/>
      <c r="AE107" s="15"/>
      <c r="AF107" s="18"/>
      <c r="AG107" s="18"/>
      <c r="AH107" s="18"/>
      <c r="AI107" s="18"/>
      <c r="AJ107" s="14"/>
      <c r="AK107" s="14"/>
      <c r="AL107" s="194"/>
      <c r="AM107" s="18"/>
      <c r="AN107" s="18"/>
      <c r="AO107" s="15"/>
      <c r="AP107" s="15" t="str">
        <f t="shared" si="3"/>
        <v xml:space="preserve"> /  /  / </v>
      </c>
      <c r="AQ107" s="85"/>
      <c r="AR107" s="125"/>
      <c r="AS107" s="85"/>
      <c r="AT107" s="85"/>
      <c r="AU107" s="85"/>
      <c r="AV107" s="85"/>
      <c r="AW107" s="85"/>
      <c r="AX107" s="85"/>
      <c r="AY107" s="85"/>
      <c r="AZ107" s="85"/>
      <c r="BA107" s="85"/>
      <c r="BB107" s="210"/>
      <c r="BC107" s="85"/>
      <c r="BD107" s="85"/>
      <c r="BE107" s="85"/>
      <c r="BF107" s="85"/>
      <c r="BG107" s="85"/>
      <c r="BH107" s="85"/>
      <c r="BI107" s="85"/>
      <c r="BJ107" s="85"/>
      <c r="BK107" s="85"/>
      <c r="BL107" s="85"/>
      <c r="BM107" s="85"/>
      <c r="BN107" s="85"/>
      <c r="BO107" s="85"/>
      <c r="BP107" s="85"/>
    </row>
    <row r="108" spans="1:68" s="17" customFormat="1" x14ac:dyDescent="0.25">
      <c r="A108" s="212">
        <v>105</v>
      </c>
      <c r="B108" s="213"/>
      <c r="C108" s="213"/>
      <c r="D108" s="18"/>
      <c r="E108" s="50"/>
      <c r="F108" s="14"/>
      <c r="G108" s="14"/>
      <c r="H108" s="15"/>
      <c r="I108" s="124"/>
      <c r="J108" s="193"/>
      <c r="K108" s="16"/>
      <c r="L108" s="27"/>
      <c r="M108" s="176"/>
      <c r="N108" s="206"/>
      <c r="O108" s="55"/>
      <c r="P108" s="215"/>
      <c r="Q108" s="15"/>
      <c r="R108" s="15"/>
      <c r="S108" s="30"/>
      <c r="T108" s="24"/>
      <c r="U108" s="132"/>
      <c r="V108" s="46"/>
      <c r="W108" s="46"/>
      <c r="X108" s="32"/>
      <c r="Y108" s="18"/>
      <c r="Z108" s="15"/>
      <c r="AA108" s="14"/>
      <c r="AB108" s="124"/>
      <c r="AC108" s="193"/>
      <c r="AD108" s="14"/>
      <c r="AE108" s="15"/>
      <c r="AF108" s="18"/>
      <c r="AG108" s="18"/>
      <c r="AH108" s="138"/>
      <c r="AI108" s="169"/>
      <c r="AJ108" s="192"/>
      <c r="AK108" s="56"/>
      <c r="AL108" s="194"/>
      <c r="AM108" s="169"/>
      <c r="AN108" s="169"/>
      <c r="AO108" s="20"/>
      <c r="AP108" s="15" t="str">
        <f t="shared" si="3"/>
        <v xml:space="preserve"> /  /  / </v>
      </c>
      <c r="AQ108" s="85"/>
      <c r="AR108" s="125"/>
      <c r="AS108" s="85"/>
      <c r="AT108" s="85"/>
      <c r="AU108" s="85"/>
      <c r="AV108" s="85"/>
      <c r="AW108" s="85"/>
      <c r="AX108" s="85"/>
      <c r="AY108" s="85"/>
      <c r="AZ108" s="85"/>
      <c r="BA108" s="85"/>
      <c r="BB108" s="210"/>
      <c r="BC108" s="85"/>
      <c r="BD108" s="85"/>
      <c r="BE108" s="85"/>
      <c r="BF108" s="85"/>
      <c r="BG108" s="85"/>
      <c r="BH108" s="85"/>
      <c r="BI108" s="85"/>
      <c r="BJ108" s="85"/>
      <c r="BK108" s="85"/>
      <c r="BL108" s="85"/>
      <c r="BM108" s="85"/>
      <c r="BN108" s="85"/>
      <c r="BO108" s="85"/>
      <c r="BP108" s="85"/>
    </row>
    <row r="109" spans="1:68" s="17" customFormat="1" x14ac:dyDescent="0.25">
      <c r="A109" s="212">
        <v>106</v>
      </c>
      <c r="B109" s="213"/>
      <c r="C109" s="213"/>
      <c r="D109" s="18"/>
      <c r="E109" s="50"/>
      <c r="F109" s="14"/>
      <c r="G109" s="14"/>
      <c r="H109" s="18"/>
      <c r="I109" s="124"/>
      <c r="J109" s="193"/>
      <c r="K109" s="16"/>
      <c r="L109" s="28"/>
      <c r="M109" s="176"/>
      <c r="N109" s="206"/>
      <c r="O109" s="54"/>
      <c r="P109" s="215"/>
      <c r="Q109" s="15"/>
      <c r="R109" s="15"/>
      <c r="S109" s="30"/>
      <c r="T109" s="24"/>
      <c r="U109" s="132"/>
      <c r="V109" s="46"/>
      <c r="W109" s="46"/>
      <c r="X109" s="32"/>
      <c r="Y109" s="18"/>
      <c r="Z109" s="95"/>
      <c r="AA109" s="14"/>
      <c r="AB109" s="124"/>
      <c r="AC109" s="193"/>
      <c r="AD109" s="14"/>
      <c r="AE109" s="15"/>
      <c r="AF109" s="18"/>
      <c r="AG109" s="18"/>
      <c r="AH109" s="18"/>
      <c r="AI109" s="18"/>
      <c r="AJ109" s="14"/>
      <c r="AK109" s="14"/>
      <c r="AL109" s="194"/>
      <c r="AM109" s="18"/>
      <c r="AN109" s="18"/>
      <c r="AO109" s="15"/>
      <c r="AP109" s="15" t="str">
        <f t="shared" si="3"/>
        <v xml:space="preserve"> /  /  / </v>
      </c>
      <c r="AQ109" s="85"/>
      <c r="AR109" s="125"/>
      <c r="AS109" s="85"/>
      <c r="AT109" s="85"/>
      <c r="AU109" s="85"/>
      <c r="AV109" s="85"/>
      <c r="AW109" s="85"/>
      <c r="AX109" s="85"/>
      <c r="AY109" s="85"/>
      <c r="AZ109" s="85"/>
      <c r="BA109" s="85"/>
      <c r="BB109" s="210"/>
      <c r="BC109" s="85"/>
      <c r="BD109" s="85"/>
      <c r="BE109" s="85"/>
      <c r="BF109" s="85"/>
      <c r="BG109" s="85"/>
      <c r="BH109" s="85"/>
      <c r="BI109" s="85"/>
      <c r="BJ109" s="85"/>
      <c r="BK109" s="85"/>
      <c r="BL109" s="85"/>
      <c r="BM109" s="85"/>
      <c r="BN109" s="85"/>
      <c r="BO109" s="85"/>
      <c r="BP109" s="85"/>
    </row>
    <row r="110" spans="1:68" s="17" customFormat="1" x14ac:dyDescent="0.25">
      <c r="A110" s="212">
        <v>107</v>
      </c>
      <c r="B110" s="213"/>
      <c r="C110" s="213"/>
      <c r="D110" s="18"/>
      <c r="E110" s="50"/>
      <c r="F110" s="14"/>
      <c r="G110" s="14"/>
      <c r="H110" s="15"/>
      <c r="I110" s="124"/>
      <c r="J110" s="193"/>
      <c r="K110" s="16"/>
      <c r="L110" s="28"/>
      <c r="M110" s="176"/>
      <c r="N110" s="206"/>
      <c r="O110" s="54"/>
      <c r="P110" s="215"/>
      <c r="Q110" s="15"/>
      <c r="R110" s="15"/>
      <c r="S110" s="29"/>
      <c r="T110" s="24"/>
      <c r="U110" s="132"/>
      <c r="V110" s="46"/>
      <c r="W110" s="46"/>
      <c r="X110" s="32"/>
      <c r="Y110" s="18"/>
      <c r="Z110" s="15"/>
      <c r="AA110" s="14"/>
      <c r="AB110" s="124"/>
      <c r="AC110" s="193"/>
      <c r="AD110" s="14"/>
      <c r="AE110" s="15"/>
      <c r="AF110" s="18"/>
      <c r="AG110" s="18"/>
      <c r="AH110" s="18"/>
      <c r="AI110" s="18"/>
      <c r="AJ110" s="14"/>
      <c r="AK110" s="14"/>
      <c r="AL110" s="194"/>
      <c r="AM110" s="18"/>
      <c r="AN110" s="18"/>
      <c r="AO110" s="15"/>
      <c r="AP110" s="15" t="str">
        <f t="shared" si="3"/>
        <v xml:space="preserve"> /  /  / </v>
      </c>
      <c r="AQ110" s="85"/>
      <c r="AR110" s="125"/>
      <c r="AS110" s="85"/>
      <c r="AT110" s="85"/>
      <c r="AU110" s="85"/>
      <c r="AV110" s="85"/>
      <c r="AW110" s="85"/>
      <c r="AX110" s="85"/>
      <c r="AY110" s="85"/>
      <c r="AZ110" s="85"/>
      <c r="BA110" s="85"/>
      <c r="BB110" s="210"/>
      <c r="BC110" s="85"/>
      <c r="BD110" s="85"/>
      <c r="BE110" s="85"/>
      <c r="BF110" s="85"/>
      <c r="BG110" s="85"/>
      <c r="BH110" s="85"/>
      <c r="BI110" s="85"/>
      <c r="BJ110" s="85"/>
      <c r="BK110" s="85"/>
      <c r="BL110" s="85"/>
      <c r="BM110" s="85"/>
      <c r="BN110" s="85"/>
      <c r="BO110" s="85"/>
      <c r="BP110" s="85"/>
    </row>
    <row r="111" spans="1:68" s="17" customFormat="1" x14ac:dyDescent="0.25">
      <c r="A111" s="212">
        <v>108</v>
      </c>
      <c r="B111" s="213"/>
      <c r="C111" s="213"/>
      <c r="D111" s="18"/>
      <c r="E111" s="50"/>
      <c r="F111" s="14"/>
      <c r="G111" s="14"/>
      <c r="H111" s="15"/>
      <c r="I111" s="177"/>
      <c r="J111" s="193"/>
      <c r="K111" s="16"/>
      <c r="L111" s="27"/>
      <c r="M111" s="176"/>
      <c r="N111" s="206"/>
      <c r="O111" s="55"/>
      <c r="P111" s="215"/>
      <c r="Q111" s="15"/>
      <c r="R111" s="15"/>
      <c r="S111" s="29"/>
      <c r="T111" s="24"/>
      <c r="U111" s="132"/>
      <c r="V111" s="46"/>
      <c r="W111" s="46"/>
      <c r="X111" s="32"/>
      <c r="Y111" s="18"/>
      <c r="Z111" s="15"/>
      <c r="AA111" s="14"/>
      <c r="AB111" s="177"/>
      <c r="AC111" s="193"/>
      <c r="AD111" s="14"/>
      <c r="AE111" s="15"/>
      <c r="AF111" s="18"/>
      <c r="AG111" s="18"/>
      <c r="AH111" s="18"/>
      <c r="AI111" s="18"/>
      <c r="AJ111" s="14"/>
      <c r="AK111" s="14"/>
      <c r="AL111" s="194"/>
      <c r="AM111" s="18"/>
      <c r="AN111" s="18"/>
      <c r="AO111" s="15"/>
      <c r="AP111" s="15" t="str">
        <f t="shared" si="3"/>
        <v xml:space="preserve"> /  /  / </v>
      </c>
      <c r="AQ111" s="85"/>
      <c r="AR111" s="125"/>
      <c r="AS111" s="85"/>
      <c r="AT111" s="85"/>
      <c r="AU111" s="85"/>
      <c r="AV111" s="85"/>
      <c r="AW111" s="85"/>
      <c r="AX111" s="85"/>
      <c r="AY111" s="85"/>
      <c r="AZ111" s="85"/>
      <c r="BA111" s="85"/>
      <c r="BB111" s="210"/>
      <c r="BC111" s="85"/>
      <c r="BD111" s="85"/>
      <c r="BE111" s="85"/>
      <c r="BF111" s="85"/>
      <c r="BG111" s="85"/>
      <c r="BH111" s="85"/>
      <c r="BI111" s="85"/>
      <c r="BJ111" s="85"/>
      <c r="BK111" s="85"/>
      <c r="BL111" s="85"/>
      <c r="BM111" s="85"/>
      <c r="BN111" s="85"/>
      <c r="BO111" s="85"/>
      <c r="BP111" s="85"/>
    </row>
    <row r="112" spans="1:68" s="17" customFormat="1" x14ac:dyDescent="0.25">
      <c r="A112" s="212">
        <v>109</v>
      </c>
      <c r="B112" s="213"/>
      <c r="C112" s="213"/>
      <c r="D112" s="18"/>
      <c r="E112" s="50"/>
      <c r="F112" s="14"/>
      <c r="G112" s="14"/>
      <c r="H112" s="15"/>
      <c r="I112" s="177"/>
      <c r="J112" s="193"/>
      <c r="K112" s="16"/>
      <c r="L112" s="27"/>
      <c r="M112" s="176"/>
      <c r="N112" s="206"/>
      <c r="O112" s="55"/>
      <c r="P112" s="215"/>
      <c r="Q112" s="15"/>
      <c r="R112" s="15"/>
      <c r="S112" s="29"/>
      <c r="T112" s="24"/>
      <c r="U112" s="132"/>
      <c r="V112" s="46"/>
      <c r="W112" s="46"/>
      <c r="X112" s="32"/>
      <c r="Y112" s="18"/>
      <c r="Z112" s="15"/>
      <c r="AA112" s="14"/>
      <c r="AB112" s="177"/>
      <c r="AC112" s="193"/>
      <c r="AD112" s="14"/>
      <c r="AE112" s="15"/>
      <c r="AF112" s="18"/>
      <c r="AG112" s="18"/>
      <c r="AH112" s="18"/>
      <c r="AI112" s="18"/>
      <c r="AJ112" s="14"/>
      <c r="AK112" s="14"/>
      <c r="AL112" s="194"/>
      <c r="AM112" s="18"/>
      <c r="AN112" s="18"/>
      <c r="AO112" s="15"/>
      <c r="AP112" s="15" t="str">
        <f t="shared" ref="AP112:AP138" si="4">CONCATENATE(D112," / ",E112," / ",H112," / ",G112)</f>
        <v xml:space="preserve"> /  /  / </v>
      </c>
      <c r="AQ112" s="85"/>
      <c r="AR112" s="125"/>
      <c r="AS112" s="85"/>
      <c r="AT112" s="85"/>
      <c r="AU112" s="85"/>
      <c r="AV112" s="85"/>
      <c r="AW112" s="85"/>
      <c r="AX112" s="85"/>
      <c r="AY112" s="85"/>
      <c r="AZ112" s="85"/>
      <c r="BA112" s="85"/>
      <c r="BB112" s="210"/>
      <c r="BC112" s="85"/>
      <c r="BD112" s="85"/>
      <c r="BE112" s="85"/>
      <c r="BF112" s="85"/>
      <c r="BG112" s="85"/>
      <c r="BH112" s="85"/>
      <c r="BI112" s="85"/>
      <c r="BJ112" s="85"/>
      <c r="BK112" s="85"/>
      <c r="BL112" s="85"/>
      <c r="BM112" s="85"/>
      <c r="BN112" s="85"/>
      <c r="BO112" s="85"/>
      <c r="BP112" s="85"/>
    </row>
    <row r="113" spans="1:68" s="17" customFormat="1" x14ac:dyDescent="0.25">
      <c r="A113" s="212">
        <v>110</v>
      </c>
      <c r="B113" s="213"/>
      <c r="C113" s="213"/>
      <c r="D113" s="18"/>
      <c r="E113" s="50"/>
      <c r="F113" s="14"/>
      <c r="G113" s="14"/>
      <c r="H113" s="15"/>
      <c r="I113" s="177"/>
      <c r="J113" s="193"/>
      <c r="K113" s="16"/>
      <c r="L113" s="28"/>
      <c r="M113" s="176"/>
      <c r="N113" s="206"/>
      <c r="O113" s="54"/>
      <c r="P113" s="215"/>
      <c r="Q113" s="15"/>
      <c r="R113" s="15"/>
      <c r="S113" s="30"/>
      <c r="T113" s="24"/>
      <c r="U113" s="132"/>
      <c r="V113" s="46"/>
      <c r="W113" s="46"/>
      <c r="X113" s="48"/>
      <c r="Y113" s="18"/>
      <c r="Z113" s="95"/>
      <c r="AA113" s="14"/>
      <c r="AB113" s="177"/>
      <c r="AC113" s="193"/>
      <c r="AD113" s="14"/>
      <c r="AE113" s="15"/>
      <c r="AF113" s="18"/>
      <c r="AG113" s="18"/>
      <c r="AH113" s="18"/>
      <c r="AI113" s="18"/>
      <c r="AJ113" s="14"/>
      <c r="AK113" s="14"/>
      <c r="AL113" s="194"/>
      <c r="AM113" s="18"/>
      <c r="AN113" s="18"/>
      <c r="AO113" s="15"/>
      <c r="AP113" s="15" t="str">
        <f t="shared" si="4"/>
        <v xml:space="preserve"> /  /  / </v>
      </c>
      <c r="AQ113" s="85"/>
      <c r="AR113" s="125"/>
      <c r="AS113" s="85"/>
      <c r="AT113" s="85"/>
      <c r="AU113" s="85"/>
      <c r="AV113" s="85"/>
      <c r="AW113" s="85"/>
      <c r="AX113" s="85"/>
      <c r="AY113" s="85"/>
      <c r="AZ113" s="85"/>
      <c r="BA113" s="85"/>
      <c r="BB113" s="210"/>
      <c r="BC113" s="85"/>
      <c r="BD113" s="85"/>
      <c r="BE113" s="85"/>
      <c r="BF113" s="85"/>
      <c r="BG113" s="85"/>
      <c r="BH113" s="85"/>
      <c r="BI113" s="85"/>
      <c r="BJ113" s="85"/>
      <c r="BK113" s="85"/>
      <c r="BL113" s="85"/>
      <c r="BM113" s="85"/>
      <c r="BN113" s="85"/>
      <c r="BO113" s="85"/>
      <c r="BP113" s="85"/>
    </row>
    <row r="114" spans="1:68" s="17" customFormat="1" x14ac:dyDescent="0.25">
      <c r="A114" s="212">
        <v>111</v>
      </c>
      <c r="B114" s="213"/>
      <c r="C114" s="213"/>
      <c r="D114" s="18"/>
      <c r="E114" s="50"/>
      <c r="F114" s="19"/>
      <c r="G114" s="14"/>
      <c r="H114" s="15"/>
      <c r="I114" s="124"/>
      <c r="J114" s="193"/>
      <c r="K114" s="16"/>
      <c r="L114" s="27"/>
      <c r="M114" s="176"/>
      <c r="N114" s="206"/>
      <c r="O114" s="55"/>
      <c r="P114" s="215"/>
      <c r="Q114" s="15"/>
      <c r="R114" s="15"/>
      <c r="S114" s="30"/>
      <c r="T114" s="24"/>
      <c r="U114" s="132"/>
      <c r="V114" s="46"/>
      <c r="W114" s="46"/>
      <c r="X114" s="50"/>
      <c r="Y114" s="18"/>
      <c r="Z114" s="15"/>
      <c r="AA114" s="14"/>
      <c r="AB114" s="124"/>
      <c r="AC114" s="193"/>
      <c r="AD114" s="14"/>
      <c r="AE114" s="15"/>
      <c r="AF114" s="18"/>
      <c r="AG114" s="18"/>
      <c r="AH114" s="18"/>
      <c r="AI114" s="18"/>
      <c r="AJ114" s="14"/>
      <c r="AK114" s="14"/>
      <c r="AL114" s="194"/>
      <c r="AM114" s="18"/>
      <c r="AN114" s="18"/>
      <c r="AO114" s="15"/>
      <c r="AP114" s="15" t="str">
        <f t="shared" si="4"/>
        <v xml:space="preserve"> /  /  / </v>
      </c>
      <c r="AQ114" s="85"/>
      <c r="AR114" s="125"/>
      <c r="AS114" s="85"/>
      <c r="AT114" s="85"/>
      <c r="AU114" s="85"/>
      <c r="AV114" s="85"/>
      <c r="AW114" s="85"/>
      <c r="AX114" s="85"/>
      <c r="AY114" s="85"/>
      <c r="AZ114" s="85"/>
      <c r="BA114" s="85"/>
      <c r="BB114" s="210"/>
      <c r="BC114" s="85"/>
      <c r="BD114" s="85"/>
      <c r="BE114" s="85"/>
      <c r="BF114" s="85"/>
      <c r="BG114" s="85"/>
      <c r="BH114" s="85"/>
      <c r="BI114" s="85"/>
      <c r="BJ114" s="85"/>
      <c r="BK114" s="85"/>
      <c r="BL114" s="85"/>
      <c r="BM114" s="85"/>
      <c r="BN114" s="85"/>
      <c r="BO114" s="85"/>
      <c r="BP114" s="85"/>
    </row>
    <row r="115" spans="1:68" s="17" customFormat="1" x14ac:dyDescent="0.25">
      <c r="A115" s="212">
        <v>112</v>
      </c>
      <c r="B115" s="213"/>
      <c r="C115" s="213"/>
      <c r="D115" s="18"/>
      <c r="E115" s="50"/>
      <c r="F115" s="14"/>
      <c r="G115" s="14"/>
      <c r="H115" s="18"/>
      <c r="I115" s="124"/>
      <c r="J115" s="193"/>
      <c r="K115" s="16"/>
      <c r="L115" s="42"/>
      <c r="M115" s="176"/>
      <c r="N115" s="206"/>
      <c r="O115" s="54"/>
      <c r="P115" s="215"/>
      <c r="Q115" s="15"/>
      <c r="R115" s="15"/>
      <c r="S115" s="29"/>
      <c r="T115" s="24"/>
      <c r="U115" s="132"/>
      <c r="V115" s="46"/>
      <c r="W115" s="46"/>
      <c r="X115" s="30"/>
      <c r="Y115" s="18"/>
      <c r="Z115" s="95"/>
      <c r="AA115" s="14"/>
      <c r="AB115" s="124"/>
      <c r="AC115" s="193"/>
      <c r="AD115" s="14"/>
      <c r="AE115" s="15"/>
      <c r="AF115" s="18"/>
      <c r="AG115" s="18"/>
      <c r="AH115" s="18"/>
      <c r="AI115" s="18"/>
      <c r="AJ115" s="14"/>
      <c r="AK115" s="14"/>
      <c r="AL115" s="194"/>
      <c r="AM115" s="18"/>
      <c r="AN115" s="18"/>
      <c r="AO115" s="15"/>
      <c r="AP115" s="15" t="str">
        <f t="shared" si="4"/>
        <v xml:space="preserve"> /  /  / </v>
      </c>
      <c r="AQ115" s="85"/>
      <c r="AR115" s="125"/>
      <c r="AS115" s="85"/>
      <c r="AT115" s="85"/>
      <c r="AU115" s="85"/>
      <c r="AV115" s="85"/>
      <c r="AW115" s="85"/>
      <c r="AX115" s="85"/>
      <c r="AY115" s="85"/>
      <c r="AZ115" s="85"/>
      <c r="BA115" s="85"/>
      <c r="BB115" s="210"/>
      <c r="BC115" s="85"/>
      <c r="BD115" s="85"/>
      <c r="BE115" s="85"/>
      <c r="BF115" s="85"/>
      <c r="BG115" s="85"/>
      <c r="BH115" s="85"/>
      <c r="BI115" s="85"/>
      <c r="BJ115" s="85"/>
      <c r="BK115" s="85"/>
      <c r="BL115" s="85"/>
      <c r="BM115" s="85"/>
      <c r="BN115" s="85"/>
      <c r="BO115" s="85"/>
      <c r="BP115" s="85"/>
    </row>
    <row r="116" spans="1:68" s="17" customFormat="1" x14ac:dyDescent="0.25">
      <c r="A116" s="212">
        <v>113</v>
      </c>
      <c r="B116" s="213"/>
      <c r="C116" s="213"/>
      <c r="D116" s="18"/>
      <c r="E116" s="50"/>
      <c r="F116" s="14"/>
      <c r="G116" s="14"/>
      <c r="H116" s="15"/>
      <c r="I116" s="124"/>
      <c r="J116" s="193"/>
      <c r="K116" s="16"/>
      <c r="L116" s="27"/>
      <c r="M116" s="176"/>
      <c r="N116" s="206"/>
      <c r="O116" s="55"/>
      <c r="P116" s="215"/>
      <c r="Q116" s="15"/>
      <c r="R116" s="15"/>
      <c r="S116" s="30"/>
      <c r="T116" s="24"/>
      <c r="U116" s="132"/>
      <c r="V116" s="46"/>
      <c r="W116" s="46"/>
      <c r="X116" s="32"/>
      <c r="Y116" s="18"/>
      <c r="Z116" s="95"/>
      <c r="AA116" s="14"/>
      <c r="AB116" s="124"/>
      <c r="AC116" s="193"/>
      <c r="AD116" s="14"/>
      <c r="AE116" s="15"/>
      <c r="AF116" s="18"/>
      <c r="AG116" s="18"/>
      <c r="AH116" s="18"/>
      <c r="AI116" s="18"/>
      <c r="AJ116" s="14"/>
      <c r="AK116" s="14"/>
      <c r="AL116" s="194"/>
      <c r="AM116" s="18"/>
      <c r="AN116" s="18"/>
      <c r="AO116" s="15"/>
      <c r="AP116" s="15" t="str">
        <f t="shared" si="4"/>
        <v xml:space="preserve"> /  /  / </v>
      </c>
      <c r="AQ116" s="85"/>
      <c r="AR116" s="125"/>
      <c r="AS116" s="85"/>
      <c r="AT116" s="85"/>
      <c r="AU116" s="85"/>
      <c r="AV116" s="85"/>
      <c r="AW116" s="85"/>
      <c r="AX116" s="85"/>
      <c r="AY116" s="85"/>
      <c r="AZ116" s="85"/>
      <c r="BA116" s="85"/>
      <c r="BB116" s="210"/>
      <c r="BC116" s="85"/>
      <c r="BD116" s="85"/>
      <c r="BE116" s="85"/>
      <c r="BF116" s="85"/>
      <c r="BG116" s="85"/>
      <c r="BH116" s="85"/>
      <c r="BI116" s="85"/>
      <c r="BJ116" s="85"/>
      <c r="BK116" s="85"/>
      <c r="BL116" s="85"/>
      <c r="BM116" s="85"/>
      <c r="BN116" s="85"/>
      <c r="BO116" s="85"/>
      <c r="BP116" s="85"/>
    </row>
    <row r="117" spans="1:68" s="17" customFormat="1" x14ac:dyDescent="0.25">
      <c r="A117" s="212">
        <v>114</v>
      </c>
      <c r="B117" s="213"/>
      <c r="C117" s="213"/>
      <c r="D117" s="18"/>
      <c r="E117" s="50"/>
      <c r="F117" s="14"/>
      <c r="G117" s="14"/>
      <c r="H117" s="18"/>
      <c r="I117" s="124"/>
      <c r="J117" s="193"/>
      <c r="K117" s="16"/>
      <c r="L117" s="28"/>
      <c r="M117" s="176"/>
      <c r="N117" s="206"/>
      <c r="O117" s="54"/>
      <c r="P117" s="215"/>
      <c r="Q117" s="15"/>
      <c r="R117" s="15"/>
      <c r="S117" s="29"/>
      <c r="T117" s="24"/>
      <c r="U117" s="132"/>
      <c r="V117" s="46"/>
      <c r="W117" s="46"/>
      <c r="X117" s="32"/>
      <c r="Y117" s="18"/>
      <c r="Z117" s="95"/>
      <c r="AA117" s="14"/>
      <c r="AB117" s="124"/>
      <c r="AC117" s="193"/>
      <c r="AD117" s="14"/>
      <c r="AE117" s="15"/>
      <c r="AF117" s="18"/>
      <c r="AG117" s="18"/>
      <c r="AH117" s="18"/>
      <c r="AI117" s="18"/>
      <c r="AJ117" s="14"/>
      <c r="AK117" s="14"/>
      <c r="AL117" s="194"/>
      <c r="AM117" s="18"/>
      <c r="AN117" s="18"/>
      <c r="AO117" s="15"/>
      <c r="AP117" s="15" t="str">
        <f t="shared" si="4"/>
        <v xml:space="preserve"> /  /  / </v>
      </c>
      <c r="AQ117" s="85"/>
      <c r="AR117" s="125"/>
      <c r="AS117" s="85"/>
      <c r="AT117" s="85"/>
      <c r="AU117" s="85"/>
      <c r="AV117" s="85"/>
      <c r="AW117" s="85"/>
      <c r="AX117" s="85"/>
      <c r="AY117" s="85"/>
      <c r="AZ117" s="85"/>
      <c r="BA117" s="85"/>
      <c r="BB117" s="210"/>
      <c r="BC117" s="85"/>
      <c r="BD117" s="85"/>
      <c r="BE117" s="85"/>
      <c r="BF117" s="85"/>
      <c r="BG117" s="85"/>
      <c r="BH117" s="85"/>
      <c r="BI117" s="85"/>
      <c r="BJ117" s="85"/>
      <c r="BK117" s="85"/>
      <c r="BL117" s="85"/>
      <c r="BM117" s="85"/>
      <c r="BN117" s="85"/>
      <c r="BO117" s="85"/>
      <c r="BP117" s="85"/>
    </row>
    <row r="118" spans="1:68" s="17" customFormat="1" x14ac:dyDescent="0.25">
      <c r="A118" s="212">
        <v>115</v>
      </c>
      <c r="B118" s="213"/>
      <c r="C118" s="213"/>
      <c r="D118" s="18"/>
      <c r="E118" s="50"/>
      <c r="F118" s="14"/>
      <c r="G118" s="14"/>
      <c r="H118" s="15"/>
      <c r="I118" s="124"/>
      <c r="J118" s="193"/>
      <c r="K118" s="16"/>
      <c r="L118" s="28"/>
      <c r="M118" s="176"/>
      <c r="N118" s="206"/>
      <c r="O118" s="54"/>
      <c r="P118" s="215"/>
      <c r="Q118" s="15"/>
      <c r="R118" s="15"/>
      <c r="S118" s="30"/>
      <c r="T118" s="24"/>
      <c r="U118" s="132"/>
      <c r="V118" s="46"/>
      <c r="W118" s="46"/>
      <c r="X118" s="32"/>
      <c r="Y118" s="18"/>
      <c r="Z118" s="95"/>
      <c r="AA118" s="14"/>
      <c r="AB118" s="124"/>
      <c r="AC118" s="193"/>
      <c r="AD118" s="14"/>
      <c r="AE118" s="15"/>
      <c r="AF118" s="18"/>
      <c r="AG118" s="18"/>
      <c r="AH118" s="18"/>
      <c r="AI118" s="18"/>
      <c r="AJ118" s="14"/>
      <c r="AK118" s="14"/>
      <c r="AL118" s="194"/>
      <c r="AM118" s="18"/>
      <c r="AN118" s="18"/>
      <c r="AO118" s="15"/>
      <c r="AP118" s="15" t="str">
        <f t="shared" si="4"/>
        <v xml:space="preserve"> /  /  / </v>
      </c>
      <c r="AQ118" s="85"/>
      <c r="AR118" s="125"/>
      <c r="AS118" s="85"/>
      <c r="AT118" s="85"/>
      <c r="AU118" s="85"/>
      <c r="AV118" s="85"/>
      <c r="AW118" s="85"/>
      <c r="AX118" s="85"/>
      <c r="AY118" s="85"/>
      <c r="AZ118" s="85"/>
      <c r="BA118" s="85"/>
      <c r="BB118" s="210"/>
      <c r="BC118" s="85"/>
      <c r="BD118" s="85"/>
      <c r="BE118" s="85"/>
      <c r="BF118" s="85"/>
      <c r="BG118" s="85"/>
      <c r="BH118" s="85"/>
      <c r="BI118" s="85"/>
      <c r="BJ118" s="85"/>
      <c r="BK118" s="85"/>
      <c r="BL118" s="85"/>
      <c r="BM118" s="85"/>
      <c r="BN118" s="85"/>
      <c r="BO118" s="85"/>
      <c r="BP118" s="85"/>
    </row>
    <row r="119" spans="1:68" s="17" customFormat="1" x14ac:dyDescent="0.25">
      <c r="A119" s="212">
        <v>116</v>
      </c>
      <c r="B119" s="213"/>
      <c r="C119" s="213"/>
      <c r="D119" s="18"/>
      <c r="E119" s="50"/>
      <c r="F119" s="14"/>
      <c r="G119" s="14"/>
      <c r="H119" s="15"/>
      <c r="I119" s="124"/>
      <c r="J119" s="193"/>
      <c r="K119" s="16"/>
      <c r="L119" s="28"/>
      <c r="M119" s="176"/>
      <c r="N119" s="206"/>
      <c r="O119" s="54"/>
      <c r="P119" s="215"/>
      <c r="Q119" s="15"/>
      <c r="R119" s="15"/>
      <c r="S119" s="29"/>
      <c r="T119" s="24"/>
      <c r="U119" s="132"/>
      <c r="V119" s="46"/>
      <c r="W119" s="46"/>
      <c r="X119" s="32"/>
      <c r="Y119" s="18"/>
      <c r="Z119" s="95"/>
      <c r="AA119" s="14"/>
      <c r="AB119" s="124"/>
      <c r="AC119" s="193"/>
      <c r="AD119" s="14"/>
      <c r="AE119" s="15"/>
      <c r="AF119" s="18"/>
      <c r="AG119" s="18"/>
      <c r="AH119" s="18"/>
      <c r="AI119" s="18"/>
      <c r="AJ119" s="14"/>
      <c r="AK119" s="14"/>
      <c r="AL119" s="194"/>
      <c r="AM119" s="18"/>
      <c r="AN119" s="18"/>
      <c r="AO119" s="15"/>
      <c r="AP119" s="15" t="str">
        <f t="shared" si="4"/>
        <v xml:space="preserve"> /  /  / </v>
      </c>
      <c r="AQ119" s="85"/>
      <c r="AR119" s="125"/>
      <c r="AS119" s="85"/>
      <c r="AT119" s="85"/>
      <c r="AU119" s="85"/>
      <c r="AV119" s="85"/>
      <c r="AW119" s="85"/>
      <c r="AX119" s="85"/>
      <c r="AY119" s="85"/>
      <c r="AZ119" s="85"/>
      <c r="BA119" s="85"/>
      <c r="BB119" s="210"/>
      <c r="BC119" s="85"/>
      <c r="BD119" s="85"/>
      <c r="BE119" s="85"/>
      <c r="BF119" s="85"/>
      <c r="BG119" s="85"/>
      <c r="BH119" s="85"/>
      <c r="BI119" s="85"/>
      <c r="BJ119" s="85"/>
      <c r="BK119" s="85"/>
      <c r="BL119" s="85"/>
      <c r="BM119" s="85"/>
      <c r="BN119" s="85"/>
      <c r="BO119" s="85"/>
      <c r="BP119" s="85"/>
    </row>
    <row r="120" spans="1:68" s="17" customFormat="1" x14ac:dyDescent="0.25">
      <c r="A120" s="212">
        <v>117</v>
      </c>
      <c r="B120" s="213"/>
      <c r="C120" s="213"/>
      <c r="D120" s="18"/>
      <c r="E120" s="50"/>
      <c r="F120" s="14"/>
      <c r="G120" s="14"/>
      <c r="H120" s="15"/>
      <c r="I120" s="124"/>
      <c r="J120" s="193"/>
      <c r="K120" s="16"/>
      <c r="L120" s="28"/>
      <c r="M120" s="176"/>
      <c r="N120" s="206"/>
      <c r="O120" s="54"/>
      <c r="P120" s="215"/>
      <c r="Q120" s="15"/>
      <c r="R120" s="15"/>
      <c r="S120" s="30"/>
      <c r="T120" s="24"/>
      <c r="U120" s="132"/>
      <c r="V120" s="46"/>
      <c r="W120" s="46"/>
      <c r="X120" s="52"/>
      <c r="Y120" s="18"/>
      <c r="Z120" s="95"/>
      <c r="AA120" s="14"/>
      <c r="AB120" s="124"/>
      <c r="AC120" s="193"/>
      <c r="AD120" s="14"/>
      <c r="AE120" s="15"/>
      <c r="AF120" s="18"/>
      <c r="AG120" s="18"/>
      <c r="AH120" s="18"/>
      <c r="AI120" s="18"/>
      <c r="AJ120" s="14"/>
      <c r="AK120" s="14"/>
      <c r="AL120" s="194"/>
      <c r="AM120" s="18"/>
      <c r="AN120" s="18"/>
      <c r="AO120" s="15"/>
      <c r="AP120" s="15" t="str">
        <f t="shared" si="4"/>
        <v xml:space="preserve"> /  /  / </v>
      </c>
      <c r="AQ120" s="85"/>
      <c r="AR120" s="125"/>
      <c r="AS120" s="85"/>
      <c r="AT120" s="85"/>
      <c r="AU120" s="85"/>
      <c r="AV120" s="85"/>
      <c r="AW120" s="85"/>
      <c r="AX120" s="85"/>
      <c r="AY120" s="85"/>
      <c r="AZ120" s="85"/>
      <c r="BA120" s="85"/>
      <c r="BB120" s="210"/>
      <c r="BC120" s="85"/>
      <c r="BD120" s="85"/>
      <c r="BE120" s="85"/>
      <c r="BF120" s="85"/>
      <c r="BG120" s="85"/>
      <c r="BH120" s="85"/>
      <c r="BI120" s="85"/>
      <c r="BJ120" s="85"/>
      <c r="BK120" s="85"/>
      <c r="BL120" s="85"/>
      <c r="BM120" s="85"/>
      <c r="BN120" s="85"/>
      <c r="BO120" s="85"/>
      <c r="BP120" s="85"/>
    </row>
    <row r="121" spans="1:68" s="17" customFormat="1" x14ac:dyDescent="0.25">
      <c r="A121" s="212">
        <v>118</v>
      </c>
      <c r="B121" s="213"/>
      <c r="C121" s="213"/>
      <c r="D121" s="18"/>
      <c r="E121" s="50"/>
      <c r="F121" s="19"/>
      <c r="G121" s="14"/>
      <c r="H121" s="15"/>
      <c r="I121" s="177"/>
      <c r="J121" s="193"/>
      <c r="K121" s="16"/>
      <c r="L121" s="28"/>
      <c r="M121" s="176"/>
      <c r="N121" s="206"/>
      <c r="O121" s="54"/>
      <c r="P121" s="215"/>
      <c r="Q121" s="15"/>
      <c r="R121" s="15"/>
      <c r="S121" s="30"/>
      <c r="T121" s="24"/>
      <c r="U121" s="132"/>
      <c r="V121" s="46"/>
      <c r="W121" s="46"/>
      <c r="X121" s="48"/>
      <c r="Y121" s="18"/>
      <c r="Z121" s="173"/>
      <c r="AA121" s="14"/>
      <c r="AB121" s="177"/>
      <c r="AC121" s="193"/>
      <c r="AD121" s="14"/>
      <c r="AE121" s="15"/>
      <c r="AF121" s="18"/>
      <c r="AG121" s="18"/>
      <c r="AH121" s="18"/>
      <c r="AI121" s="18"/>
      <c r="AJ121" s="14"/>
      <c r="AK121" s="14"/>
      <c r="AL121" s="194"/>
      <c r="AM121" s="18"/>
      <c r="AN121" s="18"/>
      <c r="AO121" s="15"/>
      <c r="AP121" s="15" t="str">
        <f t="shared" si="4"/>
        <v xml:space="preserve"> /  /  / </v>
      </c>
      <c r="AQ121" s="85"/>
      <c r="AR121" s="125"/>
      <c r="AS121" s="85"/>
      <c r="AT121" s="85"/>
      <c r="AU121" s="85"/>
      <c r="AV121" s="85"/>
      <c r="AW121" s="85"/>
      <c r="AX121" s="85"/>
      <c r="AY121" s="85"/>
      <c r="AZ121" s="85"/>
      <c r="BA121" s="85"/>
      <c r="BB121" s="210"/>
      <c r="BC121" s="85"/>
      <c r="BD121" s="85"/>
      <c r="BE121" s="85"/>
      <c r="BF121" s="85"/>
      <c r="BG121" s="85"/>
      <c r="BH121" s="85"/>
      <c r="BI121" s="85"/>
      <c r="BJ121" s="85"/>
      <c r="BK121" s="85"/>
      <c r="BL121" s="85"/>
      <c r="BM121" s="85"/>
      <c r="BN121" s="85"/>
      <c r="BO121" s="85"/>
      <c r="BP121" s="85"/>
    </row>
    <row r="122" spans="1:68" s="17" customFormat="1" x14ac:dyDescent="0.25">
      <c r="A122" s="212">
        <v>119</v>
      </c>
      <c r="B122" s="213"/>
      <c r="C122" s="213"/>
      <c r="D122" s="18"/>
      <c r="E122" s="50"/>
      <c r="F122" s="19"/>
      <c r="G122" s="14"/>
      <c r="H122" s="15"/>
      <c r="I122" s="124"/>
      <c r="J122" s="193"/>
      <c r="K122" s="16"/>
      <c r="L122" s="27"/>
      <c r="M122" s="176"/>
      <c r="N122" s="206"/>
      <c r="O122" s="55"/>
      <c r="P122" s="215"/>
      <c r="Q122" s="15"/>
      <c r="R122" s="15"/>
      <c r="S122" s="30"/>
      <c r="T122" s="24"/>
      <c r="U122" s="132"/>
      <c r="V122" s="46"/>
      <c r="W122" s="46"/>
      <c r="X122" s="32"/>
      <c r="Y122" s="18"/>
      <c r="Z122" s="95"/>
      <c r="AA122" s="14"/>
      <c r="AB122" s="124"/>
      <c r="AC122" s="193"/>
      <c r="AD122" s="14"/>
      <c r="AE122" s="15"/>
      <c r="AF122" s="18"/>
      <c r="AG122" s="18"/>
      <c r="AH122" s="18"/>
      <c r="AI122" s="18"/>
      <c r="AJ122" s="14"/>
      <c r="AK122" s="14"/>
      <c r="AL122" s="194"/>
      <c r="AM122" s="18"/>
      <c r="AN122" s="18"/>
      <c r="AO122" s="15"/>
      <c r="AP122" s="15" t="str">
        <f t="shared" si="4"/>
        <v xml:space="preserve"> /  /  / </v>
      </c>
      <c r="AQ122" s="85"/>
      <c r="AR122" s="125"/>
      <c r="AS122" s="85"/>
      <c r="AT122" s="85"/>
      <c r="AU122" s="85"/>
      <c r="AV122" s="85"/>
      <c r="AW122" s="85"/>
      <c r="AX122" s="85"/>
      <c r="AY122" s="85"/>
      <c r="AZ122" s="85"/>
      <c r="BA122" s="85"/>
      <c r="BB122" s="210"/>
      <c r="BC122" s="85"/>
      <c r="BD122" s="85"/>
      <c r="BE122" s="85"/>
      <c r="BF122" s="85"/>
      <c r="BG122" s="85"/>
      <c r="BH122" s="85"/>
      <c r="BI122" s="85"/>
      <c r="BJ122" s="85"/>
      <c r="BK122" s="85"/>
      <c r="BL122" s="85"/>
      <c r="BM122" s="85"/>
      <c r="BN122" s="85"/>
      <c r="BO122" s="85"/>
      <c r="BP122" s="85"/>
    </row>
    <row r="123" spans="1:68" s="17" customFormat="1" x14ac:dyDescent="0.25">
      <c r="A123" s="212">
        <v>120</v>
      </c>
      <c r="B123" s="213"/>
      <c r="C123" s="213"/>
      <c r="D123" s="18"/>
      <c r="E123" s="50"/>
      <c r="F123" s="19"/>
      <c r="G123" s="14"/>
      <c r="H123" s="173"/>
      <c r="I123" s="124"/>
      <c r="J123" s="193"/>
      <c r="K123" s="16"/>
      <c r="L123" s="28"/>
      <c r="M123" s="176"/>
      <c r="N123" s="206"/>
      <c r="O123" s="54"/>
      <c r="P123" s="215"/>
      <c r="Q123" s="15"/>
      <c r="R123" s="15"/>
      <c r="S123" s="29"/>
      <c r="T123" s="24"/>
      <c r="U123" s="132"/>
      <c r="V123" s="46"/>
      <c r="W123" s="46"/>
      <c r="X123" s="48"/>
      <c r="Y123" s="18"/>
      <c r="Z123" s="95"/>
      <c r="AA123" s="14"/>
      <c r="AB123" s="124"/>
      <c r="AC123" s="193"/>
      <c r="AD123" s="14"/>
      <c r="AE123" s="15"/>
      <c r="AF123" s="18"/>
      <c r="AG123" s="18"/>
      <c r="AH123" s="18"/>
      <c r="AI123" s="18"/>
      <c r="AJ123" s="14"/>
      <c r="AK123" s="14"/>
      <c r="AL123" s="194"/>
      <c r="AM123" s="18"/>
      <c r="AN123" s="18"/>
      <c r="AO123" s="15"/>
      <c r="AP123" s="15" t="str">
        <f t="shared" si="4"/>
        <v xml:space="preserve"> /  /  / </v>
      </c>
      <c r="AQ123" s="85"/>
      <c r="AR123" s="125"/>
      <c r="AS123" s="85"/>
      <c r="AT123" s="85"/>
      <c r="AU123" s="85"/>
      <c r="AV123" s="85"/>
      <c r="AW123" s="85"/>
      <c r="AX123" s="85"/>
      <c r="AY123" s="85"/>
      <c r="AZ123" s="85"/>
      <c r="BA123" s="85"/>
      <c r="BB123" s="210"/>
      <c r="BC123" s="85"/>
      <c r="BD123" s="85"/>
      <c r="BE123" s="85"/>
      <c r="BF123" s="85"/>
      <c r="BG123" s="85"/>
      <c r="BH123" s="85"/>
      <c r="BI123" s="85"/>
      <c r="BJ123" s="85"/>
      <c r="BK123" s="85"/>
      <c r="BL123" s="85"/>
      <c r="BM123" s="85"/>
      <c r="BN123" s="85"/>
      <c r="BO123" s="85"/>
      <c r="BP123" s="85"/>
    </row>
    <row r="124" spans="1:68" s="17" customFormat="1" x14ac:dyDescent="0.25">
      <c r="A124" s="212">
        <v>121</v>
      </c>
      <c r="B124" s="213"/>
      <c r="C124" s="213"/>
      <c r="D124" s="18"/>
      <c r="E124" s="50"/>
      <c r="F124" s="19"/>
      <c r="G124" s="14"/>
      <c r="H124" s="15"/>
      <c r="I124" s="124"/>
      <c r="J124" s="193"/>
      <c r="K124" s="16"/>
      <c r="L124" s="28"/>
      <c r="M124" s="176"/>
      <c r="N124" s="206"/>
      <c r="O124" s="54"/>
      <c r="P124" s="215"/>
      <c r="Q124" s="15"/>
      <c r="R124" s="15"/>
      <c r="S124" s="30"/>
      <c r="T124" s="24"/>
      <c r="U124" s="132"/>
      <c r="V124" s="46"/>
      <c r="W124" s="46"/>
      <c r="X124" s="32"/>
      <c r="Y124" s="18"/>
      <c r="Z124" s="95"/>
      <c r="AA124" s="14"/>
      <c r="AB124" s="124"/>
      <c r="AC124" s="193"/>
      <c r="AD124" s="14"/>
      <c r="AE124" s="15"/>
      <c r="AF124" s="18"/>
      <c r="AG124" s="18"/>
      <c r="AH124" s="18"/>
      <c r="AI124" s="18"/>
      <c r="AJ124" s="14"/>
      <c r="AK124" s="14"/>
      <c r="AL124" s="194"/>
      <c r="AM124" s="18"/>
      <c r="AN124" s="18"/>
      <c r="AO124" s="15"/>
      <c r="AP124" s="15" t="str">
        <f t="shared" si="4"/>
        <v xml:space="preserve"> /  /  / </v>
      </c>
      <c r="AQ124" s="85"/>
      <c r="AR124" s="125"/>
      <c r="AS124" s="85"/>
      <c r="AT124" s="85"/>
      <c r="AU124" s="85"/>
      <c r="AV124" s="85"/>
      <c r="AW124" s="85"/>
      <c r="AX124" s="85"/>
      <c r="AY124" s="85"/>
      <c r="AZ124" s="85"/>
      <c r="BA124" s="85"/>
      <c r="BB124" s="210"/>
      <c r="BC124" s="85"/>
      <c r="BD124" s="85"/>
      <c r="BE124" s="85"/>
      <c r="BF124" s="85"/>
      <c r="BG124" s="85"/>
      <c r="BH124" s="85"/>
      <c r="BI124" s="85"/>
      <c r="BJ124" s="85"/>
      <c r="BK124" s="85"/>
      <c r="BL124" s="85"/>
      <c r="BM124" s="85"/>
      <c r="BN124" s="85"/>
      <c r="BO124" s="85"/>
      <c r="BP124" s="85"/>
    </row>
    <row r="125" spans="1:68" s="17" customFormat="1" x14ac:dyDescent="0.25">
      <c r="A125" s="212">
        <v>122</v>
      </c>
      <c r="B125" s="213"/>
      <c r="C125" s="213"/>
      <c r="D125" s="18"/>
      <c r="E125" s="50"/>
      <c r="F125" s="14"/>
      <c r="G125" s="14"/>
      <c r="H125" s="15"/>
      <c r="I125" s="124"/>
      <c r="J125" s="193"/>
      <c r="K125" s="16"/>
      <c r="L125" s="28"/>
      <c r="M125" s="176"/>
      <c r="N125" s="206"/>
      <c r="O125" s="54"/>
      <c r="P125" s="215"/>
      <c r="Q125" s="15"/>
      <c r="R125" s="15"/>
      <c r="S125" s="29"/>
      <c r="T125" s="24"/>
      <c r="U125" s="132"/>
      <c r="V125" s="46"/>
      <c r="W125" s="46"/>
      <c r="X125" s="32"/>
      <c r="Y125" s="18"/>
      <c r="Z125" s="15"/>
      <c r="AA125" s="14"/>
      <c r="AB125" s="124"/>
      <c r="AC125" s="193"/>
      <c r="AD125" s="14"/>
      <c r="AE125" s="15"/>
      <c r="AF125" s="18"/>
      <c r="AG125" s="18"/>
      <c r="AH125" s="44"/>
      <c r="AI125" s="18"/>
      <c r="AJ125" s="14"/>
      <c r="AK125" s="14"/>
      <c r="AL125" s="194"/>
      <c r="AM125" s="18"/>
      <c r="AN125" s="18"/>
      <c r="AO125" s="15"/>
      <c r="AP125" s="15" t="str">
        <f t="shared" si="4"/>
        <v xml:space="preserve"> /  /  / </v>
      </c>
      <c r="AQ125" s="85"/>
      <c r="AR125" s="125"/>
      <c r="AS125" s="85"/>
      <c r="AT125" s="85"/>
      <c r="AU125" s="85"/>
      <c r="AV125" s="85"/>
      <c r="AW125" s="85"/>
      <c r="AX125" s="85"/>
      <c r="AY125" s="85"/>
      <c r="AZ125" s="85"/>
      <c r="BA125" s="85"/>
      <c r="BB125" s="210"/>
      <c r="BC125" s="85"/>
      <c r="BD125" s="85"/>
      <c r="BE125" s="85"/>
      <c r="BF125" s="85"/>
      <c r="BG125" s="85"/>
      <c r="BH125" s="85"/>
      <c r="BI125" s="85"/>
      <c r="BJ125" s="85"/>
      <c r="BK125" s="85"/>
      <c r="BL125" s="85"/>
      <c r="BM125" s="85"/>
      <c r="BN125" s="85"/>
      <c r="BO125" s="85"/>
      <c r="BP125" s="85"/>
    </row>
    <row r="126" spans="1:68" s="17" customFormat="1" x14ac:dyDescent="0.25">
      <c r="A126" s="212">
        <v>123</v>
      </c>
      <c r="B126" s="213"/>
      <c r="C126" s="213"/>
      <c r="D126" s="18"/>
      <c r="E126" s="50"/>
      <c r="F126" s="19"/>
      <c r="G126" s="14"/>
      <c r="H126" s="15"/>
      <c r="I126" s="124"/>
      <c r="J126" s="193"/>
      <c r="K126" s="16"/>
      <c r="L126" s="28"/>
      <c r="M126" s="176"/>
      <c r="N126" s="206"/>
      <c r="O126" s="54"/>
      <c r="P126" s="215"/>
      <c r="Q126" s="15"/>
      <c r="R126" s="15"/>
      <c r="S126" s="30"/>
      <c r="T126" s="24"/>
      <c r="U126" s="132"/>
      <c r="V126" s="46"/>
      <c r="W126" s="46"/>
      <c r="X126" s="50"/>
      <c r="Y126" s="18"/>
      <c r="Z126" s="95"/>
      <c r="AA126" s="14"/>
      <c r="AB126" s="124"/>
      <c r="AC126" s="193"/>
      <c r="AD126" s="14"/>
      <c r="AE126" s="15"/>
      <c r="AF126" s="18"/>
      <c r="AG126" s="18"/>
      <c r="AH126" s="18"/>
      <c r="AI126" s="18"/>
      <c r="AJ126" s="14"/>
      <c r="AK126" s="14"/>
      <c r="AL126" s="194"/>
      <c r="AM126" s="18"/>
      <c r="AN126" s="18"/>
      <c r="AO126" s="15"/>
      <c r="AP126" s="15" t="str">
        <f t="shared" si="4"/>
        <v xml:space="preserve"> /  /  / </v>
      </c>
      <c r="AQ126" s="85"/>
      <c r="AR126" s="125"/>
      <c r="AS126" s="85"/>
      <c r="AT126" s="85"/>
      <c r="AU126" s="85"/>
      <c r="AV126" s="85"/>
      <c r="AW126" s="85"/>
      <c r="AX126" s="85"/>
      <c r="AY126" s="85"/>
      <c r="AZ126" s="85"/>
      <c r="BA126" s="85"/>
      <c r="BB126" s="210"/>
      <c r="BC126" s="85"/>
      <c r="BD126" s="85"/>
      <c r="BE126" s="85"/>
      <c r="BF126" s="85"/>
      <c r="BG126" s="85"/>
      <c r="BH126" s="85"/>
      <c r="BI126" s="85"/>
      <c r="BJ126" s="85"/>
      <c r="BK126" s="85"/>
      <c r="BL126" s="85"/>
      <c r="BM126" s="85"/>
      <c r="BN126" s="85"/>
      <c r="BO126" s="85"/>
      <c r="BP126" s="85"/>
    </row>
    <row r="127" spans="1:68" s="17" customFormat="1" x14ac:dyDescent="0.25">
      <c r="A127" s="212">
        <v>124</v>
      </c>
      <c r="B127" s="213"/>
      <c r="C127" s="213"/>
      <c r="D127" s="18"/>
      <c r="E127" s="50"/>
      <c r="F127" s="14"/>
      <c r="G127" s="14"/>
      <c r="H127" s="15"/>
      <c r="I127" s="124"/>
      <c r="J127" s="193"/>
      <c r="K127" s="16"/>
      <c r="L127" s="27"/>
      <c r="M127" s="176"/>
      <c r="N127" s="206"/>
      <c r="O127" s="55"/>
      <c r="P127" s="215"/>
      <c r="Q127" s="15"/>
      <c r="R127" s="15"/>
      <c r="S127" s="29"/>
      <c r="T127" s="24"/>
      <c r="U127" s="132"/>
      <c r="V127" s="46"/>
      <c r="W127" s="46"/>
      <c r="X127" s="32"/>
      <c r="Y127" s="18"/>
      <c r="Z127" s="95"/>
      <c r="AA127" s="14"/>
      <c r="AB127" s="124"/>
      <c r="AC127" s="193"/>
      <c r="AD127" s="14"/>
      <c r="AE127" s="15"/>
      <c r="AF127" s="18"/>
      <c r="AG127" s="18"/>
      <c r="AH127" s="18"/>
      <c r="AI127" s="18"/>
      <c r="AJ127" s="14"/>
      <c r="AK127" s="14"/>
      <c r="AL127" s="194"/>
      <c r="AM127" s="18"/>
      <c r="AN127" s="18"/>
      <c r="AO127" s="15"/>
      <c r="AP127" s="15" t="str">
        <f t="shared" si="4"/>
        <v xml:space="preserve"> /  /  / </v>
      </c>
      <c r="AQ127" s="85"/>
      <c r="AR127" s="125"/>
      <c r="AS127" s="85"/>
      <c r="AT127" s="85"/>
      <c r="AU127" s="85"/>
      <c r="AV127" s="85"/>
      <c r="AW127" s="85"/>
      <c r="AX127" s="85"/>
      <c r="AY127" s="85"/>
      <c r="AZ127" s="85"/>
      <c r="BA127" s="85"/>
      <c r="BB127" s="210"/>
      <c r="BC127" s="85"/>
      <c r="BD127" s="85"/>
      <c r="BE127" s="85"/>
      <c r="BF127" s="85"/>
      <c r="BG127" s="85"/>
      <c r="BH127" s="85"/>
      <c r="BI127" s="85"/>
      <c r="BJ127" s="85"/>
      <c r="BK127" s="85"/>
      <c r="BL127" s="85"/>
      <c r="BM127" s="85"/>
      <c r="BN127" s="85"/>
      <c r="BO127" s="85"/>
      <c r="BP127" s="85"/>
    </row>
    <row r="128" spans="1:68" s="17" customFormat="1" x14ac:dyDescent="0.25">
      <c r="A128" s="212">
        <v>125</v>
      </c>
      <c r="B128" s="213"/>
      <c r="C128" s="213"/>
      <c r="D128" s="18"/>
      <c r="E128" s="50"/>
      <c r="F128" s="19"/>
      <c r="G128" s="14"/>
      <c r="H128" s="15"/>
      <c r="I128" s="177"/>
      <c r="J128" s="193"/>
      <c r="K128" s="16"/>
      <c r="L128" s="28"/>
      <c r="M128" s="176"/>
      <c r="N128" s="206"/>
      <c r="O128" s="54"/>
      <c r="P128" s="215"/>
      <c r="Q128" s="15"/>
      <c r="R128" s="15"/>
      <c r="S128" s="29"/>
      <c r="T128" s="24"/>
      <c r="U128" s="132"/>
      <c r="V128" s="46"/>
      <c r="W128" s="46"/>
      <c r="X128" s="51"/>
      <c r="Y128" s="18"/>
      <c r="Z128" s="15"/>
      <c r="AA128" s="14"/>
      <c r="AB128" s="177"/>
      <c r="AC128" s="193"/>
      <c r="AD128" s="14"/>
      <c r="AE128" s="15"/>
      <c r="AF128" s="18"/>
      <c r="AG128" s="18"/>
      <c r="AH128" s="18"/>
      <c r="AI128" s="182"/>
      <c r="AJ128" s="14"/>
      <c r="AK128" s="14"/>
      <c r="AL128" s="194"/>
      <c r="AM128" s="18"/>
      <c r="AN128" s="18"/>
      <c r="AO128" s="15"/>
      <c r="AP128" s="15" t="str">
        <f t="shared" si="4"/>
        <v xml:space="preserve"> /  /  / </v>
      </c>
      <c r="AQ128" s="85"/>
      <c r="AR128" s="125"/>
      <c r="AS128" s="85"/>
      <c r="AT128" s="85"/>
      <c r="AU128" s="85"/>
      <c r="AV128" s="85"/>
      <c r="AW128" s="85"/>
      <c r="AX128" s="85"/>
      <c r="AY128" s="85"/>
      <c r="AZ128" s="85"/>
      <c r="BA128" s="85"/>
      <c r="BB128" s="210"/>
      <c r="BC128" s="85"/>
      <c r="BD128" s="85"/>
      <c r="BE128" s="85"/>
      <c r="BF128" s="85"/>
      <c r="BG128" s="85"/>
      <c r="BH128" s="85"/>
      <c r="BI128" s="85"/>
      <c r="BJ128" s="85"/>
      <c r="BK128" s="85"/>
      <c r="BL128" s="85"/>
      <c r="BM128" s="85"/>
      <c r="BN128" s="85"/>
      <c r="BO128" s="85"/>
      <c r="BP128" s="85"/>
    </row>
    <row r="129" spans="1:68" s="17" customFormat="1" x14ac:dyDescent="0.25">
      <c r="A129" s="212">
        <v>126</v>
      </c>
      <c r="B129" s="213"/>
      <c r="C129" s="213"/>
      <c r="D129" s="18"/>
      <c r="E129" s="50"/>
      <c r="F129" s="19"/>
      <c r="G129" s="14"/>
      <c r="H129" s="15"/>
      <c r="I129" s="177"/>
      <c r="J129" s="193"/>
      <c r="K129" s="16"/>
      <c r="L129" s="43"/>
      <c r="M129" s="176"/>
      <c r="N129" s="206"/>
      <c r="O129" s="54"/>
      <c r="P129" s="215"/>
      <c r="Q129" s="15"/>
      <c r="R129" s="15"/>
      <c r="S129" s="29"/>
      <c r="T129" s="24"/>
      <c r="U129" s="132"/>
      <c r="V129" s="46"/>
      <c r="W129" s="46"/>
      <c r="X129" s="32"/>
      <c r="Y129" s="18"/>
      <c r="Z129" s="95"/>
      <c r="AA129" s="14"/>
      <c r="AB129" s="177"/>
      <c r="AC129" s="193"/>
      <c r="AD129" s="14"/>
      <c r="AE129" s="173"/>
      <c r="AF129" s="18"/>
      <c r="AG129" s="18"/>
      <c r="AH129" s="18"/>
      <c r="AI129" s="18"/>
      <c r="AJ129" s="14"/>
      <c r="AK129" s="14"/>
      <c r="AL129" s="194"/>
      <c r="AM129" s="18"/>
      <c r="AN129" s="18"/>
      <c r="AO129" s="15"/>
      <c r="AP129" s="15" t="str">
        <f t="shared" si="4"/>
        <v xml:space="preserve"> /  /  / </v>
      </c>
      <c r="AQ129" s="85"/>
      <c r="AR129" s="125"/>
      <c r="AS129" s="85"/>
      <c r="AT129" s="85"/>
      <c r="AU129" s="85"/>
      <c r="AV129" s="85"/>
      <c r="AW129" s="85"/>
      <c r="AX129" s="85"/>
      <c r="AY129" s="85"/>
      <c r="AZ129" s="85"/>
      <c r="BA129" s="85"/>
      <c r="BB129" s="210"/>
      <c r="BC129" s="85"/>
      <c r="BD129" s="85"/>
      <c r="BE129" s="85"/>
      <c r="BF129" s="85"/>
      <c r="BG129" s="85"/>
      <c r="BH129" s="85"/>
      <c r="BI129" s="85"/>
      <c r="BJ129" s="85"/>
      <c r="BK129" s="85"/>
      <c r="BL129" s="85"/>
      <c r="BM129" s="85"/>
      <c r="BN129" s="85"/>
      <c r="BO129" s="85"/>
      <c r="BP129" s="85"/>
    </row>
    <row r="130" spans="1:68" s="17" customFormat="1" x14ac:dyDescent="0.25">
      <c r="A130" s="212">
        <v>127</v>
      </c>
      <c r="B130" s="213"/>
      <c r="C130" s="213"/>
      <c r="D130" s="18"/>
      <c r="E130" s="50"/>
      <c r="F130" s="19"/>
      <c r="G130" s="14"/>
      <c r="H130" s="18"/>
      <c r="I130" s="124"/>
      <c r="J130" s="193"/>
      <c r="K130" s="16"/>
      <c r="L130" s="28"/>
      <c r="M130" s="176"/>
      <c r="N130" s="206"/>
      <c r="O130" s="54"/>
      <c r="P130" s="215"/>
      <c r="Q130" s="15"/>
      <c r="R130" s="15"/>
      <c r="S130" s="29"/>
      <c r="T130" s="24"/>
      <c r="U130" s="132"/>
      <c r="V130" s="46"/>
      <c r="W130" s="46"/>
      <c r="X130" s="32"/>
      <c r="Y130" s="18"/>
      <c r="Z130" s="95"/>
      <c r="AA130" s="14"/>
      <c r="AB130" s="124"/>
      <c r="AC130" s="193"/>
      <c r="AD130" s="14"/>
      <c r="AE130" s="173"/>
      <c r="AF130" s="18"/>
      <c r="AG130" s="18"/>
      <c r="AH130" s="18"/>
      <c r="AI130" s="18"/>
      <c r="AJ130" s="14"/>
      <c r="AK130" s="14"/>
      <c r="AL130" s="194"/>
      <c r="AM130" s="18"/>
      <c r="AN130" s="18"/>
      <c r="AO130" s="15"/>
      <c r="AP130" s="15" t="str">
        <f t="shared" si="4"/>
        <v xml:space="preserve"> /  /  / </v>
      </c>
      <c r="AQ130" s="85"/>
      <c r="AR130" s="125"/>
      <c r="AS130" s="85"/>
      <c r="AT130" s="85"/>
      <c r="AU130" s="85"/>
      <c r="AV130" s="85"/>
      <c r="AW130" s="85"/>
      <c r="AX130" s="85"/>
      <c r="AY130" s="85"/>
      <c r="AZ130" s="85"/>
      <c r="BA130" s="85"/>
      <c r="BB130" s="210"/>
      <c r="BC130" s="85"/>
      <c r="BD130" s="85"/>
      <c r="BE130" s="85"/>
      <c r="BF130" s="85"/>
      <c r="BG130" s="85"/>
      <c r="BH130" s="85"/>
      <c r="BI130" s="85"/>
      <c r="BJ130" s="85"/>
      <c r="BK130" s="85"/>
      <c r="BL130" s="85"/>
      <c r="BM130" s="85"/>
      <c r="BN130" s="85"/>
      <c r="BO130" s="85"/>
      <c r="BP130" s="85"/>
    </row>
    <row r="131" spans="1:68" s="17" customFormat="1" x14ac:dyDescent="0.25">
      <c r="A131" s="212">
        <v>128</v>
      </c>
      <c r="B131" s="213"/>
      <c r="C131" s="213"/>
      <c r="D131" s="18"/>
      <c r="E131" s="50"/>
      <c r="F131" s="14"/>
      <c r="G131" s="14"/>
      <c r="H131" s="15"/>
      <c r="I131" s="124"/>
      <c r="J131" s="193"/>
      <c r="K131" s="16"/>
      <c r="L131" s="28"/>
      <c r="M131" s="176"/>
      <c r="N131" s="206"/>
      <c r="O131" s="54"/>
      <c r="P131" s="215"/>
      <c r="Q131" s="15"/>
      <c r="R131" s="15"/>
      <c r="S131" s="30"/>
      <c r="T131" s="24"/>
      <c r="U131" s="132"/>
      <c r="V131" s="46"/>
      <c r="W131" s="46"/>
      <c r="X131" s="32"/>
      <c r="Y131" s="18"/>
      <c r="Z131" s="95"/>
      <c r="AA131" s="14"/>
      <c r="AB131" s="124"/>
      <c r="AC131" s="193"/>
      <c r="AD131" s="14"/>
      <c r="AE131" s="15"/>
      <c r="AF131" s="18"/>
      <c r="AG131" s="18"/>
      <c r="AH131" s="18"/>
      <c r="AI131" s="18"/>
      <c r="AJ131" s="14"/>
      <c r="AK131" s="14"/>
      <c r="AL131" s="194"/>
      <c r="AM131" s="18"/>
      <c r="AN131" s="18"/>
      <c r="AO131" s="15"/>
      <c r="AP131" s="15" t="str">
        <f t="shared" si="4"/>
        <v xml:space="preserve"> /  /  / </v>
      </c>
      <c r="AQ131" s="85"/>
      <c r="AR131" s="125"/>
      <c r="AS131" s="85"/>
      <c r="AT131" s="85"/>
      <c r="AU131" s="85"/>
      <c r="AV131" s="85"/>
      <c r="AW131" s="85"/>
      <c r="AX131" s="85"/>
      <c r="AY131" s="85"/>
      <c r="AZ131" s="85"/>
      <c r="BA131" s="85"/>
      <c r="BB131" s="210"/>
      <c r="BC131" s="85"/>
      <c r="BD131" s="85"/>
      <c r="BE131" s="85"/>
      <c r="BF131" s="85"/>
      <c r="BG131" s="85"/>
      <c r="BH131" s="85"/>
      <c r="BI131" s="85"/>
      <c r="BJ131" s="85"/>
      <c r="BK131" s="85"/>
      <c r="BL131" s="85"/>
      <c r="BM131" s="85"/>
      <c r="BN131" s="85"/>
      <c r="BO131" s="85"/>
      <c r="BP131" s="85"/>
    </row>
    <row r="132" spans="1:68" s="17" customFormat="1" x14ac:dyDescent="0.25">
      <c r="A132" s="212">
        <v>129</v>
      </c>
      <c r="B132" s="213"/>
      <c r="C132" s="213"/>
      <c r="D132" s="18"/>
      <c r="E132" s="50"/>
      <c r="F132" s="19"/>
      <c r="G132" s="14"/>
      <c r="H132" s="15"/>
      <c r="I132" s="124"/>
      <c r="J132" s="193"/>
      <c r="K132" s="16"/>
      <c r="L132" s="28"/>
      <c r="M132" s="176"/>
      <c r="N132" s="206"/>
      <c r="O132" s="54"/>
      <c r="P132" s="215"/>
      <c r="Q132" s="15"/>
      <c r="R132" s="15"/>
      <c r="S132" s="30"/>
      <c r="T132" s="24"/>
      <c r="U132" s="132"/>
      <c r="V132" s="46"/>
      <c r="W132" s="46"/>
      <c r="X132" s="32"/>
      <c r="Y132" s="18"/>
      <c r="Z132" s="95"/>
      <c r="AA132" s="14"/>
      <c r="AB132" s="124"/>
      <c r="AC132" s="193"/>
      <c r="AD132" s="14"/>
      <c r="AE132" s="15"/>
      <c r="AF132" s="18"/>
      <c r="AG132" s="18"/>
      <c r="AH132" s="18"/>
      <c r="AI132" s="18"/>
      <c r="AJ132" s="14"/>
      <c r="AK132" s="14"/>
      <c r="AL132" s="194"/>
      <c r="AM132" s="18"/>
      <c r="AN132" s="18"/>
      <c r="AO132" s="15"/>
      <c r="AP132" s="15" t="str">
        <f t="shared" si="4"/>
        <v xml:space="preserve"> /  /  / </v>
      </c>
      <c r="AQ132" s="85"/>
      <c r="AR132" s="125"/>
      <c r="AS132" s="85"/>
      <c r="AT132" s="85"/>
      <c r="AU132" s="85"/>
      <c r="AV132" s="85"/>
      <c r="AW132" s="85"/>
      <c r="AX132" s="85"/>
      <c r="AY132" s="85"/>
      <c r="AZ132" s="85"/>
      <c r="BA132" s="85"/>
      <c r="BB132" s="210"/>
      <c r="BC132" s="85"/>
      <c r="BD132" s="85"/>
      <c r="BE132" s="85"/>
      <c r="BF132" s="85"/>
      <c r="BG132" s="85"/>
      <c r="BH132" s="85"/>
      <c r="BI132" s="85"/>
      <c r="BJ132" s="85"/>
      <c r="BK132" s="85"/>
      <c r="BL132" s="85"/>
      <c r="BM132" s="85"/>
      <c r="BN132" s="85"/>
      <c r="BO132" s="85"/>
      <c r="BP132" s="85"/>
    </row>
    <row r="133" spans="1:68" s="17" customFormat="1" x14ac:dyDescent="0.25">
      <c r="A133" s="212">
        <v>130</v>
      </c>
      <c r="B133" s="213"/>
      <c r="C133" s="213"/>
      <c r="D133" s="18"/>
      <c r="E133" s="50"/>
      <c r="F133" s="14"/>
      <c r="G133" s="14"/>
      <c r="H133" s="18"/>
      <c r="I133" s="124"/>
      <c r="J133" s="193"/>
      <c r="K133" s="16"/>
      <c r="L133" s="28"/>
      <c r="M133" s="176"/>
      <c r="N133" s="206"/>
      <c r="O133" s="54"/>
      <c r="P133" s="215"/>
      <c r="Q133" s="15"/>
      <c r="R133" s="15"/>
      <c r="S133" s="29"/>
      <c r="T133" s="24"/>
      <c r="U133" s="132"/>
      <c r="V133" s="46"/>
      <c r="W133" s="46"/>
      <c r="X133" s="32"/>
      <c r="Y133" s="18"/>
      <c r="Z133" s="95"/>
      <c r="AA133" s="14"/>
      <c r="AB133" s="124"/>
      <c r="AC133" s="193"/>
      <c r="AD133" s="14"/>
      <c r="AE133" s="15"/>
      <c r="AF133" s="18"/>
      <c r="AG133" s="18"/>
      <c r="AH133" s="18"/>
      <c r="AI133" s="18"/>
      <c r="AJ133" s="14"/>
      <c r="AK133" s="14"/>
      <c r="AL133" s="194"/>
      <c r="AM133" s="18"/>
      <c r="AN133" s="18"/>
      <c r="AO133" s="15"/>
      <c r="AP133" s="15" t="str">
        <f t="shared" si="4"/>
        <v xml:space="preserve"> /  /  / </v>
      </c>
      <c r="AQ133" s="85"/>
      <c r="AR133" s="125"/>
      <c r="AS133" s="85"/>
      <c r="AT133" s="85"/>
      <c r="AU133" s="85"/>
      <c r="AV133" s="85"/>
      <c r="AW133" s="85"/>
      <c r="AX133" s="85"/>
      <c r="AY133" s="85"/>
      <c r="AZ133" s="85"/>
      <c r="BA133" s="85"/>
      <c r="BB133" s="210"/>
      <c r="BC133" s="85"/>
      <c r="BD133" s="85"/>
      <c r="BE133" s="85"/>
      <c r="BF133" s="85"/>
      <c r="BG133" s="85"/>
      <c r="BH133" s="85"/>
      <c r="BI133" s="85"/>
      <c r="BJ133" s="85"/>
      <c r="BK133" s="85"/>
      <c r="BL133" s="85"/>
      <c r="BM133" s="85"/>
      <c r="BN133" s="85"/>
      <c r="BO133" s="85"/>
      <c r="BP133" s="85"/>
    </row>
    <row r="134" spans="1:68" s="17" customFormat="1" x14ac:dyDescent="0.25">
      <c r="A134" s="212">
        <v>131</v>
      </c>
      <c r="B134" s="213"/>
      <c r="C134" s="213"/>
      <c r="D134" s="18"/>
      <c r="E134" s="50"/>
      <c r="F134" s="14"/>
      <c r="G134" s="14"/>
      <c r="H134" s="18"/>
      <c r="I134" s="124"/>
      <c r="J134" s="193"/>
      <c r="K134" s="16"/>
      <c r="L134" s="28"/>
      <c r="M134" s="176"/>
      <c r="N134" s="206"/>
      <c r="O134" s="54"/>
      <c r="P134" s="215"/>
      <c r="Q134" s="15"/>
      <c r="R134" s="15"/>
      <c r="S134" s="29"/>
      <c r="T134" s="24"/>
      <c r="U134" s="132"/>
      <c r="V134" s="46"/>
      <c r="W134" s="46"/>
      <c r="X134" s="32"/>
      <c r="Y134" s="18"/>
      <c r="Z134" s="15"/>
      <c r="AA134" s="14"/>
      <c r="AB134" s="124"/>
      <c r="AC134" s="193"/>
      <c r="AD134" s="14"/>
      <c r="AE134" s="15"/>
      <c r="AF134" s="18"/>
      <c r="AG134" s="18"/>
      <c r="AH134" s="18"/>
      <c r="AI134" s="18"/>
      <c r="AJ134" s="14"/>
      <c r="AK134" s="14"/>
      <c r="AL134" s="194"/>
      <c r="AM134" s="18"/>
      <c r="AN134" s="18"/>
      <c r="AO134" s="15"/>
      <c r="AP134" s="15" t="str">
        <f t="shared" si="4"/>
        <v xml:space="preserve"> /  /  / </v>
      </c>
      <c r="AQ134" s="85"/>
      <c r="AR134" s="125"/>
      <c r="AS134" s="85"/>
      <c r="AT134" s="85"/>
      <c r="AU134" s="85"/>
      <c r="AV134" s="85"/>
      <c r="AW134" s="85"/>
      <c r="AX134" s="85"/>
      <c r="AY134" s="85"/>
      <c r="AZ134" s="85"/>
      <c r="BA134" s="85"/>
      <c r="BB134" s="210"/>
      <c r="BC134" s="85"/>
      <c r="BD134" s="85"/>
      <c r="BE134" s="85"/>
      <c r="BF134" s="85"/>
      <c r="BG134" s="85"/>
      <c r="BH134" s="85"/>
      <c r="BI134" s="85"/>
      <c r="BJ134" s="85"/>
      <c r="BK134" s="85"/>
      <c r="BL134" s="85"/>
      <c r="BM134" s="85"/>
      <c r="BN134" s="85"/>
      <c r="BO134" s="85"/>
      <c r="BP134" s="85"/>
    </row>
    <row r="135" spans="1:68" s="17" customFormat="1" x14ac:dyDescent="0.25">
      <c r="A135" s="212">
        <v>132</v>
      </c>
      <c r="B135" s="213"/>
      <c r="C135" s="213"/>
      <c r="D135" s="18"/>
      <c r="E135" s="50"/>
      <c r="F135" s="19"/>
      <c r="G135" s="14"/>
      <c r="H135" s="15"/>
      <c r="I135" s="124"/>
      <c r="J135" s="193"/>
      <c r="K135" s="16"/>
      <c r="L135" s="28"/>
      <c r="M135" s="176"/>
      <c r="N135" s="206"/>
      <c r="O135" s="54"/>
      <c r="P135" s="215"/>
      <c r="Q135" s="15"/>
      <c r="R135" s="15"/>
      <c r="S135" s="30"/>
      <c r="T135" s="24"/>
      <c r="U135" s="132"/>
      <c r="V135" s="46"/>
      <c r="W135" s="46"/>
      <c r="X135" s="32"/>
      <c r="Y135" s="18"/>
      <c r="Z135" s="95"/>
      <c r="AA135" s="14"/>
      <c r="AB135" s="124"/>
      <c r="AC135" s="193"/>
      <c r="AD135" s="14"/>
      <c r="AE135" s="173"/>
      <c r="AF135" s="18"/>
      <c r="AG135" s="18"/>
      <c r="AH135" s="18"/>
      <c r="AI135" s="18"/>
      <c r="AJ135" s="14"/>
      <c r="AK135" s="14"/>
      <c r="AL135" s="194"/>
      <c r="AM135" s="18"/>
      <c r="AN135" s="18"/>
      <c r="AO135" s="15"/>
      <c r="AP135" s="15" t="str">
        <f t="shared" si="4"/>
        <v xml:space="preserve"> /  /  / </v>
      </c>
      <c r="AQ135" s="85"/>
      <c r="AR135" s="125"/>
      <c r="AS135" s="85"/>
      <c r="AT135" s="85"/>
      <c r="AU135" s="85"/>
      <c r="AV135" s="85"/>
      <c r="AW135" s="85"/>
      <c r="AX135" s="85"/>
      <c r="AY135" s="85"/>
      <c r="AZ135" s="85"/>
      <c r="BA135" s="85"/>
      <c r="BB135" s="210"/>
      <c r="BC135" s="85"/>
      <c r="BD135" s="85"/>
      <c r="BE135" s="85"/>
      <c r="BF135" s="85"/>
      <c r="BG135" s="85"/>
      <c r="BH135" s="85"/>
      <c r="BI135" s="85"/>
      <c r="BJ135" s="85"/>
      <c r="BK135" s="85"/>
      <c r="BL135" s="85"/>
      <c r="BM135" s="85"/>
      <c r="BN135" s="85"/>
      <c r="BO135" s="85"/>
      <c r="BP135" s="85"/>
    </row>
    <row r="136" spans="1:68" s="17" customFormat="1" x14ac:dyDescent="0.25">
      <c r="A136" s="212">
        <v>133</v>
      </c>
      <c r="B136" s="213"/>
      <c r="C136" s="213"/>
      <c r="D136" s="18"/>
      <c r="E136" s="50"/>
      <c r="F136" s="14"/>
      <c r="G136" s="14"/>
      <c r="H136" s="18"/>
      <c r="I136" s="124"/>
      <c r="J136" s="193"/>
      <c r="K136" s="16"/>
      <c r="L136" s="28"/>
      <c r="M136" s="176"/>
      <c r="N136" s="206"/>
      <c r="O136" s="54"/>
      <c r="P136" s="215"/>
      <c r="Q136" s="15"/>
      <c r="R136" s="15"/>
      <c r="S136" s="29"/>
      <c r="T136" s="24"/>
      <c r="U136" s="132"/>
      <c r="V136" s="46"/>
      <c r="W136" s="46"/>
      <c r="X136" s="32"/>
      <c r="Y136" s="18"/>
      <c r="Z136" s="95"/>
      <c r="AA136" s="14"/>
      <c r="AB136" s="124"/>
      <c r="AC136" s="193"/>
      <c r="AD136" s="14"/>
      <c r="AE136" s="15"/>
      <c r="AF136" s="18"/>
      <c r="AG136" s="18"/>
      <c r="AH136" s="18"/>
      <c r="AI136" s="18"/>
      <c r="AJ136" s="14"/>
      <c r="AK136" s="14"/>
      <c r="AL136" s="194"/>
      <c r="AM136" s="18"/>
      <c r="AN136" s="18"/>
      <c r="AO136" s="15"/>
      <c r="AP136" s="15" t="str">
        <f t="shared" si="4"/>
        <v xml:space="preserve"> /  /  / </v>
      </c>
      <c r="AQ136" s="85"/>
      <c r="AR136" s="125"/>
      <c r="AS136" s="85"/>
      <c r="AT136" s="85"/>
      <c r="AU136" s="85"/>
      <c r="AV136" s="85"/>
      <c r="AW136" s="85"/>
      <c r="AX136" s="85"/>
      <c r="AY136" s="85"/>
      <c r="AZ136" s="85"/>
      <c r="BA136" s="85"/>
      <c r="BB136" s="210"/>
      <c r="BC136" s="85"/>
      <c r="BD136" s="85"/>
      <c r="BE136" s="85"/>
      <c r="BF136" s="85"/>
      <c r="BG136" s="85"/>
      <c r="BH136" s="85"/>
      <c r="BI136" s="85"/>
      <c r="BJ136" s="85"/>
      <c r="BK136" s="85"/>
      <c r="BL136" s="85"/>
      <c r="BM136" s="85"/>
      <c r="BN136" s="85"/>
      <c r="BO136" s="85"/>
      <c r="BP136" s="85"/>
    </row>
    <row r="137" spans="1:68" s="17" customFormat="1" ht="15.75" customHeight="1" x14ac:dyDescent="0.25">
      <c r="A137" s="212">
        <v>134</v>
      </c>
      <c r="B137" s="213"/>
      <c r="C137" s="213"/>
      <c r="D137" s="18"/>
      <c r="E137" s="50"/>
      <c r="F137" s="19"/>
      <c r="G137" s="14"/>
      <c r="H137" s="18"/>
      <c r="I137" s="124"/>
      <c r="J137" s="193"/>
      <c r="K137" s="16"/>
      <c r="L137" s="28"/>
      <c r="M137" s="176"/>
      <c r="N137" s="206"/>
      <c r="O137" s="54"/>
      <c r="P137" s="215"/>
      <c r="Q137" s="15"/>
      <c r="R137" s="15"/>
      <c r="S137" s="29"/>
      <c r="T137" s="24"/>
      <c r="U137" s="132"/>
      <c r="V137" s="46"/>
      <c r="W137" s="46"/>
      <c r="X137" s="48"/>
      <c r="Y137" s="18"/>
      <c r="Z137" s="95"/>
      <c r="AA137" s="14"/>
      <c r="AB137" s="124"/>
      <c r="AC137" s="193"/>
      <c r="AD137" s="14"/>
      <c r="AE137" s="15"/>
      <c r="AF137" s="18"/>
      <c r="AG137" s="18"/>
      <c r="AH137" s="18"/>
      <c r="AI137" s="18"/>
      <c r="AJ137" s="14"/>
      <c r="AK137" s="14"/>
      <c r="AL137" s="194"/>
      <c r="AM137" s="18"/>
      <c r="AN137" s="18"/>
      <c r="AO137" s="15"/>
      <c r="AP137" s="15" t="str">
        <f t="shared" si="4"/>
        <v xml:space="preserve"> /  /  / </v>
      </c>
      <c r="AQ137" s="85"/>
      <c r="AR137" s="125"/>
      <c r="AS137" s="85"/>
      <c r="AT137" s="85"/>
      <c r="AU137" s="85"/>
      <c r="AV137" s="85"/>
      <c r="AW137" s="85"/>
      <c r="AX137" s="85"/>
      <c r="AY137" s="85"/>
      <c r="AZ137" s="85"/>
      <c r="BA137" s="85"/>
      <c r="BB137" s="210"/>
      <c r="BC137" s="85"/>
      <c r="BD137" s="85"/>
      <c r="BE137" s="85"/>
      <c r="BF137" s="85"/>
      <c r="BG137" s="85"/>
      <c r="BH137" s="85"/>
      <c r="BI137" s="85"/>
      <c r="BJ137" s="85"/>
      <c r="BK137" s="85"/>
      <c r="BL137" s="85"/>
      <c r="BM137" s="85"/>
      <c r="BN137" s="85"/>
      <c r="BO137" s="85"/>
      <c r="BP137" s="85"/>
    </row>
    <row r="138" spans="1:68" s="17" customFormat="1" x14ac:dyDescent="0.25">
      <c r="A138" s="212">
        <v>135</v>
      </c>
      <c r="B138" s="213"/>
      <c r="C138" s="213"/>
      <c r="D138" s="18"/>
      <c r="E138" s="50"/>
      <c r="F138" s="19"/>
      <c r="G138" s="14"/>
      <c r="H138" s="15"/>
      <c r="I138" s="124"/>
      <c r="J138" s="193"/>
      <c r="K138" s="16"/>
      <c r="L138" s="28"/>
      <c r="M138" s="176"/>
      <c r="N138" s="206"/>
      <c r="O138" s="54"/>
      <c r="P138" s="215"/>
      <c r="Q138" s="15"/>
      <c r="R138" s="15"/>
      <c r="S138" s="29"/>
      <c r="T138" s="24"/>
      <c r="U138" s="132"/>
      <c r="V138" s="46"/>
      <c r="W138" s="46"/>
      <c r="X138" s="32"/>
      <c r="Y138" s="18"/>
      <c r="Z138" s="95"/>
      <c r="AA138" s="14"/>
      <c r="AB138" s="124"/>
      <c r="AC138" s="193"/>
      <c r="AD138" s="14"/>
      <c r="AE138" s="15"/>
      <c r="AF138" s="18"/>
      <c r="AG138" s="18"/>
      <c r="AH138" s="18"/>
      <c r="AI138" s="18"/>
      <c r="AJ138" s="14"/>
      <c r="AK138" s="14"/>
      <c r="AL138" s="194"/>
      <c r="AM138" s="18"/>
      <c r="AN138" s="18"/>
      <c r="AO138" s="15"/>
      <c r="AP138" s="15" t="str">
        <f t="shared" si="4"/>
        <v xml:space="preserve"> /  /  / </v>
      </c>
      <c r="AQ138" s="85"/>
      <c r="AR138" s="125"/>
      <c r="AS138" s="85"/>
      <c r="AT138" s="85"/>
      <c r="AU138" s="85"/>
      <c r="AV138" s="85"/>
      <c r="AW138" s="85"/>
      <c r="AX138" s="85"/>
      <c r="AY138" s="85"/>
      <c r="AZ138" s="85"/>
      <c r="BA138" s="85"/>
      <c r="BB138" s="210"/>
      <c r="BC138" s="85"/>
      <c r="BD138" s="85"/>
      <c r="BE138" s="85"/>
      <c r="BF138" s="85"/>
      <c r="BG138" s="85"/>
      <c r="BH138" s="85"/>
      <c r="BI138" s="85"/>
      <c r="BJ138" s="85"/>
      <c r="BK138" s="85"/>
      <c r="BL138" s="85"/>
      <c r="BM138" s="85"/>
      <c r="BN138" s="85"/>
      <c r="BO138" s="85"/>
      <c r="BP138" s="85"/>
    </row>
    <row r="139" spans="1:68" s="17" customFormat="1" x14ac:dyDescent="0.25">
      <c r="A139" s="212">
        <v>136</v>
      </c>
      <c r="B139" s="213"/>
      <c r="C139" s="213"/>
      <c r="D139" s="18"/>
      <c r="E139" s="50"/>
      <c r="F139" s="19"/>
      <c r="G139" s="14"/>
      <c r="H139" s="15"/>
      <c r="I139" s="124"/>
      <c r="J139" s="193"/>
      <c r="K139" s="16"/>
      <c r="L139" s="27"/>
      <c r="M139" s="176"/>
      <c r="N139" s="206"/>
      <c r="O139" s="54"/>
      <c r="P139" s="215"/>
      <c r="Q139" s="15"/>
      <c r="R139" s="15"/>
      <c r="S139" s="29"/>
      <c r="T139" s="24"/>
      <c r="U139" s="132"/>
      <c r="V139" s="46"/>
      <c r="W139" s="46"/>
      <c r="X139" s="30"/>
      <c r="Y139" s="18"/>
      <c r="Z139" s="95"/>
      <c r="AA139" s="14"/>
      <c r="AB139" s="124"/>
      <c r="AC139" s="193"/>
      <c r="AD139" s="14"/>
      <c r="AE139" s="15"/>
      <c r="AF139" s="18"/>
      <c r="AG139" s="18"/>
      <c r="AH139" s="18"/>
      <c r="AI139" s="18"/>
      <c r="AJ139" s="14"/>
      <c r="AK139" s="14"/>
      <c r="AL139" s="194"/>
      <c r="AM139" s="18"/>
      <c r="AN139" s="18"/>
      <c r="AO139" s="15"/>
      <c r="AP139" s="15" t="str">
        <f t="shared" ref="AP139:AP195" si="5">CONCATENATE(D139," / ",E139," / ",H139," / ",G139)</f>
        <v xml:space="preserve"> /  /  / </v>
      </c>
      <c r="AQ139" s="85"/>
      <c r="AR139" s="125"/>
      <c r="AS139" s="85"/>
      <c r="AT139" s="85"/>
      <c r="AU139" s="85"/>
      <c r="AV139" s="85"/>
      <c r="AW139" s="85"/>
      <c r="AX139" s="85"/>
      <c r="AY139" s="85"/>
      <c r="AZ139" s="85"/>
      <c r="BA139" s="85"/>
      <c r="BB139" s="210"/>
      <c r="BC139" s="85"/>
      <c r="BD139" s="85"/>
      <c r="BE139" s="85"/>
      <c r="BF139" s="85"/>
      <c r="BG139" s="85"/>
      <c r="BH139" s="85"/>
      <c r="BI139" s="85"/>
      <c r="BJ139" s="85"/>
      <c r="BK139" s="85"/>
      <c r="BL139" s="85"/>
      <c r="BM139" s="85"/>
      <c r="BN139" s="85"/>
      <c r="BO139" s="85"/>
      <c r="BP139" s="85"/>
    </row>
    <row r="140" spans="1:68" s="17" customFormat="1" x14ac:dyDescent="0.25">
      <c r="A140" s="212">
        <v>137</v>
      </c>
      <c r="B140" s="213"/>
      <c r="C140" s="213"/>
      <c r="D140" s="18"/>
      <c r="E140" s="50"/>
      <c r="F140" s="19"/>
      <c r="G140" s="14"/>
      <c r="H140" s="15"/>
      <c r="I140" s="124"/>
      <c r="J140" s="193"/>
      <c r="K140" s="16"/>
      <c r="L140" s="27"/>
      <c r="M140" s="176"/>
      <c r="N140" s="206"/>
      <c r="O140" s="54"/>
      <c r="P140" s="215"/>
      <c r="Q140" s="15"/>
      <c r="R140" s="15"/>
      <c r="S140" s="29"/>
      <c r="T140" s="24"/>
      <c r="U140" s="132"/>
      <c r="V140" s="46"/>
      <c r="W140" s="46"/>
      <c r="X140" s="32"/>
      <c r="Y140" s="18"/>
      <c r="Z140" s="95"/>
      <c r="AA140" s="14"/>
      <c r="AB140" s="124"/>
      <c r="AC140" s="193"/>
      <c r="AD140" s="14"/>
      <c r="AE140" s="15"/>
      <c r="AF140" s="18"/>
      <c r="AG140" s="18"/>
      <c r="AH140" s="18"/>
      <c r="AI140" s="18"/>
      <c r="AJ140" s="14"/>
      <c r="AK140" s="14"/>
      <c r="AL140" s="194"/>
      <c r="AM140" s="18"/>
      <c r="AN140" s="18"/>
      <c r="AO140" s="15"/>
      <c r="AP140" s="15" t="str">
        <f t="shared" si="5"/>
        <v xml:space="preserve"> /  /  / </v>
      </c>
      <c r="AQ140" s="85"/>
      <c r="AR140" s="125"/>
      <c r="AS140" s="85"/>
      <c r="AT140" s="85"/>
      <c r="AU140" s="85"/>
      <c r="AV140" s="85"/>
      <c r="AW140" s="85"/>
      <c r="AX140" s="85"/>
      <c r="AY140" s="85"/>
      <c r="AZ140" s="85"/>
      <c r="BA140" s="85"/>
      <c r="BB140" s="210"/>
      <c r="BC140" s="85"/>
      <c r="BD140" s="85"/>
      <c r="BE140" s="85"/>
      <c r="BF140" s="85"/>
      <c r="BG140" s="85"/>
      <c r="BH140" s="85"/>
      <c r="BI140" s="85"/>
      <c r="BJ140" s="85"/>
      <c r="BK140" s="85"/>
      <c r="BL140" s="85"/>
      <c r="BM140" s="85"/>
      <c r="BN140" s="85"/>
      <c r="BO140" s="85"/>
      <c r="BP140" s="85"/>
    </row>
    <row r="141" spans="1:68" s="17" customFormat="1" x14ac:dyDescent="0.25">
      <c r="A141" s="212">
        <v>138</v>
      </c>
      <c r="B141" s="213"/>
      <c r="C141" s="213"/>
      <c r="D141" s="18"/>
      <c r="E141" s="50"/>
      <c r="F141" s="19"/>
      <c r="G141" s="14"/>
      <c r="H141" s="15"/>
      <c r="I141" s="124"/>
      <c r="J141" s="193"/>
      <c r="K141" s="16"/>
      <c r="L141" s="27"/>
      <c r="M141" s="176"/>
      <c r="N141" s="206"/>
      <c r="O141" s="54"/>
      <c r="P141" s="215"/>
      <c r="Q141" s="15"/>
      <c r="R141" s="15"/>
      <c r="S141" s="30"/>
      <c r="T141" s="24"/>
      <c r="U141" s="132"/>
      <c r="V141" s="46"/>
      <c r="W141" s="46"/>
      <c r="X141" s="32"/>
      <c r="Y141" s="18"/>
      <c r="Z141" s="95"/>
      <c r="AA141" s="14"/>
      <c r="AB141" s="124"/>
      <c r="AC141" s="193"/>
      <c r="AD141" s="14"/>
      <c r="AE141" s="15"/>
      <c r="AF141" s="18"/>
      <c r="AG141" s="18"/>
      <c r="AH141" s="18"/>
      <c r="AI141" s="18"/>
      <c r="AJ141" s="14"/>
      <c r="AK141" s="14"/>
      <c r="AL141" s="194"/>
      <c r="AM141" s="18"/>
      <c r="AN141" s="18"/>
      <c r="AO141" s="15"/>
      <c r="AP141" s="15" t="str">
        <f t="shared" si="5"/>
        <v xml:space="preserve"> /  /  / </v>
      </c>
      <c r="AQ141" s="85"/>
      <c r="AR141" s="125"/>
      <c r="AS141" s="85"/>
      <c r="AT141" s="85"/>
      <c r="AU141" s="85"/>
      <c r="AV141" s="85"/>
      <c r="AW141" s="85"/>
      <c r="AX141" s="85"/>
      <c r="AY141" s="85"/>
      <c r="AZ141" s="85"/>
      <c r="BA141" s="85"/>
      <c r="BB141" s="210"/>
      <c r="BC141" s="85"/>
      <c r="BD141" s="85"/>
      <c r="BE141" s="85"/>
      <c r="BF141" s="85"/>
      <c r="BG141" s="85"/>
      <c r="BH141" s="85"/>
      <c r="BI141" s="85"/>
      <c r="BJ141" s="85"/>
      <c r="BK141" s="85"/>
      <c r="BL141" s="85"/>
      <c r="BM141" s="85"/>
      <c r="BN141" s="85"/>
      <c r="BO141" s="85"/>
      <c r="BP141" s="85"/>
    </row>
    <row r="142" spans="1:68" s="17" customFormat="1" x14ac:dyDescent="0.25">
      <c r="A142" s="212">
        <v>139</v>
      </c>
      <c r="B142" s="213"/>
      <c r="C142" s="213"/>
      <c r="D142" s="18"/>
      <c r="E142" s="50"/>
      <c r="F142" s="19"/>
      <c r="G142" s="14"/>
      <c r="H142" s="15"/>
      <c r="I142" s="124"/>
      <c r="J142" s="193"/>
      <c r="K142" s="16"/>
      <c r="L142" s="28"/>
      <c r="M142" s="176"/>
      <c r="N142" s="206"/>
      <c r="O142" s="54"/>
      <c r="P142" s="215"/>
      <c r="Q142" s="15"/>
      <c r="R142" s="15"/>
      <c r="S142" s="29"/>
      <c r="T142" s="24"/>
      <c r="U142" s="132"/>
      <c r="V142" s="46"/>
      <c r="W142" s="46"/>
      <c r="X142" s="32"/>
      <c r="Y142" s="18"/>
      <c r="Z142" s="95"/>
      <c r="AA142" s="14"/>
      <c r="AB142" s="124"/>
      <c r="AC142" s="193"/>
      <c r="AD142" s="14"/>
      <c r="AE142" s="15"/>
      <c r="AF142" s="18"/>
      <c r="AG142" s="18"/>
      <c r="AH142" s="18"/>
      <c r="AI142" s="18"/>
      <c r="AJ142" s="14"/>
      <c r="AK142" s="14"/>
      <c r="AL142" s="194"/>
      <c r="AM142" s="18"/>
      <c r="AN142" s="18"/>
      <c r="AO142" s="15"/>
      <c r="AP142" s="15" t="str">
        <f t="shared" si="5"/>
        <v xml:space="preserve"> /  /  / </v>
      </c>
      <c r="AQ142" s="85"/>
      <c r="AR142" s="125"/>
      <c r="AS142" s="85"/>
      <c r="AT142" s="85"/>
      <c r="AU142" s="85"/>
      <c r="AV142" s="85"/>
      <c r="AW142" s="85"/>
      <c r="AX142" s="85"/>
      <c r="AY142" s="85"/>
      <c r="AZ142" s="85"/>
      <c r="BA142" s="85"/>
      <c r="BB142" s="210"/>
      <c r="BC142" s="85"/>
      <c r="BD142" s="85"/>
      <c r="BE142" s="85"/>
      <c r="BF142" s="85"/>
      <c r="BG142" s="85"/>
      <c r="BH142" s="85"/>
      <c r="BI142" s="85"/>
      <c r="BJ142" s="85"/>
      <c r="BK142" s="85"/>
      <c r="BL142" s="85"/>
      <c r="BM142" s="85"/>
      <c r="BN142" s="85"/>
      <c r="BO142" s="85"/>
      <c r="BP142" s="85"/>
    </row>
    <row r="143" spans="1:68" s="17" customFormat="1" ht="15.75" customHeight="1" x14ac:dyDescent="0.25">
      <c r="A143" s="212">
        <v>140</v>
      </c>
      <c r="B143" s="213"/>
      <c r="C143" s="213"/>
      <c r="D143" s="18"/>
      <c r="E143" s="50"/>
      <c r="F143" s="19"/>
      <c r="G143" s="14"/>
      <c r="H143" s="15"/>
      <c r="I143" s="124"/>
      <c r="J143" s="193"/>
      <c r="K143" s="16"/>
      <c r="L143" s="28"/>
      <c r="M143" s="176"/>
      <c r="N143" s="206"/>
      <c r="O143" s="54"/>
      <c r="P143" s="215"/>
      <c r="Q143" s="15"/>
      <c r="R143" s="15"/>
      <c r="S143" s="29"/>
      <c r="T143" s="24"/>
      <c r="U143" s="132"/>
      <c r="V143" s="46"/>
      <c r="W143" s="46"/>
      <c r="X143" s="32"/>
      <c r="Y143" s="18"/>
      <c r="Z143" s="95"/>
      <c r="AA143" s="14"/>
      <c r="AB143" s="124"/>
      <c r="AC143" s="193"/>
      <c r="AD143" s="14"/>
      <c r="AE143" s="15"/>
      <c r="AF143" s="18"/>
      <c r="AG143" s="18"/>
      <c r="AH143" s="18"/>
      <c r="AI143" s="18"/>
      <c r="AJ143" s="14"/>
      <c r="AK143" s="14"/>
      <c r="AL143" s="194"/>
      <c r="AM143" s="18"/>
      <c r="AN143" s="18"/>
      <c r="AO143" s="15"/>
      <c r="AP143" s="15" t="str">
        <f t="shared" si="5"/>
        <v xml:space="preserve"> /  /  / </v>
      </c>
      <c r="AQ143" s="85"/>
      <c r="AR143" s="125"/>
      <c r="AS143" s="85"/>
      <c r="AT143" s="85"/>
      <c r="AU143" s="85"/>
      <c r="AV143" s="85"/>
      <c r="AW143" s="85"/>
      <c r="AX143" s="85"/>
      <c r="AY143" s="85"/>
      <c r="AZ143" s="85"/>
      <c r="BA143" s="85"/>
      <c r="BB143" s="210"/>
      <c r="BC143" s="85"/>
      <c r="BD143" s="85"/>
      <c r="BE143" s="85"/>
      <c r="BF143" s="85"/>
      <c r="BG143" s="85"/>
      <c r="BH143" s="85"/>
      <c r="BI143" s="85"/>
      <c r="BJ143" s="85"/>
      <c r="BK143" s="85"/>
      <c r="BL143" s="85"/>
      <c r="BM143" s="85"/>
      <c r="BN143" s="85"/>
      <c r="BO143" s="85"/>
      <c r="BP143" s="85"/>
    </row>
    <row r="144" spans="1:68" s="17" customFormat="1" x14ac:dyDescent="0.25">
      <c r="A144" s="212">
        <v>141</v>
      </c>
      <c r="B144" s="213"/>
      <c r="C144" s="213"/>
      <c r="D144" s="18"/>
      <c r="E144" s="50"/>
      <c r="F144" s="14"/>
      <c r="G144" s="14"/>
      <c r="H144" s="15"/>
      <c r="I144" s="124"/>
      <c r="J144" s="193"/>
      <c r="K144" s="16"/>
      <c r="L144" s="28"/>
      <c r="M144" s="176"/>
      <c r="N144" s="206"/>
      <c r="O144" s="54"/>
      <c r="P144" s="215"/>
      <c r="Q144" s="15"/>
      <c r="R144" s="15"/>
      <c r="S144" s="29"/>
      <c r="T144" s="24"/>
      <c r="U144" s="132"/>
      <c r="V144" s="46"/>
      <c r="W144" s="46"/>
      <c r="X144" s="48"/>
      <c r="Y144" s="18"/>
      <c r="Z144" s="95"/>
      <c r="AA144" s="14"/>
      <c r="AB144" s="124"/>
      <c r="AC144" s="193"/>
      <c r="AD144" s="14"/>
      <c r="AE144" s="15"/>
      <c r="AF144" s="18"/>
      <c r="AG144" s="18"/>
      <c r="AH144" s="18"/>
      <c r="AI144" s="18"/>
      <c r="AJ144" s="14"/>
      <c r="AK144" s="14"/>
      <c r="AL144" s="194"/>
      <c r="AM144" s="18"/>
      <c r="AN144" s="18"/>
      <c r="AO144" s="15"/>
      <c r="AP144" s="15" t="str">
        <f t="shared" si="5"/>
        <v xml:space="preserve"> /  /  / </v>
      </c>
      <c r="AQ144" s="85"/>
      <c r="AR144" s="125"/>
      <c r="AS144" s="85"/>
      <c r="AT144" s="85"/>
      <c r="AU144" s="85"/>
      <c r="AV144" s="85"/>
      <c r="AW144" s="85"/>
      <c r="AX144" s="85"/>
      <c r="AY144" s="85"/>
      <c r="AZ144" s="85"/>
      <c r="BA144" s="85"/>
      <c r="BB144" s="210"/>
      <c r="BC144" s="85"/>
      <c r="BD144" s="85"/>
      <c r="BE144" s="85"/>
      <c r="BF144" s="85"/>
      <c r="BG144" s="85"/>
      <c r="BH144" s="85"/>
      <c r="BI144" s="85"/>
      <c r="BJ144" s="85"/>
      <c r="BK144" s="85"/>
      <c r="BL144" s="85"/>
      <c r="BM144" s="85"/>
      <c r="BN144" s="85"/>
      <c r="BO144" s="85"/>
      <c r="BP144" s="85"/>
    </row>
    <row r="145" spans="1:68" s="17" customFormat="1" x14ac:dyDescent="0.25">
      <c r="A145" s="212">
        <v>142</v>
      </c>
      <c r="B145" s="213"/>
      <c r="C145" s="213"/>
      <c r="D145" s="18"/>
      <c r="E145" s="50"/>
      <c r="F145" s="19"/>
      <c r="G145" s="14"/>
      <c r="H145" s="15"/>
      <c r="I145" s="124"/>
      <c r="J145" s="193"/>
      <c r="K145" s="16"/>
      <c r="L145" s="28"/>
      <c r="M145" s="176"/>
      <c r="N145" s="206"/>
      <c r="O145" s="54"/>
      <c r="P145" s="215"/>
      <c r="Q145" s="15"/>
      <c r="R145" s="15"/>
      <c r="S145" s="30"/>
      <c r="T145" s="24"/>
      <c r="U145" s="132"/>
      <c r="V145" s="46"/>
      <c r="W145" s="46"/>
      <c r="X145" s="32"/>
      <c r="Y145" s="18"/>
      <c r="Z145" s="95"/>
      <c r="AA145" s="14"/>
      <c r="AB145" s="124"/>
      <c r="AC145" s="193"/>
      <c r="AD145" s="14"/>
      <c r="AE145" s="15"/>
      <c r="AF145" s="18"/>
      <c r="AG145" s="18"/>
      <c r="AH145" s="18"/>
      <c r="AI145" s="18"/>
      <c r="AJ145" s="14"/>
      <c r="AK145" s="14"/>
      <c r="AL145" s="194"/>
      <c r="AM145" s="18"/>
      <c r="AN145" s="18"/>
      <c r="AO145" s="15"/>
      <c r="AP145" s="15" t="str">
        <f t="shared" si="5"/>
        <v xml:space="preserve"> /  /  / </v>
      </c>
      <c r="AQ145" s="85"/>
      <c r="AR145" s="125"/>
      <c r="AS145" s="85"/>
      <c r="AT145" s="85"/>
      <c r="AU145" s="85"/>
      <c r="AV145" s="85"/>
      <c r="AW145" s="85"/>
      <c r="AX145" s="85"/>
      <c r="AY145" s="85"/>
      <c r="AZ145" s="85"/>
      <c r="BA145" s="85"/>
      <c r="BB145" s="210"/>
      <c r="BC145" s="85"/>
      <c r="BD145" s="85"/>
      <c r="BE145" s="85"/>
      <c r="BF145" s="85"/>
      <c r="BG145" s="85"/>
      <c r="BH145" s="85"/>
      <c r="BI145" s="85"/>
      <c r="BJ145" s="85"/>
      <c r="BK145" s="85"/>
      <c r="BL145" s="85"/>
      <c r="BM145" s="85"/>
      <c r="BN145" s="85"/>
      <c r="BO145" s="85"/>
      <c r="BP145" s="85"/>
    </row>
    <row r="146" spans="1:68" s="17" customFormat="1" x14ac:dyDescent="0.25">
      <c r="A146" s="212">
        <v>143</v>
      </c>
      <c r="B146" s="213"/>
      <c r="C146" s="213"/>
      <c r="D146" s="18"/>
      <c r="E146" s="50"/>
      <c r="F146" s="19"/>
      <c r="G146" s="14"/>
      <c r="H146" s="15"/>
      <c r="I146" s="124"/>
      <c r="J146" s="193"/>
      <c r="K146" s="16"/>
      <c r="L146" s="27"/>
      <c r="M146" s="176"/>
      <c r="N146" s="206"/>
      <c r="O146" s="55"/>
      <c r="P146" s="215"/>
      <c r="Q146" s="15"/>
      <c r="R146" s="15"/>
      <c r="S146" s="30"/>
      <c r="T146" s="24"/>
      <c r="U146" s="132"/>
      <c r="V146" s="46"/>
      <c r="W146" s="46"/>
      <c r="X146" s="32"/>
      <c r="Y146" s="18"/>
      <c r="Z146" s="95"/>
      <c r="AA146" s="14"/>
      <c r="AB146" s="124"/>
      <c r="AC146" s="193"/>
      <c r="AD146" s="14"/>
      <c r="AE146" s="15"/>
      <c r="AF146" s="18"/>
      <c r="AG146" s="18"/>
      <c r="AH146" s="18"/>
      <c r="AI146" s="18"/>
      <c r="AJ146" s="14"/>
      <c r="AK146" s="14"/>
      <c r="AL146" s="194"/>
      <c r="AM146" s="18"/>
      <c r="AN146" s="18"/>
      <c r="AO146" s="15"/>
      <c r="AP146" s="15" t="str">
        <f t="shared" si="5"/>
        <v xml:space="preserve"> /  /  / </v>
      </c>
      <c r="AQ146" s="85"/>
      <c r="AR146" s="125"/>
      <c r="AS146" s="85"/>
      <c r="AT146" s="85"/>
      <c r="AU146" s="85"/>
      <c r="AV146" s="85"/>
      <c r="AW146" s="85"/>
      <c r="AX146" s="85"/>
      <c r="AY146" s="85"/>
      <c r="AZ146" s="85"/>
      <c r="BA146" s="85"/>
      <c r="BB146" s="210"/>
      <c r="BC146" s="85"/>
      <c r="BD146" s="85"/>
      <c r="BE146" s="85"/>
      <c r="BF146" s="85"/>
      <c r="BG146" s="85"/>
      <c r="BH146" s="85"/>
      <c r="BI146" s="85"/>
      <c r="BJ146" s="85"/>
      <c r="BK146" s="85"/>
      <c r="BL146" s="85"/>
      <c r="BM146" s="85"/>
      <c r="BN146" s="85"/>
      <c r="BO146" s="85"/>
      <c r="BP146" s="85"/>
    </row>
    <row r="147" spans="1:68" s="17" customFormat="1" x14ac:dyDescent="0.25">
      <c r="A147" s="212">
        <v>144</v>
      </c>
      <c r="B147" s="213"/>
      <c r="C147" s="213"/>
      <c r="D147" s="18"/>
      <c r="E147" s="50"/>
      <c r="F147" s="14"/>
      <c r="G147" s="14"/>
      <c r="H147" s="15"/>
      <c r="I147" s="124"/>
      <c r="J147" s="193"/>
      <c r="K147" s="16"/>
      <c r="L147" s="27"/>
      <c r="M147" s="176"/>
      <c r="N147" s="206"/>
      <c r="O147" s="54"/>
      <c r="P147" s="215"/>
      <c r="Q147" s="15"/>
      <c r="R147" s="15"/>
      <c r="S147" s="29"/>
      <c r="T147" s="24"/>
      <c r="U147" s="132"/>
      <c r="V147" s="46"/>
      <c r="W147" s="46"/>
      <c r="X147" s="32"/>
      <c r="Y147" s="18"/>
      <c r="Z147" s="95"/>
      <c r="AA147" s="14"/>
      <c r="AB147" s="124"/>
      <c r="AC147" s="193"/>
      <c r="AD147" s="14"/>
      <c r="AE147" s="15"/>
      <c r="AF147" s="18"/>
      <c r="AG147" s="18"/>
      <c r="AH147" s="18"/>
      <c r="AI147" s="18"/>
      <c r="AJ147" s="14"/>
      <c r="AK147" s="14"/>
      <c r="AL147" s="194"/>
      <c r="AM147" s="18"/>
      <c r="AN147" s="18"/>
      <c r="AO147" s="15"/>
      <c r="AP147" s="15" t="str">
        <f t="shared" si="5"/>
        <v xml:space="preserve"> /  /  / </v>
      </c>
      <c r="AQ147" s="85"/>
      <c r="AR147" s="125"/>
      <c r="AS147" s="85"/>
      <c r="AT147" s="85"/>
      <c r="AU147" s="85"/>
      <c r="AV147" s="85"/>
      <c r="AW147" s="85"/>
      <c r="AX147" s="85"/>
      <c r="AY147" s="85"/>
      <c r="AZ147" s="85"/>
      <c r="BA147" s="85"/>
      <c r="BB147" s="210"/>
      <c r="BC147" s="85"/>
      <c r="BD147" s="85"/>
      <c r="BE147" s="85"/>
      <c r="BF147" s="85"/>
      <c r="BG147" s="85"/>
      <c r="BH147" s="85"/>
      <c r="BI147" s="85"/>
      <c r="BJ147" s="85"/>
      <c r="BK147" s="85"/>
      <c r="BL147" s="85"/>
      <c r="BM147" s="85"/>
      <c r="BN147" s="85"/>
      <c r="BO147" s="85"/>
      <c r="BP147" s="85"/>
    </row>
    <row r="148" spans="1:68" s="17" customFormat="1" x14ac:dyDescent="0.25">
      <c r="A148" s="212">
        <v>145</v>
      </c>
      <c r="B148" s="213"/>
      <c r="C148" s="213"/>
      <c r="D148" s="18"/>
      <c r="E148" s="50"/>
      <c r="F148" s="19"/>
      <c r="G148" s="14"/>
      <c r="H148" s="15"/>
      <c r="I148" s="124"/>
      <c r="J148" s="123"/>
      <c r="K148" s="16"/>
      <c r="L148" s="28"/>
      <c r="M148" s="176"/>
      <c r="N148" s="206"/>
      <c r="O148" s="54"/>
      <c r="P148" s="215"/>
      <c r="Q148" s="15"/>
      <c r="R148" s="15"/>
      <c r="S148" s="29"/>
      <c r="T148" s="24"/>
      <c r="U148" s="132"/>
      <c r="V148" s="46"/>
      <c r="W148" s="46"/>
      <c r="X148" s="32"/>
      <c r="Y148" s="18"/>
      <c r="Z148" s="95"/>
      <c r="AA148" s="14"/>
      <c r="AB148" s="18"/>
      <c r="AC148" s="18"/>
      <c r="AD148" s="14"/>
      <c r="AE148" s="15"/>
      <c r="AF148" s="18"/>
      <c r="AG148" s="18"/>
      <c r="AH148" s="18"/>
      <c r="AI148" s="18"/>
      <c r="AJ148" s="14"/>
      <c r="AK148" s="14"/>
      <c r="AL148" s="194"/>
      <c r="AM148" s="18"/>
      <c r="AN148" s="18"/>
      <c r="AO148" s="15"/>
      <c r="AP148" s="15" t="str">
        <f t="shared" si="5"/>
        <v xml:space="preserve"> /  /  / </v>
      </c>
      <c r="AQ148" s="85"/>
      <c r="AR148" s="125"/>
      <c r="AS148" s="85"/>
      <c r="AT148" s="85"/>
      <c r="AU148" s="85"/>
      <c r="AV148" s="85"/>
      <c r="AW148" s="85"/>
      <c r="AX148" s="85"/>
      <c r="AY148" s="85"/>
      <c r="AZ148" s="85"/>
      <c r="BA148" s="85"/>
      <c r="BB148" s="210"/>
      <c r="BC148" s="85"/>
      <c r="BD148" s="85"/>
      <c r="BE148" s="85"/>
      <c r="BF148" s="85"/>
      <c r="BG148" s="85"/>
      <c r="BH148" s="85"/>
      <c r="BI148" s="85"/>
      <c r="BJ148" s="85"/>
      <c r="BK148" s="85"/>
      <c r="BL148" s="85"/>
      <c r="BM148" s="85"/>
      <c r="BN148" s="85"/>
      <c r="BO148" s="85"/>
      <c r="BP148" s="85"/>
    </row>
    <row r="149" spans="1:68" s="17" customFormat="1" x14ac:dyDescent="0.25">
      <c r="A149" s="212">
        <v>146</v>
      </c>
      <c r="B149" s="213"/>
      <c r="C149" s="213"/>
      <c r="D149" s="18"/>
      <c r="E149" s="50"/>
      <c r="F149" s="19"/>
      <c r="G149" s="14"/>
      <c r="H149" s="15"/>
      <c r="I149" s="124"/>
      <c r="J149" s="123"/>
      <c r="K149" s="16"/>
      <c r="L149" s="27"/>
      <c r="M149" s="176"/>
      <c r="N149" s="206"/>
      <c r="O149" s="54"/>
      <c r="P149" s="215"/>
      <c r="Q149" s="15"/>
      <c r="R149" s="15"/>
      <c r="S149" s="30"/>
      <c r="T149" s="24"/>
      <c r="U149" s="132"/>
      <c r="V149" s="46"/>
      <c r="W149" s="46"/>
      <c r="X149" s="32"/>
      <c r="Y149" s="15"/>
      <c r="Z149" s="95"/>
      <c r="AA149" s="14"/>
      <c r="AB149" s="18"/>
      <c r="AC149" s="18"/>
      <c r="AD149" s="14"/>
      <c r="AE149" s="15"/>
      <c r="AF149" s="18"/>
      <c r="AG149" s="18"/>
      <c r="AH149" s="18"/>
      <c r="AI149" s="18"/>
      <c r="AJ149" s="14"/>
      <c r="AK149" s="14"/>
      <c r="AL149" s="194"/>
      <c r="AM149" s="18"/>
      <c r="AN149" s="18"/>
      <c r="AO149" s="15"/>
      <c r="AP149" s="15" t="str">
        <f t="shared" si="5"/>
        <v xml:space="preserve"> /  /  / </v>
      </c>
      <c r="AQ149" s="85"/>
      <c r="AR149" s="125"/>
      <c r="AS149" s="85"/>
      <c r="AT149" s="85"/>
      <c r="AU149" s="85"/>
      <c r="AV149" s="85"/>
      <c r="AW149" s="85"/>
      <c r="AX149" s="85"/>
      <c r="AY149" s="85"/>
      <c r="AZ149" s="85"/>
      <c r="BA149" s="85"/>
      <c r="BB149" s="210"/>
      <c r="BC149" s="85"/>
      <c r="BD149" s="85"/>
      <c r="BE149" s="85"/>
      <c r="BF149" s="85"/>
      <c r="BG149" s="85"/>
      <c r="BH149" s="85"/>
      <c r="BI149" s="85"/>
      <c r="BJ149" s="85"/>
      <c r="BK149" s="85"/>
      <c r="BL149" s="85"/>
      <c r="BM149" s="85"/>
      <c r="BN149" s="85"/>
      <c r="BO149" s="85"/>
      <c r="BP149" s="85"/>
    </row>
    <row r="150" spans="1:68" s="17" customFormat="1" x14ac:dyDescent="0.25">
      <c r="A150" s="212">
        <v>147</v>
      </c>
      <c r="B150" s="213"/>
      <c r="C150" s="213"/>
      <c r="D150" s="18"/>
      <c r="E150" s="50"/>
      <c r="F150" s="14"/>
      <c r="G150" s="14"/>
      <c r="H150" s="15"/>
      <c r="I150" s="124"/>
      <c r="J150" s="123"/>
      <c r="K150" s="16"/>
      <c r="L150" s="27"/>
      <c r="M150" s="176"/>
      <c r="N150" s="206"/>
      <c r="O150" s="55"/>
      <c r="P150" s="215"/>
      <c r="Q150" s="15"/>
      <c r="R150" s="15"/>
      <c r="S150" s="29"/>
      <c r="T150" s="24"/>
      <c r="U150" s="132"/>
      <c r="V150" s="46"/>
      <c r="W150" s="46"/>
      <c r="X150" s="32"/>
      <c r="Y150" s="18"/>
      <c r="Z150" s="95"/>
      <c r="AA150" s="14"/>
      <c r="AB150" s="18"/>
      <c r="AC150" s="18"/>
      <c r="AD150" s="14"/>
      <c r="AE150" s="15"/>
      <c r="AF150" s="18"/>
      <c r="AG150" s="18"/>
      <c r="AH150" s="18"/>
      <c r="AI150" s="18"/>
      <c r="AJ150" s="14"/>
      <c r="AK150" s="14"/>
      <c r="AL150" s="194"/>
      <c r="AM150" s="18"/>
      <c r="AN150" s="18"/>
      <c r="AO150" s="15"/>
      <c r="AP150" s="15" t="str">
        <f t="shared" si="5"/>
        <v xml:space="preserve"> /  /  / </v>
      </c>
      <c r="AQ150" s="85"/>
      <c r="AR150" s="125"/>
      <c r="AS150" s="85"/>
      <c r="AT150" s="85"/>
      <c r="AU150" s="85"/>
      <c r="AV150" s="85"/>
      <c r="AW150" s="85"/>
      <c r="AX150" s="85"/>
      <c r="AY150" s="85"/>
      <c r="AZ150" s="85"/>
      <c r="BA150" s="85"/>
      <c r="BB150" s="210"/>
      <c r="BC150" s="85"/>
      <c r="BD150" s="85"/>
      <c r="BE150" s="85"/>
      <c r="BF150" s="85"/>
      <c r="BG150" s="85"/>
      <c r="BH150" s="85"/>
      <c r="BI150" s="85"/>
      <c r="BJ150" s="85"/>
      <c r="BK150" s="85"/>
      <c r="BL150" s="85"/>
      <c r="BM150" s="85"/>
      <c r="BN150" s="85"/>
      <c r="BO150" s="85"/>
      <c r="BP150" s="85"/>
    </row>
    <row r="151" spans="1:68" s="17" customFormat="1" x14ac:dyDescent="0.25">
      <c r="A151" s="212">
        <v>148</v>
      </c>
      <c r="B151" s="213"/>
      <c r="C151" s="213"/>
      <c r="D151" s="18"/>
      <c r="E151" s="50"/>
      <c r="F151" s="14"/>
      <c r="G151" s="14"/>
      <c r="H151" s="15"/>
      <c r="I151" s="124"/>
      <c r="J151" s="123"/>
      <c r="K151" s="16"/>
      <c r="L151" s="27"/>
      <c r="M151" s="176"/>
      <c r="N151" s="206"/>
      <c r="O151" s="55"/>
      <c r="P151" s="215"/>
      <c r="Q151" s="15"/>
      <c r="R151" s="15"/>
      <c r="S151" s="29"/>
      <c r="T151" s="24"/>
      <c r="U151" s="132"/>
      <c r="V151" s="46"/>
      <c r="W151" s="46"/>
      <c r="X151" s="50"/>
      <c r="Y151" s="18"/>
      <c r="Z151" s="15"/>
      <c r="AA151" s="14"/>
      <c r="AB151" s="18"/>
      <c r="AC151" s="18"/>
      <c r="AD151" s="14"/>
      <c r="AE151" s="15"/>
      <c r="AF151" s="18"/>
      <c r="AG151" s="18"/>
      <c r="AH151" s="18"/>
      <c r="AI151" s="18"/>
      <c r="AJ151" s="14"/>
      <c r="AK151" s="14"/>
      <c r="AL151" s="194"/>
      <c r="AM151" s="18"/>
      <c r="AN151" s="18"/>
      <c r="AO151" s="15"/>
      <c r="AP151" s="15" t="str">
        <f t="shared" si="5"/>
        <v xml:space="preserve"> /  /  / </v>
      </c>
      <c r="AQ151" s="85"/>
      <c r="AR151" s="125"/>
      <c r="AS151" s="85"/>
      <c r="AT151" s="85"/>
      <c r="AU151" s="85"/>
      <c r="AV151" s="85"/>
      <c r="AW151" s="85"/>
      <c r="AX151" s="85"/>
      <c r="AY151" s="85"/>
      <c r="AZ151" s="85"/>
      <c r="BA151" s="85"/>
      <c r="BB151" s="210"/>
      <c r="BC151" s="85"/>
      <c r="BD151" s="85"/>
      <c r="BE151" s="85"/>
      <c r="BF151" s="85"/>
      <c r="BG151" s="85"/>
      <c r="BH151" s="85"/>
      <c r="BI151" s="85"/>
      <c r="BJ151" s="85"/>
      <c r="BK151" s="85"/>
      <c r="BL151" s="85"/>
      <c r="BM151" s="85"/>
      <c r="BN151" s="85"/>
      <c r="BO151" s="85"/>
      <c r="BP151" s="85"/>
    </row>
    <row r="152" spans="1:68" s="17" customFormat="1" x14ac:dyDescent="0.25">
      <c r="A152" s="212">
        <v>149</v>
      </c>
      <c r="B152" s="213"/>
      <c r="C152" s="213"/>
      <c r="D152" s="18"/>
      <c r="E152" s="50"/>
      <c r="F152" s="14"/>
      <c r="G152" s="14"/>
      <c r="H152" s="18"/>
      <c r="I152" s="124"/>
      <c r="J152" s="123"/>
      <c r="K152" s="16"/>
      <c r="L152" s="28"/>
      <c r="M152" s="176"/>
      <c r="N152" s="206"/>
      <c r="O152" s="54"/>
      <c r="P152" s="215"/>
      <c r="Q152" s="15"/>
      <c r="R152" s="15"/>
      <c r="S152" s="29"/>
      <c r="T152" s="24"/>
      <c r="U152" s="132"/>
      <c r="V152" s="46"/>
      <c r="W152" s="46"/>
      <c r="X152" s="32"/>
      <c r="Y152" s="18"/>
      <c r="Z152" s="15"/>
      <c r="AA152" s="14"/>
      <c r="AB152" s="18"/>
      <c r="AC152" s="18"/>
      <c r="AD152" s="14"/>
      <c r="AE152" s="15"/>
      <c r="AF152" s="18"/>
      <c r="AG152" s="18"/>
      <c r="AH152" s="18"/>
      <c r="AI152" s="18"/>
      <c r="AJ152" s="14"/>
      <c r="AK152" s="14"/>
      <c r="AL152" s="194"/>
      <c r="AM152" s="18"/>
      <c r="AN152" s="18"/>
      <c r="AO152" s="15"/>
      <c r="AP152" s="15" t="str">
        <f t="shared" si="5"/>
        <v xml:space="preserve"> /  /  / </v>
      </c>
      <c r="AQ152" s="85"/>
      <c r="AR152" s="125"/>
      <c r="AS152" s="85"/>
      <c r="AT152" s="85"/>
      <c r="AU152" s="85"/>
      <c r="AV152" s="85"/>
      <c r="AW152" s="85"/>
      <c r="AX152" s="85"/>
      <c r="AY152" s="85"/>
      <c r="AZ152" s="85"/>
      <c r="BA152" s="85"/>
      <c r="BB152" s="210"/>
      <c r="BC152" s="85"/>
      <c r="BD152" s="85"/>
      <c r="BE152" s="85"/>
      <c r="BF152" s="85"/>
      <c r="BG152" s="85"/>
      <c r="BH152" s="85"/>
      <c r="BI152" s="85"/>
      <c r="BJ152" s="85"/>
      <c r="BK152" s="85"/>
      <c r="BL152" s="85"/>
      <c r="BM152" s="85"/>
      <c r="BN152" s="85"/>
      <c r="BO152" s="85"/>
      <c r="BP152" s="85"/>
    </row>
    <row r="153" spans="1:68" s="17" customFormat="1" x14ac:dyDescent="0.25">
      <c r="A153" s="212">
        <v>150</v>
      </c>
      <c r="B153" s="213"/>
      <c r="C153" s="213"/>
      <c r="D153" s="18"/>
      <c r="E153" s="50"/>
      <c r="F153" s="19"/>
      <c r="G153" s="14"/>
      <c r="H153" s="178"/>
      <c r="I153" s="179"/>
      <c r="J153" s="180"/>
      <c r="K153" s="16"/>
      <c r="L153" s="50"/>
      <c r="M153" s="181"/>
      <c r="N153" s="207"/>
      <c r="O153" s="55"/>
      <c r="P153" s="217"/>
      <c r="Q153" s="15"/>
      <c r="R153" s="18"/>
      <c r="S153" s="29"/>
      <c r="T153" s="24"/>
      <c r="U153" s="132"/>
      <c r="V153" s="14"/>
      <c r="W153" s="46"/>
      <c r="X153" s="30"/>
      <c r="Y153" s="18"/>
      <c r="Z153" s="95"/>
      <c r="AA153" s="14"/>
      <c r="AB153" s="18"/>
      <c r="AC153" s="18"/>
      <c r="AD153" s="14"/>
      <c r="AE153" s="15"/>
      <c r="AF153" s="18"/>
      <c r="AG153" s="18"/>
      <c r="AH153" s="18"/>
      <c r="AI153" s="18"/>
      <c r="AJ153" s="14"/>
      <c r="AK153" s="14"/>
      <c r="AL153" s="194"/>
      <c r="AM153" s="18"/>
      <c r="AN153" s="18"/>
      <c r="AO153" s="15"/>
      <c r="AP153" s="15" t="str">
        <f t="shared" si="5"/>
        <v xml:space="preserve"> /  /  / </v>
      </c>
      <c r="AQ153" s="85"/>
      <c r="AR153" s="125"/>
      <c r="AS153" s="85"/>
      <c r="AT153" s="85"/>
      <c r="AU153" s="85"/>
      <c r="AV153" s="85"/>
      <c r="AW153" s="85"/>
      <c r="AX153" s="85"/>
      <c r="AY153" s="85"/>
      <c r="AZ153" s="85"/>
      <c r="BA153" s="85"/>
      <c r="BB153" s="210"/>
      <c r="BC153" s="85"/>
      <c r="BD153" s="85"/>
      <c r="BE153" s="85"/>
      <c r="BF153" s="85"/>
      <c r="BG153" s="85"/>
      <c r="BH153" s="85"/>
      <c r="BI153" s="85"/>
      <c r="BJ153" s="85"/>
      <c r="BK153" s="85"/>
      <c r="BL153" s="85"/>
      <c r="BM153" s="85"/>
      <c r="BN153" s="85"/>
      <c r="BO153" s="85"/>
      <c r="BP153" s="85"/>
    </row>
    <row r="154" spans="1:68" s="17" customFormat="1" x14ac:dyDescent="0.25">
      <c r="A154" s="212">
        <v>151</v>
      </c>
      <c r="B154" s="213"/>
      <c r="C154" s="213"/>
      <c r="D154" s="18"/>
      <c r="E154" s="50"/>
      <c r="F154" s="14"/>
      <c r="G154" s="14"/>
      <c r="H154" s="18"/>
      <c r="I154" s="124"/>
      <c r="J154" s="123"/>
      <c r="K154" s="16"/>
      <c r="L154" s="28"/>
      <c r="M154" s="176"/>
      <c r="N154" s="206"/>
      <c r="O154" s="54"/>
      <c r="P154" s="215"/>
      <c r="Q154" s="15"/>
      <c r="R154" s="15"/>
      <c r="S154" s="29"/>
      <c r="T154" s="24"/>
      <c r="U154" s="132"/>
      <c r="V154" s="46"/>
      <c r="W154" s="46"/>
      <c r="X154" s="32"/>
      <c r="Y154" s="18"/>
      <c r="Z154" s="15"/>
      <c r="AA154" s="14"/>
      <c r="AB154" s="18"/>
      <c r="AC154" s="18"/>
      <c r="AD154" s="14"/>
      <c r="AE154" s="15"/>
      <c r="AF154" s="18"/>
      <c r="AG154" s="18"/>
      <c r="AH154" s="18"/>
      <c r="AI154" s="18"/>
      <c r="AJ154" s="14"/>
      <c r="AK154" s="14"/>
      <c r="AL154" s="194"/>
      <c r="AM154" s="18"/>
      <c r="AN154" s="18"/>
      <c r="AO154" s="15"/>
      <c r="AP154" s="15" t="str">
        <f t="shared" si="5"/>
        <v xml:space="preserve"> /  /  / </v>
      </c>
      <c r="AQ154" s="85"/>
      <c r="AR154" s="125"/>
      <c r="AS154" s="85"/>
      <c r="AT154" s="85"/>
      <c r="AU154" s="85"/>
      <c r="AV154" s="85"/>
      <c r="AW154" s="85"/>
      <c r="AX154" s="85"/>
      <c r="AY154" s="85"/>
      <c r="AZ154" s="85"/>
      <c r="BA154" s="85"/>
      <c r="BB154" s="210"/>
      <c r="BC154" s="85"/>
      <c r="BD154" s="85"/>
      <c r="BE154" s="85"/>
      <c r="BF154" s="85"/>
      <c r="BG154" s="85"/>
      <c r="BH154" s="85"/>
      <c r="BI154" s="85"/>
      <c r="BJ154" s="85"/>
      <c r="BK154" s="85"/>
      <c r="BL154" s="85"/>
      <c r="BM154" s="85"/>
      <c r="BN154" s="85"/>
      <c r="BO154" s="85"/>
      <c r="BP154" s="85"/>
    </row>
    <row r="155" spans="1:68" s="17" customFormat="1" x14ac:dyDescent="0.25">
      <c r="A155" s="212">
        <v>152</v>
      </c>
      <c r="B155" s="213"/>
      <c r="C155" s="213"/>
      <c r="D155" s="18"/>
      <c r="E155" s="50"/>
      <c r="F155" s="14"/>
      <c r="G155" s="14"/>
      <c r="H155" s="18"/>
      <c r="I155" s="124"/>
      <c r="J155" s="123"/>
      <c r="K155" s="16"/>
      <c r="L155" s="28"/>
      <c r="M155" s="176"/>
      <c r="N155" s="206"/>
      <c r="O155" s="54"/>
      <c r="P155" s="215"/>
      <c r="Q155" s="15"/>
      <c r="R155" s="15"/>
      <c r="S155" s="29"/>
      <c r="T155" s="24"/>
      <c r="U155" s="132"/>
      <c r="V155" s="46"/>
      <c r="W155" s="46"/>
      <c r="X155" s="32"/>
      <c r="Y155" s="18"/>
      <c r="Z155" s="15"/>
      <c r="AA155" s="14"/>
      <c r="AB155" s="18"/>
      <c r="AC155" s="18"/>
      <c r="AD155" s="14"/>
      <c r="AE155" s="15"/>
      <c r="AF155" s="18"/>
      <c r="AG155" s="18"/>
      <c r="AH155" s="18"/>
      <c r="AI155" s="18"/>
      <c r="AJ155" s="14"/>
      <c r="AK155" s="14"/>
      <c r="AL155" s="194"/>
      <c r="AM155" s="18"/>
      <c r="AN155" s="18"/>
      <c r="AO155" s="15"/>
      <c r="AP155" s="15" t="str">
        <f t="shared" si="5"/>
        <v xml:space="preserve"> /  /  / </v>
      </c>
      <c r="AQ155" s="85"/>
      <c r="AR155" s="125"/>
      <c r="AS155" s="85"/>
      <c r="AT155" s="85"/>
      <c r="AU155" s="85"/>
      <c r="AV155" s="85"/>
      <c r="AW155" s="85"/>
      <c r="AX155" s="85"/>
      <c r="AY155" s="85"/>
      <c r="AZ155" s="85"/>
      <c r="BA155" s="85"/>
      <c r="BB155" s="210"/>
      <c r="BC155" s="85"/>
      <c r="BD155" s="85"/>
      <c r="BE155" s="85"/>
      <c r="BF155" s="85"/>
      <c r="BG155" s="85"/>
      <c r="BH155" s="85"/>
      <c r="BI155" s="85"/>
      <c r="BJ155" s="85"/>
      <c r="BK155" s="85"/>
      <c r="BL155" s="85"/>
      <c r="BM155" s="85"/>
      <c r="BN155" s="85"/>
      <c r="BO155" s="85"/>
      <c r="BP155" s="85"/>
    </row>
    <row r="156" spans="1:68" s="17" customFormat="1" x14ac:dyDescent="0.25">
      <c r="A156" s="212">
        <v>153</v>
      </c>
      <c r="B156" s="213"/>
      <c r="C156" s="213"/>
      <c r="D156" s="18"/>
      <c r="E156" s="50"/>
      <c r="F156" s="14"/>
      <c r="G156" s="14"/>
      <c r="H156" s="15"/>
      <c r="I156" s="124"/>
      <c r="J156" s="123"/>
      <c r="K156" s="16"/>
      <c r="L156" s="28"/>
      <c r="M156" s="176"/>
      <c r="N156" s="206"/>
      <c r="O156" s="54"/>
      <c r="P156" s="215"/>
      <c r="Q156" s="15"/>
      <c r="R156" s="15"/>
      <c r="S156" s="29"/>
      <c r="T156" s="24"/>
      <c r="U156" s="132"/>
      <c r="V156" s="46"/>
      <c r="W156" s="46"/>
      <c r="X156" s="32"/>
      <c r="Y156" s="18"/>
      <c r="Z156" s="15"/>
      <c r="AA156" s="14"/>
      <c r="AB156" s="18"/>
      <c r="AC156" s="18"/>
      <c r="AD156" s="14"/>
      <c r="AE156" s="15"/>
      <c r="AF156" s="18"/>
      <c r="AG156" s="18"/>
      <c r="AH156" s="18"/>
      <c r="AI156" s="18"/>
      <c r="AJ156" s="14"/>
      <c r="AK156" s="14"/>
      <c r="AL156" s="194"/>
      <c r="AM156" s="18"/>
      <c r="AN156" s="18"/>
      <c r="AO156" s="15"/>
      <c r="AP156" s="15" t="str">
        <f t="shared" si="5"/>
        <v xml:space="preserve"> /  /  / </v>
      </c>
      <c r="AQ156" s="85"/>
      <c r="AR156" s="125"/>
      <c r="AS156" s="85"/>
      <c r="AT156" s="85"/>
      <c r="AU156" s="85"/>
      <c r="AV156" s="85"/>
      <c r="AW156" s="85"/>
      <c r="AX156" s="85"/>
      <c r="AY156" s="85"/>
      <c r="AZ156" s="85"/>
      <c r="BA156" s="85"/>
      <c r="BB156" s="210"/>
      <c r="BC156" s="85"/>
      <c r="BD156" s="85"/>
      <c r="BE156" s="85"/>
      <c r="BF156" s="85"/>
      <c r="BG156" s="85"/>
      <c r="BH156" s="85"/>
      <c r="BI156" s="85"/>
      <c r="BJ156" s="85"/>
      <c r="BK156" s="85"/>
      <c r="BL156" s="85"/>
      <c r="BM156" s="85"/>
      <c r="BN156" s="85"/>
      <c r="BO156" s="85"/>
      <c r="BP156" s="85"/>
    </row>
    <row r="157" spans="1:68" s="17" customFormat="1" x14ac:dyDescent="0.25">
      <c r="A157" s="212">
        <v>154</v>
      </c>
      <c r="B157" s="213"/>
      <c r="C157" s="213"/>
      <c r="D157" s="18"/>
      <c r="E157" s="50"/>
      <c r="F157" s="14"/>
      <c r="G157" s="14"/>
      <c r="H157" s="15"/>
      <c r="I157" s="124"/>
      <c r="J157" s="123"/>
      <c r="K157" s="16"/>
      <c r="L157" s="28"/>
      <c r="M157" s="176"/>
      <c r="N157" s="206"/>
      <c r="O157" s="54"/>
      <c r="P157" s="215"/>
      <c r="Q157" s="15"/>
      <c r="R157" s="15"/>
      <c r="S157" s="29"/>
      <c r="T157" s="24"/>
      <c r="U157" s="132"/>
      <c r="V157" s="46"/>
      <c r="W157" s="46"/>
      <c r="X157" s="32"/>
      <c r="Y157" s="18"/>
      <c r="Z157" s="15"/>
      <c r="AA157" s="14"/>
      <c r="AB157" s="18"/>
      <c r="AC157" s="18"/>
      <c r="AD157" s="14"/>
      <c r="AE157" s="20"/>
      <c r="AF157" s="169"/>
      <c r="AG157" s="169"/>
      <c r="AH157" s="169"/>
      <c r="AI157" s="169"/>
      <c r="AJ157" s="192"/>
      <c r="AK157" s="56"/>
      <c r="AL157" s="194"/>
      <c r="AM157" s="169"/>
      <c r="AN157" s="169"/>
      <c r="AO157" s="20"/>
      <c r="AP157" s="15" t="str">
        <f t="shared" si="5"/>
        <v xml:space="preserve"> /  /  / </v>
      </c>
      <c r="AQ157" s="85"/>
      <c r="AR157" s="125"/>
      <c r="AS157" s="85"/>
      <c r="AT157" s="85"/>
      <c r="AU157" s="85"/>
      <c r="AV157" s="85"/>
      <c r="AW157" s="85"/>
      <c r="AX157" s="85"/>
      <c r="AY157" s="85"/>
      <c r="AZ157" s="85"/>
      <c r="BA157" s="85"/>
      <c r="BB157" s="210"/>
      <c r="BC157" s="85"/>
      <c r="BD157" s="85"/>
      <c r="BE157" s="85"/>
      <c r="BF157" s="85"/>
      <c r="BG157" s="85"/>
      <c r="BH157" s="85"/>
      <c r="BI157" s="85"/>
      <c r="BJ157" s="85"/>
      <c r="BK157" s="85"/>
      <c r="BL157" s="85"/>
      <c r="BM157" s="85"/>
      <c r="BN157" s="85"/>
      <c r="BO157" s="85"/>
      <c r="BP157" s="85"/>
    </row>
    <row r="158" spans="1:68" s="17" customFormat="1" x14ac:dyDescent="0.25">
      <c r="A158" s="212">
        <v>155</v>
      </c>
      <c r="B158" s="213"/>
      <c r="C158" s="213"/>
      <c r="D158" s="18"/>
      <c r="E158" s="50"/>
      <c r="F158" s="14"/>
      <c r="G158" s="14"/>
      <c r="H158" s="15"/>
      <c r="I158" s="124"/>
      <c r="J158" s="123"/>
      <c r="K158" s="16"/>
      <c r="L158" s="28"/>
      <c r="M158" s="176"/>
      <c r="N158" s="206"/>
      <c r="O158" s="55"/>
      <c r="P158" s="215"/>
      <c r="Q158" s="15"/>
      <c r="R158" s="15"/>
      <c r="S158" s="29"/>
      <c r="T158" s="24"/>
      <c r="U158" s="132"/>
      <c r="V158" s="46"/>
      <c r="W158" s="46"/>
      <c r="X158" s="32"/>
      <c r="Y158" s="18"/>
      <c r="Z158" s="15"/>
      <c r="AA158" s="14"/>
      <c r="AB158" s="18"/>
      <c r="AC158" s="18"/>
      <c r="AD158" s="14"/>
      <c r="AE158" s="15"/>
      <c r="AF158" s="18"/>
      <c r="AG158" s="18"/>
      <c r="AH158" s="18"/>
      <c r="AI158" s="18"/>
      <c r="AJ158" s="14"/>
      <c r="AK158" s="14"/>
      <c r="AL158" s="194"/>
      <c r="AM158" s="18"/>
      <c r="AN158" s="18"/>
      <c r="AO158" s="15"/>
      <c r="AP158" s="15" t="str">
        <f t="shared" si="5"/>
        <v xml:space="preserve"> /  /  / </v>
      </c>
      <c r="AQ158" s="85"/>
      <c r="AR158" s="125"/>
      <c r="AS158" s="85"/>
      <c r="AT158" s="85"/>
      <c r="AU158" s="85"/>
      <c r="AV158" s="85"/>
      <c r="AW158" s="85"/>
      <c r="AX158" s="85"/>
      <c r="AY158" s="85"/>
      <c r="AZ158" s="85"/>
      <c r="BA158" s="85"/>
      <c r="BB158" s="210"/>
      <c r="BC158" s="85"/>
      <c r="BD158" s="85"/>
      <c r="BE158" s="85"/>
      <c r="BF158" s="85"/>
      <c r="BG158" s="85"/>
      <c r="BH158" s="85"/>
      <c r="BI158" s="85"/>
      <c r="BJ158" s="85"/>
      <c r="BK158" s="85"/>
      <c r="BL158" s="85"/>
      <c r="BM158" s="85"/>
      <c r="BN158" s="85"/>
      <c r="BO158" s="85"/>
      <c r="BP158" s="85"/>
    </row>
    <row r="159" spans="1:68" s="17" customFormat="1" x14ac:dyDescent="0.25">
      <c r="A159" s="212">
        <v>156</v>
      </c>
      <c r="B159" s="213"/>
      <c r="C159" s="213"/>
      <c r="D159" s="18"/>
      <c r="E159" s="50"/>
      <c r="F159" s="14"/>
      <c r="G159" s="14"/>
      <c r="H159" s="18"/>
      <c r="I159" s="124"/>
      <c r="J159" s="123"/>
      <c r="K159" s="16"/>
      <c r="L159" s="28"/>
      <c r="M159" s="176"/>
      <c r="N159" s="206"/>
      <c r="O159" s="54"/>
      <c r="P159" s="215"/>
      <c r="Q159" s="15"/>
      <c r="R159" s="15"/>
      <c r="S159" s="29"/>
      <c r="T159" s="24"/>
      <c r="U159" s="132"/>
      <c r="V159" s="46"/>
      <c r="W159" s="46"/>
      <c r="X159" s="32"/>
      <c r="Y159" s="18"/>
      <c r="Z159" s="15"/>
      <c r="AA159" s="14"/>
      <c r="AB159" s="18"/>
      <c r="AC159" s="18"/>
      <c r="AD159" s="14"/>
      <c r="AE159" s="15"/>
      <c r="AF159" s="18"/>
      <c r="AG159" s="18"/>
      <c r="AH159" s="18"/>
      <c r="AI159" s="18"/>
      <c r="AJ159" s="14"/>
      <c r="AK159" s="14"/>
      <c r="AL159" s="194"/>
      <c r="AM159" s="18"/>
      <c r="AN159" s="18"/>
      <c r="AO159" s="15"/>
      <c r="AP159" s="15" t="str">
        <f t="shared" si="5"/>
        <v xml:space="preserve"> /  /  / </v>
      </c>
      <c r="AQ159" s="85"/>
      <c r="AR159" s="125"/>
      <c r="AS159" s="85"/>
      <c r="AT159" s="85"/>
      <c r="AU159" s="85"/>
      <c r="AV159" s="85"/>
      <c r="AW159" s="85"/>
      <c r="AX159" s="85"/>
      <c r="AY159" s="85"/>
      <c r="AZ159" s="85"/>
      <c r="BA159" s="85"/>
      <c r="BB159" s="210"/>
      <c r="BC159" s="85"/>
      <c r="BD159" s="85"/>
      <c r="BE159" s="85"/>
      <c r="BF159" s="85"/>
      <c r="BG159" s="85"/>
      <c r="BH159" s="85"/>
      <c r="BI159" s="85"/>
      <c r="BJ159" s="85"/>
      <c r="BK159" s="85"/>
      <c r="BL159" s="85"/>
      <c r="BM159" s="85"/>
      <c r="BN159" s="85"/>
      <c r="BO159" s="85"/>
      <c r="BP159" s="85"/>
    </row>
    <row r="160" spans="1:68" s="17" customFormat="1" x14ac:dyDescent="0.25">
      <c r="A160" s="212">
        <v>157</v>
      </c>
      <c r="B160" s="213"/>
      <c r="C160" s="213"/>
      <c r="D160" s="18"/>
      <c r="E160" s="50"/>
      <c r="F160" s="14"/>
      <c r="G160" s="14"/>
      <c r="H160" s="18"/>
      <c r="I160" s="124"/>
      <c r="J160" s="123"/>
      <c r="K160" s="16"/>
      <c r="L160" s="28"/>
      <c r="M160" s="176"/>
      <c r="N160" s="206"/>
      <c r="O160" s="54"/>
      <c r="P160" s="215"/>
      <c r="Q160" s="15"/>
      <c r="R160" s="15"/>
      <c r="S160" s="29"/>
      <c r="T160" s="24"/>
      <c r="U160" s="132"/>
      <c r="V160" s="46"/>
      <c r="W160" s="46"/>
      <c r="X160" s="32"/>
      <c r="Y160" s="18"/>
      <c r="Z160" s="15"/>
      <c r="AA160" s="14"/>
      <c r="AB160" s="18"/>
      <c r="AC160" s="18"/>
      <c r="AD160" s="14"/>
      <c r="AE160" s="15"/>
      <c r="AF160" s="18"/>
      <c r="AG160" s="18"/>
      <c r="AH160" s="18"/>
      <c r="AI160" s="18"/>
      <c r="AJ160" s="14"/>
      <c r="AK160" s="14"/>
      <c r="AL160" s="194"/>
      <c r="AM160" s="18"/>
      <c r="AN160" s="18"/>
      <c r="AO160" s="15"/>
      <c r="AP160" s="15" t="str">
        <f t="shared" si="5"/>
        <v xml:space="preserve"> /  /  / </v>
      </c>
      <c r="AQ160" s="85"/>
      <c r="AR160" s="125"/>
      <c r="AS160" s="85"/>
      <c r="AT160" s="85"/>
      <c r="AU160" s="85"/>
      <c r="AV160" s="85"/>
      <c r="AW160" s="85"/>
      <c r="AX160" s="85"/>
      <c r="AY160" s="85"/>
      <c r="AZ160" s="85"/>
      <c r="BA160" s="85"/>
      <c r="BB160" s="210"/>
      <c r="BC160" s="85"/>
      <c r="BD160" s="85"/>
      <c r="BE160" s="85"/>
      <c r="BF160" s="85"/>
      <c r="BG160" s="85"/>
      <c r="BH160" s="85"/>
      <c r="BI160" s="85"/>
      <c r="BJ160" s="85"/>
      <c r="BK160" s="85"/>
      <c r="BL160" s="85"/>
      <c r="BM160" s="85"/>
      <c r="BN160" s="85"/>
      <c r="BO160" s="85"/>
      <c r="BP160" s="85"/>
    </row>
    <row r="161" spans="1:68" s="17" customFormat="1" x14ac:dyDescent="0.25">
      <c r="A161" s="212">
        <v>158</v>
      </c>
      <c r="B161" s="213"/>
      <c r="C161" s="213"/>
      <c r="D161" s="18"/>
      <c r="E161" s="50"/>
      <c r="F161" s="14"/>
      <c r="G161" s="14"/>
      <c r="H161" s="18"/>
      <c r="I161" s="124"/>
      <c r="J161" s="123"/>
      <c r="K161" s="16"/>
      <c r="L161" s="28"/>
      <c r="M161" s="176"/>
      <c r="N161" s="206"/>
      <c r="O161" s="54"/>
      <c r="P161" s="215"/>
      <c r="Q161" s="15"/>
      <c r="R161" s="15"/>
      <c r="S161" s="29"/>
      <c r="T161" s="24"/>
      <c r="U161" s="132"/>
      <c r="V161" s="46"/>
      <c r="W161" s="46"/>
      <c r="X161" s="50"/>
      <c r="Y161" s="18"/>
      <c r="Z161" s="15"/>
      <c r="AA161" s="14"/>
      <c r="AB161" s="18"/>
      <c r="AC161" s="18"/>
      <c r="AD161" s="14"/>
      <c r="AE161" s="15"/>
      <c r="AF161" s="18"/>
      <c r="AG161" s="18"/>
      <c r="AH161" s="18"/>
      <c r="AI161" s="18"/>
      <c r="AJ161" s="14"/>
      <c r="AK161" s="14"/>
      <c r="AL161" s="194"/>
      <c r="AM161" s="18"/>
      <c r="AN161" s="18"/>
      <c r="AO161" s="15"/>
      <c r="AP161" s="15" t="str">
        <f t="shared" si="5"/>
        <v xml:space="preserve"> /  /  / </v>
      </c>
      <c r="AQ161" s="85"/>
      <c r="AR161" s="125"/>
      <c r="AS161" s="85"/>
      <c r="AT161" s="85"/>
      <c r="AU161" s="85"/>
      <c r="AV161" s="85"/>
      <c r="AW161" s="85"/>
      <c r="AX161" s="85"/>
      <c r="AY161" s="85"/>
      <c r="AZ161" s="85"/>
      <c r="BA161" s="85"/>
      <c r="BB161" s="210"/>
      <c r="BC161" s="85"/>
      <c r="BD161" s="85"/>
      <c r="BE161" s="85"/>
      <c r="BF161" s="85"/>
      <c r="BG161" s="85"/>
      <c r="BH161" s="85"/>
      <c r="BI161" s="85"/>
      <c r="BJ161" s="85"/>
      <c r="BK161" s="85"/>
      <c r="BL161" s="85"/>
      <c r="BM161" s="85"/>
      <c r="BN161" s="85"/>
      <c r="BO161" s="85"/>
      <c r="BP161" s="85"/>
    </row>
    <row r="162" spans="1:68" s="17" customFormat="1" x14ac:dyDescent="0.25">
      <c r="A162" s="212">
        <v>159</v>
      </c>
      <c r="B162" s="213"/>
      <c r="C162" s="213"/>
      <c r="D162" s="18"/>
      <c r="E162" s="50"/>
      <c r="F162" s="14"/>
      <c r="G162" s="14"/>
      <c r="H162" s="18"/>
      <c r="I162" s="124"/>
      <c r="J162" s="123"/>
      <c r="K162" s="16"/>
      <c r="L162" s="28"/>
      <c r="M162" s="176"/>
      <c r="N162" s="206"/>
      <c r="O162" s="54"/>
      <c r="P162" s="215"/>
      <c r="Q162" s="15"/>
      <c r="R162" s="15"/>
      <c r="S162" s="29"/>
      <c r="T162" s="24"/>
      <c r="U162" s="132"/>
      <c r="V162" s="46"/>
      <c r="W162" s="46"/>
      <c r="X162" s="32"/>
      <c r="Y162" s="18"/>
      <c r="Z162" s="15"/>
      <c r="AA162" s="14"/>
      <c r="AB162" s="18"/>
      <c r="AC162" s="18"/>
      <c r="AD162" s="14"/>
      <c r="AE162" s="15"/>
      <c r="AF162" s="18"/>
      <c r="AG162" s="18"/>
      <c r="AH162" s="18"/>
      <c r="AI162" s="18"/>
      <c r="AJ162" s="14"/>
      <c r="AK162" s="14"/>
      <c r="AL162" s="194"/>
      <c r="AM162" s="18"/>
      <c r="AN162" s="18"/>
      <c r="AO162" s="15"/>
      <c r="AP162" s="15" t="str">
        <f t="shared" si="5"/>
        <v xml:space="preserve"> /  /  / </v>
      </c>
      <c r="AQ162" s="85"/>
      <c r="AR162" s="125"/>
      <c r="AS162" s="85"/>
      <c r="AT162" s="85"/>
      <c r="AU162" s="85"/>
      <c r="AV162" s="85"/>
      <c r="AW162" s="85"/>
      <c r="AX162" s="85"/>
      <c r="AY162" s="85"/>
      <c r="AZ162" s="85"/>
      <c r="BA162" s="85"/>
      <c r="BB162" s="210"/>
      <c r="BC162" s="85"/>
      <c r="BD162" s="85"/>
      <c r="BE162" s="85"/>
      <c r="BF162" s="85"/>
      <c r="BG162" s="85"/>
      <c r="BH162" s="85"/>
      <c r="BI162" s="85"/>
      <c r="BJ162" s="85"/>
      <c r="BK162" s="85"/>
      <c r="BL162" s="85"/>
      <c r="BM162" s="85"/>
      <c r="BN162" s="85"/>
      <c r="BO162" s="85"/>
      <c r="BP162" s="85"/>
    </row>
    <row r="163" spans="1:68" s="17" customFormat="1" x14ac:dyDescent="0.25">
      <c r="A163" s="212">
        <v>160</v>
      </c>
      <c r="B163" s="213"/>
      <c r="C163" s="213"/>
      <c r="D163" s="18"/>
      <c r="E163" s="50"/>
      <c r="F163" s="14"/>
      <c r="G163" s="14"/>
      <c r="H163" s="18"/>
      <c r="I163" s="124"/>
      <c r="J163" s="123"/>
      <c r="K163" s="16"/>
      <c r="L163" s="28"/>
      <c r="M163" s="176"/>
      <c r="N163" s="206"/>
      <c r="O163" s="54"/>
      <c r="P163" s="215"/>
      <c r="Q163" s="15"/>
      <c r="R163" s="15"/>
      <c r="S163" s="29"/>
      <c r="T163" s="24"/>
      <c r="U163" s="132"/>
      <c r="V163" s="46"/>
      <c r="W163" s="46"/>
      <c r="X163" s="32"/>
      <c r="Y163" s="18"/>
      <c r="Z163" s="15"/>
      <c r="AA163" s="14"/>
      <c r="AB163" s="18"/>
      <c r="AC163" s="18"/>
      <c r="AD163" s="14"/>
      <c r="AE163" s="15"/>
      <c r="AF163" s="18"/>
      <c r="AG163" s="18"/>
      <c r="AH163" s="18"/>
      <c r="AI163" s="18"/>
      <c r="AJ163" s="14"/>
      <c r="AK163" s="14"/>
      <c r="AL163" s="194"/>
      <c r="AM163" s="18"/>
      <c r="AN163" s="18"/>
      <c r="AO163" s="15"/>
      <c r="AP163" s="15" t="str">
        <f t="shared" si="5"/>
        <v xml:space="preserve"> /  /  / </v>
      </c>
      <c r="AQ163" s="85"/>
      <c r="AR163" s="125"/>
      <c r="AS163" s="85"/>
      <c r="AT163" s="85"/>
      <c r="AU163" s="85"/>
      <c r="AV163" s="85"/>
      <c r="AW163" s="85"/>
      <c r="AX163" s="85"/>
      <c r="AY163" s="85"/>
      <c r="AZ163" s="85"/>
      <c r="BA163" s="85"/>
      <c r="BB163" s="210"/>
      <c r="BC163" s="85"/>
      <c r="BD163" s="85"/>
      <c r="BE163" s="85"/>
      <c r="BF163" s="85"/>
      <c r="BG163" s="85"/>
      <c r="BH163" s="85"/>
      <c r="BI163" s="85"/>
      <c r="BJ163" s="85"/>
      <c r="BK163" s="85"/>
      <c r="BL163" s="85"/>
      <c r="BM163" s="85"/>
      <c r="BN163" s="85"/>
      <c r="BO163" s="85"/>
      <c r="BP163" s="85"/>
    </row>
    <row r="164" spans="1:68" s="17" customFormat="1" x14ac:dyDescent="0.25">
      <c r="A164" s="212">
        <v>161</v>
      </c>
      <c r="B164" s="213"/>
      <c r="C164" s="213"/>
      <c r="D164" s="18"/>
      <c r="E164" s="50"/>
      <c r="F164" s="14"/>
      <c r="G164" s="14"/>
      <c r="H164" s="15"/>
      <c r="I164" s="124"/>
      <c r="J164" s="123"/>
      <c r="K164" s="16"/>
      <c r="L164" s="28"/>
      <c r="M164" s="176"/>
      <c r="N164" s="206"/>
      <c r="O164" s="54"/>
      <c r="P164" s="215"/>
      <c r="Q164" s="15"/>
      <c r="R164" s="15"/>
      <c r="S164" s="29"/>
      <c r="T164" s="24"/>
      <c r="U164" s="132"/>
      <c r="V164" s="46"/>
      <c r="W164" s="46"/>
      <c r="X164" s="32"/>
      <c r="Y164" s="18"/>
      <c r="Z164" s="15"/>
      <c r="AA164" s="14"/>
      <c r="AB164" s="18"/>
      <c r="AC164" s="18"/>
      <c r="AD164" s="14"/>
      <c r="AE164" s="15"/>
      <c r="AF164" s="18"/>
      <c r="AG164" s="18"/>
      <c r="AH164" s="18"/>
      <c r="AI164" s="18"/>
      <c r="AJ164" s="14"/>
      <c r="AK164" s="14"/>
      <c r="AL164" s="194"/>
      <c r="AM164" s="18"/>
      <c r="AN164" s="18"/>
      <c r="AO164" s="15"/>
      <c r="AP164" s="15" t="str">
        <f t="shared" si="5"/>
        <v xml:space="preserve"> /  /  / </v>
      </c>
      <c r="AQ164" s="85"/>
      <c r="AR164" s="125"/>
      <c r="AS164" s="85"/>
      <c r="AT164" s="85"/>
      <c r="AU164" s="85"/>
      <c r="AV164" s="85"/>
      <c r="AW164" s="85"/>
      <c r="AX164" s="85"/>
      <c r="AY164" s="85"/>
      <c r="AZ164" s="85"/>
      <c r="BA164" s="85"/>
      <c r="BB164" s="210"/>
      <c r="BC164" s="85"/>
      <c r="BD164" s="85"/>
      <c r="BE164" s="85"/>
      <c r="BF164" s="85"/>
      <c r="BG164" s="85"/>
      <c r="BH164" s="85"/>
      <c r="BI164" s="85"/>
      <c r="BJ164" s="85"/>
      <c r="BK164" s="85"/>
      <c r="BL164" s="85"/>
      <c r="BM164" s="85"/>
      <c r="BN164" s="85"/>
      <c r="BO164" s="85"/>
      <c r="BP164" s="85"/>
    </row>
    <row r="165" spans="1:68" s="17" customFormat="1" x14ac:dyDescent="0.25">
      <c r="A165" s="212">
        <v>162</v>
      </c>
      <c r="B165" s="213"/>
      <c r="C165" s="213"/>
      <c r="D165" s="18"/>
      <c r="E165" s="50"/>
      <c r="F165" s="14"/>
      <c r="G165" s="14"/>
      <c r="H165" s="15"/>
      <c r="I165" s="124"/>
      <c r="J165" s="123"/>
      <c r="K165" s="16"/>
      <c r="L165" s="28"/>
      <c r="M165" s="176"/>
      <c r="N165" s="206"/>
      <c r="O165" s="54"/>
      <c r="P165" s="215"/>
      <c r="Q165" s="15"/>
      <c r="R165" s="15"/>
      <c r="S165" s="29"/>
      <c r="T165" s="24"/>
      <c r="U165" s="132"/>
      <c r="V165" s="46"/>
      <c r="W165" s="46"/>
      <c r="X165" s="50"/>
      <c r="Y165" s="18"/>
      <c r="Z165" s="15"/>
      <c r="AA165" s="14"/>
      <c r="AB165" s="18"/>
      <c r="AC165" s="18"/>
      <c r="AD165" s="14"/>
      <c r="AE165" s="15"/>
      <c r="AF165" s="18"/>
      <c r="AG165" s="18"/>
      <c r="AH165" s="18"/>
      <c r="AI165" s="18"/>
      <c r="AJ165" s="14"/>
      <c r="AK165" s="14"/>
      <c r="AL165" s="194"/>
      <c r="AM165" s="18"/>
      <c r="AN165" s="18"/>
      <c r="AO165" s="15"/>
      <c r="AP165" s="15" t="str">
        <f t="shared" si="5"/>
        <v xml:space="preserve"> /  /  / </v>
      </c>
      <c r="AQ165" s="85"/>
      <c r="AR165" s="125"/>
      <c r="AS165" s="85"/>
      <c r="AT165" s="85"/>
      <c r="AU165" s="85"/>
      <c r="AV165" s="85"/>
      <c r="AW165" s="85"/>
      <c r="AX165" s="85"/>
      <c r="AY165" s="85"/>
      <c r="AZ165" s="85"/>
      <c r="BA165" s="85"/>
      <c r="BB165" s="210"/>
      <c r="BC165" s="85"/>
      <c r="BD165" s="85"/>
      <c r="BE165" s="85"/>
      <c r="BF165" s="85"/>
      <c r="BG165" s="85"/>
      <c r="BH165" s="85"/>
      <c r="BI165" s="85"/>
      <c r="BJ165" s="85"/>
      <c r="BK165" s="85"/>
      <c r="BL165" s="85"/>
      <c r="BM165" s="85"/>
      <c r="BN165" s="85"/>
      <c r="BO165" s="85"/>
      <c r="BP165" s="85"/>
    </row>
    <row r="166" spans="1:68" s="17" customFormat="1" x14ac:dyDescent="0.25">
      <c r="A166" s="212">
        <v>163</v>
      </c>
      <c r="B166" s="213"/>
      <c r="C166" s="213"/>
      <c r="D166" s="18"/>
      <c r="E166" s="50"/>
      <c r="F166" s="14"/>
      <c r="G166" s="14"/>
      <c r="H166" s="18"/>
      <c r="I166" s="124"/>
      <c r="J166" s="123"/>
      <c r="K166" s="16"/>
      <c r="L166" s="28"/>
      <c r="M166" s="176"/>
      <c r="N166" s="206"/>
      <c r="O166" s="54"/>
      <c r="P166" s="215"/>
      <c r="Q166" s="15"/>
      <c r="R166" s="15"/>
      <c r="S166" s="29"/>
      <c r="T166" s="24"/>
      <c r="U166" s="132"/>
      <c r="V166" s="46"/>
      <c r="W166" s="46"/>
      <c r="X166" s="32"/>
      <c r="Y166" s="18"/>
      <c r="Z166" s="15"/>
      <c r="AA166" s="14"/>
      <c r="AB166" s="18"/>
      <c r="AC166" s="18"/>
      <c r="AD166" s="14"/>
      <c r="AE166" s="15"/>
      <c r="AF166" s="18"/>
      <c r="AG166" s="18"/>
      <c r="AH166" s="18"/>
      <c r="AI166" s="18"/>
      <c r="AJ166" s="14"/>
      <c r="AK166" s="14"/>
      <c r="AL166" s="194"/>
      <c r="AM166" s="18"/>
      <c r="AN166" s="18"/>
      <c r="AO166" s="15"/>
      <c r="AP166" s="15" t="str">
        <f t="shared" si="5"/>
        <v xml:space="preserve"> /  /  / </v>
      </c>
      <c r="AQ166" s="85"/>
      <c r="AR166" s="125"/>
      <c r="AS166" s="85"/>
      <c r="AT166" s="85"/>
      <c r="AU166" s="85"/>
      <c r="AV166" s="85"/>
      <c r="AW166" s="85"/>
      <c r="AX166" s="85"/>
      <c r="AY166" s="85"/>
      <c r="AZ166" s="85"/>
      <c r="BA166" s="85"/>
      <c r="BB166" s="210"/>
      <c r="BC166" s="85"/>
      <c r="BD166" s="85"/>
      <c r="BE166" s="85"/>
      <c r="BF166" s="85"/>
      <c r="BG166" s="85"/>
      <c r="BH166" s="85"/>
      <c r="BI166" s="85"/>
      <c r="BJ166" s="85"/>
      <c r="BK166" s="85"/>
      <c r="BL166" s="85"/>
      <c r="BM166" s="85"/>
      <c r="BN166" s="85"/>
      <c r="BO166" s="85"/>
      <c r="BP166" s="85"/>
    </row>
    <row r="167" spans="1:68" s="17" customFormat="1" x14ac:dyDescent="0.25">
      <c r="A167" s="212">
        <v>164</v>
      </c>
      <c r="B167" s="213"/>
      <c r="C167" s="213"/>
      <c r="D167" s="18"/>
      <c r="E167" s="50"/>
      <c r="F167" s="14"/>
      <c r="G167" s="14"/>
      <c r="H167" s="18"/>
      <c r="I167" s="124"/>
      <c r="J167" s="123"/>
      <c r="K167" s="16"/>
      <c r="L167" s="28"/>
      <c r="M167" s="176"/>
      <c r="N167" s="206"/>
      <c r="O167" s="54"/>
      <c r="P167" s="215"/>
      <c r="Q167" s="15"/>
      <c r="R167" s="15"/>
      <c r="S167" s="29"/>
      <c r="T167" s="24"/>
      <c r="U167" s="132"/>
      <c r="V167" s="46"/>
      <c r="W167" s="46"/>
      <c r="X167" s="32"/>
      <c r="Y167" s="18"/>
      <c r="Z167" s="15"/>
      <c r="AA167" s="14"/>
      <c r="AB167" s="18"/>
      <c r="AC167" s="18"/>
      <c r="AD167" s="14"/>
      <c r="AE167" s="15"/>
      <c r="AF167" s="18"/>
      <c r="AG167" s="18"/>
      <c r="AH167" s="18"/>
      <c r="AI167" s="18"/>
      <c r="AJ167" s="14"/>
      <c r="AK167" s="14"/>
      <c r="AL167" s="194"/>
      <c r="AM167" s="18"/>
      <c r="AN167" s="18"/>
      <c r="AO167" s="15"/>
      <c r="AP167" s="15" t="str">
        <f t="shared" si="5"/>
        <v xml:space="preserve"> /  /  / </v>
      </c>
      <c r="AQ167" s="85"/>
      <c r="AR167" s="125"/>
      <c r="AS167" s="85"/>
      <c r="AT167" s="85"/>
      <c r="AU167" s="85"/>
      <c r="AV167" s="85"/>
      <c r="AW167" s="85"/>
      <c r="AX167" s="85"/>
      <c r="AY167" s="85"/>
      <c r="AZ167" s="85"/>
      <c r="BA167" s="85"/>
      <c r="BB167" s="210"/>
      <c r="BC167" s="85"/>
      <c r="BD167" s="85"/>
      <c r="BE167" s="85"/>
      <c r="BF167" s="85"/>
      <c r="BG167" s="85"/>
      <c r="BH167" s="85"/>
      <c r="BI167" s="85"/>
      <c r="BJ167" s="85"/>
      <c r="BK167" s="85"/>
      <c r="BL167" s="85"/>
      <c r="BM167" s="85"/>
      <c r="BN167" s="85"/>
      <c r="BO167" s="85"/>
      <c r="BP167" s="85"/>
    </row>
    <row r="168" spans="1:68" s="17" customFormat="1" x14ac:dyDescent="0.25">
      <c r="A168" s="212">
        <v>165</v>
      </c>
      <c r="B168" s="213"/>
      <c r="C168" s="213"/>
      <c r="D168" s="18"/>
      <c r="E168" s="50"/>
      <c r="F168" s="14"/>
      <c r="G168" s="14"/>
      <c r="H168" s="18"/>
      <c r="I168" s="124"/>
      <c r="J168" s="123"/>
      <c r="K168" s="16"/>
      <c r="L168" s="42"/>
      <c r="M168" s="176"/>
      <c r="N168" s="206"/>
      <c r="O168" s="54"/>
      <c r="P168" s="215"/>
      <c r="Q168" s="15"/>
      <c r="R168" s="15"/>
      <c r="S168" s="29"/>
      <c r="T168" s="24"/>
      <c r="U168" s="132"/>
      <c r="V168" s="46"/>
      <c r="W168" s="46"/>
      <c r="X168" s="32"/>
      <c r="Y168" s="18"/>
      <c r="Z168" s="15"/>
      <c r="AA168" s="14"/>
      <c r="AB168" s="18"/>
      <c r="AC168" s="18"/>
      <c r="AD168" s="14"/>
      <c r="AE168" s="15"/>
      <c r="AF168" s="18"/>
      <c r="AG168" s="18"/>
      <c r="AH168" s="18"/>
      <c r="AI168" s="18"/>
      <c r="AJ168" s="14"/>
      <c r="AK168" s="14"/>
      <c r="AL168" s="194"/>
      <c r="AM168" s="18"/>
      <c r="AN168" s="18"/>
      <c r="AO168" s="15"/>
      <c r="AP168" s="15" t="str">
        <f t="shared" si="5"/>
        <v xml:space="preserve"> /  /  / </v>
      </c>
      <c r="AQ168" s="85"/>
      <c r="AR168" s="125"/>
      <c r="AS168" s="85"/>
      <c r="AT168" s="85"/>
      <c r="AU168" s="85"/>
      <c r="AV168" s="85"/>
      <c r="AW168" s="85"/>
      <c r="AX168" s="85"/>
      <c r="AY168" s="85"/>
      <c r="AZ168" s="85"/>
      <c r="BA168" s="85"/>
      <c r="BB168" s="210"/>
      <c r="BC168" s="85"/>
      <c r="BD168" s="85"/>
      <c r="BE168" s="85"/>
      <c r="BF168" s="85"/>
      <c r="BG168" s="85"/>
      <c r="BH168" s="85"/>
      <c r="BI168" s="85"/>
      <c r="BJ168" s="85"/>
      <c r="BK168" s="85"/>
      <c r="BL168" s="85"/>
      <c r="BM168" s="85"/>
      <c r="BN168" s="85"/>
      <c r="BO168" s="85"/>
      <c r="BP168" s="85"/>
    </row>
    <row r="169" spans="1:68" s="17" customFormat="1" x14ac:dyDescent="0.25">
      <c r="A169" s="212">
        <v>166</v>
      </c>
      <c r="B169" s="213"/>
      <c r="C169" s="213"/>
      <c r="D169" s="18"/>
      <c r="E169" s="50"/>
      <c r="F169" s="14"/>
      <c r="G169" s="14"/>
      <c r="H169" s="18"/>
      <c r="I169" s="124"/>
      <c r="J169" s="123"/>
      <c r="K169" s="16"/>
      <c r="L169" s="28"/>
      <c r="M169" s="176"/>
      <c r="N169" s="206"/>
      <c r="O169" s="54"/>
      <c r="P169" s="215"/>
      <c r="Q169" s="15"/>
      <c r="R169" s="15"/>
      <c r="S169" s="29"/>
      <c r="T169" s="24"/>
      <c r="U169" s="132"/>
      <c r="V169" s="46"/>
      <c r="W169" s="46"/>
      <c r="X169" s="48"/>
      <c r="Y169" s="18"/>
      <c r="Z169" s="15"/>
      <c r="AA169" s="14"/>
      <c r="AB169" s="18"/>
      <c r="AC169" s="18"/>
      <c r="AD169" s="14"/>
      <c r="AE169" s="15"/>
      <c r="AF169" s="18"/>
      <c r="AG169" s="18"/>
      <c r="AH169" s="18"/>
      <c r="AI169" s="18"/>
      <c r="AJ169" s="14"/>
      <c r="AK169" s="14"/>
      <c r="AL169" s="194"/>
      <c r="AM169" s="18"/>
      <c r="AN169" s="18"/>
      <c r="AO169" s="15"/>
      <c r="AP169" s="15" t="str">
        <f t="shared" si="5"/>
        <v xml:space="preserve"> /  /  / </v>
      </c>
      <c r="AQ169" s="85"/>
      <c r="AR169" s="125"/>
      <c r="AS169" s="85"/>
      <c r="AT169" s="85"/>
      <c r="AU169" s="85"/>
      <c r="AV169" s="85"/>
      <c r="AW169" s="85"/>
      <c r="AX169" s="85"/>
      <c r="AY169" s="85"/>
      <c r="AZ169" s="85"/>
      <c r="BA169" s="85"/>
      <c r="BB169" s="210"/>
      <c r="BC169" s="85"/>
      <c r="BD169" s="85"/>
      <c r="BE169" s="85"/>
      <c r="BF169" s="85"/>
      <c r="BG169" s="85"/>
      <c r="BH169" s="85"/>
      <c r="BI169" s="85"/>
      <c r="BJ169" s="85"/>
      <c r="BK169" s="85"/>
      <c r="BL169" s="85"/>
      <c r="BM169" s="85"/>
      <c r="BN169" s="85"/>
      <c r="BO169" s="85"/>
      <c r="BP169" s="85"/>
    </row>
    <row r="170" spans="1:68" s="17" customFormat="1" x14ac:dyDescent="0.25">
      <c r="A170" s="212">
        <v>167</v>
      </c>
      <c r="B170" s="213"/>
      <c r="C170" s="213"/>
      <c r="D170" s="18"/>
      <c r="E170" s="50"/>
      <c r="F170" s="14"/>
      <c r="G170" s="14"/>
      <c r="H170" s="18"/>
      <c r="I170" s="124"/>
      <c r="J170" s="123"/>
      <c r="K170" s="16"/>
      <c r="L170" s="28"/>
      <c r="M170" s="176"/>
      <c r="N170" s="206"/>
      <c r="O170" s="54"/>
      <c r="P170" s="215"/>
      <c r="Q170" s="15"/>
      <c r="R170" s="15"/>
      <c r="S170" s="29"/>
      <c r="T170" s="24"/>
      <c r="U170" s="132"/>
      <c r="V170" s="46"/>
      <c r="W170" s="46"/>
      <c r="X170" s="32"/>
      <c r="Y170" s="18"/>
      <c r="Z170" s="15"/>
      <c r="AA170" s="14"/>
      <c r="AB170" s="18"/>
      <c r="AC170" s="18"/>
      <c r="AD170" s="14"/>
      <c r="AE170" s="15"/>
      <c r="AF170" s="18"/>
      <c r="AG170" s="18"/>
      <c r="AH170" s="18"/>
      <c r="AI170" s="18"/>
      <c r="AJ170" s="14"/>
      <c r="AK170" s="14"/>
      <c r="AL170" s="194"/>
      <c r="AM170" s="18"/>
      <c r="AN170" s="18"/>
      <c r="AO170" s="15"/>
      <c r="AP170" s="15" t="str">
        <f t="shared" si="5"/>
        <v xml:space="preserve"> /  /  / </v>
      </c>
      <c r="AQ170" s="85"/>
      <c r="AR170" s="125"/>
      <c r="AS170" s="85"/>
      <c r="AT170" s="85"/>
      <c r="AU170" s="85"/>
      <c r="AV170" s="85"/>
      <c r="AW170" s="85"/>
      <c r="AX170" s="85"/>
      <c r="AY170" s="85"/>
      <c r="AZ170" s="85"/>
      <c r="BA170" s="85"/>
      <c r="BB170" s="210"/>
      <c r="BC170" s="85"/>
      <c r="BD170" s="85"/>
      <c r="BE170" s="85"/>
      <c r="BF170" s="85"/>
      <c r="BG170" s="85"/>
      <c r="BH170" s="85"/>
      <c r="BI170" s="85"/>
      <c r="BJ170" s="85"/>
      <c r="BK170" s="85"/>
      <c r="BL170" s="85"/>
      <c r="BM170" s="85"/>
      <c r="BN170" s="85"/>
      <c r="BO170" s="85"/>
      <c r="BP170" s="85"/>
    </row>
    <row r="171" spans="1:68" s="17" customFormat="1" ht="15.75" customHeight="1" x14ac:dyDescent="0.25">
      <c r="A171" s="212">
        <v>168</v>
      </c>
      <c r="B171" s="213"/>
      <c r="C171" s="213"/>
      <c r="D171" s="18"/>
      <c r="E171" s="50"/>
      <c r="F171" s="14"/>
      <c r="G171" s="14"/>
      <c r="H171" s="18"/>
      <c r="I171" s="124"/>
      <c r="J171" s="123"/>
      <c r="K171" s="16"/>
      <c r="L171" s="28"/>
      <c r="M171" s="176"/>
      <c r="N171" s="206"/>
      <c r="O171" s="54"/>
      <c r="P171" s="215"/>
      <c r="Q171" s="15"/>
      <c r="R171" s="15"/>
      <c r="S171" s="29"/>
      <c r="T171" s="24"/>
      <c r="U171" s="132"/>
      <c r="V171" s="46"/>
      <c r="W171" s="46"/>
      <c r="X171" s="32"/>
      <c r="Y171" s="18"/>
      <c r="Z171" s="15"/>
      <c r="AA171" s="14"/>
      <c r="AB171" s="18"/>
      <c r="AC171" s="18"/>
      <c r="AD171" s="14"/>
      <c r="AE171" s="15"/>
      <c r="AF171" s="18"/>
      <c r="AG171" s="18"/>
      <c r="AH171" s="18"/>
      <c r="AI171" s="18"/>
      <c r="AJ171" s="14"/>
      <c r="AK171" s="14"/>
      <c r="AL171" s="194"/>
      <c r="AM171" s="18"/>
      <c r="AN171" s="18"/>
      <c r="AO171" s="15"/>
      <c r="AP171" s="15" t="str">
        <f t="shared" si="5"/>
        <v xml:space="preserve"> /  /  / </v>
      </c>
      <c r="AQ171" s="85"/>
      <c r="AR171" s="125"/>
      <c r="AS171" s="85"/>
      <c r="AT171" s="85"/>
      <c r="AU171" s="85"/>
      <c r="AV171" s="85"/>
      <c r="AW171" s="85"/>
      <c r="AX171" s="85"/>
      <c r="AY171" s="85"/>
      <c r="AZ171" s="85"/>
      <c r="BA171" s="85"/>
      <c r="BB171" s="210"/>
      <c r="BC171" s="85"/>
      <c r="BD171" s="85"/>
      <c r="BE171" s="85"/>
      <c r="BF171" s="85"/>
      <c r="BG171" s="85"/>
      <c r="BH171" s="85"/>
      <c r="BI171" s="85"/>
      <c r="BJ171" s="85"/>
      <c r="BK171" s="85"/>
      <c r="BL171" s="85"/>
      <c r="BM171" s="85"/>
      <c r="BN171" s="85"/>
      <c r="BO171" s="85"/>
      <c r="BP171" s="85"/>
    </row>
    <row r="172" spans="1:68" s="17" customFormat="1" x14ac:dyDescent="0.25">
      <c r="A172" s="212">
        <v>169</v>
      </c>
      <c r="B172" s="213"/>
      <c r="C172" s="213"/>
      <c r="D172" s="18"/>
      <c r="E172" s="50"/>
      <c r="F172" s="14"/>
      <c r="G172" s="14"/>
      <c r="H172" s="18"/>
      <c r="I172" s="124"/>
      <c r="J172" s="123"/>
      <c r="K172" s="16"/>
      <c r="L172" s="28"/>
      <c r="M172" s="176"/>
      <c r="N172" s="206"/>
      <c r="O172" s="54"/>
      <c r="P172" s="215"/>
      <c r="Q172" s="15"/>
      <c r="R172" s="15"/>
      <c r="S172" s="29"/>
      <c r="T172" s="24"/>
      <c r="U172" s="132"/>
      <c r="V172" s="46"/>
      <c r="W172" s="46"/>
      <c r="X172" s="32"/>
      <c r="Y172" s="18"/>
      <c r="Z172" s="15"/>
      <c r="AA172" s="14"/>
      <c r="AB172" s="18"/>
      <c r="AC172" s="18"/>
      <c r="AD172" s="14"/>
      <c r="AE172" s="20"/>
      <c r="AF172" s="169"/>
      <c r="AG172" s="169"/>
      <c r="AH172" s="169"/>
      <c r="AI172" s="169"/>
      <c r="AJ172" s="192"/>
      <c r="AK172" s="56"/>
      <c r="AL172" s="194"/>
      <c r="AM172" s="169"/>
      <c r="AN172" s="169"/>
      <c r="AO172" s="20"/>
      <c r="AP172" s="15" t="str">
        <f t="shared" si="5"/>
        <v xml:space="preserve"> /  /  / </v>
      </c>
      <c r="AQ172" s="85"/>
      <c r="AR172" s="125"/>
      <c r="AS172" s="85"/>
      <c r="AT172" s="85"/>
      <c r="AU172" s="85"/>
      <c r="AV172" s="85"/>
      <c r="AW172" s="85"/>
      <c r="AX172" s="85"/>
      <c r="AY172" s="85"/>
      <c r="AZ172" s="85"/>
      <c r="BA172" s="85"/>
      <c r="BB172" s="210"/>
      <c r="BC172" s="85"/>
      <c r="BD172" s="85"/>
      <c r="BE172" s="85"/>
      <c r="BF172" s="85"/>
      <c r="BG172" s="85"/>
      <c r="BH172" s="85"/>
      <c r="BI172" s="85"/>
      <c r="BJ172" s="85"/>
      <c r="BK172" s="85"/>
      <c r="BL172" s="85"/>
      <c r="BM172" s="85"/>
      <c r="BN172" s="85"/>
      <c r="BO172" s="85"/>
      <c r="BP172" s="85"/>
    </row>
    <row r="173" spans="1:68" s="17" customFormat="1" x14ac:dyDescent="0.25">
      <c r="A173" s="212">
        <v>170</v>
      </c>
      <c r="B173" s="213"/>
      <c r="C173" s="213"/>
      <c r="D173" s="18"/>
      <c r="E173" s="50"/>
      <c r="F173" s="14"/>
      <c r="G173" s="14"/>
      <c r="H173" s="18"/>
      <c r="I173" s="124"/>
      <c r="J173" s="123"/>
      <c r="K173" s="16"/>
      <c r="L173" s="28"/>
      <c r="M173" s="176"/>
      <c r="N173" s="206"/>
      <c r="O173" s="54"/>
      <c r="P173" s="215"/>
      <c r="Q173" s="15"/>
      <c r="R173" s="15"/>
      <c r="S173" s="29"/>
      <c r="T173" s="24"/>
      <c r="U173" s="132"/>
      <c r="V173" s="46"/>
      <c r="W173" s="46"/>
      <c r="X173" s="32"/>
      <c r="Y173" s="18"/>
      <c r="Z173" s="15"/>
      <c r="AA173" s="14"/>
      <c r="AB173" s="18"/>
      <c r="AC173" s="18"/>
      <c r="AD173" s="14"/>
      <c r="AE173" s="15"/>
      <c r="AF173" s="18"/>
      <c r="AG173" s="18"/>
      <c r="AH173" s="18"/>
      <c r="AI173" s="18"/>
      <c r="AJ173" s="14"/>
      <c r="AK173" s="14"/>
      <c r="AL173" s="194"/>
      <c r="AM173" s="18"/>
      <c r="AN173" s="18"/>
      <c r="AO173" s="15"/>
      <c r="AP173" s="15" t="str">
        <f t="shared" si="5"/>
        <v xml:space="preserve"> /  /  / </v>
      </c>
      <c r="AQ173" s="85"/>
      <c r="AR173" s="125"/>
      <c r="AS173" s="85"/>
      <c r="AT173" s="85"/>
      <c r="AU173" s="85"/>
      <c r="AV173" s="85"/>
      <c r="AW173" s="85"/>
      <c r="AX173" s="85"/>
      <c r="AY173" s="85"/>
      <c r="AZ173" s="85"/>
      <c r="BA173" s="85"/>
      <c r="BB173" s="210"/>
      <c r="BC173" s="85"/>
      <c r="BD173" s="85"/>
      <c r="BE173" s="85"/>
      <c r="BF173" s="85"/>
      <c r="BG173" s="85"/>
      <c r="BH173" s="85"/>
      <c r="BI173" s="85"/>
      <c r="BJ173" s="85"/>
      <c r="BK173" s="85"/>
      <c r="BL173" s="85"/>
      <c r="BM173" s="85"/>
      <c r="BN173" s="85"/>
      <c r="BO173" s="85"/>
      <c r="BP173" s="85"/>
    </row>
    <row r="174" spans="1:68" s="17" customFormat="1" x14ac:dyDescent="0.25">
      <c r="A174" s="212">
        <v>171</v>
      </c>
      <c r="B174" s="213"/>
      <c r="C174" s="213"/>
      <c r="D174" s="18"/>
      <c r="E174" s="50"/>
      <c r="F174" s="14"/>
      <c r="G174" s="14"/>
      <c r="H174" s="18"/>
      <c r="I174" s="124"/>
      <c r="J174" s="123"/>
      <c r="K174" s="16"/>
      <c r="L174" s="28"/>
      <c r="M174" s="176"/>
      <c r="N174" s="206"/>
      <c r="O174" s="54"/>
      <c r="P174" s="215"/>
      <c r="Q174" s="15"/>
      <c r="R174" s="15"/>
      <c r="S174" s="30"/>
      <c r="T174" s="24"/>
      <c r="U174" s="132"/>
      <c r="V174" s="46"/>
      <c r="W174" s="46"/>
      <c r="X174" s="32"/>
      <c r="Y174" s="18"/>
      <c r="Z174" s="15"/>
      <c r="AA174" s="14"/>
      <c r="AB174" s="18"/>
      <c r="AC174" s="18"/>
      <c r="AD174" s="14"/>
      <c r="AE174" s="15"/>
      <c r="AF174" s="18"/>
      <c r="AG174" s="18"/>
      <c r="AH174" s="18"/>
      <c r="AI174" s="18"/>
      <c r="AJ174" s="14"/>
      <c r="AK174" s="14"/>
      <c r="AL174" s="194"/>
      <c r="AM174" s="18"/>
      <c r="AN174" s="18"/>
      <c r="AO174" s="15"/>
      <c r="AP174" s="15" t="str">
        <f t="shared" si="5"/>
        <v xml:space="preserve"> /  /  / </v>
      </c>
      <c r="AQ174" s="85"/>
      <c r="AR174" s="125"/>
      <c r="AS174" s="85"/>
      <c r="AT174" s="85"/>
      <c r="AU174" s="85"/>
      <c r="AV174" s="85"/>
      <c r="AW174" s="85"/>
      <c r="AX174" s="85"/>
      <c r="AY174" s="85"/>
      <c r="AZ174" s="85"/>
      <c r="BA174" s="85"/>
      <c r="BB174" s="210"/>
      <c r="BC174" s="85"/>
      <c r="BD174" s="85"/>
      <c r="BE174" s="85"/>
      <c r="BF174" s="85"/>
      <c r="BG174" s="85"/>
      <c r="BH174" s="85"/>
      <c r="BI174" s="85"/>
      <c r="BJ174" s="85"/>
      <c r="BK174" s="85"/>
      <c r="BL174" s="85"/>
      <c r="BM174" s="85"/>
      <c r="BN174" s="85"/>
      <c r="BO174" s="85"/>
      <c r="BP174" s="85"/>
    </row>
    <row r="175" spans="1:68" s="17" customFormat="1" x14ac:dyDescent="0.25">
      <c r="A175" s="212">
        <v>172</v>
      </c>
      <c r="B175" s="213"/>
      <c r="C175" s="213"/>
      <c r="D175" s="18"/>
      <c r="E175" s="50"/>
      <c r="F175" s="14"/>
      <c r="G175" s="14"/>
      <c r="H175" s="18"/>
      <c r="I175" s="124"/>
      <c r="J175" s="123"/>
      <c r="K175" s="16"/>
      <c r="L175" s="42"/>
      <c r="M175" s="176"/>
      <c r="N175" s="206"/>
      <c r="O175" s="54"/>
      <c r="P175" s="215"/>
      <c r="Q175" s="15"/>
      <c r="R175" s="15"/>
      <c r="S175" s="29"/>
      <c r="T175" s="24"/>
      <c r="U175" s="132"/>
      <c r="V175" s="46"/>
      <c r="W175" s="46"/>
      <c r="X175" s="32"/>
      <c r="Y175" s="18"/>
      <c r="Z175" s="15"/>
      <c r="AA175" s="14"/>
      <c r="AB175" s="18"/>
      <c r="AC175" s="18"/>
      <c r="AD175" s="14"/>
      <c r="AE175" s="15"/>
      <c r="AF175" s="18"/>
      <c r="AG175" s="18"/>
      <c r="AH175" s="18"/>
      <c r="AI175" s="18"/>
      <c r="AJ175" s="14"/>
      <c r="AK175" s="14"/>
      <c r="AL175" s="194"/>
      <c r="AM175" s="18"/>
      <c r="AN175" s="18"/>
      <c r="AO175" s="15"/>
      <c r="AP175" s="15" t="str">
        <f t="shared" si="5"/>
        <v xml:space="preserve"> /  /  / </v>
      </c>
      <c r="AQ175" s="85"/>
      <c r="AR175" s="125"/>
      <c r="AS175" s="85"/>
      <c r="AT175" s="85"/>
      <c r="AU175" s="85"/>
      <c r="AV175" s="85"/>
      <c r="AW175" s="85"/>
      <c r="AX175" s="85"/>
      <c r="AY175" s="85"/>
      <c r="AZ175" s="85"/>
      <c r="BA175" s="85"/>
      <c r="BB175" s="210"/>
      <c r="BC175" s="85"/>
      <c r="BD175" s="85"/>
      <c r="BE175" s="85"/>
      <c r="BF175" s="85"/>
      <c r="BG175" s="85"/>
      <c r="BH175" s="85"/>
      <c r="BI175" s="85"/>
      <c r="BJ175" s="85"/>
      <c r="BK175" s="85"/>
      <c r="BL175" s="85"/>
      <c r="BM175" s="85"/>
      <c r="BN175" s="85"/>
      <c r="BO175" s="85"/>
      <c r="BP175" s="85"/>
    </row>
    <row r="176" spans="1:68" s="17" customFormat="1" x14ac:dyDescent="0.25">
      <c r="A176" s="212">
        <v>173</v>
      </c>
      <c r="B176" s="213"/>
      <c r="C176" s="213"/>
      <c r="D176" s="18"/>
      <c r="E176" s="50"/>
      <c r="F176" s="14"/>
      <c r="G176" s="14"/>
      <c r="H176" s="18"/>
      <c r="I176" s="124"/>
      <c r="J176" s="123"/>
      <c r="K176" s="16"/>
      <c r="L176" s="28"/>
      <c r="M176" s="176"/>
      <c r="N176" s="206"/>
      <c r="O176" s="54"/>
      <c r="P176" s="215"/>
      <c r="Q176" s="15"/>
      <c r="R176" s="15"/>
      <c r="S176" s="29"/>
      <c r="T176" s="24"/>
      <c r="U176" s="132"/>
      <c r="V176" s="46"/>
      <c r="W176" s="46"/>
      <c r="X176" s="32"/>
      <c r="Y176" s="18"/>
      <c r="Z176" s="15"/>
      <c r="AA176" s="14"/>
      <c r="AB176" s="18"/>
      <c r="AC176" s="18"/>
      <c r="AD176" s="14"/>
      <c r="AE176" s="15"/>
      <c r="AF176" s="18"/>
      <c r="AG176" s="18"/>
      <c r="AH176" s="18"/>
      <c r="AI176" s="18"/>
      <c r="AJ176" s="14"/>
      <c r="AK176" s="14"/>
      <c r="AL176" s="194"/>
      <c r="AM176" s="18"/>
      <c r="AN176" s="18"/>
      <c r="AO176" s="15"/>
      <c r="AP176" s="15" t="str">
        <f t="shared" si="5"/>
        <v xml:space="preserve"> /  /  / </v>
      </c>
      <c r="AQ176" s="85"/>
      <c r="AR176" s="125"/>
      <c r="AS176" s="85"/>
      <c r="AT176" s="85"/>
      <c r="AU176" s="85"/>
      <c r="AV176" s="85"/>
      <c r="AW176" s="85"/>
      <c r="AX176" s="85"/>
      <c r="AY176" s="85"/>
      <c r="AZ176" s="85"/>
      <c r="BA176" s="85"/>
      <c r="BB176" s="210"/>
      <c r="BC176" s="85"/>
      <c r="BD176" s="85"/>
      <c r="BE176" s="85"/>
      <c r="BF176" s="85"/>
      <c r="BG176" s="85"/>
      <c r="BH176" s="85"/>
      <c r="BI176" s="85"/>
      <c r="BJ176" s="85"/>
      <c r="BK176" s="85"/>
      <c r="BL176" s="85"/>
      <c r="BM176" s="85"/>
      <c r="BN176" s="85"/>
      <c r="BO176" s="85"/>
      <c r="BP176" s="85"/>
    </row>
    <row r="177" spans="1:68" s="17" customFormat="1" ht="15.75" customHeight="1" x14ac:dyDescent="0.25">
      <c r="A177" s="212">
        <v>174</v>
      </c>
      <c r="B177" s="213"/>
      <c r="C177" s="213"/>
      <c r="D177" s="18"/>
      <c r="E177" s="50"/>
      <c r="F177" s="14"/>
      <c r="G177" s="14"/>
      <c r="H177" s="18"/>
      <c r="I177" s="124"/>
      <c r="J177" s="123"/>
      <c r="K177" s="16"/>
      <c r="L177" s="41"/>
      <c r="M177" s="176"/>
      <c r="N177" s="206"/>
      <c r="O177" s="54"/>
      <c r="P177" s="215"/>
      <c r="Q177" s="15"/>
      <c r="R177" s="15"/>
      <c r="S177" s="29"/>
      <c r="T177" s="24"/>
      <c r="U177" s="132"/>
      <c r="V177" s="14"/>
      <c r="W177" s="46"/>
      <c r="X177" s="30"/>
      <c r="Y177" s="18"/>
      <c r="Z177" s="15"/>
      <c r="AA177" s="14"/>
      <c r="AB177" s="18"/>
      <c r="AC177" s="18"/>
      <c r="AD177" s="14"/>
      <c r="AE177" s="15"/>
      <c r="AF177" s="18"/>
      <c r="AG177" s="18"/>
      <c r="AH177" s="18"/>
      <c r="AI177" s="18"/>
      <c r="AJ177" s="14"/>
      <c r="AK177" s="14"/>
      <c r="AL177" s="194"/>
      <c r="AM177" s="18"/>
      <c r="AN177" s="18"/>
      <c r="AO177" s="15"/>
      <c r="AP177" s="15" t="str">
        <f t="shared" si="5"/>
        <v xml:space="preserve"> /  /  / </v>
      </c>
      <c r="AQ177" s="85"/>
      <c r="AR177" s="125"/>
      <c r="AS177" s="85"/>
      <c r="AT177" s="85"/>
      <c r="AU177" s="85"/>
      <c r="AV177" s="85"/>
      <c r="AW177" s="85"/>
      <c r="AX177" s="85"/>
      <c r="AY177" s="85"/>
      <c r="AZ177" s="85"/>
      <c r="BA177" s="85"/>
      <c r="BB177" s="210"/>
      <c r="BC177" s="85"/>
      <c r="BD177" s="85"/>
      <c r="BE177" s="85"/>
      <c r="BF177" s="85"/>
      <c r="BG177" s="85"/>
      <c r="BH177" s="85"/>
      <c r="BI177" s="85"/>
      <c r="BJ177" s="85"/>
      <c r="BK177" s="85"/>
      <c r="BL177" s="85"/>
      <c r="BM177" s="85"/>
      <c r="BN177" s="85"/>
      <c r="BO177" s="85"/>
      <c r="BP177" s="85"/>
    </row>
    <row r="178" spans="1:68" s="17" customFormat="1" x14ac:dyDescent="0.25">
      <c r="A178" s="212">
        <v>175</v>
      </c>
      <c r="B178" s="213"/>
      <c r="C178" s="213"/>
      <c r="D178" s="18"/>
      <c r="E178" s="50"/>
      <c r="F178" s="14"/>
      <c r="G178" s="14"/>
      <c r="H178" s="18"/>
      <c r="I178" s="124"/>
      <c r="J178" s="123"/>
      <c r="K178" s="16"/>
      <c r="L178" s="28"/>
      <c r="M178" s="176"/>
      <c r="N178" s="206"/>
      <c r="O178" s="54"/>
      <c r="P178" s="215"/>
      <c r="Q178" s="15"/>
      <c r="R178" s="15"/>
      <c r="S178" s="29"/>
      <c r="T178" s="24"/>
      <c r="U178" s="132"/>
      <c r="V178" s="46"/>
      <c r="W178" s="46"/>
      <c r="X178" s="32"/>
      <c r="Y178" s="18"/>
      <c r="Z178" s="15"/>
      <c r="AA178" s="14"/>
      <c r="AB178" s="18"/>
      <c r="AC178" s="18"/>
      <c r="AD178" s="14"/>
      <c r="AE178" s="15"/>
      <c r="AF178" s="18"/>
      <c r="AG178" s="18"/>
      <c r="AH178" s="18"/>
      <c r="AI178" s="18"/>
      <c r="AJ178" s="14"/>
      <c r="AK178" s="14"/>
      <c r="AL178" s="194"/>
      <c r="AM178" s="18"/>
      <c r="AN178" s="18"/>
      <c r="AO178" s="15"/>
      <c r="AP178" s="15" t="str">
        <f t="shared" si="5"/>
        <v xml:space="preserve"> /  /  / </v>
      </c>
      <c r="AQ178" s="85"/>
      <c r="AR178" s="125"/>
      <c r="AS178" s="85"/>
      <c r="AT178" s="85"/>
      <c r="AU178" s="85"/>
      <c r="AV178" s="85"/>
      <c r="AW178" s="85"/>
      <c r="AX178" s="85"/>
      <c r="AY178" s="85"/>
      <c r="AZ178" s="85"/>
      <c r="BA178" s="85"/>
      <c r="BB178" s="210"/>
      <c r="BC178" s="85"/>
      <c r="BD178" s="85"/>
      <c r="BE178" s="85"/>
      <c r="BF178" s="85"/>
      <c r="BG178" s="85"/>
      <c r="BH178" s="85"/>
      <c r="BI178" s="85"/>
      <c r="BJ178" s="85"/>
      <c r="BK178" s="85"/>
      <c r="BL178" s="85"/>
      <c r="BM178" s="85"/>
      <c r="BN178" s="85"/>
      <c r="BO178" s="85"/>
      <c r="BP178" s="85"/>
    </row>
    <row r="179" spans="1:68" s="17" customFormat="1" x14ac:dyDescent="0.25">
      <c r="A179" s="212">
        <v>176</v>
      </c>
      <c r="B179" s="213"/>
      <c r="C179" s="213"/>
      <c r="D179" s="18"/>
      <c r="E179" s="50"/>
      <c r="F179" s="14"/>
      <c r="G179" s="14"/>
      <c r="H179" s="18"/>
      <c r="I179" s="124"/>
      <c r="J179" s="123"/>
      <c r="K179" s="16"/>
      <c r="L179" s="28"/>
      <c r="M179" s="176"/>
      <c r="N179" s="206"/>
      <c r="O179" s="54"/>
      <c r="P179" s="215"/>
      <c r="Q179" s="15"/>
      <c r="R179" s="15"/>
      <c r="S179" s="29"/>
      <c r="T179" s="24"/>
      <c r="U179" s="132"/>
      <c r="V179" s="46"/>
      <c r="W179" s="46"/>
      <c r="X179" s="32"/>
      <c r="Y179" s="18"/>
      <c r="Z179" s="15"/>
      <c r="AA179" s="14"/>
      <c r="AB179" s="18"/>
      <c r="AC179" s="18"/>
      <c r="AD179" s="14"/>
      <c r="AE179" s="15"/>
      <c r="AF179" s="18"/>
      <c r="AG179" s="18"/>
      <c r="AH179" s="18"/>
      <c r="AI179" s="18"/>
      <c r="AJ179" s="14"/>
      <c r="AK179" s="14"/>
      <c r="AL179" s="194"/>
      <c r="AM179" s="18"/>
      <c r="AN179" s="18"/>
      <c r="AO179" s="15"/>
      <c r="AP179" s="15" t="str">
        <f t="shared" si="5"/>
        <v xml:space="preserve"> /  /  / </v>
      </c>
      <c r="AQ179" s="85"/>
      <c r="AR179" s="125"/>
      <c r="AS179" s="85"/>
      <c r="AT179" s="85"/>
      <c r="AU179" s="85"/>
      <c r="AV179" s="85"/>
      <c r="AW179" s="85"/>
      <c r="AX179" s="85"/>
      <c r="AY179" s="85"/>
      <c r="AZ179" s="85"/>
      <c r="BA179" s="85"/>
      <c r="BB179" s="210"/>
      <c r="BC179" s="85"/>
      <c r="BD179" s="85"/>
      <c r="BE179" s="85"/>
      <c r="BF179" s="85"/>
      <c r="BG179" s="85"/>
      <c r="BH179" s="85"/>
      <c r="BI179" s="85"/>
      <c r="BJ179" s="85"/>
      <c r="BK179" s="85"/>
      <c r="BL179" s="85"/>
      <c r="BM179" s="85"/>
      <c r="BN179" s="85"/>
      <c r="BO179" s="85"/>
      <c r="BP179" s="85"/>
    </row>
    <row r="180" spans="1:68" s="17" customFormat="1" x14ac:dyDescent="0.25">
      <c r="A180" s="212">
        <v>177</v>
      </c>
      <c r="B180" s="213"/>
      <c r="C180" s="213"/>
      <c r="D180" s="18"/>
      <c r="E180" s="50"/>
      <c r="F180" s="14"/>
      <c r="G180" s="14"/>
      <c r="H180" s="18"/>
      <c r="I180" s="124"/>
      <c r="J180" s="123"/>
      <c r="K180" s="16"/>
      <c r="L180" s="28"/>
      <c r="M180" s="176"/>
      <c r="N180" s="206"/>
      <c r="O180" s="54"/>
      <c r="P180" s="215"/>
      <c r="Q180" s="15"/>
      <c r="R180" s="15"/>
      <c r="S180" s="29"/>
      <c r="T180" s="24"/>
      <c r="U180" s="132"/>
      <c r="V180" s="46"/>
      <c r="W180" s="46"/>
      <c r="X180" s="32"/>
      <c r="Y180" s="18"/>
      <c r="Z180" s="15"/>
      <c r="AA180" s="14"/>
      <c r="AB180" s="18"/>
      <c r="AC180" s="18"/>
      <c r="AD180" s="14"/>
      <c r="AE180" s="15"/>
      <c r="AF180" s="18"/>
      <c r="AG180" s="18"/>
      <c r="AH180" s="18"/>
      <c r="AI180" s="18"/>
      <c r="AJ180" s="14"/>
      <c r="AK180" s="14"/>
      <c r="AL180" s="194"/>
      <c r="AM180" s="18"/>
      <c r="AN180" s="18"/>
      <c r="AO180" s="15"/>
      <c r="AP180" s="15" t="str">
        <f t="shared" si="5"/>
        <v xml:space="preserve"> /  /  / </v>
      </c>
      <c r="AQ180" s="85"/>
      <c r="AR180" s="125"/>
      <c r="AS180" s="85"/>
      <c r="AT180" s="85"/>
      <c r="AU180" s="85"/>
      <c r="AV180" s="85"/>
      <c r="AW180" s="85"/>
      <c r="AX180" s="85"/>
      <c r="AY180" s="85"/>
      <c r="AZ180" s="85"/>
      <c r="BA180" s="85"/>
      <c r="BB180" s="210"/>
      <c r="BC180" s="85"/>
      <c r="BD180" s="85"/>
      <c r="BE180" s="85"/>
      <c r="BF180" s="85"/>
      <c r="BG180" s="85"/>
      <c r="BH180" s="85"/>
      <c r="BI180" s="85"/>
      <c r="BJ180" s="85"/>
      <c r="BK180" s="85"/>
      <c r="BL180" s="85"/>
      <c r="BM180" s="85"/>
      <c r="BN180" s="85"/>
      <c r="BO180" s="85"/>
      <c r="BP180" s="85"/>
    </row>
    <row r="181" spans="1:68" s="17" customFormat="1" x14ac:dyDescent="0.25">
      <c r="A181" s="212">
        <v>178</v>
      </c>
      <c r="B181" s="213"/>
      <c r="C181" s="213"/>
      <c r="D181" s="18"/>
      <c r="E181" s="50"/>
      <c r="F181" s="14"/>
      <c r="G181" s="14"/>
      <c r="H181" s="18"/>
      <c r="I181" s="124"/>
      <c r="J181" s="123"/>
      <c r="K181" s="16"/>
      <c r="L181" s="28"/>
      <c r="M181" s="176"/>
      <c r="N181" s="206"/>
      <c r="O181" s="54"/>
      <c r="P181" s="215"/>
      <c r="Q181" s="15"/>
      <c r="R181" s="15"/>
      <c r="S181" s="29"/>
      <c r="T181" s="24"/>
      <c r="U181" s="132"/>
      <c r="V181" s="46"/>
      <c r="W181" s="46"/>
      <c r="X181" s="53"/>
      <c r="Y181" s="18"/>
      <c r="Z181" s="15"/>
      <c r="AA181" s="14"/>
      <c r="AB181" s="18"/>
      <c r="AC181" s="18"/>
      <c r="AD181" s="14"/>
      <c r="AE181" s="15"/>
      <c r="AF181" s="18"/>
      <c r="AG181" s="18"/>
      <c r="AH181" s="18"/>
      <c r="AI181" s="18"/>
      <c r="AJ181" s="14"/>
      <c r="AK181" s="14"/>
      <c r="AL181" s="194"/>
      <c r="AM181" s="18"/>
      <c r="AN181" s="18"/>
      <c r="AO181" s="15"/>
      <c r="AP181" s="15" t="str">
        <f t="shared" si="5"/>
        <v xml:space="preserve"> /  /  / </v>
      </c>
      <c r="AQ181" s="85"/>
      <c r="AR181" s="125"/>
      <c r="AS181" s="85"/>
      <c r="AT181" s="85"/>
      <c r="AU181" s="85"/>
      <c r="AV181" s="85"/>
      <c r="AW181" s="85"/>
      <c r="AX181" s="85"/>
      <c r="AY181" s="85"/>
      <c r="AZ181" s="85"/>
      <c r="BA181" s="85"/>
      <c r="BB181" s="210"/>
      <c r="BC181" s="85"/>
      <c r="BD181" s="85"/>
      <c r="BE181" s="85"/>
      <c r="BF181" s="85"/>
      <c r="BG181" s="85"/>
      <c r="BH181" s="85"/>
      <c r="BI181" s="85"/>
      <c r="BJ181" s="85"/>
      <c r="BK181" s="85"/>
      <c r="BL181" s="85"/>
      <c r="BM181" s="85"/>
      <c r="BN181" s="85"/>
      <c r="BO181" s="85"/>
      <c r="BP181" s="85"/>
    </row>
    <row r="182" spans="1:68" s="17" customFormat="1" x14ac:dyDescent="0.25">
      <c r="A182" s="212">
        <v>179</v>
      </c>
      <c r="B182" s="213"/>
      <c r="C182" s="213"/>
      <c r="D182" s="18"/>
      <c r="E182" s="50"/>
      <c r="F182" s="14"/>
      <c r="G182" s="14"/>
      <c r="H182" s="18"/>
      <c r="I182" s="124"/>
      <c r="J182" s="123"/>
      <c r="K182" s="16"/>
      <c r="L182" s="28"/>
      <c r="M182" s="176"/>
      <c r="N182" s="206"/>
      <c r="O182" s="54"/>
      <c r="P182" s="215"/>
      <c r="Q182" s="15"/>
      <c r="R182" s="15"/>
      <c r="S182" s="29"/>
      <c r="T182" s="24"/>
      <c r="U182" s="132"/>
      <c r="V182" s="46"/>
      <c r="W182" s="46"/>
      <c r="X182" s="32"/>
      <c r="Y182" s="18"/>
      <c r="Z182" s="15"/>
      <c r="AA182" s="14"/>
      <c r="AB182" s="18"/>
      <c r="AC182" s="18"/>
      <c r="AD182" s="14"/>
      <c r="AE182" s="15"/>
      <c r="AF182" s="18"/>
      <c r="AG182" s="18"/>
      <c r="AH182" s="18"/>
      <c r="AI182" s="18"/>
      <c r="AJ182" s="14"/>
      <c r="AK182" s="14"/>
      <c r="AL182" s="194"/>
      <c r="AM182" s="18"/>
      <c r="AN182" s="18"/>
      <c r="AO182" s="15"/>
      <c r="AP182" s="15" t="str">
        <f t="shared" si="5"/>
        <v xml:space="preserve"> /  /  / </v>
      </c>
      <c r="AQ182" s="85"/>
      <c r="AR182" s="125"/>
      <c r="AS182" s="85"/>
      <c r="AT182" s="85"/>
      <c r="AU182" s="85"/>
      <c r="AV182" s="85"/>
      <c r="AW182" s="85"/>
      <c r="AX182" s="85"/>
      <c r="AY182" s="85"/>
      <c r="AZ182" s="85"/>
      <c r="BA182" s="85"/>
      <c r="BB182" s="210"/>
      <c r="BC182" s="85"/>
      <c r="BD182" s="85"/>
      <c r="BE182" s="85"/>
      <c r="BF182" s="85"/>
      <c r="BG182" s="85"/>
      <c r="BH182" s="85"/>
      <c r="BI182" s="85"/>
      <c r="BJ182" s="85"/>
      <c r="BK182" s="85"/>
      <c r="BL182" s="85"/>
      <c r="BM182" s="85"/>
      <c r="BN182" s="85"/>
      <c r="BO182" s="85"/>
      <c r="BP182" s="85"/>
    </row>
    <row r="183" spans="1:68" s="17" customFormat="1" x14ac:dyDescent="0.25">
      <c r="A183" s="212">
        <v>180</v>
      </c>
      <c r="B183" s="213"/>
      <c r="C183" s="213"/>
      <c r="D183" s="18"/>
      <c r="E183" s="50"/>
      <c r="F183" s="14"/>
      <c r="G183" s="14"/>
      <c r="H183" s="18"/>
      <c r="I183" s="124"/>
      <c r="J183" s="123"/>
      <c r="K183" s="16"/>
      <c r="L183" s="28"/>
      <c r="M183" s="176"/>
      <c r="N183" s="206"/>
      <c r="O183" s="54"/>
      <c r="P183" s="215"/>
      <c r="Q183" s="15"/>
      <c r="R183" s="15"/>
      <c r="S183" s="29"/>
      <c r="T183" s="24"/>
      <c r="U183" s="132"/>
      <c r="V183" s="46"/>
      <c r="W183" s="46"/>
      <c r="X183" s="32"/>
      <c r="Y183" s="18"/>
      <c r="Z183" s="15"/>
      <c r="AA183" s="14"/>
      <c r="AB183" s="18"/>
      <c r="AC183" s="18"/>
      <c r="AD183" s="14"/>
      <c r="AE183" s="15"/>
      <c r="AF183" s="18"/>
      <c r="AG183" s="18"/>
      <c r="AH183" s="18"/>
      <c r="AI183" s="18"/>
      <c r="AJ183" s="14"/>
      <c r="AK183" s="14"/>
      <c r="AL183" s="194"/>
      <c r="AM183" s="18"/>
      <c r="AN183" s="18"/>
      <c r="AO183" s="15"/>
      <c r="AP183" s="15" t="str">
        <f t="shared" si="5"/>
        <v xml:space="preserve"> /  /  / </v>
      </c>
      <c r="AQ183" s="85"/>
      <c r="AR183" s="125"/>
      <c r="AS183" s="85"/>
      <c r="AT183" s="85"/>
      <c r="AU183" s="85"/>
      <c r="AV183" s="85"/>
      <c r="AW183" s="85"/>
      <c r="AX183" s="85"/>
      <c r="AY183" s="85"/>
      <c r="AZ183" s="85"/>
      <c r="BA183" s="85"/>
      <c r="BB183" s="210"/>
      <c r="BC183" s="85"/>
      <c r="BD183" s="85"/>
      <c r="BE183" s="85"/>
      <c r="BF183" s="85"/>
      <c r="BG183" s="85"/>
      <c r="BH183" s="85"/>
      <c r="BI183" s="85"/>
      <c r="BJ183" s="85"/>
      <c r="BK183" s="85"/>
      <c r="BL183" s="85"/>
      <c r="BM183" s="85"/>
      <c r="BN183" s="85"/>
      <c r="BO183" s="85"/>
      <c r="BP183" s="85"/>
    </row>
    <row r="184" spans="1:68" s="17" customFormat="1" x14ac:dyDescent="0.25">
      <c r="A184" s="212">
        <v>181</v>
      </c>
      <c r="B184" s="213"/>
      <c r="C184" s="213"/>
      <c r="D184" s="18"/>
      <c r="E184" s="50"/>
      <c r="F184" s="14"/>
      <c r="G184" s="14"/>
      <c r="H184" s="15"/>
      <c r="I184" s="124"/>
      <c r="J184" s="123"/>
      <c r="K184" s="16"/>
      <c r="L184" s="28"/>
      <c r="M184" s="176"/>
      <c r="N184" s="206"/>
      <c r="O184" s="54"/>
      <c r="P184" s="215"/>
      <c r="Q184" s="15"/>
      <c r="R184" s="18"/>
      <c r="S184" s="29"/>
      <c r="T184" s="24"/>
      <c r="U184" s="132"/>
      <c r="V184" s="46"/>
      <c r="W184" s="46"/>
      <c r="X184" s="32"/>
      <c r="Y184" s="18"/>
      <c r="Z184" s="15"/>
      <c r="AA184" s="14"/>
      <c r="AB184" s="18"/>
      <c r="AC184" s="18"/>
      <c r="AD184" s="14"/>
      <c r="AE184" s="15"/>
      <c r="AF184" s="18"/>
      <c r="AG184" s="18"/>
      <c r="AH184" s="18"/>
      <c r="AI184" s="18"/>
      <c r="AJ184" s="14"/>
      <c r="AK184" s="14"/>
      <c r="AL184" s="194"/>
      <c r="AM184" s="18"/>
      <c r="AN184" s="18"/>
      <c r="AO184" s="15"/>
      <c r="AP184" s="15" t="str">
        <f t="shared" si="5"/>
        <v xml:space="preserve"> /  /  / </v>
      </c>
      <c r="AQ184" s="85"/>
      <c r="AR184" s="125"/>
      <c r="AS184" s="85"/>
      <c r="AT184" s="85"/>
      <c r="AU184" s="85"/>
      <c r="AV184" s="85"/>
      <c r="AW184" s="85"/>
      <c r="AX184" s="85"/>
      <c r="AY184" s="85"/>
      <c r="AZ184" s="85"/>
      <c r="BA184" s="85"/>
      <c r="BB184" s="210"/>
      <c r="BC184" s="85"/>
      <c r="BD184" s="85"/>
      <c r="BE184" s="85"/>
      <c r="BF184" s="85"/>
      <c r="BG184" s="85"/>
      <c r="BH184" s="85"/>
      <c r="BI184" s="85"/>
      <c r="BJ184" s="85"/>
      <c r="BK184" s="85"/>
      <c r="BL184" s="85"/>
      <c r="BM184" s="85"/>
      <c r="BN184" s="85"/>
      <c r="BO184" s="85"/>
      <c r="BP184" s="85"/>
    </row>
    <row r="185" spans="1:68" s="17" customFormat="1" ht="15.75" customHeight="1" x14ac:dyDescent="0.25">
      <c r="A185" s="212">
        <v>182</v>
      </c>
      <c r="B185" s="213"/>
      <c r="C185" s="213"/>
      <c r="D185" s="18"/>
      <c r="E185" s="50"/>
      <c r="F185" s="14"/>
      <c r="G185" s="14"/>
      <c r="H185" s="18"/>
      <c r="I185" s="124"/>
      <c r="J185" s="123"/>
      <c r="K185" s="16"/>
      <c r="L185" s="28"/>
      <c r="M185" s="176"/>
      <c r="N185" s="206"/>
      <c r="O185" s="54"/>
      <c r="P185" s="215"/>
      <c r="Q185" s="15"/>
      <c r="R185" s="18"/>
      <c r="S185" s="29"/>
      <c r="T185" s="24"/>
      <c r="U185" s="132"/>
      <c r="V185" s="46"/>
      <c r="W185" s="46"/>
      <c r="X185" s="32"/>
      <c r="Y185" s="18"/>
      <c r="Z185" s="15"/>
      <c r="AA185" s="14"/>
      <c r="AB185" s="18"/>
      <c r="AC185" s="18"/>
      <c r="AD185" s="14"/>
      <c r="AE185" s="15"/>
      <c r="AF185" s="18"/>
      <c r="AG185" s="18"/>
      <c r="AH185" s="18"/>
      <c r="AI185" s="18"/>
      <c r="AJ185" s="14"/>
      <c r="AK185" s="14"/>
      <c r="AL185" s="194"/>
      <c r="AM185" s="18"/>
      <c r="AN185" s="18"/>
      <c r="AO185" s="15"/>
      <c r="AP185" s="15" t="str">
        <f t="shared" si="5"/>
        <v xml:space="preserve"> /  /  / </v>
      </c>
      <c r="AQ185" s="85"/>
      <c r="AR185" s="125"/>
      <c r="AS185" s="85"/>
      <c r="AT185" s="85"/>
      <c r="AU185" s="85"/>
      <c r="AV185" s="85"/>
      <c r="AW185" s="85"/>
      <c r="AX185" s="85"/>
      <c r="AY185" s="85"/>
      <c r="AZ185" s="85"/>
      <c r="BA185" s="85"/>
      <c r="BB185" s="210"/>
      <c r="BC185" s="85"/>
      <c r="BD185" s="85"/>
      <c r="BE185" s="85"/>
      <c r="BF185" s="85"/>
      <c r="BG185" s="85"/>
      <c r="BH185" s="85"/>
      <c r="BI185" s="85"/>
      <c r="BJ185" s="85"/>
      <c r="BK185" s="85"/>
      <c r="BL185" s="85"/>
      <c r="BM185" s="85"/>
      <c r="BN185" s="85"/>
      <c r="BO185" s="85"/>
      <c r="BP185" s="85"/>
    </row>
    <row r="186" spans="1:68" s="17" customFormat="1" x14ac:dyDescent="0.25">
      <c r="A186" s="212">
        <v>183</v>
      </c>
      <c r="B186" s="213"/>
      <c r="C186" s="213"/>
      <c r="D186" s="18"/>
      <c r="E186" s="50"/>
      <c r="F186" s="14"/>
      <c r="G186" s="14"/>
      <c r="H186" s="18"/>
      <c r="I186" s="124"/>
      <c r="J186" s="123"/>
      <c r="K186" s="16"/>
      <c r="L186" s="28"/>
      <c r="M186" s="176"/>
      <c r="N186" s="206"/>
      <c r="O186" s="54"/>
      <c r="P186" s="215"/>
      <c r="Q186" s="15"/>
      <c r="R186" s="18"/>
      <c r="S186" s="29"/>
      <c r="T186" s="24"/>
      <c r="U186" s="132"/>
      <c r="V186" s="46"/>
      <c r="W186" s="46"/>
      <c r="X186" s="32"/>
      <c r="Y186" s="18"/>
      <c r="Z186" s="15"/>
      <c r="AA186" s="14"/>
      <c r="AB186" s="18"/>
      <c r="AC186" s="18"/>
      <c r="AD186" s="14"/>
      <c r="AE186" s="15"/>
      <c r="AF186" s="18"/>
      <c r="AG186" s="18"/>
      <c r="AH186" s="18"/>
      <c r="AI186" s="18"/>
      <c r="AJ186" s="14"/>
      <c r="AK186" s="14"/>
      <c r="AL186" s="194"/>
      <c r="AM186" s="18"/>
      <c r="AN186" s="18"/>
      <c r="AO186" s="15"/>
      <c r="AP186" s="15" t="str">
        <f t="shared" si="5"/>
        <v xml:space="preserve"> /  /  / </v>
      </c>
      <c r="AQ186" s="85"/>
      <c r="AR186" s="125"/>
      <c r="AS186" s="85"/>
      <c r="AT186" s="85"/>
      <c r="AU186" s="85"/>
      <c r="AV186" s="85"/>
      <c r="AW186" s="85"/>
      <c r="AX186" s="85"/>
      <c r="AY186" s="85"/>
      <c r="AZ186" s="85"/>
      <c r="BA186" s="85"/>
      <c r="BB186" s="210"/>
      <c r="BC186" s="85"/>
      <c r="BD186" s="85"/>
      <c r="BE186" s="85"/>
      <c r="BF186" s="85"/>
      <c r="BG186" s="85"/>
      <c r="BH186" s="85"/>
      <c r="BI186" s="85"/>
      <c r="BJ186" s="85"/>
      <c r="BK186" s="85"/>
      <c r="BL186" s="85"/>
      <c r="BM186" s="85"/>
      <c r="BN186" s="85"/>
      <c r="BO186" s="85"/>
      <c r="BP186" s="85"/>
    </row>
    <row r="187" spans="1:68" s="17" customFormat="1" x14ac:dyDescent="0.25">
      <c r="A187" s="212">
        <v>184</v>
      </c>
      <c r="B187" s="213"/>
      <c r="C187" s="213"/>
      <c r="D187" s="18"/>
      <c r="E187" s="50"/>
      <c r="F187" s="14"/>
      <c r="G187" s="14"/>
      <c r="H187" s="15"/>
      <c r="I187" s="124"/>
      <c r="J187" s="123"/>
      <c r="K187" s="16"/>
      <c r="L187" s="43"/>
      <c r="M187" s="176"/>
      <c r="N187" s="206"/>
      <c r="O187" s="36"/>
      <c r="P187" s="215"/>
      <c r="Q187" s="15"/>
      <c r="R187" s="18"/>
      <c r="S187" s="29"/>
      <c r="T187" s="24"/>
      <c r="U187" s="132"/>
      <c r="V187" s="14"/>
      <c r="W187" s="46"/>
      <c r="X187" s="30"/>
      <c r="Y187" s="18"/>
      <c r="Z187" s="15"/>
      <c r="AA187" s="14"/>
      <c r="AB187" s="18"/>
      <c r="AC187" s="18"/>
      <c r="AD187" s="14"/>
      <c r="AE187" s="15"/>
      <c r="AF187" s="18"/>
      <c r="AG187" s="18"/>
      <c r="AH187" s="18"/>
      <c r="AI187" s="18"/>
      <c r="AJ187" s="14"/>
      <c r="AK187" s="14"/>
      <c r="AL187" s="194"/>
      <c r="AM187" s="18"/>
      <c r="AN187" s="18"/>
      <c r="AO187" s="15"/>
      <c r="AP187" s="15" t="str">
        <f t="shared" si="5"/>
        <v xml:space="preserve"> /  /  / </v>
      </c>
      <c r="AQ187" s="85"/>
      <c r="AR187" s="125"/>
      <c r="AS187" s="85"/>
      <c r="AT187" s="85"/>
      <c r="AU187" s="85"/>
      <c r="AV187" s="85"/>
      <c r="AW187" s="85"/>
      <c r="AX187" s="85"/>
      <c r="AY187" s="85"/>
      <c r="AZ187" s="85"/>
      <c r="BA187" s="85"/>
      <c r="BB187" s="210"/>
      <c r="BC187" s="85"/>
      <c r="BD187" s="85"/>
      <c r="BE187" s="85"/>
      <c r="BF187" s="85"/>
      <c r="BG187" s="85"/>
      <c r="BH187" s="85"/>
      <c r="BI187" s="85"/>
      <c r="BJ187" s="85"/>
      <c r="BK187" s="85"/>
      <c r="BL187" s="85"/>
      <c r="BM187" s="85"/>
      <c r="BN187" s="85"/>
      <c r="BO187" s="85"/>
      <c r="BP187" s="85"/>
    </row>
    <row r="188" spans="1:68" s="17" customFormat="1" x14ac:dyDescent="0.25">
      <c r="A188" s="212">
        <v>185</v>
      </c>
      <c r="B188" s="213"/>
      <c r="C188" s="213"/>
      <c r="D188" s="18"/>
      <c r="E188" s="50"/>
      <c r="F188" s="14"/>
      <c r="G188" s="14"/>
      <c r="H188" s="18"/>
      <c r="I188" s="124"/>
      <c r="J188" s="123"/>
      <c r="K188" s="16"/>
      <c r="L188" s="28"/>
      <c r="M188" s="176"/>
      <c r="N188" s="206"/>
      <c r="O188" s="54"/>
      <c r="P188" s="215"/>
      <c r="Q188" s="15"/>
      <c r="R188" s="18"/>
      <c r="S188" s="30"/>
      <c r="T188" s="24"/>
      <c r="U188" s="132"/>
      <c r="V188" s="46"/>
      <c r="W188" s="46"/>
      <c r="X188" s="32"/>
      <c r="Y188" s="18"/>
      <c r="Z188" s="95"/>
      <c r="AA188" s="14"/>
      <c r="AB188" s="18"/>
      <c r="AC188" s="18"/>
      <c r="AD188" s="14"/>
      <c r="AE188" s="15"/>
      <c r="AF188" s="18"/>
      <c r="AG188" s="18"/>
      <c r="AH188" s="18"/>
      <c r="AI188" s="18"/>
      <c r="AJ188" s="14"/>
      <c r="AK188" s="14"/>
      <c r="AL188" s="194"/>
      <c r="AM188" s="18"/>
      <c r="AN188" s="18"/>
      <c r="AO188" s="15"/>
      <c r="AP188" s="15" t="str">
        <f t="shared" si="5"/>
        <v xml:space="preserve"> /  /  / </v>
      </c>
      <c r="AQ188" s="85"/>
      <c r="AR188" s="125"/>
      <c r="AS188" s="85"/>
      <c r="AT188" s="85"/>
      <c r="AU188" s="85"/>
      <c r="AV188" s="85"/>
      <c r="AW188" s="85"/>
      <c r="AX188" s="85"/>
      <c r="AY188" s="85"/>
      <c r="AZ188" s="85"/>
      <c r="BA188" s="85"/>
      <c r="BB188" s="210"/>
      <c r="BC188" s="85"/>
      <c r="BD188" s="85"/>
      <c r="BE188" s="85"/>
      <c r="BF188" s="85"/>
      <c r="BG188" s="85"/>
      <c r="BH188" s="85"/>
      <c r="BI188" s="85"/>
      <c r="BJ188" s="85"/>
      <c r="BK188" s="85"/>
      <c r="BL188" s="85"/>
      <c r="BM188" s="85"/>
      <c r="BN188" s="85"/>
      <c r="BO188" s="85"/>
      <c r="BP188" s="85"/>
    </row>
    <row r="189" spans="1:68" s="17" customFormat="1" x14ac:dyDescent="0.25">
      <c r="A189" s="212">
        <v>186</v>
      </c>
      <c r="B189" s="213"/>
      <c r="C189" s="213"/>
      <c r="D189" s="18"/>
      <c r="E189" s="50"/>
      <c r="F189" s="14"/>
      <c r="G189" s="14"/>
      <c r="H189" s="15"/>
      <c r="I189" s="124"/>
      <c r="J189" s="123"/>
      <c r="K189" s="16"/>
      <c r="L189" s="43"/>
      <c r="M189" s="176"/>
      <c r="N189" s="206"/>
      <c r="O189" s="36"/>
      <c r="P189" s="215"/>
      <c r="Q189" s="15"/>
      <c r="R189" s="18"/>
      <c r="S189" s="29"/>
      <c r="T189" s="24"/>
      <c r="U189" s="132"/>
      <c r="V189" s="14"/>
      <c r="W189" s="46"/>
      <c r="X189" s="30"/>
      <c r="Y189" s="18"/>
      <c r="Z189" s="15"/>
      <c r="AA189" s="14"/>
      <c r="AB189" s="18"/>
      <c r="AC189" s="18"/>
      <c r="AD189" s="14"/>
      <c r="AE189" s="15"/>
      <c r="AF189" s="18"/>
      <c r="AG189" s="18"/>
      <c r="AH189" s="18"/>
      <c r="AI189" s="18"/>
      <c r="AJ189" s="14"/>
      <c r="AK189" s="14"/>
      <c r="AL189" s="194"/>
      <c r="AM189" s="18"/>
      <c r="AN189" s="18"/>
      <c r="AO189" s="15"/>
      <c r="AP189" s="15" t="str">
        <f t="shared" si="5"/>
        <v xml:space="preserve"> /  /  / </v>
      </c>
      <c r="AQ189" s="85"/>
      <c r="AR189" s="125"/>
      <c r="AS189" s="85"/>
      <c r="AT189" s="85"/>
      <c r="AU189" s="85"/>
      <c r="AV189" s="85"/>
      <c r="AW189" s="85"/>
      <c r="AX189" s="85"/>
      <c r="AY189" s="85"/>
      <c r="AZ189" s="85"/>
      <c r="BA189" s="85"/>
      <c r="BB189" s="210"/>
      <c r="BC189" s="85"/>
      <c r="BD189" s="85"/>
      <c r="BE189" s="85"/>
      <c r="BF189" s="85"/>
      <c r="BG189" s="85"/>
      <c r="BH189" s="85"/>
      <c r="BI189" s="85"/>
      <c r="BJ189" s="85"/>
      <c r="BK189" s="85"/>
      <c r="BL189" s="85"/>
      <c r="BM189" s="85"/>
      <c r="BN189" s="85"/>
      <c r="BO189" s="85"/>
      <c r="BP189" s="85"/>
    </row>
    <row r="190" spans="1:68" s="17" customFormat="1" x14ac:dyDescent="0.25">
      <c r="A190" s="212">
        <v>187</v>
      </c>
      <c r="B190" s="213"/>
      <c r="C190" s="213"/>
      <c r="D190" s="18"/>
      <c r="E190" s="50"/>
      <c r="F190" s="14"/>
      <c r="G190" s="14"/>
      <c r="H190" s="18"/>
      <c r="I190" s="124"/>
      <c r="J190" s="123"/>
      <c r="K190" s="16"/>
      <c r="L190" s="28"/>
      <c r="M190" s="176"/>
      <c r="N190" s="206"/>
      <c r="O190" s="54"/>
      <c r="P190" s="215"/>
      <c r="Q190" s="15"/>
      <c r="R190" s="18"/>
      <c r="S190" s="29"/>
      <c r="T190" s="24"/>
      <c r="U190" s="132"/>
      <c r="V190" s="46"/>
      <c r="W190" s="46"/>
      <c r="X190" s="32"/>
      <c r="Y190" s="18"/>
      <c r="Z190" s="95"/>
      <c r="AA190" s="14"/>
      <c r="AB190" s="18"/>
      <c r="AC190" s="18"/>
      <c r="AD190" s="14"/>
      <c r="AE190" s="15"/>
      <c r="AF190" s="18"/>
      <c r="AG190" s="18"/>
      <c r="AH190" s="18"/>
      <c r="AI190" s="18"/>
      <c r="AJ190" s="14"/>
      <c r="AK190" s="14"/>
      <c r="AL190" s="194"/>
      <c r="AM190" s="18"/>
      <c r="AN190" s="18"/>
      <c r="AO190" s="15"/>
      <c r="AP190" s="15" t="str">
        <f t="shared" si="5"/>
        <v xml:space="preserve"> /  /  / </v>
      </c>
      <c r="AQ190" s="85"/>
      <c r="AR190" s="125"/>
      <c r="AS190" s="85"/>
      <c r="AT190" s="85"/>
      <c r="AU190" s="85"/>
      <c r="AV190" s="85"/>
      <c r="AW190" s="85"/>
      <c r="AX190" s="85"/>
      <c r="AY190" s="85"/>
      <c r="AZ190" s="85"/>
      <c r="BA190" s="85"/>
      <c r="BB190" s="210"/>
      <c r="BC190" s="85"/>
      <c r="BD190" s="85"/>
      <c r="BE190" s="85"/>
      <c r="BF190" s="85"/>
      <c r="BG190" s="85"/>
      <c r="BH190" s="85"/>
      <c r="BI190" s="85"/>
      <c r="BJ190" s="85"/>
      <c r="BK190" s="85"/>
      <c r="BL190" s="85"/>
      <c r="BM190" s="85"/>
      <c r="BN190" s="85"/>
      <c r="BO190" s="85"/>
      <c r="BP190" s="85"/>
    </row>
    <row r="191" spans="1:68" s="17" customFormat="1" x14ac:dyDescent="0.25">
      <c r="A191" s="212">
        <v>188</v>
      </c>
      <c r="B191" s="213"/>
      <c r="C191" s="213"/>
      <c r="D191" s="18"/>
      <c r="E191" s="50"/>
      <c r="F191" s="14"/>
      <c r="G191" s="14"/>
      <c r="H191" s="15"/>
      <c r="I191" s="124"/>
      <c r="J191" s="123"/>
      <c r="K191" s="16"/>
      <c r="L191" s="27"/>
      <c r="M191" s="176"/>
      <c r="N191" s="206"/>
      <c r="O191" s="55"/>
      <c r="P191" s="215"/>
      <c r="Q191" s="15"/>
      <c r="R191" s="15"/>
      <c r="S191" s="29"/>
      <c r="T191" s="24"/>
      <c r="U191" s="132"/>
      <c r="V191" s="46"/>
      <c r="W191" s="46"/>
      <c r="X191" s="32"/>
      <c r="Y191" s="18"/>
      <c r="Z191" s="15"/>
      <c r="AA191" s="14"/>
      <c r="AB191" s="18"/>
      <c r="AC191" s="18"/>
      <c r="AD191" s="14"/>
      <c r="AE191" s="15"/>
      <c r="AF191" s="18"/>
      <c r="AG191" s="18"/>
      <c r="AH191" s="18"/>
      <c r="AI191" s="18"/>
      <c r="AJ191" s="14"/>
      <c r="AK191" s="14"/>
      <c r="AL191" s="194"/>
      <c r="AM191" s="18"/>
      <c r="AN191" s="18"/>
      <c r="AO191" s="15"/>
      <c r="AP191" s="15" t="str">
        <f t="shared" si="5"/>
        <v xml:space="preserve"> /  /  / </v>
      </c>
      <c r="AQ191" s="85"/>
      <c r="AR191" s="125"/>
      <c r="AS191" s="85"/>
      <c r="AT191" s="85"/>
      <c r="AU191" s="85"/>
      <c r="AV191" s="85"/>
      <c r="AW191" s="85"/>
      <c r="AX191" s="85"/>
      <c r="AY191" s="85"/>
      <c r="AZ191" s="85"/>
      <c r="BA191" s="85"/>
      <c r="BB191" s="210"/>
      <c r="BC191" s="85"/>
      <c r="BD191" s="85"/>
      <c r="BE191" s="85"/>
      <c r="BF191" s="85"/>
      <c r="BG191" s="85"/>
      <c r="BH191" s="85"/>
      <c r="BI191" s="85"/>
      <c r="BJ191" s="85"/>
      <c r="BK191" s="85"/>
      <c r="BL191" s="85"/>
      <c r="BM191" s="85"/>
      <c r="BN191" s="85"/>
      <c r="BO191" s="85"/>
      <c r="BP191" s="85"/>
    </row>
    <row r="192" spans="1:68" s="17" customFormat="1" x14ac:dyDescent="0.25">
      <c r="A192" s="212">
        <v>189</v>
      </c>
      <c r="B192" s="213"/>
      <c r="C192" s="213"/>
      <c r="D192" s="18"/>
      <c r="E192" s="50"/>
      <c r="F192" s="14"/>
      <c r="G192" s="14"/>
      <c r="H192" s="18"/>
      <c r="I192" s="124"/>
      <c r="J192" s="123"/>
      <c r="K192" s="16"/>
      <c r="L192" s="28"/>
      <c r="M192" s="176"/>
      <c r="N192" s="206"/>
      <c r="O192" s="54"/>
      <c r="P192" s="215"/>
      <c r="Q192" s="15"/>
      <c r="R192" s="18"/>
      <c r="S192" s="29"/>
      <c r="T192" s="24"/>
      <c r="U192" s="132"/>
      <c r="V192" s="46"/>
      <c r="W192" s="46"/>
      <c r="X192" s="49"/>
      <c r="Y192" s="18"/>
      <c r="Z192" s="15"/>
      <c r="AA192" s="14"/>
      <c r="AB192" s="18"/>
      <c r="AC192" s="18"/>
      <c r="AD192" s="14"/>
      <c r="AE192" s="15"/>
      <c r="AF192" s="18"/>
      <c r="AG192" s="18"/>
      <c r="AH192" s="18"/>
      <c r="AI192" s="18"/>
      <c r="AJ192" s="14"/>
      <c r="AK192" s="14"/>
      <c r="AL192" s="194"/>
      <c r="AM192" s="18"/>
      <c r="AN192" s="18"/>
      <c r="AO192" s="15"/>
      <c r="AP192" s="15" t="str">
        <f t="shared" si="5"/>
        <v xml:space="preserve"> /  /  / </v>
      </c>
      <c r="AQ192" s="85"/>
      <c r="AR192" s="125"/>
      <c r="AS192" s="85"/>
      <c r="AT192" s="85"/>
      <c r="AU192" s="85"/>
      <c r="AV192" s="85"/>
      <c r="AW192" s="85"/>
      <c r="AX192" s="85"/>
      <c r="AY192" s="85"/>
      <c r="AZ192" s="85"/>
      <c r="BA192" s="85"/>
      <c r="BB192" s="210"/>
      <c r="BC192" s="85"/>
      <c r="BD192" s="85"/>
      <c r="BE192" s="85"/>
      <c r="BF192" s="85"/>
      <c r="BG192" s="85"/>
      <c r="BH192" s="85"/>
      <c r="BI192" s="85"/>
      <c r="BJ192" s="85"/>
      <c r="BK192" s="85"/>
      <c r="BL192" s="85"/>
      <c r="BM192" s="85"/>
      <c r="BN192" s="85"/>
      <c r="BO192" s="85"/>
      <c r="BP192" s="85"/>
    </row>
    <row r="193" spans="1:68" s="17" customFormat="1" x14ac:dyDescent="0.25">
      <c r="A193" s="212">
        <v>190</v>
      </c>
      <c r="B193" s="213"/>
      <c r="C193" s="213"/>
      <c r="D193" s="18"/>
      <c r="E193" s="50"/>
      <c r="F193" s="14"/>
      <c r="G193" s="14"/>
      <c r="H193" s="18"/>
      <c r="I193" s="124"/>
      <c r="J193" s="123"/>
      <c r="K193" s="16"/>
      <c r="L193" s="28"/>
      <c r="M193" s="176"/>
      <c r="N193" s="206"/>
      <c r="O193" s="54"/>
      <c r="P193" s="215"/>
      <c r="Q193" s="15"/>
      <c r="R193" s="18"/>
      <c r="S193" s="29"/>
      <c r="T193" s="24"/>
      <c r="U193" s="132"/>
      <c r="V193" s="46"/>
      <c r="W193" s="46"/>
      <c r="X193" s="32"/>
      <c r="Y193" s="18"/>
      <c r="Z193" s="15"/>
      <c r="AA193" s="14"/>
      <c r="AB193" s="18"/>
      <c r="AC193" s="18"/>
      <c r="AD193" s="14"/>
      <c r="AE193" s="15"/>
      <c r="AF193" s="18"/>
      <c r="AG193" s="18"/>
      <c r="AH193" s="18"/>
      <c r="AI193" s="18"/>
      <c r="AJ193" s="14"/>
      <c r="AK193" s="14"/>
      <c r="AL193" s="194"/>
      <c r="AM193" s="18"/>
      <c r="AN193" s="18"/>
      <c r="AO193" s="15"/>
      <c r="AP193" s="15" t="str">
        <f t="shared" si="5"/>
        <v xml:space="preserve"> /  /  / </v>
      </c>
      <c r="AQ193" s="85"/>
      <c r="AR193" s="125"/>
      <c r="AS193" s="85"/>
      <c r="AT193" s="85"/>
      <c r="AU193" s="85"/>
      <c r="AV193" s="85"/>
      <c r="AW193" s="85"/>
      <c r="AX193" s="85"/>
      <c r="AY193" s="85"/>
      <c r="AZ193" s="85"/>
      <c r="BA193" s="85"/>
      <c r="BB193" s="210"/>
      <c r="BC193" s="85"/>
      <c r="BD193" s="85"/>
      <c r="BE193" s="85"/>
      <c r="BF193" s="85"/>
      <c r="BG193" s="85"/>
      <c r="BH193" s="85"/>
      <c r="BI193" s="85"/>
      <c r="BJ193" s="85"/>
      <c r="BK193" s="85"/>
      <c r="BL193" s="85"/>
      <c r="BM193" s="85"/>
      <c r="BN193" s="85"/>
      <c r="BO193" s="85"/>
      <c r="BP193" s="85"/>
    </row>
    <row r="194" spans="1:68" s="17" customFormat="1" x14ac:dyDescent="0.25">
      <c r="A194" s="212">
        <v>191</v>
      </c>
      <c r="B194" s="213"/>
      <c r="C194" s="213"/>
      <c r="D194" s="18"/>
      <c r="E194" s="50"/>
      <c r="F194" s="14"/>
      <c r="G194" s="14"/>
      <c r="H194" s="18"/>
      <c r="I194" s="124"/>
      <c r="J194" s="123"/>
      <c r="K194" s="16"/>
      <c r="L194" s="28"/>
      <c r="M194" s="176"/>
      <c r="N194" s="206"/>
      <c r="O194" s="54"/>
      <c r="P194" s="215"/>
      <c r="Q194" s="15"/>
      <c r="R194" s="18"/>
      <c r="S194" s="29"/>
      <c r="T194" s="24"/>
      <c r="U194" s="132"/>
      <c r="V194" s="46"/>
      <c r="W194" s="46"/>
      <c r="X194" s="32"/>
      <c r="Y194" s="18"/>
      <c r="Z194" s="15"/>
      <c r="AA194" s="14"/>
      <c r="AB194" s="18"/>
      <c r="AC194" s="18"/>
      <c r="AD194" s="14"/>
      <c r="AE194" s="15"/>
      <c r="AF194" s="18"/>
      <c r="AG194" s="18"/>
      <c r="AH194" s="18"/>
      <c r="AI194" s="18"/>
      <c r="AJ194" s="14"/>
      <c r="AK194" s="14"/>
      <c r="AL194" s="194"/>
      <c r="AM194" s="18"/>
      <c r="AN194" s="18"/>
      <c r="AO194" s="15"/>
      <c r="AP194" s="15" t="str">
        <f t="shared" si="5"/>
        <v xml:space="preserve"> /  /  / </v>
      </c>
      <c r="AQ194" s="85"/>
      <c r="AR194" s="125"/>
      <c r="AS194" s="85"/>
      <c r="AT194" s="85"/>
      <c r="AU194" s="85"/>
      <c r="AV194" s="85"/>
      <c r="AW194" s="85"/>
      <c r="AX194" s="85"/>
      <c r="AY194" s="85"/>
      <c r="AZ194" s="85"/>
      <c r="BA194" s="85"/>
      <c r="BB194" s="210"/>
      <c r="BC194" s="85"/>
      <c r="BD194" s="85"/>
      <c r="BE194" s="85"/>
      <c r="BF194" s="85"/>
      <c r="BG194" s="85"/>
      <c r="BH194" s="85"/>
      <c r="BI194" s="85"/>
      <c r="BJ194" s="85"/>
      <c r="BK194" s="85"/>
      <c r="BL194" s="85"/>
      <c r="BM194" s="85"/>
      <c r="BN194" s="85"/>
      <c r="BO194" s="85"/>
      <c r="BP194" s="85"/>
    </row>
    <row r="195" spans="1:68" s="17" customFormat="1" x14ac:dyDescent="0.25">
      <c r="A195" s="212">
        <v>192</v>
      </c>
      <c r="B195" s="213"/>
      <c r="C195" s="213"/>
      <c r="D195" s="18"/>
      <c r="E195" s="50"/>
      <c r="F195" s="14"/>
      <c r="G195" s="14"/>
      <c r="H195" s="18"/>
      <c r="I195" s="124"/>
      <c r="J195" s="123"/>
      <c r="K195" s="16"/>
      <c r="L195" s="28"/>
      <c r="M195" s="176"/>
      <c r="N195" s="206"/>
      <c r="O195" s="54"/>
      <c r="P195" s="215"/>
      <c r="Q195" s="15"/>
      <c r="R195" s="18"/>
      <c r="S195" s="29"/>
      <c r="T195" s="24"/>
      <c r="U195" s="132"/>
      <c r="V195" s="46"/>
      <c r="W195" s="46"/>
      <c r="X195" s="32"/>
      <c r="Y195" s="18"/>
      <c r="Z195" s="15"/>
      <c r="AA195" s="14"/>
      <c r="AB195" s="18"/>
      <c r="AC195" s="18"/>
      <c r="AD195" s="14"/>
      <c r="AE195" s="15"/>
      <c r="AF195" s="18"/>
      <c r="AG195" s="18"/>
      <c r="AH195" s="18"/>
      <c r="AI195" s="18"/>
      <c r="AJ195" s="14"/>
      <c r="AK195" s="14"/>
      <c r="AL195" s="194"/>
      <c r="AM195" s="18"/>
      <c r="AN195" s="18"/>
      <c r="AO195" s="15"/>
      <c r="AP195" s="15" t="str">
        <f t="shared" si="5"/>
        <v xml:space="preserve"> /  /  / </v>
      </c>
      <c r="AQ195" s="85"/>
      <c r="AR195" s="125"/>
      <c r="AS195" s="85"/>
      <c r="AT195" s="85"/>
      <c r="AU195" s="85"/>
      <c r="AV195" s="85"/>
      <c r="AW195" s="85"/>
      <c r="AX195" s="85"/>
      <c r="AY195" s="85"/>
      <c r="AZ195" s="85"/>
      <c r="BA195" s="85"/>
      <c r="BB195" s="210"/>
      <c r="BC195" s="85"/>
      <c r="BD195" s="85"/>
      <c r="BE195" s="85"/>
      <c r="BF195" s="85"/>
      <c r="BG195" s="85"/>
      <c r="BH195" s="85"/>
      <c r="BI195" s="85"/>
      <c r="BJ195" s="85"/>
      <c r="BK195" s="85"/>
      <c r="BL195" s="85"/>
      <c r="BM195" s="85"/>
      <c r="BN195" s="85"/>
      <c r="BO195" s="85"/>
      <c r="BP195" s="85"/>
    </row>
    <row r="196" spans="1:68" s="17" customFormat="1" x14ac:dyDescent="0.25">
      <c r="A196" s="212">
        <v>193</v>
      </c>
      <c r="B196" s="213"/>
      <c r="C196" s="213"/>
      <c r="D196" s="18"/>
      <c r="E196" s="50"/>
      <c r="F196" s="14"/>
      <c r="G196" s="14"/>
      <c r="H196" s="18"/>
      <c r="I196" s="124"/>
      <c r="J196" s="123"/>
      <c r="K196" s="16"/>
      <c r="L196" s="28"/>
      <c r="M196" s="176"/>
      <c r="N196" s="206"/>
      <c r="O196" s="54"/>
      <c r="P196" s="215"/>
      <c r="Q196" s="15"/>
      <c r="R196" s="18"/>
      <c r="S196" s="29"/>
      <c r="T196" s="24"/>
      <c r="U196" s="132"/>
      <c r="V196" s="46"/>
      <c r="W196" s="46"/>
      <c r="X196" s="32"/>
      <c r="Y196" s="18"/>
      <c r="Z196" s="15"/>
      <c r="AA196" s="14"/>
      <c r="AB196" s="18"/>
      <c r="AC196" s="18"/>
      <c r="AD196" s="14"/>
      <c r="AE196" s="15"/>
      <c r="AF196" s="18"/>
      <c r="AG196" s="18"/>
      <c r="AH196" s="18"/>
      <c r="AI196" s="18"/>
      <c r="AJ196" s="14"/>
      <c r="AK196" s="14"/>
      <c r="AL196" s="194"/>
      <c r="AM196" s="18"/>
      <c r="AN196" s="18"/>
      <c r="AO196" s="15"/>
      <c r="AP196" s="15" t="str">
        <f t="shared" ref="AP196:AP204" si="6">CONCATENATE(D196," / ",E196," / ",H196," / ",G196)</f>
        <v xml:space="preserve"> /  /  / </v>
      </c>
      <c r="AQ196" s="85"/>
      <c r="AR196" s="125"/>
      <c r="AS196" s="85"/>
      <c r="AT196" s="85"/>
      <c r="AU196" s="85"/>
      <c r="AV196" s="85"/>
      <c r="AW196" s="85"/>
      <c r="AX196" s="85"/>
      <c r="AY196" s="85"/>
      <c r="AZ196" s="85"/>
      <c r="BA196" s="85"/>
      <c r="BB196" s="210"/>
      <c r="BC196" s="85"/>
      <c r="BD196" s="85"/>
      <c r="BE196" s="85"/>
      <c r="BF196" s="85"/>
      <c r="BG196" s="85"/>
      <c r="BH196" s="85"/>
      <c r="BI196" s="85"/>
      <c r="BJ196" s="85"/>
      <c r="BK196" s="85"/>
      <c r="BL196" s="85"/>
      <c r="BM196" s="85"/>
      <c r="BN196" s="85"/>
      <c r="BO196" s="85"/>
      <c r="BP196" s="85"/>
    </row>
    <row r="197" spans="1:68" s="17" customFormat="1" x14ac:dyDescent="0.25">
      <c r="A197" s="212">
        <v>194</v>
      </c>
      <c r="B197" s="213"/>
      <c r="C197" s="213"/>
      <c r="D197" s="18"/>
      <c r="E197" s="50"/>
      <c r="F197" s="14"/>
      <c r="G197" s="14"/>
      <c r="H197" s="18"/>
      <c r="I197" s="124"/>
      <c r="J197" s="123"/>
      <c r="K197" s="16"/>
      <c r="L197" s="28"/>
      <c r="M197" s="176"/>
      <c r="N197" s="206"/>
      <c r="O197" s="54"/>
      <c r="P197" s="215"/>
      <c r="Q197" s="15"/>
      <c r="R197" s="18"/>
      <c r="S197" s="29"/>
      <c r="T197" s="24"/>
      <c r="U197" s="132"/>
      <c r="V197" s="46"/>
      <c r="W197" s="46"/>
      <c r="X197" s="32"/>
      <c r="Y197" s="18"/>
      <c r="Z197" s="15"/>
      <c r="AA197" s="14"/>
      <c r="AB197" s="18"/>
      <c r="AC197" s="18"/>
      <c r="AD197" s="14"/>
      <c r="AE197" s="15"/>
      <c r="AF197" s="18"/>
      <c r="AG197" s="18"/>
      <c r="AH197" s="18"/>
      <c r="AI197" s="18"/>
      <c r="AJ197" s="14"/>
      <c r="AK197" s="14"/>
      <c r="AL197" s="194"/>
      <c r="AM197" s="18"/>
      <c r="AN197" s="18"/>
      <c r="AO197" s="15"/>
      <c r="AP197" s="15" t="str">
        <f t="shared" si="6"/>
        <v xml:space="preserve"> /  /  / </v>
      </c>
      <c r="AQ197" s="85"/>
      <c r="AR197" s="125"/>
      <c r="AS197" s="85"/>
      <c r="AT197" s="85"/>
      <c r="AU197" s="85"/>
      <c r="AV197" s="85"/>
      <c r="AW197" s="85"/>
      <c r="AX197" s="85"/>
      <c r="AY197" s="85"/>
      <c r="AZ197" s="85"/>
      <c r="BA197" s="85"/>
      <c r="BB197" s="210"/>
      <c r="BC197" s="85"/>
      <c r="BD197" s="85"/>
      <c r="BE197" s="85"/>
      <c r="BF197" s="85"/>
      <c r="BG197" s="85"/>
      <c r="BH197" s="85"/>
      <c r="BI197" s="85"/>
      <c r="BJ197" s="85"/>
      <c r="BK197" s="85"/>
      <c r="BL197" s="85"/>
      <c r="BM197" s="85"/>
      <c r="BN197" s="85"/>
      <c r="BO197" s="85"/>
      <c r="BP197" s="85"/>
    </row>
    <row r="198" spans="1:68" s="17" customFormat="1" x14ac:dyDescent="0.25">
      <c r="A198" s="212">
        <v>195</v>
      </c>
      <c r="B198" s="213"/>
      <c r="C198" s="213"/>
      <c r="D198" s="18"/>
      <c r="E198" s="50"/>
      <c r="F198" s="14"/>
      <c r="G198" s="14"/>
      <c r="H198" s="18"/>
      <c r="I198" s="124"/>
      <c r="J198" s="123"/>
      <c r="K198" s="16"/>
      <c r="L198" s="28"/>
      <c r="M198" s="176"/>
      <c r="N198" s="206"/>
      <c r="O198" s="54"/>
      <c r="P198" s="215"/>
      <c r="Q198" s="15"/>
      <c r="R198" s="18"/>
      <c r="S198" s="29"/>
      <c r="T198" s="24"/>
      <c r="U198" s="132"/>
      <c r="V198" s="46"/>
      <c r="W198" s="46"/>
      <c r="X198" s="32"/>
      <c r="Y198" s="18"/>
      <c r="Z198" s="20"/>
      <c r="AA198" s="56"/>
      <c r="AB198" s="169"/>
      <c r="AC198" s="169"/>
      <c r="AD198" s="56"/>
      <c r="AE198" s="15"/>
      <c r="AF198" s="18"/>
      <c r="AG198" s="18"/>
      <c r="AH198" s="18"/>
      <c r="AI198" s="18"/>
      <c r="AJ198" s="14"/>
      <c r="AK198" s="14"/>
      <c r="AL198" s="194"/>
      <c r="AM198" s="18"/>
      <c r="AN198" s="18"/>
      <c r="AO198" s="15"/>
      <c r="AP198" s="15" t="str">
        <f t="shared" si="6"/>
        <v xml:space="preserve"> /  /  / </v>
      </c>
      <c r="AQ198" s="85"/>
      <c r="AR198" s="125"/>
      <c r="AS198" s="85"/>
      <c r="AT198" s="85"/>
      <c r="AU198" s="85"/>
      <c r="AV198" s="85"/>
      <c r="AW198" s="85"/>
      <c r="AX198" s="85"/>
      <c r="AY198" s="85"/>
      <c r="AZ198" s="85"/>
      <c r="BA198" s="85"/>
      <c r="BB198" s="210"/>
      <c r="BC198" s="85"/>
      <c r="BD198" s="85"/>
      <c r="BE198" s="85"/>
      <c r="BF198" s="85"/>
      <c r="BG198" s="85"/>
      <c r="BH198" s="85"/>
      <c r="BI198" s="85"/>
      <c r="BJ198" s="85"/>
      <c r="BK198" s="85"/>
      <c r="BL198" s="85"/>
      <c r="BM198" s="85"/>
      <c r="BN198" s="85"/>
      <c r="BO198" s="85"/>
      <c r="BP198" s="85"/>
    </row>
    <row r="199" spans="1:68" s="17" customFormat="1" x14ac:dyDescent="0.25">
      <c r="A199" s="212">
        <v>196</v>
      </c>
      <c r="B199" s="213"/>
      <c r="C199" s="213"/>
      <c r="D199" s="18"/>
      <c r="E199" s="50"/>
      <c r="F199" s="14"/>
      <c r="G199" s="14"/>
      <c r="H199" s="18"/>
      <c r="I199" s="124"/>
      <c r="J199" s="123"/>
      <c r="K199" s="16"/>
      <c r="L199" s="28"/>
      <c r="M199" s="176"/>
      <c r="N199" s="206"/>
      <c r="O199" s="54"/>
      <c r="P199" s="215"/>
      <c r="Q199" s="15"/>
      <c r="R199" s="18"/>
      <c r="S199" s="29"/>
      <c r="T199" s="24"/>
      <c r="U199" s="132"/>
      <c r="V199" s="46"/>
      <c r="W199" s="46"/>
      <c r="X199" s="32"/>
      <c r="Y199" s="18"/>
      <c r="Z199" s="20"/>
      <c r="AA199" s="56"/>
      <c r="AB199" s="169"/>
      <c r="AC199" s="169"/>
      <c r="AD199" s="56"/>
      <c r="AE199" s="15"/>
      <c r="AF199" s="18"/>
      <c r="AG199" s="18"/>
      <c r="AH199" s="18"/>
      <c r="AI199" s="18"/>
      <c r="AJ199" s="14"/>
      <c r="AK199" s="14"/>
      <c r="AL199" s="194"/>
      <c r="AM199" s="18"/>
      <c r="AN199" s="18"/>
      <c r="AO199" s="15"/>
      <c r="AP199" s="15" t="str">
        <f t="shared" si="6"/>
        <v xml:space="preserve"> /  /  / </v>
      </c>
      <c r="AQ199" s="85"/>
      <c r="AR199" s="125"/>
      <c r="AS199" s="85"/>
      <c r="AT199" s="85"/>
      <c r="AU199" s="85"/>
      <c r="AV199" s="85"/>
      <c r="AW199" s="85"/>
      <c r="AX199" s="85"/>
      <c r="AY199" s="85"/>
      <c r="AZ199" s="85"/>
      <c r="BA199" s="85"/>
      <c r="BB199" s="210"/>
      <c r="BC199" s="85"/>
      <c r="BD199" s="85"/>
      <c r="BE199" s="85"/>
      <c r="BF199" s="85"/>
      <c r="BG199" s="85"/>
      <c r="BH199" s="85"/>
      <c r="BI199" s="85"/>
      <c r="BJ199" s="85"/>
      <c r="BK199" s="85"/>
      <c r="BL199" s="85"/>
      <c r="BM199" s="85"/>
      <c r="BN199" s="85"/>
      <c r="BO199" s="85"/>
      <c r="BP199" s="85"/>
    </row>
    <row r="200" spans="1:68" s="17" customFormat="1" x14ac:dyDescent="0.25">
      <c r="A200" s="212">
        <v>197</v>
      </c>
      <c r="B200" s="213"/>
      <c r="C200" s="213"/>
      <c r="D200" s="18"/>
      <c r="E200" s="50"/>
      <c r="F200" s="14"/>
      <c r="G200" s="14"/>
      <c r="H200" s="18"/>
      <c r="I200" s="124"/>
      <c r="J200" s="123"/>
      <c r="K200" s="16"/>
      <c r="L200" s="28"/>
      <c r="M200" s="176"/>
      <c r="N200" s="206"/>
      <c r="O200" s="54"/>
      <c r="P200" s="215"/>
      <c r="Q200" s="15"/>
      <c r="R200" s="18"/>
      <c r="S200" s="29"/>
      <c r="T200" s="24"/>
      <c r="U200" s="132"/>
      <c r="V200" s="46"/>
      <c r="W200" s="46"/>
      <c r="X200" s="32"/>
      <c r="Y200" s="18"/>
      <c r="Z200" s="20"/>
      <c r="AA200" s="56"/>
      <c r="AB200" s="169"/>
      <c r="AC200" s="169"/>
      <c r="AD200" s="56"/>
      <c r="AE200" s="15"/>
      <c r="AF200" s="18"/>
      <c r="AG200" s="18"/>
      <c r="AH200" s="18"/>
      <c r="AI200" s="18"/>
      <c r="AJ200" s="14"/>
      <c r="AK200" s="14"/>
      <c r="AL200" s="194"/>
      <c r="AM200" s="18"/>
      <c r="AN200" s="18"/>
      <c r="AO200" s="15"/>
      <c r="AP200" s="15" t="str">
        <f t="shared" si="6"/>
        <v xml:space="preserve"> /  /  / </v>
      </c>
      <c r="AQ200" s="85"/>
      <c r="AR200" s="125"/>
      <c r="AS200" s="85"/>
      <c r="AT200" s="85"/>
      <c r="AU200" s="85"/>
      <c r="AV200" s="85"/>
      <c r="AW200" s="85"/>
      <c r="AX200" s="85"/>
      <c r="AY200" s="85"/>
      <c r="AZ200" s="85"/>
      <c r="BA200" s="85"/>
      <c r="BB200" s="210"/>
      <c r="BC200" s="85"/>
      <c r="BD200" s="85"/>
      <c r="BE200" s="85"/>
      <c r="BF200" s="85"/>
      <c r="BG200" s="85"/>
      <c r="BH200" s="85"/>
      <c r="BI200" s="85"/>
      <c r="BJ200" s="85"/>
      <c r="BK200" s="85"/>
      <c r="BL200" s="85"/>
      <c r="BM200" s="85"/>
      <c r="BN200" s="85"/>
      <c r="BO200" s="85"/>
      <c r="BP200" s="85"/>
    </row>
    <row r="201" spans="1:68" s="17" customFormat="1" x14ac:dyDescent="0.25">
      <c r="A201" s="212">
        <v>198</v>
      </c>
      <c r="B201" s="213"/>
      <c r="C201" s="213"/>
      <c r="D201" s="18"/>
      <c r="E201" s="50"/>
      <c r="F201" s="14"/>
      <c r="G201" s="14"/>
      <c r="H201" s="18"/>
      <c r="I201" s="124"/>
      <c r="J201" s="123"/>
      <c r="K201" s="16"/>
      <c r="L201" s="28"/>
      <c r="M201" s="176"/>
      <c r="N201" s="206"/>
      <c r="O201" s="54"/>
      <c r="P201" s="215"/>
      <c r="Q201" s="15"/>
      <c r="R201" s="15"/>
      <c r="S201" s="29"/>
      <c r="T201" s="24"/>
      <c r="U201" s="132"/>
      <c r="V201" s="46"/>
      <c r="W201" s="46"/>
      <c r="X201" s="32"/>
      <c r="Y201" s="18"/>
      <c r="Z201" s="20"/>
      <c r="AA201" s="56"/>
      <c r="AB201" s="169"/>
      <c r="AC201" s="169"/>
      <c r="AD201" s="56"/>
      <c r="AE201" s="15"/>
      <c r="AF201" s="18"/>
      <c r="AG201" s="18"/>
      <c r="AH201" s="18"/>
      <c r="AI201" s="18"/>
      <c r="AJ201" s="14"/>
      <c r="AK201" s="14"/>
      <c r="AL201" s="194"/>
      <c r="AM201" s="18"/>
      <c r="AN201" s="18"/>
      <c r="AO201" s="15"/>
      <c r="AP201" s="15" t="str">
        <f t="shared" si="6"/>
        <v xml:space="preserve"> /  /  / </v>
      </c>
      <c r="AQ201" s="85"/>
      <c r="AR201" s="125"/>
      <c r="AS201" s="85"/>
      <c r="AT201" s="85"/>
      <c r="AU201" s="85"/>
      <c r="AV201" s="85"/>
      <c r="AW201" s="85"/>
      <c r="AX201" s="85"/>
      <c r="AY201" s="85"/>
      <c r="AZ201" s="85"/>
      <c r="BA201" s="85"/>
      <c r="BB201" s="210"/>
      <c r="BC201" s="85"/>
      <c r="BD201" s="85"/>
      <c r="BE201" s="85"/>
      <c r="BF201" s="85"/>
      <c r="BG201" s="85"/>
      <c r="BH201" s="85"/>
      <c r="BI201" s="85"/>
      <c r="BJ201" s="85"/>
      <c r="BK201" s="85"/>
      <c r="BL201" s="85"/>
      <c r="BM201" s="85"/>
      <c r="BN201" s="85"/>
      <c r="BO201" s="85"/>
      <c r="BP201" s="85"/>
    </row>
    <row r="202" spans="1:68" s="17" customFormat="1" x14ac:dyDescent="0.25">
      <c r="A202" s="212">
        <v>199</v>
      </c>
      <c r="B202" s="213"/>
      <c r="C202" s="213"/>
      <c r="D202" s="18"/>
      <c r="E202" s="50"/>
      <c r="F202" s="14"/>
      <c r="G202" s="14"/>
      <c r="H202" s="18"/>
      <c r="I202" s="124"/>
      <c r="J202" s="123"/>
      <c r="K202" s="16"/>
      <c r="L202" s="28"/>
      <c r="M202" s="176"/>
      <c r="N202" s="206"/>
      <c r="O202" s="54"/>
      <c r="P202" s="215"/>
      <c r="Q202" s="15"/>
      <c r="R202" s="15"/>
      <c r="S202" s="29"/>
      <c r="T202" s="24"/>
      <c r="U202" s="132"/>
      <c r="V202" s="46"/>
      <c r="W202" s="46"/>
      <c r="X202" s="32"/>
      <c r="Y202" s="18"/>
      <c r="Z202" s="20"/>
      <c r="AA202" s="56"/>
      <c r="AB202" s="169"/>
      <c r="AC202" s="169"/>
      <c r="AD202" s="56"/>
      <c r="AE202" s="15"/>
      <c r="AF202" s="18"/>
      <c r="AG202" s="18"/>
      <c r="AH202" s="18"/>
      <c r="AI202" s="18"/>
      <c r="AJ202" s="14"/>
      <c r="AK202" s="14"/>
      <c r="AL202" s="194"/>
      <c r="AM202" s="18"/>
      <c r="AN202" s="18"/>
      <c r="AO202" s="15"/>
      <c r="AP202" s="15" t="str">
        <f t="shared" si="6"/>
        <v xml:space="preserve"> /  /  / </v>
      </c>
      <c r="AQ202" s="85"/>
      <c r="AR202" s="125"/>
      <c r="AS202" s="85"/>
      <c r="AT202" s="85"/>
      <c r="AU202" s="85"/>
      <c r="AV202" s="85"/>
      <c r="AW202" s="85"/>
      <c r="AX202" s="85"/>
      <c r="AY202" s="85"/>
      <c r="AZ202" s="85"/>
      <c r="BA202" s="85"/>
      <c r="BB202" s="210"/>
      <c r="BC202" s="85"/>
      <c r="BD202" s="85"/>
      <c r="BE202" s="85"/>
      <c r="BF202" s="85"/>
      <c r="BG202" s="85"/>
      <c r="BH202" s="85"/>
      <c r="BI202" s="85"/>
      <c r="BJ202" s="85"/>
      <c r="BK202" s="85"/>
      <c r="BL202" s="85"/>
      <c r="BM202" s="85"/>
      <c r="BN202" s="85"/>
      <c r="BO202" s="85"/>
      <c r="BP202" s="85"/>
    </row>
    <row r="203" spans="1:68" s="17" customFormat="1" x14ac:dyDescent="0.25">
      <c r="A203" s="212">
        <v>200</v>
      </c>
      <c r="B203" s="213"/>
      <c r="C203" s="213"/>
      <c r="D203" s="18"/>
      <c r="E203" s="50"/>
      <c r="F203" s="105"/>
      <c r="G203" s="14"/>
      <c r="H203" s="104"/>
      <c r="I203" s="124"/>
      <c r="J203" s="123"/>
      <c r="K203" s="96"/>
      <c r="L203" s="97"/>
      <c r="M203" s="176"/>
      <c r="N203" s="206"/>
      <c r="O203" s="98"/>
      <c r="P203" s="218"/>
      <c r="Q203" s="100"/>
      <c r="R203" s="100"/>
      <c r="S203" s="101"/>
      <c r="T203" s="99"/>
      <c r="U203" s="134"/>
      <c r="V203" s="102"/>
      <c r="W203" s="102"/>
      <c r="X203" s="103"/>
      <c r="Y203" s="104"/>
      <c r="Z203" s="100"/>
      <c r="AA203" s="105"/>
      <c r="AB203" s="104"/>
      <c r="AC203" s="104"/>
      <c r="AD203" s="105"/>
      <c r="AE203" s="100"/>
      <c r="AF203" s="104"/>
      <c r="AG203" s="104"/>
      <c r="AH203" s="104"/>
      <c r="AI203" s="104"/>
      <c r="AJ203" s="105"/>
      <c r="AK203" s="105"/>
      <c r="AL203" s="194"/>
      <c r="AM203" s="104"/>
      <c r="AN203" s="104"/>
      <c r="AO203" s="100"/>
      <c r="AP203" s="15" t="str">
        <f t="shared" si="6"/>
        <v xml:space="preserve"> /  /  / </v>
      </c>
      <c r="AQ203" s="85"/>
      <c r="AR203" s="125"/>
      <c r="AS203" s="85"/>
      <c r="AT203" s="85"/>
      <c r="AU203" s="85"/>
      <c r="AV203" s="85"/>
      <c r="AW203" s="85"/>
      <c r="AX203" s="85"/>
      <c r="AY203" s="85"/>
      <c r="AZ203" s="85"/>
      <c r="BA203" s="85"/>
      <c r="BB203" s="210"/>
      <c r="BC203" s="85"/>
      <c r="BD203" s="85"/>
      <c r="BE203" s="85"/>
      <c r="BF203" s="85"/>
      <c r="BG203" s="85"/>
      <c r="BH203" s="85"/>
      <c r="BI203" s="85"/>
      <c r="BJ203" s="85"/>
      <c r="BK203" s="85"/>
      <c r="BL203" s="85"/>
      <c r="BM203" s="85"/>
      <c r="BN203" s="85"/>
      <c r="BO203" s="85"/>
      <c r="BP203" s="85"/>
    </row>
    <row r="204" spans="1:68" s="17" customFormat="1" x14ac:dyDescent="0.25">
      <c r="A204" s="213">
        <v>201</v>
      </c>
      <c r="B204" s="213"/>
      <c r="C204" s="213"/>
      <c r="D204" s="18"/>
      <c r="E204" s="32"/>
      <c r="F204" s="14"/>
      <c r="G204" s="14"/>
      <c r="H204" s="18"/>
      <c r="I204" s="124"/>
      <c r="J204" s="123"/>
      <c r="K204" s="16"/>
      <c r="L204" s="28"/>
      <c r="M204" s="176"/>
      <c r="N204" s="206"/>
      <c r="O204" s="54"/>
      <c r="P204" s="215"/>
      <c r="Q204" s="15"/>
      <c r="R204" s="15"/>
      <c r="S204" s="29"/>
      <c r="T204" s="24"/>
      <c r="U204" s="132"/>
      <c r="V204" s="46"/>
      <c r="W204" s="46"/>
      <c r="X204" s="32"/>
      <c r="Y204" s="18"/>
      <c r="Z204" s="15"/>
      <c r="AA204" s="14"/>
      <c r="AB204" s="18"/>
      <c r="AC204" s="18"/>
      <c r="AD204" s="14"/>
      <c r="AE204" s="15"/>
      <c r="AF204" s="18"/>
      <c r="AG204" s="18"/>
      <c r="AH204" s="18"/>
      <c r="AI204" s="18"/>
      <c r="AJ204" s="14"/>
      <c r="AK204" s="14"/>
      <c r="AL204" s="194"/>
      <c r="AM204" s="18"/>
      <c r="AN204" s="18"/>
      <c r="AO204" s="15"/>
      <c r="AP204" s="15" t="str">
        <f t="shared" si="6"/>
        <v xml:space="preserve"> /  /  / </v>
      </c>
      <c r="AQ204" s="85"/>
      <c r="AR204" s="125"/>
      <c r="AS204" s="85"/>
      <c r="AT204" s="85"/>
      <c r="AU204" s="85"/>
      <c r="AV204" s="85"/>
      <c r="AW204" s="85"/>
      <c r="AX204" s="85"/>
      <c r="AY204" s="85"/>
      <c r="AZ204" s="85"/>
      <c r="BA204" s="85"/>
      <c r="BB204" s="210"/>
      <c r="BC204" s="85"/>
      <c r="BD204" s="85"/>
      <c r="BE204" s="85"/>
      <c r="BF204" s="85"/>
      <c r="BG204" s="85"/>
      <c r="BH204" s="85"/>
      <c r="BI204" s="85"/>
      <c r="BJ204" s="85"/>
      <c r="BK204" s="85"/>
      <c r="BL204" s="85"/>
      <c r="BM204" s="85"/>
      <c r="BN204" s="85"/>
      <c r="BO204" s="85"/>
      <c r="BP204" s="85"/>
    </row>
    <row r="205" spans="1:68" s="17" customFormat="1" x14ac:dyDescent="0.25">
      <c r="A205" s="58"/>
      <c r="B205" s="58"/>
      <c r="C205" s="58"/>
      <c r="D205" s="64"/>
      <c r="E205" s="64"/>
      <c r="F205" s="58"/>
      <c r="G205" s="58"/>
      <c r="H205" s="58"/>
      <c r="I205" s="106"/>
      <c r="J205" s="107"/>
      <c r="K205" s="108"/>
      <c r="L205" s="109"/>
      <c r="M205" s="110"/>
      <c r="N205" s="111"/>
      <c r="O205" s="112"/>
      <c r="P205" s="113"/>
      <c r="Q205" s="114"/>
      <c r="R205" s="114"/>
      <c r="S205" s="115"/>
      <c r="T205" s="113"/>
      <c r="U205" s="116"/>
      <c r="V205" s="116"/>
      <c r="W205" s="116"/>
      <c r="X205" s="117"/>
      <c r="Y205" s="118"/>
      <c r="Z205" s="114"/>
      <c r="AA205" s="119"/>
      <c r="AB205" s="118"/>
      <c r="AC205" s="118"/>
      <c r="AD205" s="119"/>
      <c r="AE205" s="114"/>
      <c r="AF205" s="118"/>
      <c r="AG205" s="118"/>
      <c r="AH205" s="118"/>
      <c r="AI205" s="118"/>
      <c r="AJ205" s="119"/>
      <c r="AK205" s="119"/>
      <c r="AL205" s="118"/>
      <c r="AM205" s="118"/>
      <c r="AN205" s="118"/>
      <c r="AO205" s="114"/>
      <c r="AP205" s="114"/>
      <c r="AQ205" s="120"/>
      <c r="AR205" s="203"/>
      <c r="AS205" s="85"/>
      <c r="AT205" s="85"/>
      <c r="AU205" s="85"/>
      <c r="AV205" s="85"/>
      <c r="AW205" s="85"/>
      <c r="AX205" s="85"/>
      <c r="AY205" s="85"/>
      <c r="AZ205" s="85"/>
      <c r="BA205" s="85"/>
      <c r="BB205" s="85"/>
      <c r="BC205" s="85"/>
      <c r="BD205" s="85"/>
      <c r="BE205" s="85"/>
      <c r="BF205" s="85"/>
      <c r="BG205" s="85"/>
      <c r="BH205" s="85"/>
      <c r="BI205" s="85"/>
      <c r="BJ205" s="85"/>
      <c r="BK205" s="85"/>
      <c r="BL205" s="85"/>
      <c r="BM205" s="85"/>
      <c r="BN205" s="85"/>
      <c r="BO205" s="85"/>
      <c r="BP205" s="85"/>
    </row>
    <row r="206" spans="1:68" s="63" customFormat="1" x14ac:dyDescent="0.25">
      <c r="A206" s="58"/>
      <c r="B206" s="58" t="s">
        <v>43</v>
      </c>
      <c r="C206" s="58"/>
      <c r="D206" s="64"/>
      <c r="E206" s="58" t="s">
        <v>29</v>
      </c>
      <c r="F206" s="58"/>
      <c r="G206" s="58"/>
      <c r="H206" s="58"/>
      <c r="I206" s="72"/>
      <c r="J206" s="72"/>
      <c r="K206" s="73"/>
      <c r="L206" s="57"/>
      <c r="M206" s="69"/>
      <c r="N206" s="68"/>
      <c r="O206" s="69"/>
      <c r="P206" s="58"/>
      <c r="T206" s="58"/>
      <c r="AA206" s="59"/>
      <c r="AB206" s="135"/>
      <c r="AC206" s="135"/>
      <c r="AD206" s="58"/>
      <c r="AF206" s="64"/>
      <c r="AG206" s="64"/>
      <c r="AH206" s="64"/>
      <c r="AI206" s="64"/>
      <c r="AJ206" s="58"/>
      <c r="AK206" s="58"/>
      <c r="AL206" s="64"/>
      <c r="AM206" s="64"/>
      <c r="AN206" s="64"/>
      <c r="AR206" s="202"/>
    </row>
    <row r="207" spans="1:68" s="63" customFormat="1" x14ac:dyDescent="0.25">
      <c r="A207" s="58"/>
      <c r="B207" s="75">
        <f>MAX(B4:B203)</f>
        <v>28</v>
      </c>
      <c r="C207" s="58"/>
      <c r="D207" s="64"/>
      <c r="E207" s="75">
        <f>COUNTA(E4:E204)</f>
        <v>26</v>
      </c>
      <c r="G207" s="58"/>
      <c r="H207" s="58"/>
      <c r="I207" s="72"/>
      <c r="J207" s="72"/>
      <c r="K207" s="73"/>
      <c r="L207" s="57"/>
      <c r="M207" s="69"/>
      <c r="N207" s="68"/>
      <c r="O207" s="69"/>
      <c r="P207" s="58"/>
      <c r="Q207" s="58" t="s">
        <v>41</v>
      </c>
      <c r="S207" s="63" t="s">
        <v>51</v>
      </c>
      <c r="T207" s="74">
        <f>SUM(T4:T205)</f>
        <v>29000</v>
      </c>
      <c r="AA207" s="59"/>
      <c r="AB207" s="135"/>
      <c r="AC207" s="135"/>
      <c r="AD207" s="58"/>
      <c r="AF207" s="64"/>
      <c r="AG207" s="64"/>
      <c r="AH207" s="64"/>
      <c r="AI207" s="64"/>
      <c r="AJ207" s="58"/>
      <c r="AK207" s="58"/>
      <c r="AL207" s="64"/>
      <c r="AM207" s="64"/>
      <c r="AN207" s="64"/>
      <c r="AR207" s="202"/>
    </row>
    <row r="208" spans="1:68" s="63" customFormat="1" x14ac:dyDescent="0.25">
      <c r="A208" s="58"/>
      <c r="B208" s="58"/>
      <c r="C208" s="58"/>
      <c r="D208" s="64"/>
      <c r="E208" s="58" t="s">
        <v>42</v>
      </c>
      <c r="F208" s="58"/>
      <c r="G208" s="58"/>
      <c r="I208" s="76">
        <f>SUM(I4:I205)</f>
        <v>860</v>
      </c>
      <c r="J208" s="72"/>
      <c r="K208" s="73"/>
      <c r="L208" s="57"/>
      <c r="M208" s="69"/>
      <c r="N208" s="68"/>
      <c r="O208" s="69"/>
      <c r="P208" s="77">
        <f>SUM(P4:P205)</f>
        <v>471100</v>
      </c>
      <c r="Q208" s="75">
        <f>COUNTA(Q4:Q205)</f>
        <v>26</v>
      </c>
      <c r="S208" s="63" t="s">
        <v>52</v>
      </c>
      <c r="T208" s="75">
        <f>COUNTA(T4:T205)</f>
        <v>2</v>
      </c>
      <c r="AA208" s="59"/>
      <c r="AB208" s="135"/>
      <c r="AC208" s="135"/>
      <c r="AD208" s="58"/>
      <c r="AF208" s="64"/>
      <c r="AG208" s="64"/>
      <c r="AH208" s="64"/>
      <c r="AI208" s="64"/>
      <c r="AJ208" s="58"/>
      <c r="AK208" s="58"/>
      <c r="AL208" s="64"/>
      <c r="AM208" s="64"/>
      <c r="AN208" s="64"/>
      <c r="AR208" s="202"/>
    </row>
    <row r="209" spans="1:68" s="63" customFormat="1" x14ac:dyDescent="0.25">
      <c r="A209" s="58"/>
      <c r="B209" s="58"/>
      <c r="C209" s="58"/>
      <c r="D209" s="64"/>
      <c r="E209" s="78">
        <f>Q208/E207</f>
        <v>1</v>
      </c>
      <c r="G209" s="58"/>
      <c r="I209" s="65"/>
      <c r="J209" s="72"/>
      <c r="K209" s="66"/>
      <c r="L209" s="57"/>
      <c r="M209" s="69"/>
      <c r="N209" s="68"/>
      <c r="O209" s="69"/>
      <c r="P209" s="58"/>
      <c r="T209" s="58"/>
      <c r="AA209" s="59"/>
      <c r="AB209" s="135"/>
      <c r="AC209" s="135"/>
      <c r="AD209" s="58"/>
      <c r="AF209" s="64"/>
      <c r="AG209" s="64"/>
      <c r="AH209" s="64"/>
      <c r="AI209" s="64"/>
      <c r="AJ209" s="58"/>
      <c r="AK209" s="58"/>
      <c r="AL209" s="64"/>
      <c r="AM209" s="64"/>
      <c r="AN209" s="64"/>
      <c r="AR209" s="202"/>
    </row>
    <row r="210" spans="1:68" s="63" customFormat="1" x14ac:dyDescent="0.25">
      <c r="A210" s="58"/>
      <c r="B210" s="58"/>
      <c r="C210" s="64"/>
      <c r="D210" s="64"/>
      <c r="E210" s="64"/>
      <c r="G210" s="58"/>
      <c r="I210" s="65"/>
      <c r="J210" s="72"/>
      <c r="K210" s="66"/>
      <c r="L210" s="57"/>
      <c r="M210" s="69"/>
      <c r="N210" s="68"/>
      <c r="O210" s="69"/>
      <c r="P210" s="58"/>
      <c r="AA210" s="59"/>
      <c r="AB210" s="135"/>
      <c r="AC210" s="135"/>
      <c r="AD210" s="58"/>
      <c r="AF210" s="64"/>
      <c r="AG210" s="64"/>
      <c r="AH210" s="64"/>
      <c r="AI210" s="64"/>
      <c r="AJ210" s="58"/>
      <c r="AK210" s="58"/>
      <c r="AL210" s="64"/>
      <c r="AM210" s="64"/>
      <c r="AN210" s="64"/>
      <c r="AR210" s="202"/>
      <c r="BO210" s="85" t="s">
        <v>35</v>
      </c>
    </row>
    <row r="211" spans="1:68" s="63" customFormat="1" ht="22.9" customHeight="1" x14ac:dyDescent="0.25">
      <c r="A211" s="58"/>
      <c r="B211" s="84"/>
      <c r="C211" s="64"/>
      <c r="D211" s="64"/>
      <c r="E211" s="64"/>
      <c r="F211" s="225" t="s">
        <v>80</v>
      </c>
      <c r="G211" s="225"/>
      <c r="H211" s="225"/>
      <c r="I211" s="225"/>
      <c r="J211" s="225"/>
      <c r="K211" s="225"/>
      <c r="L211" s="225"/>
      <c r="M211" s="225"/>
      <c r="N211" s="225"/>
      <c r="O211" s="225"/>
      <c r="P211" s="225"/>
      <c r="AA211" s="59"/>
      <c r="AB211" s="135"/>
      <c r="AC211" s="135"/>
      <c r="AD211" s="58"/>
      <c r="AF211" s="64"/>
      <c r="AG211" s="64"/>
      <c r="AH211" s="64"/>
      <c r="AI211" s="64"/>
      <c r="AJ211" s="58"/>
      <c r="AK211" s="58"/>
      <c r="AL211" s="64"/>
      <c r="AM211" s="64"/>
      <c r="AN211" s="64"/>
      <c r="AR211" s="202"/>
      <c r="BO211" s="85" t="s">
        <v>36</v>
      </c>
    </row>
    <row r="212" spans="1:68" s="63" customFormat="1" x14ac:dyDescent="0.25">
      <c r="A212" s="58"/>
      <c r="B212" s="12"/>
      <c r="C212" s="64"/>
      <c r="E212" s="79"/>
      <c r="F212" s="75" t="s">
        <v>58</v>
      </c>
      <c r="G212" s="58"/>
      <c r="I212" s="75"/>
      <c r="J212" s="75" t="s">
        <v>58</v>
      </c>
      <c r="L212" s="57"/>
      <c r="M212" s="69"/>
      <c r="O212" s="75" t="s">
        <v>58</v>
      </c>
      <c r="P212" s="58"/>
      <c r="T212" s="75"/>
      <c r="U212" s="75" t="s">
        <v>58</v>
      </c>
      <c r="AA212" s="223" t="s">
        <v>58</v>
      </c>
      <c r="AB212" s="224"/>
      <c r="AC212" s="224"/>
      <c r="AD212" s="224"/>
      <c r="AF212" s="64"/>
      <c r="AG212" s="64"/>
      <c r="AH212" s="64"/>
      <c r="AI212" s="64"/>
      <c r="AJ212" s="58"/>
      <c r="AK212" s="58"/>
      <c r="AL212" s="64"/>
      <c r="AM212" s="64"/>
      <c r="AN212" s="64"/>
      <c r="AR212" s="202"/>
      <c r="BO212" s="64"/>
      <c r="BP212" s="85"/>
    </row>
    <row r="213" spans="1:68" s="63" customFormat="1" x14ac:dyDescent="0.25">
      <c r="A213" s="58"/>
      <c r="B213" s="12"/>
      <c r="C213" s="64"/>
      <c r="E213" s="79"/>
      <c r="F213" s="147" t="s">
        <v>10</v>
      </c>
      <c r="G213" s="58"/>
      <c r="H213" s="151">
        <f>COUNTIF(I4:I205,90)</f>
        <v>0</v>
      </c>
      <c r="I213" s="152" t="s">
        <v>45</v>
      </c>
      <c r="J213" s="166"/>
      <c r="K213" s="146">
        <v>0</v>
      </c>
      <c r="L213" s="57"/>
      <c r="M213" s="69"/>
      <c r="N213" s="68"/>
      <c r="O213" s="149"/>
      <c r="P213" s="58"/>
      <c r="U213" s="150"/>
      <c r="AA213" s="220"/>
      <c r="AB213" s="135"/>
      <c r="AC213" s="170"/>
      <c r="AD213" s="144"/>
      <c r="AF213" s="64"/>
      <c r="AG213" s="64"/>
      <c r="AH213" s="64"/>
      <c r="AI213" s="64"/>
      <c r="AJ213" s="58"/>
      <c r="AK213" s="58"/>
      <c r="AL213" s="64"/>
      <c r="AM213" s="64"/>
      <c r="AN213" s="64"/>
      <c r="AR213" s="202"/>
      <c r="BO213" s="64"/>
      <c r="BP213" s="85"/>
    </row>
    <row r="214" spans="1:68" s="63" customFormat="1" x14ac:dyDescent="0.25">
      <c r="A214" s="58"/>
      <c r="B214" s="64"/>
      <c r="C214" s="58"/>
      <c r="E214" s="79"/>
      <c r="F214" s="147" t="s">
        <v>9</v>
      </c>
      <c r="G214" s="58"/>
      <c r="H214" s="153">
        <f>COUNTIF(I4:I205,100)</f>
        <v>1</v>
      </c>
      <c r="I214" s="154" t="s">
        <v>56</v>
      </c>
      <c r="J214" s="166" t="s">
        <v>70</v>
      </c>
      <c r="K214" s="145">
        <v>0.04</v>
      </c>
      <c r="L214" s="57"/>
      <c r="M214" s="69"/>
      <c r="N214" s="68"/>
      <c r="O214" s="149" t="s">
        <v>70</v>
      </c>
      <c r="P214" s="58"/>
      <c r="U214" s="144">
        <v>1</v>
      </c>
      <c r="AA214" s="220" t="s">
        <v>70</v>
      </c>
      <c r="AB214" s="135"/>
      <c r="AC214" s="170" t="s">
        <v>70</v>
      </c>
      <c r="AD214" s="144" t="s">
        <v>76</v>
      </c>
      <c r="AF214" s="64"/>
      <c r="AG214" s="64"/>
      <c r="AH214" s="64"/>
      <c r="AI214" s="64"/>
      <c r="AJ214" s="58"/>
      <c r="AK214" s="58"/>
      <c r="AL214" s="64"/>
      <c r="AM214" s="64"/>
      <c r="AN214" s="64"/>
      <c r="AR214" s="202"/>
      <c r="BO214" s="64"/>
      <c r="BP214" s="85"/>
    </row>
    <row r="215" spans="1:68" s="63" customFormat="1" x14ac:dyDescent="0.25">
      <c r="A215" s="58"/>
      <c r="B215" s="84"/>
      <c r="C215" s="58"/>
      <c r="E215" s="79"/>
      <c r="F215" s="147" t="s">
        <v>11</v>
      </c>
      <c r="G215" s="58"/>
      <c r="H215" s="153">
        <f>COUNTIF(I4:I205,120)</f>
        <v>0</v>
      </c>
      <c r="I215" s="154" t="s">
        <v>46</v>
      </c>
      <c r="J215" s="166" t="s">
        <v>69</v>
      </c>
      <c r="K215" s="145">
        <v>0.06</v>
      </c>
      <c r="L215" s="57"/>
      <c r="M215" s="69"/>
      <c r="N215" s="68"/>
      <c r="O215" s="149" t="s">
        <v>69</v>
      </c>
      <c r="P215" s="58"/>
      <c r="U215" s="144">
        <v>2</v>
      </c>
      <c r="AA215" s="220" t="s">
        <v>69</v>
      </c>
      <c r="AB215" s="135"/>
      <c r="AC215" s="170" t="s">
        <v>69</v>
      </c>
      <c r="AD215" s="144" t="s">
        <v>77</v>
      </c>
      <c r="AF215" s="64"/>
      <c r="AG215" s="64"/>
      <c r="AH215" s="64"/>
      <c r="AI215" s="64"/>
      <c r="AJ215" s="58"/>
      <c r="AK215" s="58"/>
      <c r="AL215" s="64"/>
      <c r="AM215" s="64"/>
      <c r="AN215" s="64"/>
      <c r="AR215" s="202"/>
      <c r="BO215" s="64"/>
      <c r="BP215" s="85"/>
    </row>
    <row r="216" spans="1:68" s="63" customFormat="1" x14ac:dyDescent="0.25">
      <c r="A216" s="58"/>
      <c r="B216" s="185"/>
      <c r="C216" s="58"/>
      <c r="E216" s="79"/>
      <c r="F216" s="147" t="s">
        <v>12</v>
      </c>
      <c r="G216" s="58"/>
      <c r="H216" s="153">
        <f>COUNTIF(I4:I205,190)</f>
        <v>4</v>
      </c>
      <c r="I216" s="154" t="s">
        <v>44</v>
      </c>
      <c r="J216" s="72"/>
      <c r="K216" s="145">
        <v>0.09</v>
      </c>
      <c r="L216" s="57"/>
      <c r="M216" s="69"/>
      <c r="N216" s="68"/>
      <c r="O216" s="69"/>
      <c r="P216" s="58"/>
      <c r="AA216" s="59"/>
      <c r="AB216" s="135"/>
      <c r="AC216" s="170" t="s">
        <v>81</v>
      </c>
      <c r="AD216" s="58"/>
      <c r="AF216" s="64"/>
      <c r="AG216" s="64"/>
      <c r="AH216" s="64"/>
      <c r="AI216" s="64"/>
      <c r="AJ216" s="58"/>
      <c r="AK216" s="58"/>
      <c r="AL216" s="64"/>
      <c r="AM216" s="64"/>
      <c r="AN216" s="64"/>
      <c r="AR216" s="202"/>
      <c r="BO216" s="64"/>
      <c r="BP216" s="85"/>
    </row>
    <row r="217" spans="1:68" s="63" customFormat="1" x14ac:dyDescent="0.25">
      <c r="A217" s="58"/>
      <c r="B217" s="185"/>
      <c r="C217" s="58"/>
      <c r="E217" s="79"/>
      <c r="F217" s="147" t="s">
        <v>13</v>
      </c>
      <c r="G217" s="58"/>
      <c r="H217" s="191">
        <f>COUNTIF(I4:I205,80)</f>
        <v>0</v>
      </c>
      <c r="I217" s="156" t="s">
        <v>89</v>
      </c>
      <c r="J217" s="72"/>
      <c r="K217" s="145">
        <v>0.5</v>
      </c>
      <c r="L217" s="57"/>
      <c r="M217" s="69"/>
      <c r="N217" s="68"/>
      <c r="O217" s="69"/>
      <c r="P217" s="58"/>
      <c r="AA217" s="59"/>
      <c r="AB217" s="135"/>
      <c r="AC217" s="135"/>
      <c r="AD217" s="58"/>
      <c r="AF217" s="64"/>
      <c r="AG217" s="64"/>
      <c r="AH217" s="64"/>
      <c r="AI217" s="64"/>
      <c r="AJ217" s="58"/>
      <c r="AK217" s="58"/>
      <c r="AL217" s="64"/>
      <c r="AM217" s="64"/>
      <c r="AN217" s="64"/>
      <c r="AR217" s="202"/>
      <c r="BO217" s="64"/>
      <c r="BP217" s="87"/>
    </row>
    <row r="218" spans="1:68" s="63" customFormat="1" x14ac:dyDescent="0.25">
      <c r="A218" s="58"/>
      <c r="B218" s="58"/>
      <c r="C218" s="58"/>
      <c r="E218" s="79"/>
      <c r="F218" s="147" t="s">
        <v>38</v>
      </c>
      <c r="G218" s="58"/>
      <c r="H218" s="157">
        <f>H213*I218</f>
        <v>0</v>
      </c>
      <c r="I218" s="158">
        <v>90</v>
      </c>
      <c r="J218" s="72"/>
      <c r="K218" s="145" t="s">
        <v>27</v>
      </c>
      <c r="L218" s="57"/>
      <c r="M218" s="69"/>
      <c r="N218" s="68"/>
      <c r="O218" s="69"/>
      <c r="P218" s="58"/>
      <c r="AA218" s="59"/>
      <c r="AB218" s="135"/>
      <c r="AC218" s="135"/>
      <c r="AD218" s="58"/>
      <c r="AF218" s="64"/>
      <c r="AG218" s="64"/>
      <c r="AH218" s="64"/>
      <c r="AI218" s="64"/>
      <c r="AJ218" s="58"/>
      <c r="AK218" s="58"/>
      <c r="AL218" s="64"/>
      <c r="AM218" s="64"/>
      <c r="AN218" s="64"/>
      <c r="AR218" s="202"/>
      <c r="BO218" s="64"/>
      <c r="BP218" s="87"/>
    </row>
    <row r="219" spans="1:68" s="63" customFormat="1" x14ac:dyDescent="0.25">
      <c r="A219" s="58"/>
      <c r="B219" s="64"/>
      <c r="C219" s="58"/>
      <c r="E219" s="79"/>
      <c r="F219" s="147" t="s">
        <v>55</v>
      </c>
      <c r="G219" s="58"/>
      <c r="H219" s="157">
        <f>H214*I219</f>
        <v>100</v>
      </c>
      <c r="I219" s="158">
        <v>100</v>
      </c>
      <c r="J219" s="72"/>
      <c r="K219" s="145" t="s">
        <v>27</v>
      </c>
      <c r="L219" s="57"/>
      <c r="M219" s="69"/>
      <c r="N219" s="68"/>
      <c r="O219" s="69"/>
      <c r="P219" s="58"/>
      <c r="AA219" s="59"/>
      <c r="AB219" s="135"/>
      <c r="AC219" s="135"/>
      <c r="AD219" s="58"/>
      <c r="AF219" s="64"/>
      <c r="AG219" s="64"/>
      <c r="AH219" s="64"/>
      <c r="AI219" s="64"/>
      <c r="AJ219" s="58"/>
      <c r="AK219" s="58"/>
      <c r="AL219" s="64"/>
      <c r="AM219" s="64"/>
      <c r="AN219" s="64"/>
      <c r="AR219" s="202"/>
      <c r="BO219" s="64"/>
      <c r="BP219" s="87"/>
    </row>
    <row r="220" spans="1:68" s="63" customFormat="1" x14ac:dyDescent="0.25">
      <c r="A220" s="58"/>
      <c r="B220" s="185"/>
      <c r="C220" s="58"/>
      <c r="E220" s="79"/>
      <c r="F220" s="147" t="s">
        <v>26</v>
      </c>
      <c r="G220" s="58"/>
      <c r="H220" s="157">
        <f>H215*I220</f>
        <v>0</v>
      </c>
      <c r="I220" s="158">
        <v>120</v>
      </c>
      <c r="J220" s="72"/>
      <c r="K220" s="73" t="s">
        <v>27</v>
      </c>
      <c r="L220" s="57"/>
      <c r="M220" s="69"/>
      <c r="N220" s="68"/>
      <c r="O220" s="69"/>
      <c r="P220" s="58"/>
      <c r="AA220" s="59"/>
      <c r="AB220" s="135"/>
      <c r="AC220" s="135"/>
      <c r="AD220" s="58"/>
      <c r="AF220" s="64"/>
      <c r="AG220" s="64"/>
      <c r="AH220" s="64"/>
      <c r="AI220" s="64"/>
      <c r="AJ220" s="58"/>
      <c r="AK220" s="58"/>
      <c r="AL220" s="64"/>
      <c r="AM220" s="64"/>
      <c r="AN220" s="64"/>
      <c r="AR220" s="202"/>
      <c r="BO220" s="64"/>
      <c r="BP220" s="87"/>
    </row>
    <row r="221" spans="1:68" s="63" customFormat="1" x14ac:dyDescent="0.25">
      <c r="A221" s="58"/>
      <c r="B221" s="22"/>
      <c r="F221" s="147" t="s">
        <v>23</v>
      </c>
      <c r="G221" s="58"/>
      <c r="H221" s="157">
        <f>H216*I221</f>
        <v>760</v>
      </c>
      <c r="I221" s="158">
        <v>190</v>
      </c>
      <c r="J221" s="72"/>
      <c r="K221" s="73" t="s">
        <v>27</v>
      </c>
      <c r="L221" s="57"/>
      <c r="M221" s="69"/>
      <c r="N221" s="68"/>
      <c r="O221" s="69"/>
      <c r="P221" s="58"/>
      <c r="AA221" s="59"/>
      <c r="AB221" s="135"/>
      <c r="AC221" s="135"/>
      <c r="AD221" s="58"/>
      <c r="AF221" s="64"/>
      <c r="AG221" s="64"/>
      <c r="AH221" s="64"/>
      <c r="AI221" s="64"/>
      <c r="AJ221" s="58"/>
      <c r="AK221" s="58"/>
      <c r="AL221" s="64"/>
      <c r="AM221" s="64"/>
      <c r="AN221" s="64"/>
      <c r="AR221" s="202"/>
      <c r="BO221" s="64"/>
      <c r="BP221" s="87"/>
    </row>
    <row r="222" spans="1:68" s="63" customFormat="1" x14ac:dyDescent="0.25">
      <c r="A222" s="58"/>
      <c r="B222" s="58"/>
      <c r="C222" s="58"/>
      <c r="E222" s="64"/>
      <c r="F222" s="147" t="s">
        <v>31</v>
      </c>
      <c r="G222" s="58"/>
      <c r="H222" s="155"/>
      <c r="I222" s="188" t="s">
        <v>88</v>
      </c>
      <c r="J222" s="72"/>
      <c r="K222" s="73" t="s">
        <v>27</v>
      </c>
      <c r="L222" s="57"/>
      <c r="M222" s="69"/>
      <c r="N222" s="68"/>
      <c r="O222" s="197"/>
      <c r="P222" s="58"/>
      <c r="Y222" s="63">
        <v>50000</v>
      </c>
      <c r="AA222" s="59"/>
      <c r="AB222" s="135"/>
      <c r="AC222" s="135"/>
      <c r="AD222" s="58"/>
      <c r="AF222" s="64"/>
      <c r="AG222" s="64"/>
      <c r="AH222" s="64"/>
      <c r="AI222" s="64"/>
      <c r="AJ222" s="58"/>
      <c r="AK222" s="58"/>
      <c r="AL222" s="64"/>
      <c r="AM222" s="64"/>
      <c r="AN222" s="64"/>
      <c r="AR222" s="202"/>
      <c r="BO222" s="88"/>
      <c r="BP222" s="85"/>
    </row>
    <row r="223" spans="1:68" s="63" customFormat="1" x14ac:dyDescent="0.25">
      <c r="A223" s="58"/>
      <c r="B223" s="58"/>
      <c r="C223" s="58"/>
      <c r="E223" s="64"/>
      <c r="F223" s="147" t="s">
        <v>15</v>
      </c>
      <c r="G223" s="58"/>
      <c r="H223" s="191">
        <f>H217*I223</f>
        <v>0</v>
      </c>
      <c r="I223" s="158">
        <v>80</v>
      </c>
      <c r="J223" s="72"/>
      <c r="K223" s="73" t="s">
        <v>27</v>
      </c>
      <c r="L223" s="57"/>
      <c r="M223" s="69"/>
      <c r="N223" s="22"/>
      <c r="O223" s="197"/>
      <c r="P223" s="58"/>
      <c r="Y223" s="171">
        <v>0.22500000000000001</v>
      </c>
      <c r="AA223" s="59"/>
      <c r="AB223" s="135"/>
      <c r="AC223" s="135"/>
      <c r="AD223" s="58"/>
      <c r="AF223" s="64"/>
      <c r="AG223" s="64"/>
      <c r="AH223" s="64"/>
      <c r="AI223" s="64"/>
      <c r="AJ223" s="58"/>
      <c r="AK223" s="58"/>
      <c r="AL223" s="64"/>
      <c r="AM223" s="64"/>
      <c r="AN223" s="64"/>
      <c r="AR223" s="202"/>
      <c r="BO223" s="88"/>
      <c r="BP223" s="85"/>
    </row>
    <row r="224" spans="1:68" s="63" customFormat="1" x14ac:dyDescent="0.25">
      <c r="A224" s="58"/>
      <c r="B224" s="58"/>
      <c r="C224" s="58"/>
      <c r="E224" s="79"/>
      <c r="F224" s="147" t="s">
        <v>14</v>
      </c>
      <c r="G224" s="58"/>
      <c r="H224" s="159"/>
      <c r="I224" s="156"/>
      <c r="J224" s="72"/>
      <c r="K224" s="73"/>
      <c r="L224" s="80"/>
      <c r="M224" s="81"/>
      <c r="N224" s="82"/>
      <c r="O224" s="198"/>
      <c r="P224" s="58"/>
      <c r="Y224" s="63">
        <f>Y222*Y223</f>
        <v>11250</v>
      </c>
      <c r="AA224" s="59"/>
      <c r="AB224" s="135"/>
      <c r="AC224" s="135"/>
      <c r="AD224" s="58"/>
      <c r="AF224" s="64"/>
      <c r="AG224" s="64"/>
      <c r="AH224" s="64"/>
      <c r="AI224" s="64"/>
      <c r="AJ224" s="58"/>
      <c r="AK224" s="58"/>
      <c r="AL224" s="64"/>
      <c r="AM224" s="64"/>
      <c r="AN224" s="64"/>
      <c r="AR224" s="202"/>
      <c r="BO224" s="85"/>
      <c r="BP224" s="85"/>
    </row>
    <row r="225" spans="1:68" s="63" customFormat="1" x14ac:dyDescent="0.25">
      <c r="A225" s="58"/>
      <c r="C225" s="58"/>
      <c r="E225" s="79"/>
      <c r="F225" s="147" t="s">
        <v>16</v>
      </c>
      <c r="G225" s="58"/>
      <c r="H225" s="160">
        <f>SUM(H218:H223)</f>
        <v>860</v>
      </c>
      <c r="I225" s="154" t="s">
        <v>40</v>
      </c>
      <c r="J225" s="72"/>
      <c r="K225" s="73"/>
      <c r="L225" s="57"/>
      <c r="M225" s="69"/>
      <c r="N225" s="68"/>
      <c r="O225" s="197"/>
      <c r="P225" s="58"/>
      <c r="AA225" s="59"/>
      <c r="AB225" s="135"/>
      <c r="AC225" s="135"/>
      <c r="AD225" s="58"/>
      <c r="AF225" s="64"/>
      <c r="AG225" s="64"/>
      <c r="AH225" s="64"/>
      <c r="AI225" s="64"/>
      <c r="AJ225" s="58"/>
      <c r="AK225" s="58"/>
      <c r="AL225" s="64"/>
      <c r="AM225" s="64"/>
      <c r="AN225" s="64"/>
      <c r="AR225" s="202"/>
      <c r="BO225" s="85"/>
      <c r="BP225" s="85"/>
    </row>
    <row r="226" spans="1:68" s="63" customFormat="1" x14ac:dyDescent="0.25">
      <c r="A226" s="58"/>
      <c r="B226" s="64"/>
      <c r="C226" s="58"/>
      <c r="E226" s="79"/>
      <c r="F226" s="147" t="s">
        <v>17</v>
      </c>
      <c r="G226" s="58"/>
      <c r="H226" s="153"/>
      <c r="I226" s="165" t="s">
        <v>59</v>
      </c>
      <c r="J226" s="72"/>
      <c r="K226" s="73"/>
      <c r="L226" s="57"/>
      <c r="M226" s="69"/>
      <c r="N226" s="68"/>
      <c r="O226" s="197"/>
      <c r="P226" s="58"/>
      <c r="AA226" s="59"/>
      <c r="AB226" s="135"/>
      <c r="AC226" s="135"/>
      <c r="AD226" s="58"/>
      <c r="AF226" s="64"/>
      <c r="AG226" s="64"/>
      <c r="AH226" s="64"/>
      <c r="AI226" s="64"/>
      <c r="AJ226" s="58"/>
      <c r="AK226" s="58"/>
      <c r="AL226" s="64"/>
      <c r="AM226" s="64"/>
      <c r="AN226" s="64"/>
      <c r="AR226" s="202"/>
      <c r="BO226" s="89" t="s">
        <v>34</v>
      </c>
      <c r="BP226" s="85"/>
    </row>
    <row r="227" spans="1:68" s="63" customFormat="1" x14ac:dyDescent="0.25">
      <c r="A227" s="58"/>
      <c r="B227" s="64"/>
      <c r="C227" s="58"/>
      <c r="E227" s="79"/>
      <c r="F227" s="147" t="s">
        <v>18</v>
      </c>
      <c r="G227" s="58"/>
      <c r="H227" s="161">
        <f>H225-I208</f>
        <v>0</v>
      </c>
      <c r="I227" s="162"/>
      <c r="J227" s="72"/>
      <c r="K227" s="73"/>
      <c r="L227" s="57"/>
      <c r="M227" s="69"/>
      <c r="N227" s="68"/>
      <c r="O227" s="69"/>
      <c r="P227" s="58"/>
      <c r="AA227" s="59"/>
      <c r="AB227" s="135"/>
      <c r="AC227" s="135"/>
      <c r="AD227" s="58"/>
      <c r="AF227" s="64"/>
      <c r="AG227" s="64"/>
      <c r="AH227" s="64"/>
      <c r="AI227" s="64"/>
      <c r="AJ227" s="58"/>
      <c r="AK227" s="58"/>
      <c r="AL227" s="64"/>
      <c r="AM227" s="64"/>
      <c r="AN227" s="64"/>
      <c r="AR227" s="202"/>
      <c r="BO227" s="90" t="s">
        <v>28</v>
      </c>
      <c r="BP227" s="85"/>
    </row>
    <row r="228" spans="1:68" s="63" customFormat="1" x14ac:dyDescent="0.25">
      <c r="A228" s="58"/>
      <c r="B228" s="186"/>
      <c r="C228" s="58"/>
      <c r="E228" s="79"/>
      <c r="F228" s="147" t="s">
        <v>32</v>
      </c>
      <c r="G228" s="58"/>
      <c r="H228" s="163"/>
      <c r="I228" s="164"/>
      <c r="J228" s="72"/>
      <c r="K228" s="73"/>
      <c r="L228" s="57"/>
      <c r="M228" s="69"/>
      <c r="N228" s="68"/>
      <c r="O228" s="69"/>
      <c r="P228" s="58"/>
      <c r="AA228" s="59"/>
      <c r="AB228" s="135"/>
      <c r="AC228" s="135"/>
      <c r="AD228" s="58"/>
      <c r="AF228" s="64"/>
      <c r="AG228" s="64"/>
      <c r="AH228" s="64"/>
      <c r="AI228" s="64"/>
      <c r="AJ228" s="58"/>
      <c r="AK228" s="58"/>
      <c r="AL228" s="64"/>
      <c r="AM228" s="64"/>
      <c r="AN228" s="64"/>
      <c r="AR228" s="202"/>
      <c r="BO228" s="90" t="s">
        <v>30</v>
      </c>
      <c r="BP228" s="85"/>
    </row>
    <row r="229" spans="1:68" s="63" customFormat="1" x14ac:dyDescent="0.25">
      <c r="A229" s="58"/>
      <c r="B229" s="199" t="s">
        <v>96</v>
      </c>
      <c r="C229" s="58"/>
      <c r="E229" s="79"/>
      <c r="F229" s="147" t="s">
        <v>60</v>
      </c>
      <c r="G229" s="58"/>
      <c r="H229" s="58"/>
      <c r="I229" s="72"/>
      <c r="J229" s="72"/>
      <c r="K229" s="73"/>
      <c r="L229" s="57"/>
      <c r="M229" s="69"/>
      <c r="N229" s="68"/>
      <c r="O229" s="69"/>
      <c r="P229" s="58"/>
      <c r="AA229" s="59"/>
      <c r="AB229" s="135"/>
      <c r="AC229" s="135"/>
      <c r="AD229" s="58"/>
      <c r="AF229" s="64"/>
      <c r="AG229" s="64"/>
      <c r="AH229" s="64"/>
      <c r="AI229" s="64"/>
      <c r="AJ229" s="58"/>
      <c r="AK229" s="58"/>
      <c r="AL229" s="64"/>
      <c r="AM229" s="64"/>
      <c r="AN229" s="64"/>
      <c r="AR229" s="202"/>
      <c r="BO229" s="90" t="s">
        <v>33</v>
      </c>
      <c r="BP229" s="85"/>
    </row>
    <row r="230" spans="1:68" s="63" customFormat="1" x14ac:dyDescent="0.25">
      <c r="A230" s="58"/>
      <c r="B230" s="200" t="s">
        <v>94</v>
      </c>
      <c r="C230" s="58"/>
      <c r="E230" s="83"/>
      <c r="F230" s="148" t="s">
        <v>85</v>
      </c>
      <c r="G230" s="58"/>
      <c r="H230" s="58"/>
      <c r="I230" s="72"/>
      <c r="J230" s="72"/>
      <c r="K230" s="73"/>
      <c r="L230" s="57"/>
      <c r="M230" s="69"/>
      <c r="N230" s="68"/>
      <c r="O230" s="69"/>
      <c r="P230" s="58"/>
      <c r="AA230" s="59"/>
      <c r="AB230" s="135"/>
      <c r="AC230" s="135"/>
      <c r="AD230" s="58"/>
      <c r="AF230" s="64"/>
      <c r="AG230" s="64"/>
      <c r="AH230" s="64"/>
      <c r="AI230" s="64"/>
      <c r="AJ230" s="58"/>
      <c r="AK230" s="58"/>
      <c r="AL230" s="64"/>
      <c r="AM230" s="64"/>
      <c r="AN230" s="64"/>
      <c r="AR230" s="202"/>
    </row>
    <row r="231" spans="1:68" s="63" customFormat="1" x14ac:dyDescent="0.25">
      <c r="A231" s="58"/>
      <c r="B231" s="201" t="s">
        <v>95</v>
      </c>
      <c r="C231" s="58"/>
      <c r="D231" s="64"/>
      <c r="E231" s="83"/>
      <c r="F231" s="148" t="s">
        <v>27</v>
      </c>
      <c r="G231" s="58"/>
      <c r="H231" s="58"/>
      <c r="I231" s="72"/>
      <c r="J231" s="72"/>
      <c r="K231" s="73"/>
      <c r="L231" s="57"/>
      <c r="M231" s="69"/>
      <c r="N231" s="68"/>
      <c r="O231" s="69"/>
      <c r="P231" s="58"/>
      <c r="AA231" s="59"/>
      <c r="AB231" s="135"/>
      <c r="AC231" s="135"/>
      <c r="AD231" s="58"/>
      <c r="AF231" s="64"/>
      <c r="AG231" s="64"/>
      <c r="AH231" s="64"/>
      <c r="AI231" s="64"/>
      <c r="AJ231" s="58"/>
      <c r="AK231" s="58"/>
      <c r="AL231" s="64"/>
      <c r="AM231" s="64"/>
      <c r="AN231" s="64"/>
      <c r="AR231" s="202"/>
    </row>
    <row r="232" spans="1:68" s="63" customFormat="1" x14ac:dyDescent="0.25">
      <c r="A232" s="58"/>
      <c r="B232" s="200" t="s">
        <v>97</v>
      </c>
      <c r="C232" s="58"/>
      <c r="D232" s="64"/>
      <c r="E232" s="64"/>
      <c r="F232" s="58" t="s">
        <v>27</v>
      </c>
      <c r="G232" s="58"/>
      <c r="H232" s="58"/>
      <c r="I232" s="72"/>
      <c r="J232" s="72"/>
      <c r="K232" s="73"/>
      <c r="L232" s="57"/>
      <c r="M232" s="69"/>
      <c r="N232" s="68"/>
      <c r="O232" s="69"/>
      <c r="P232" s="58"/>
      <c r="AA232" s="59"/>
      <c r="AB232" s="135"/>
      <c r="AC232" s="135"/>
      <c r="AD232" s="58"/>
      <c r="AF232" s="64"/>
      <c r="AG232" s="64"/>
      <c r="AH232" s="64"/>
      <c r="AI232" s="64"/>
      <c r="AJ232" s="58"/>
      <c r="AK232" s="58"/>
      <c r="AL232" s="64"/>
      <c r="AM232" s="64"/>
      <c r="AN232" s="64"/>
      <c r="AR232" s="202"/>
    </row>
    <row r="233" spans="1:68" s="63" customFormat="1" x14ac:dyDescent="0.25">
      <c r="A233" s="58"/>
      <c r="B233" s="58"/>
      <c r="C233" s="58"/>
      <c r="D233" s="64"/>
      <c r="E233" s="64"/>
      <c r="F233" s="58"/>
      <c r="G233" s="58"/>
      <c r="H233" s="58"/>
      <c r="I233" s="72"/>
      <c r="J233" s="72"/>
      <c r="K233" s="73"/>
      <c r="L233" s="57"/>
      <c r="M233" s="69"/>
      <c r="N233" s="68"/>
      <c r="O233" s="69"/>
      <c r="P233" s="58"/>
      <c r="AA233" s="59"/>
      <c r="AB233" s="135"/>
      <c r="AC233" s="135"/>
      <c r="AD233" s="58"/>
      <c r="AF233" s="64"/>
      <c r="AG233" s="64"/>
      <c r="AH233" s="64"/>
      <c r="AI233" s="64"/>
      <c r="AJ233" s="58"/>
      <c r="AK233" s="58"/>
      <c r="AL233" s="64"/>
      <c r="AM233" s="64"/>
      <c r="AN233" s="64"/>
      <c r="AR233" s="202"/>
    </row>
    <row r="234" spans="1:68" s="63" customFormat="1" x14ac:dyDescent="0.25">
      <c r="A234" s="58"/>
      <c r="B234" s="58"/>
      <c r="C234" s="58"/>
      <c r="D234" s="64"/>
      <c r="E234" s="64"/>
      <c r="G234" s="58"/>
      <c r="H234" s="58"/>
      <c r="I234" s="72"/>
      <c r="J234" s="72"/>
      <c r="K234" s="73"/>
      <c r="L234" s="57"/>
      <c r="M234" s="69"/>
      <c r="N234" s="68"/>
      <c r="O234" s="69"/>
      <c r="P234" s="58"/>
      <c r="AA234" s="59"/>
      <c r="AB234" s="135"/>
      <c r="AC234" s="135"/>
      <c r="AD234" s="58"/>
      <c r="AF234" s="64"/>
      <c r="AG234" s="64"/>
      <c r="AH234" s="64"/>
      <c r="AI234" s="64"/>
      <c r="AJ234" s="58"/>
      <c r="AK234" s="58"/>
      <c r="AL234" s="64"/>
      <c r="AM234" s="64"/>
      <c r="AN234" s="64"/>
      <c r="AR234" s="202"/>
    </row>
    <row r="235" spans="1:68" s="63" customFormat="1" x14ac:dyDescent="0.25">
      <c r="A235" s="58"/>
      <c r="B235" s="58"/>
      <c r="C235" s="58"/>
      <c r="D235" s="64"/>
      <c r="E235" s="64"/>
      <c r="G235" s="58"/>
      <c r="H235" s="58"/>
      <c r="I235" s="72"/>
      <c r="J235" s="72"/>
      <c r="K235" s="73"/>
      <c r="L235" s="57"/>
      <c r="M235" s="69"/>
      <c r="N235" s="68"/>
      <c r="O235" s="69"/>
      <c r="P235" s="58"/>
      <c r="AA235" s="59"/>
      <c r="AB235" s="135"/>
      <c r="AC235" s="135"/>
      <c r="AD235" s="58"/>
      <c r="AF235" s="64"/>
      <c r="AG235" s="64"/>
      <c r="AH235" s="64"/>
      <c r="AI235" s="64"/>
      <c r="AJ235" s="58"/>
      <c r="AK235" s="58"/>
      <c r="AL235" s="64"/>
      <c r="AM235" s="64"/>
      <c r="AN235" s="64"/>
      <c r="AR235" s="202"/>
    </row>
    <row r="236" spans="1:68" s="63" customFormat="1" x14ac:dyDescent="0.25">
      <c r="A236" s="58"/>
      <c r="B236" s="58"/>
      <c r="C236" s="58"/>
      <c r="D236" s="64"/>
      <c r="E236" s="64"/>
      <c r="F236" s="58"/>
      <c r="G236" s="58"/>
      <c r="H236" s="58"/>
      <c r="I236" s="72"/>
      <c r="J236" s="72"/>
      <c r="K236" s="73"/>
      <c r="L236" s="57"/>
      <c r="M236" s="69"/>
      <c r="N236" s="68"/>
      <c r="O236" s="69"/>
      <c r="P236" s="58"/>
      <c r="AA236" s="59"/>
      <c r="AB236" s="135"/>
      <c r="AC236" s="135"/>
      <c r="AD236" s="58"/>
      <c r="AF236" s="64"/>
      <c r="AG236" s="64"/>
      <c r="AH236" s="64"/>
      <c r="AI236" s="64"/>
      <c r="AJ236" s="58"/>
      <c r="AK236" s="58"/>
      <c r="AL236" s="64"/>
      <c r="AM236" s="64"/>
      <c r="AN236" s="64"/>
      <c r="AR236" s="202"/>
    </row>
    <row r="237" spans="1:68" s="63" customFormat="1" x14ac:dyDescent="0.25">
      <c r="A237" s="58"/>
      <c r="B237" s="58"/>
      <c r="C237" s="58"/>
      <c r="D237" s="64"/>
      <c r="E237" s="64"/>
      <c r="G237" s="58"/>
      <c r="H237" s="58"/>
      <c r="I237" s="72"/>
      <c r="J237" s="72"/>
      <c r="K237" s="73"/>
      <c r="L237" s="57"/>
      <c r="M237" s="69"/>
      <c r="N237" s="68"/>
      <c r="O237" s="69"/>
      <c r="P237" s="58"/>
      <c r="AA237" s="59"/>
      <c r="AB237" s="135"/>
      <c r="AC237" s="135"/>
      <c r="AD237" s="58"/>
      <c r="AF237" s="64"/>
      <c r="AG237" s="64"/>
      <c r="AH237" s="64"/>
      <c r="AI237" s="64"/>
      <c r="AJ237" s="58"/>
      <c r="AK237" s="58"/>
      <c r="AL237" s="64"/>
      <c r="AM237" s="64"/>
      <c r="AN237" s="64"/>
      <c r="AR237" s="202"/>
    </row>
    <row r="238" spans="1:68" s="63" customFormat="1" x14ac:dyDescent="0.25">
      <c r="A238" s="58"/>
      <c r="B238" s="58"/>
      <c r="C238" s="58"/>
      <c r="D238" s="64"/>
      <c r="E238" s="64"/>
      <c r="F238" s="58"/>
      <c r="G238" s="58"/>
      <c r="H238" s="58"/>
      <c r="I238" s="72"/>
      <c r="J238" s="72"/>
      <c r="K238" s="73"/>
      <c r="L238" s="57"/>
      <c r="M238" s="69"/>
      <c r="N238" s="68"/>
      <c r="O238" s="69"/>
      <c r="P238" s="58"/>
      <c r="AA238" s="59"/>
      <c r="AB238" s="135"/>
      <c r="AC238" s="135"/>
      <c r="AD238" s="58"/>
      <c r="AF238" s="64"/>
      <c r="AG238" s="64"/>
      <c r="AH238" s="64"/>
      <c r="AI238" s="64"/>
      <c r="AJ238" s="58"/>
      <c r="AK238" s="58"/>
      <c r="AL238" s="64"/>
      <c r="AM238" s="64"/>
      <c r="AN238" s="64"/>
      <c r="AR238" s="202"/>
    </row>
    <row r="239" spans="1:68" s="63" customFormat="1" x14ac:dyDescent="0.25">
      <c r="A239" s="58"/>
      <c r="B239" s="58"/>
      <c r="C239" s="58"/>
      <c r="D239" s="64"/>
      <c r="E239" s="64"/>
      <c r="F239" s="58"/>
      <c r="G239" s="58"/>
      <c r="H239" s="58"/>
      <c r="I239" s="72"/>
      <c r="J239" s="72"/>
      <c r="K239" s="73"/>
      <c r="L239" s="57"/>
      <c r="M239" s="69"/>
      <c r="N239" s="68"/>
      <c r="O239" s="69"/>
      <c r="P239" s="58"/>
      <c r="AA239" s="59"/>
      <c r="AB239" s="135"/>
      <c r="AC239" s="135"/>
      <c r="AD239" s="58"/>
      <c r="AF239" s="64"/>
      <c r="AG239" s="64"/>
      <c r="AH239" s="64"/>
      <c r="AI239" s="64"/>
      <c r="AJ239" s="58"/>
      <c r="AK239" s="58"/>
      <c r="AL239" s="64"/>
      <c r="AM239" s="64"/>
      <c r="AN239" s="64"/>
      <c r="AR239" s="202"/>
    </row>
    <row r="240" spans="1:68" s="63" customFormat="1" x14ac:dyDescent="0.25">
      <c r="A240" s="58"/>
      <c r="B240" s="58"/>
      <c r="C240" s="58"/>
      <c r="D240" s="64"/>
      <c r="E240" s="64"/>
      <c r="F240" s="58"/>
      <c r="G240" s="58"/>
      <c r="H240" s="58"/>
      <c r="I240" s="72"/>
      <c r="J240" s="72"/>
      <c r="K240" s="73"/>
      <c r="L240" s="57"/>
      <c r="M240" s="69"/>
      <c r="N240" s="68"/>
      <c r="O240" s="69"/>
      <c r="P240" s="58"/>
      <c r="AA240" s="59"/>
      <c r="AB240" s="135"/>
      <c r="AC240" s="135"/>
      <c r="AD240" s="58"/>
      <c r="AF240" s="64"/>
      <c r="AG240" s="64"/>
      <c r="AH240" s="64"/>
      <c r="AI240" s="64"/>
      <c r="AJ240" s="58"/>
      <c r="AK240" s="58"/>
      <c r="AL240" s="64"/>
      <c r="AM240" s="64"/>
      <c r="AN240" s="64"/>
      <c r="AR240" s="202"/>
    </row>
    <row r="241" spans="1:44" s="63" customFormat="1" x14ac:dyDescent="0.25">
      <c r="A241" s="58"/>
      <c r="B241" s="58"/>
      <c r="C241" s="58"/>
      <c r="D241" s="64"/>
      <c r="E241" s="64"/>
      <c r="F241" s="58"/>
      <c r="G241" s="58"/>
      <c r="H241" s="58"/>
      <c r="I241" s="72"/>
      <c r="J241" s="72"/>
      <c r="K241" s="73"/>
      <c r="L241" s="57"/>
      <c r="M241" s="69"/>
      <c r="N241" s="68"/>
      <c r="O241" s="69"/>
      <c r="P241" s="58"/>
      <c r="AA241" s="59"/>
      <c r="AB241" s="135"/>
      <c r="AC241" s="135"/>
      <c r="AD241" s="58"/>
      <c r="AF241" s="64"/>
      <c r="AG241" s="64"/>
      <c r="AH241" s="64"/>
      <c r="AI241" s="64"/>
      <c r="AJ241" s="58"/>
      <c r="AK241" s="58"/>
      <c r="AL241" s="64"/>
      <c r="AM241" s="64"/>
      <c r="AN241" s="64"/>
      <c r="AR241" s="202"/>
    </row>
    <row r="242" spans="1:44" s="63" customFormat="1" x14ac:dyDescent="0.25">
      <c r="A242" s="58"/>
      <c r="B242" s="58"/>
      <c r="C242" s="58"/>
      <c r="D242" s="64"/>
      <c r="E242" s="64"/>
      <c r="F242" s="58"/>
      <c r="G242" s="58"/>
      <c r="H242" s="58"/>
      <c r="I242" s="72"/>
      <c r="J242" s="72"/>
      <c r="K242" s="73"/>
      <c r="L242" s="57"/>
      <c r="M242" s="69"/>
      <c r="N242" s="68"/>
      <c r="O242" s="69"/>
      <c r="P242" s="58"/>
      <c r="AA242" s="59"/>
      <c r="AB242" s="135"/>
      <c r="AC242" s="135"/>
      <c r="AD242" s="58"/>
      <c r="AF242" s="64"/>
      <c r="AG242" s="64"/>
      <c r="AH242" s="64"/>
      <c r="AI242" s="64"/>
      <c r="AJ242" s="58"/>
      <c r="AK242" s="58"/>
      <c r="AL242" s="64"/>
      <c r="AM242" s="64"/>
      <c r="AN242" s="64"/>
      <c r="AR242" s="202"/>
    </row>
    <row r="243" spans="1:44" s="63" customFormat="1" x14ac:dyDescent="0.25">
      <c r="A243" s="58"/>
      <c r="B243" s="58"/>
      <c r="C243" s="58"/>
      <c r="D243" s="64"/>
      <c r="E243" s="64"/>
      <c r="F243" s="58"/>
      <c r="G243" s="58"/>
      <c r="H243" s="58"/>
      <c r="I243" s="72"/>
      <c r="J243" s="72"/>
      <c r="K243" s="73"/>
      <c r="L243" s="57"/>
      <c r="M243" s="69"/>
      <c r="N243" s="68"/>
      <c r="O243" s="69"/>
      <c r="P243" s="58"/>
      <c r="AA243" s="59"/>
      <c r="AB243" s="135"/>
      <c r="AC243" s="135"/>
      <c r="AD243" s="58"/>
      <c r="AF243" s="64"/>
      <c r="AG243" s="64"/>
      <c r="AH243" s="64"/>
      <c r="AI243" s="64"/>
      <c r="AJ243" s="58"/>
      <c r="AK243" s="58"/>
      <c r="AL243" s="64"/>
      <c r="AM243" s="64"/>
      <c r="AN243" s="64"/>
      <c r="AR243" s="202"/>
    </row>
    <row r="244" spans="1:44" s="63" customFormat="1" x14ac:dyDescent="0.25">
      <c r="A244" s="58"/>
      <c r="B244" s="58"/>
      <c r="C244" s="58"/>
      <c r="D244" s="64"/>
      <c r="E244" s="64"/>
      <c r="F244" s="58"/>
      <c r="G244" s="58"/>
      <c r="H244" s="58"/>
      <c r="I244" s="72"/>
      <c r="J244" s="72"/>
      <c r="K244" s="73"/>
      <c r="L244" s="57"/>
      <c r="M244" s="69"/>
      <c r="N244" s="68"/>
      <c r="O244" s="69"/>
      <c r="P244" s="58"/>
      <c r="AA244" s="59"/>
      <c r="AB244" s="135"/>
      <c r="AC244" s="135"/>
      <c r="AD244" s="58"/>
      <c r="AF244" s="64"/>
      <c r="AG244" s="64"/>
      <c r="AH244" s="64"/>
      <c r="AI244" s="64"/>
      <c r="AJ244" s="58"/>
      <c r="AK244" s="58"/>
      <c r="AL244" s="64"/>
      <c r="AM244" s="64"/>
      <c r="AN244" s="64"/>
      <c r="AR244" s="202"/>
    </row>
    <row r="245" spans="1:44" s="63" customFormat="1" x14ac:dyDescent="0.25">
      <c r="A245" s="58"/>
      <c r="B245" s="58"/>
      <c r="C245" s="58"/>
      <c r="D245" s="64"/>
      <c r="E245" s="64"/>
      <c r="F245" s="58"/>
      <c r="G245" s="58"/>
      <c r="H245" s="58"/>
      <c r="I245" s="72"/>
      <c r="J245" s="72"/>
      <c r="K245" s="73"/>
      <c r="L245" s="57"/>
      <c r="M245" s="69"/>
      <c r="N245" s="68"/>
      <c r="O245" s="69"/>
      <c r="P245" s="58"/>
      <c r="AA245" s="59"/>
      <c r="AB245" s="135"/>
      <c r="AC245" s="135"/>
      <c r="AD245" s="58"/>
      <c r="AF245" s="64"/>
      <c r="AG245" s="64"/>
      <c r="AH245" s="64"/>
      <c r="AI245" s="64"/>
      <c r="AJ245" s="58"/>
      <c r="AK245" s="58"/>
      <c r="AL245" s="64"/>
      <c r="AM245" s="64"/>
      <c r="AN245" s="64"/>
      <c r="AR245" s="202"/>
    </row>
    <row r="246" spans="1:44" s="63" customFormat="1" x14ac:dyDescent="0.25">
      <c r="A246" s="58"/>
      <c r="B246" s="58"/>
      <c r="C246" s="58"/>
      <c r="D246" s="64"/>
      <c r="E246" s="64"/>
      <c r="F246" s="58"/>
      <c r="G246" s="58"/>
      <c r="H246" s="58"/>
      <c r="I246" s="72"/>
      <c r="J246" s="72"/>
      <c r="K246" s="73"/>
      <c r="L246" s="57"/>
      <c r="M246" s="69"/>
      <c r="N246" s="68"/>
      <c r="O246" s="69"/>
      <c r="P246" s="58"/>
      <c r="AA246" s="59"/>
      <c r="AB246" s="135"/>
      <c r="AC246" s="135"/>
      <c r="AD246" s="58"/>
      <c r="AF246" s="64"/>
      <c r="AG246" s="64"/>
      <c r="AH246" s="64"/>
      <c r="AI246" s="64"/>
      <c r="AJ246" s="58"/>
      <c r="AK246" s="58"/>
      <c r="AL246" s="64"/>
      <c r="AM246" s="64"/>
      <c r="AN246" s="64"/>
      <c r="AR246" s="202"/>
    </row>
    <row r="247" spans="1:44" s="63" customFormat="1" x14ac:dyDescent="0.25">
      <c r="A247" s="58"/>
      <c r="B247" s="58"/>
      <c r="C247" s="58"/>
      <c r="D247" s="64"/>
      <c r="E247" s="64"/>
      <c r="F247" s="58"/>
      <c r="G247" s="58"/>
      <c r="H247" s="58"/>
      <c r="I247" s="72"/>
      <c r="J247" s="72"/>
      <c r="K247" s="73"/>
      <c r="L247" s="57"/>
      <c r="M247" s="69"/>
      <c r="N247" s="68"/>
      <c r="O247" s="69"/>
      <c r="P247" s="58"/>
      <c r="AA247" s="59"/>
      <c r="AB247" s="135"/>
      <c r="AC247" s="135"/>
      <c r="AD247" s="58"/>
      <c r="AF247" s="64"/>
      <c r="AG247" s="64"/>
      <c r="AH247" s="64"/>
      <c r="AI247" s="64"/>
      <c r="AJ247" s="58"/>
      <c r="AK247" s="58"/>
      <c r="AL247" s="64"/>
      <c r="AM247" s="64"/>
      <c r="AN247" s="64"/>
      <c r="AR247" s="202"/>
    </row>
    <row r="248" spans="1:44" s="63" customFormat="1" x14ac:dyDescent="0.25">
      <c r="A248" s="58"/>
      <c r="B248" s="58"/>
      <c r="C248" s="58"/>
      <c r="D248" s="64"/>
      <c r="E248" s="64"/>
      <c r="F248" s="58"/>
      <c r="G248" s="58"/>
      <c r="H248" s="58"/>
      <c r="I248" s="72"/>
      <c r="J248" s="72"/>
      <c r="K248" s="73"/>
      <c r="L248" s="57"/>
      <c r="M248" s="69"/>
      <c r="N248" s="68"/>
      <c r="O248" s="69"/>
      <c r="P248" s="58"/>
      <c r="AA248" s="59"/>
      <c r="AB248" s="135"/>
      <c r="AC248" s="135"/>
      <c r="AD248" s="58"/>
      <c r="AF248" s="64"/>
      <c r="AG248" s="64"/>
      <c r="AH248" s="64"/>
      <c r="AI248" s="64"/>
      <c r="AJ248" s="58"/>
      <c r="AK248" s="58"/>
      <c r="AL248" s="64"/>
      <c r="AM248" s="64"/>
      <c r="AN248" s="64"/>
      <c r="AR248" s="202"/>
    </row>
    <row r="249" spans="1:44" s="63" customFormat="1" x14ac:dyDescent="0.25">
      <c r="A249" s="58"/>
      <c r="B249" s="58"/>
      <c r="C249" s="58"/>
      <c r="D249" s="64"/>
      <c r="E249" s="64"/>
      <c r="F249" s="58"/>
      <c r="G249" s="58"/>
      <c r="H249" s="58"/>
      <c r="I249" s="72"/>
      <c r="J249" s="72"/>
      <c r="K249" s="73"/>
      <c r="L249" s="57"/>
      <c r="M249" s="69"/>
      <c r="N249" s="68"/>
      <c r="O249" s="69"/>
      <c r="P249" s="58"/>
      <c r="AA249" s="59"/>
      <c r="AB249" s="135"/>
      <c r="AC249" s="135"/>
      <c r="AD249" s="58"/>
      <c r="AF249" s="64"/>
      <c r="AG249" s="64"/>
      <c r="AH249" s="64"/>
      <c r="AI249" s="64"/>
      <c r="AJ249" s="58"/>
      <c r="AK249" s="58"/>
      <c r="AL249" s="64"/>
      <c r="AM249" s="64"/>
      <c r="AN249" s="64"/>
      <c r="AR249" s="202"/>
    </row>
    <row r="250" spans="1:44" s="63" customFormat="1" x14ac:dyDescent="0.25">
      <c r="A250" s="58"/>
      <c r="B250" s="58"/>
      <c r="C250" s="58"/>
      <c r="D250" s="64"/>
      <c r="E250" s="64"/>
      <c r="F250" s="58"/>
      <c r="G250" s="58"/>
      <c r="H250" s="58"/>
      <c r="I250" s="72"/>
      <c r="J250" s="72"/>
      <c r="K250" s="73"/>
      <c r="L250" s="57"/>
      <c r="M250" s="69"/>
      <c r="N250" s="68"/>
      <c r="O250" s="69"/>
      <c r="P250" s="58"/>
      <c r="AA250" s="59"/>
      <c r="AB250" s="135"/>
      <c r="AC250" s="135"/>
      <c r="AD250" s="58"/>
      <c r="AF250" s="64"/>
      <c r="AG250" s="64"/>
      <c r="AH250" s="64"/>
      <c r="AI250" s="64"/>
      <c r="AJ250" s="58"/>
      <c r="AK250" s="58"/>
      <c r="AL250" s="64"/>
      <c r="AM250" s="64"/>
      <c r="AN250" s="64"/>
      <c r="AR250" s="202"/>
    </row>
    <row r="251" spans="1:44" s="63" customFormat="1" x14ac:dyDescent="0.25">
      <c r="A251" s="58"/>
      <c r="B251" s="58"/>
      <c r="C251" s="58"/>
      <c r="D251" s="64"/>
      <c r="E251" s="64"/>
      <c r="F251" s="58"/>
      <c r="G251" s="58"/>
      <c r="H251" s="58"/>
      <c r="I251" s="72"/>
      <c r="J251" s="72"/>
      <c r="K251" s="73"/>
      <c r="L251" s="57"/>
      <c r="M251" s="69"/>
      <c r="N251" s="68"/>
      <c r="O251" s="69"/>
      <c r="P251" s="58"/>
      <c r="AA251" s="59"/>
      <c r="AB251" s="135"/>
      <c r="AC251" s="135"/>
      <c r="AD251" s="58"/>
      <c r="AF251" s="64"/>
      <c r="AG251" s="64"/>
      <c r="AH251" s="64"/>
      <c r="AI251" s="64"/>
      <c r="AJ251" s="58"/>
      <c r="AK251" s="58"/>
      <c r="AL251" s="64"/>
      <c r="AM251" s="64"/>
      <c r="AN251" s="64"/>
      <c r="AR251" s="202"/>
    </row>
    <row r="252" spans="1:44" s="63" customFormat="1" x14ac:dyDescent="0.25">
      <c r="A252" s="58"/>
      <c r="B252" s="58"/>
      <c r="C252" s="58"/>
      <c r="D252" s="64"/>
      <c r="E252" s="64"/>
      <c r="F252" s="58"/>
      <c r="G252" s="58"/>
      <c r="H252" s="58"/>
      <c r="I252" s="72"/>
      <c r="J252" s="72"/>
      <c r="K252" s="73"/>
      <c r="L252" s="57"/>
      <c r="M252" s="69"/>
      <c r="N252" s="68"/>
      <c r="O252" s="69"/>
      <c r="P252" s="58"/>
      <c r="AA252" s="59"/>
      <c r="AB252" s="135"/>
      <c r="AC252" s="135"/>
      <c r="AD252" s="58"/>
      <c r="AF252" s="64"/>
      <c r="AG252" s="64"/>
      <c r="AH252" s="64"/>
      <c r="AI252" s="64"/>
      <c r="AJ252" s="58"/>
      <c r="AK252" s="58"/>
      <c r="AL252" s="64"/>
      <c r="AM252" s="64"/>
      <c r="AN252" s="64"/>
      <c r="AR252" s="202"/>
    </row>
    <row r="253" spans="1:44" s="63" customFormat="1" x14ac:dyDescent="0.25">
      <c r="A253" s="58"/>
      <c r="B253" s="58"/>
      <c r="C253" s="58"/>
      <c r="D253" s="64"/>
      <c r="E253" s="64"/>
      <c r="I253" s="72"/>
      <c r="J253" s="72"/>
      <c r="K253" s="73"/>
      <c r="L253" s="57"/>
      <c r="M253" s="69"/>
      <c r="N253" s="68"/>
      <c r="O253" s="69"/>
      <c r="P253" s="58"/>
      <c r="AA253" s="59"/>
      <c r="AB253" s="135"/>
      <c r="AC253" s="135"/>
      <c r="AD253" s="58"/>
      <c r="AF253" s="64"/>
      <c r="AG253" s="64"/>
      <c r="AH253" s="64"/>
      <c r="AI253" s="64"/>
      <c r="AJ253" s="58"/>
      <c r="AK253" s="58"/>
      <c r="AL253" s="64"/>
      <c r="AM253" s="64"/>
      <c r="AN253" s="64"/>
      <c r="AR253" s="202"/>
    </row>
    <row r="254" spans="1:44" s="63" customFormat="1" x14ac:dyDescent="0.25">
      <c r="A254" s="58"/>
      <c r="B254" s="58"/>
      <c r="C254" s="58"/>
      <c r="D254" s="64"/>
      <c r="E254" s="64"/>
      <c r="I254" s="65"/>
      <c r="J254" s="65"/>
      <c r="K254" s="66"/>
      <c r="L254" s="60"/>
      <c r="M254" s="67"/>
      <c r="N254" s="68"/>
      <c r="O254" s="69"/>
      <c r="P254" s="70"/>
      <c r="T254" s="71"/>
      <c r="U254" s="64"/>
      <c r="V254" s="64"/>
      <c r="W254" s="71"/>
      <c r="X254" s="71"/>
      <c r="AA254" s="59"/>
      <c r="AB254" s="135"/>
      <c r="AC254" s="135"/>
      <c r="AD254" s="58"/>
      <c r="AF254" s="64"/>
      <c r="AG254" s="64"/>
      <c r="AH254" s="64"/>
      <c r="AI254" s="64"/>
      <c r="AJ254" s="58"/>
      <c r="AK254" s="58"/>
      <c r="AL254" s="64"/>
      <c r="AM254" s="64"/>
      <c r="AN254" s="64"/>
      <c r="AR254" s="202"/>
    </row>
    <row r="255" spans="1:44" s="63" customFormat="1" x14ac:dyDescent="0.25">
      <c r="A255" s="58"/>
      <c r="B255" s="58"/>
      <c r="C255" s="58"/>
      <c r="D255" s="64"/>
      <c r="E255" s="64"/>
      <c r="I255" s="65"/>
      <c r="J255" s="65"/>
      <c r="K255" s="66"/>
      <c r="L255" s="60"/>
      <c r="M255" s="67"/>
      <c r="N255" s="68"/>
      <c r="O255" s="69"/>
      <c r="P255" s="70"/>
      <c r="T255" s="71"/>
      <c r="U255" s="64"/>
      <c r="V255" s="64"/>
      <c r="W255" s="71"/>
      <c r="X255" s="71"/>
      <c r="AA255" s="59"/>
      <c r="AB255" s="135"/>
      <c r="AC255" s="135"/>
      <c r="AD255" s="58"/>
      <c r="AF255" s="64"/>
      <c r="AG255" s="64"/>
      <c r="AH255" s="64"/>
      <c r="AI255" s="64"/>
      <c r="AJ255" s="58"/>
      <c r="AK255" s="58"/>
      <c r="AL255" s="64"/>
      <c r="AM255" s="64"/>
      <c r="AN255" s="64"/>
      <c r="AR255" s="202"/>
    </row>
    <row r="256" spans="1:44" s="63" customFormat="1" x14ac:dyDescent="0.25">
      <c r="A256" s="58"/>
      <c r="B256" s="58"/>
      <c r="C256" s="58"/>
      <c r="D256" s="64"/>
      <c r="E256" s="64"/>
      <c r="I256" s="65"/>
      <c r="J256" s="65"/>
      <c r="K256" s="66"/>
      <c r="L256" s="60"/>
      <c r="M256" s="67"/>
      <c r="N256" s="68"/>
      <c r="O256" s="69"/>
      <c r="P256" s="70"/>
      <c r="T256" s="71"/>
      <c r="U256" s="64"/>
      <c r="V256" s="64"/>
      <c r="W256" s="71"/>
      <c r="X256" s="71"/>
      <c r="AA256" s="59"/>
      <c r="AB256" s="135"/>
      <c r="AC256" s="135"/>
      <c r="AD256" s="58"/>
      <c r="AF256" s="64"/>
      <c r="AG256" s="64"/>
      <c r="AH256" s="64"/>
      <c r="AI256" s="64"/>
      <c r="AJ256" s="58"/>
      <c r="AK256" s="58"/>
      <c r="AL256" s="64"/>
      <c r="AM256" s="64"/>
      <c r="AN256" s="64"/>
      <c r="AR256" s="202"/>
    </row>
    <row r="257" spans="1:44" s="63" customFormat="1" x14ac:dyDescent="0.25">
      <c r="A257" s="58"/>
      <c r="B257" s="58"/>
      <c r="C257" s="58"/>
      <c r="D257" s="64"/>
      <c r="E257" s="64"/>
      <c r="I257" s="65"/>
      <c r="J257" s="65"/>
      <c r="K257" s="66"/>
      <c r="L257" s="60"/>
      <c r="M257" s="67"/>
      <c r="N257" s="68"/>
      <c r="O257" s="69"/>
      <c r="P257" s="70"/>
      <c r="T257" s="71"/>
      <c r="U257" s="64"/>
      <c r="V257" s="64"/>
      <c r="W257" s="71"/>
      <c r="X257" s="71"/>
      <c r="AA257" s="59"/>
      <c r="AB257" s="135"/>
      <c r="AC257" s="135"/>
      <c r="AD257" s="58"/>
      <c r="AF257" s="64"/>
      <c r="AG257" s="64"/>
      <c r="AH257" s="64"/>
      <c r="AI257" s="64"/>
      <c r="AJ257" s="58"/>
      <c r="AK257" s="58"/>
      <c r="AL257" s="64"/>
      <c r="AM257" s="64"/>
      <c r="AN257" s="64"/>
      <c r="AR257" s="202"/>
    </row>
    <row r="258" spans="1:44" s="63" customFormat="1" x14ac:dyDescent="0.25">
      <c r="A258" s="58"/>
      <c r="B258" s="58"/>
      <c r="C258" s="58"/>
      <c r="D258" s="64"/>
      <c r="E258" s="84"/>
      <c r="I258" s="65"/>
      <c r="J258" s="65"/>
      <c r="K258" s="66"/>
      <c r="L258" s="60"/>
      <c r="M258" s="67"/>
      <c r="N258" s="68"/>
      <c r="O258" s="69"/>
      <c r="P258" s="70"/>
      <c r="T258" s="71"/>
      <c r="U258" s="64"/>
      <c r="V258" s="64"/>
      <c r="W258" s="71"/>
      <c r="X258" s="71"/>
      <c r="AA258" s="59"/>
      <c r="AB258" s="135"/>
      <c r="AC258" s="135"/>
      <c r="AD258" s="58"/>
      <c r="AF258" s="64"/>
      <c r="AG258" s="64"/>
      <c r="AH258" s="64"/>
      <c r="AI258" s="64"/>
      <c r="AJ258" s="58"/>
      <c r="AK258" s="58"/>
      <c r="AL258" s="64"/>
      <c r="AM258" s="64"/>
      <c r="AN258" s="64"/>
      <c r="AR258" s="202"/>
    </row>
    <row r="259" spans="1:44" s="63" customFormat="1" x14ac:dyDescent="0.25">
      <c r="A259" s="58"/>
      <c r="B259" s="58"/>
      <c r="C259" s="58"/>
      <c r="D259" s="64"/>
      <c r="E259" s="64"/>
      <c r="I259" s="65"/>
      <c r="J259" s="65"/>
      <c r="K259" s="66"/>
      <c r="L259" s="60"/>
      <c r="M259" s="67"/>
      <c r="N259" s="68"/>
      <c r="O259" s="69"/>
      <c r="P259" s="70"/>
      <c r="T259" s="71"/>
      <c r="U259" s="64"/>
      <c r="V259" s="64"/>
      <c r="W259" s="71"/>
      <c r="X259" s="71"/>
      <c r="AA259" s="59"/>
      <c r="AB259" s="135"/>
      <c r="AC259" s="135"/>
      <c r="AD259" s="58"/>
      <c r="AF259" s="64"/>
      <c r="AG259" s="64"/>
      <c r="AH259" s="64"/>
      <c r="AI259" s="64"/>
      <c r="AJ259" s="58"/>
      <c r="AK259" s="58"/>
      <c r="AL259" s="64"/>
      <c r="AM259" s="64"/>
      <c r="AN259" s="64"/>
      <c r="AR259" s="202"/>
    </row>
    <row r="260" spans="1:44" s="63" customFormat="1" x14ac:dyDescent="0.25">
      <c r="A260" s="58"/>
      <c r="B260" s="58"/>
      <c r="C260" s="58"/>
      <c r="D260" s="64"/>
      <c r="E260" s="64"/>
      <c r="I260" s="65"/>
      <c r="J260" s="65"/>
      <c r="K260" s="66"/>
      <c r="L260" s="60"/>
      <c r="M260" s="67"/>
      <c r="N260" s="68"/>
      <c r="O260" s="69"/>
      <c r="P260" s="70"/>
      <c r="T260" s="71"/>
      <c r="U260" s="64"/>
      <c r="V260" s="64"/>
      <c r="W260" s="71"/>
      <c r="X260" s="71"/>
      <c r="AA260" s="59"/>
      <c r="AB260" s="135"/>
      <c r="AC260" s="135"/>
      <c r="AD260" s="58"/>
      <c r="AF260" s="64"/>
      <c r="AG260" s="64"/>
      <c r="AH260" s="64"/>
      <c r="AI260" s="64"/>
      <c r="AJ260" s="58"/>
      <c r="AK260" s="58"/>
      <c r="AL260" s="64"/>
      <c r="AM260" s="64"/>
      <c r="AN260" s="64"/>
      <c r="AR260" s="202"/>
    </row>
    <row r="261" spans="1:44" s="63" customFormat="1" x14ac:dyDescent="0.25">
      <c r="A261" s="58"/>
      <c r="B261" s="58"/>
      <c r="C261" s="58"/>
      <c r="D261" s="64"/>
      <c r="E261" s="64"/>
      <c r="I261" s="65"/>
      <c r="J261" s="65"/>
      <c r="K261" s="66"/>
      <c r="L261" s="60"/>
      <c r="M261" s="67"/>
      <c r="N261" s="68"/>
      <c r="O261" s="69"/>
      <c r="P261" s="70"/>
      <c r="T261" s="71"/>
      <c r="U261" s="64"/>
      <c r="V261" s="64"/>
      <c r="W261" s="71"/>
      <c r="X261" s="71"/>
      <c r="AA261" s="59"/>
      <c r="AB261" s="135"/>
      <c r="AC261" s="135"/>
      <c r="AD261" s="58"/>
      <c r="AF261" s="64"/>
      <c r="AG261" s="64"/>
      <c r="AH261" s="64"/>
      <c r="AI261" s="64"/>
      <c r="AJ261" s="58"/>
      <c r="AK261" s="58"/>
      <c r="AL261" s="64"/>
      <c r="AM261" s="64"/>
      <c r="AN261" s="64"/>
      <c r="AR261" s="202"/>
    </row>
    <row r="262" spans="1:44" s="63" customFormat="1" x14ac:dyDescent="0.25">
      <c r="A262" s="58"/>
      <c r="B262" s="58"/>
      <c r="C262" s="58"/>
      <c r="D262" s="64"/>
      <c r="E262" s="64"/>
      <c r="I262" s="65"/>
      <c r="J262" s="65"/>
      <c r="K262" s="66"/>
      <c r="L262" s="60"/>
      <c r="M262" s="67"/>
      <c r="N262" s="68"/>
      <c r="O262" s="69"/>
      <c r="P262" s="70"/>
      <c r="T262" s="71"/>
      <c r="U262" s="64"/>
      <c r="V262" s="64"/>
      <c r="W262" s="71"/>
      <c r="X262" s="71"/>
      <c r="AA262" s="59"/>
      <c r="AB262" s="135"/>
      <c r="AC262" s="135"/>
      <c r="AD262" s="58"/>
      <c r="AF262" s="64"/>
      <c r="AG262" s="64"/>
      <c r="AH262" s="64"/>
      <c r="AI262" s="64"/>
      <c r="AJ262" s="58"/>
      <c r="AK262" s="58"/>
      <c r="AL262" s="64"/>
      <c r="AM262" s="64"/>
      <c r="AN262" s="64"/>
      <c r="AR262" s="202"/>
    </row>
    <row r="263" spans="1:44" s="63" customFormat="1" x14ac:dyDescent="0.25">
      <c r="A263" s="58"/>
      <c r="B263" s="58"/>
      <c r="C263" s="58"/>
      <c r="D263" s="64"/>
      <c r="E263" s="64"/>
      <c r="I263" s="65"/>
      <c r="J263" s="65"/>
      <c r="K263" s="66"/>
      <c r="L263" s="60"/>
      <c r="M263" s="67"/>
      <c r="N263" s="68"/>
      <c r="O263" s="69"/>
      <c r="P263" s="70"/>
      <c r="T263" s="71"/>
      <c r="U263" s="64"/>
      <c r="V263" s="64"/>
      <c r="W263" s="71"/>
      <c r="X263" s="71"/>
      <c r="AA263" s="59"/>
      <c r="AB263" s="135"/>
      <c r="AC263" s="135"/>
      <c r="AD263" s="58"/>
      <c r="AF263" s="64"/>
      <c r="AG263" s="64"/>
      <c r="AH263" s="64"/>
      <c r="AI263" s="64"/>
      <c r="AJ263" s="58"/>
      <c r="AK263" s="58"/>
      <c r="AL263" s="64"/>
      <c r="AM263" s="64"/>
      <c r="AN263" s="64"/>
      <c r="AR263" s="202"/>
    </row>
    <row r="264" spans="1:44" s="63" customFormat="1" x14ac:dyDescent="0.25">
      <c r="A264" s="58"/>
      <c r="B264" s="58"/>
      <c r="C264" s="58"/>
      <c r="D264" s="64"/>
      <c r="E264" s="64"/>
      <c r="I264" s="65"/>
      <c r="J264" s="65"/>
      <c r="K264" s="66"/>
      <c r="L264" s="60"/>
      <c r="M264" s="67"/>
      <c r="N264" s="68"/>
      <c r="O264" s="69"/>
      <c r="P264" s="70"/>
      <c r="T264" s="71"/>
      <c r="U264" s="64"/>
      <c r="V264" s="64"/>
      <c r="W264" s="71"/>
      <c r="X264" s="71"/>
      <c r="AA264" s="59"/>
      <c r="AB264" s="135"/>
      <c r="AC264" s="135"/>
      <c r="AD264" s="58"/>
      <c r="AF264" s="64"/>
      <c r="AG264" s="64"/>
      <c r="AH264" s="64"/>
      <c r="AI264" s="64"/>
      <c r="AJ264" s="58"/>
      <c r="AK264" s="58"/>
      <c r="AL264" s="64"/>
      <c r="AM264" s="64"/>
      <c r="AN264" s="64"/>
      <c r="AR264" s="202"/>
    </row>
    <row r="265" spans="1:44" s="63" customFormat="1" x14ac:dyDescent="0.25">
      <c r="A265" s="58"/>
      <c r="B265" s="58"/>
      <c r="C265" s="58"/>
      <c r="D265" s="64"/>
      <c r="E265" s="64"/>
      <c r="I265" s="65"/>
      <c r="J265" s="65"/>
      <c r="K265" s="66"/>
      <c r="L265" s="60"/>
      <c r="M265" s="67"/>
      <c r="N265" s="68"/>
      <c r="O265" s="69"/>
      <c r="P265" s="70"/>
      <c r="T265" s="71"/>
      <c r="U265" s="64"/>
      <c r="V265" s="64"/>
      <c r="W265" s="71"/>
      <c r="X265" s="71"/>
      <c r="AA265" s="59"/>
      <c r="AB265" s="135"/>
      <c r="AC265" s="135"/>
      <c r="AD265" s="58"/>
      <c r="AF265" s="64"/>
      <c r="AG265" s="64"/>
      <c r="AH265" s="64"/>
      <c r="AI265" s="64"/>
      <c r="AJ265" s="58"/>
      <c r="AK265" s="58"/>
      <c r="AL265" s="64"/>
      <c r="AM265" s="64"/>
      <c r="AN265" s="64"/>
      <c r="AR265" s="202"/>
    </row>
    <row r="266" spans="1:44" s="63" customFormat="1" x14ac:dyDescent="0.25">
      <c r="A266" s="58"/>
      <c r="B266" s="58"/>
      <c r="C266" s="58"/>
      <c r="D266" s="64"/>
      <c r="E266" s="64"/>
      <c r="I266" s="65"/>
      <c r="J266" s="65"/>
      <c r="K266" s="66"/>
      <c r="L266" s="60"/>
      <c r="M266" s="67"/>
      <c r="N266" s="68"/>
      <c r="O266" s="69"/>
      <c r="P266" s="70"/>
      <c r="T266" s="71"/>
      <c r="U266" s="64"/>
      <c r="V266" s="64"/>
      <c r="W266" s="71"/>
      <c r="X266" s="71"/>
      <c r="AA266" s="59"/>
      <c r="AB266" s="135"/>
      <c r="AC266" s="135"/>
      <c r="AD266" s="58"/>
      <c r="AF266" s="64"/>
      <c r="AG266" s="64"/>
      <c r="AH266" s="64"/>
      <c r="AI266" s="64"/>
      <c r="AJ266" s="58"/>
      <c r="AK266" s="58"/>
      <c r="AL266" s="64"/>
      <c r="AM266" s="64"/>
      <c r="AN266" s="64"/>
      <c r="AR266" s="202"/>
    </row>
    <row r="267" spans="1:44" s="63" customFormat="1" x14ac:dyDescent="0.25">
      <c r="A267" s="58"/>
      <c r="B267" s="58"/>
      <c r="C267" s="58"/>
      <c r="D267" s="64"/>
      <c r="E267" s="64"/>
      <c r="I267" s="65"/>
      <c r="J267" s="65"/>
      <c r="K267" s="66"/>
      <c r="L267" s="60"/>
      <c r="M267" s="67"/>
      <c r="N267" s="68"/>
      <c r="O267" s="69"/>
      <c r="P267" s="70"/>
      <c r="T267" s="71"/>
      <c r="U267" s="64"/>
      <c r="V267" s="64"/>
      <c r="W267" s="71"/>
      <c r="X267" s="71"/>
      <c r="AA267" s="59"/>
      <c r="AB267" s="135"/>
      <c r="AC267" s="135"/>
      <c r="AD267" s="58"/>
      <c r="AF267" s="64"/>
      <c r="AG267" s="64"/>
      <c r="AH267" s="64"/>
      <c r="AI267" s="64"/>
      <c r="AJ267" s="58"/>
      <c r="AK267" s="58"/>
      <c r="AL267" s="64"/>
      <c r="AM267" s="64"/>
      <c r="AN267" s="64"/>
      <c r="AR267" s="202"/>
    </row>
    <row r="268" spans="1:44" s="63" customFormat="1" x14ac:dyDescent="0.25">
      <c r="A268" s="58"/>
      <c r="B268" s="58"/>
      <c r="C268" s="58"/>
      <c r="D268" s="64"/>
      <c r="E268" s="64"/>
      <c r="I268" s="65"/>
      <c r="J268" s="65"/>
      <c r="K268" s="66"/>
      <c r="L268" s="60"/>
      <c r="M268" s="67"/>
      <c r="N268" s="68"/>
      <c r="O268" s="69"/>
      <c r="P268" s="70"/>
      <c r="T268" s="71"/>
      <c r="U268" s="64"/>
      <c r="V268" s="64"/>
      <c r="W268" s="71"/>
      <c r="X268" s="71"/>
      <c r="AA268" s="59"/>
      <c r="AB268" s="135"/>
      <c r="AC268" s="135"/>
      <c r="AD268" s="58"/>
      <c r="AF268" s="64"/>
      <c r="AG268" s="64"/>
      <c r="AH268" s="64"/>
      <c r="AI268" s="64"/>
      <c r="AJ268" s="58"/>
      <c r="AK268" s="58"/>
      <c r="AL268" s="64"/>
      <c r="AM268" s="64"/>
      <c r="AN268" s="64"/>
      <c r="AR268" s="202"/>
    </row>
    <row r="269" spans="1:44" s="63" customFormat="1" x14ac:dyDescent="0.25">
      <c r="A269" s="58"/>
      <c r="B269" s="58"/>
      <c r="C269" s="58"/>
      <c r="D269" s="64"/>
      <c r="E269" s="64"/>
      <c r="I269" s="65"/>
      <c r="J269" s="65"/>
      <c r="K269" s="66"/>
      <c r="L269" s="60"/>
      <c r="M269" s="67"/>
      <c r="N269" s="68"/>
      <c r="O269" s="69"/>
      <c r="P269" s="70"/>
      <c r="T269" s="71"/>
      <c r="U269" s="64"/>
      <c r="V269" s="64"/>
      <c r="W269" s="71"/>
      <c r="X269" s="71"/>
      <c r="AA269" s="59"/>
      <c r="AB269" s="135"/>
      <c r="AC269" s="135"/>
      <c r="AD269" s="58"/>
      <c r="AF269" s="64"/>
      <c r="AG269" s="64"/>
      <c r="AH269" s="64"/>
      <c r="AI269" s="64"/>
      <c r="AJ269" s="58"/>
      <c r="AK269" s="58"/>
      <c r="AL269" s="64"/>
      <c r="AM269" s="64"/>
      <c r="AN269" s="64"/>
      <c r="AR269" s="202"/>
    </row>
    <row r="270" spans="1:44" s="63" customFormat="1" x14ac:dyDescent="0.25">
      <c r="A270" s="58"/>
      <c r="B270" s="58"/>
      <c r="C270" s="58"/>
      <c r="D270" s="64"/>
      <c r="E270" s="64"/>
      <c r="I270" s="65"/>
      <c r="J270" s="65"/>
      <c r="K270" s="66"/>
      <c r="L270" s="60"/>
      <c r="M270" s="67"/>
      <c r="N270" s="68"/>
      <c r="O270" s="69"/>
      <c r="P270" s="70"/>
      <c r="T270" s="71"/>
      <c r="U270" s="64"/>
      <c r="V270" s="64"/>
      <c r="W270" s="71"/>
      <c r="X270" s="71"/>
      <c r="AA270" s="59"/>
      <c r="AB270" s="135"/>
      <c r="AC270" s="135"/>
      <c r="AD270" s="58"/>
      <c r="AF270" s="64"/>
      <c r="AG270" s="64"/>
      <c r="AH270" s="64"/>
      <c r="AI270" s="64"/>
      <c r="AJ270" s="58"/>
      <c r="AK270" s="58"/>
      <c r="AL270" s="64"/>
      <c r="AM270" s="64"/>
      <c r="AN270" s="64"/>
      <c r="AR270" s="202"/>
    </row>
    <row r="271" spans="1:44" s="63" customFormat="1" x14ac:dyDescent="0.25">
      <c r="A271" s="58"/>
      <c r="B271" s="58"/>
      <c r="C271" s="58"/>
      <c r="D271" s="64"/>
      <c r="E271" s="64"/>
      <c r="I271" s="65"/>
      <c r="J271" s="65"/>
      <c r="K271" s="66"/>
      <c r="L271" s="60"/>
      <c r="M271" s="67"/>
      <c r="N271" s="68"/>
      <c r="O271" s="69"/>
      <c r="P271" s="70"/>
      <c r="T271" s="71"/>
      <c r="U271" s="64"/>
      <c r="V271" s="64"/>
      <c r="W271" s="71"/>
      <c r="X271" s="71"/>
      <c r="AA271" s="59"/>
      <c r="AB271" s="135"/>
      <c r="AC271" s="135"/>
      <c r="AD271" s="58"/>
      <c r="AF271" s="64"/>
      <c r="AG271" s="64"/>
      <c r="AH271" s="64"/>
      <c r="AI271" s="64"/>
      <c r="AJ271" s="58"/>
      <c r="AK271" s="58"/>
      <c r="AL271" s="64"/>
      <c r="AM271" s="64"/>
      <c r="AN271" s="64"/>
      <c r="AR271" s="202"/>
    </row>
    <row r="272" spans="1:44" s="63" customFormat="1" x14ac:dyDescent="0.25">
      <c r="A272" s="58"/>
      <c r="B272" s="58"/>
      <c r="C272" s="58"/>
      <c r="D272" s="64"/>
      <c r="E272" s="64"/>
      <c r="I272" s="65"/>
      <c r="J272" s="65"/>
      <c r="K272" s="66"/>
      <c r="L272" s="60"/>
      <c r="M272" s="67"/>
      <c r="N272" s="68"/>
      <c r="O272" s="69"/>
      <c r="P272" s="70"/>
      <c r="T272" s="71"/>
      <c r="U272" s="64"/>
      <c r="V272" s="64"/>
      <c r="W272" s="71"/>
      <c r="X272" s="71"/>
      <c r="AA272" s="59"/>
      <c r="AB272" s="135"/>
      <c r="AC272" s="135"/>
      <c r="AD272" s="58"/>
      <c r="AF272" s="64"/>
      <c r="AG272" s="64"/>
      <c r="AH272" s="64"/>
      <c r="AI272" s="64"/>
      <c r="AJ272" s="58"/>
      <c r="AK272" s="58"/>
      <c r="AL272" s="64"/>
      <c r="AM272" s="64"/>
      <c r="AN272" s="64"/>
      <c r="AR272" s="202"/>
    </row>
    <row r="273" spans="1:44" s="63" customFormat="1" x14ac:dyDescent="0.25">
      <c r="A273" s="58"/>
      <c r="B273" s="58"/>
      <c r="C273" s="58"/>
      <c r="D273" s="64"/>
      <c r="E273" s="64"/>
      <c r="I273" s="65"/>
      <c r="J273" s="65"/>
      <c r="K273" s="66"/>
      <c r="L273" s="60"/>
      <c r="M273" s="67"/>
      <c r="N273" s="68"/>
      <c r="O273" s="69"/>
      <c r="P273" s="70"/>
      <c r="T273" s="71"/>
      <c r="U273" s="64"/>
      <c r="V273" s="64"/>
      <c r="W273" s="71"/>
      <c r="X273" s="71"/>
      <c r="AA273" s="59"/>
      <c r="AB273" s="135"/>
      <c r="AC273" s="135"/>
      <c r="AD273" s="58"/>
      <c r="AF273" s="64"/>
      <c r="AG273" s="64"/>
      <c r="AH273" s="64"/>
      <c r="AI273" s="64"/>
      <c r="AJ273" s="58"/>
      <c r="AK273" s="58"/>
      <c r="AL273" s="64"/>
      <c r="AM273" s="64"/>
      <c r="AN273" s="64"/>
      <c r="AR273" s="202"/>
    </row>
    <row r="274" spans="1:44" s="63" customFormat="1" x14ac:dyDescent="0.25">
      <c r="A274" s="58"/>
      <c r="B274" s="58"/>
      <c r="C274" s="58"/>
      <c r="D274" s="64"/>
      <c r="E274" s="64"/>
      <c r="I274" s="65"/>
      <c r="J274" s="65"/>
      <c r="K274" s="66"/>
      <c r="L274" s="60"/>
      <c r="M274" s="67"/>
      <c r="N274" s="68"/>
      <c r="O274" s="69"/>
      <c r="P274" s="70"/>
      <c r="T274" s="71"/>
      <c r="U274" s="64"/>
      <c r="V274" s="64"/>
      <c r="W274" s="71"/>
      <c r="X274" s="71"/>
      <c r="AA274" s="59"/>
      <c r="AB274" s="135"/>
      <c r="AC274" s="135"/>
      <c r="AD274" s="58"/>
      <c r="AF274" s="64"/>
      <c r="AG274" s="64"/>
      <c r="AH274" s="64"/>
      <c r="AI274" s="64"/>
      <c r="AJ274" s="58"/>
      <c r="AK274" s="58"/>
      <c r="AL274" s="64"/>
      <c r="AM274" s="64"/>
      <c r="AN274" s="64"/>
      <c r="AR274" s="202"/>
    </row>
    <row r="275" spans="1:44" s="63" customFormat="1" x14ac:dyDescent="0.25">
      <c r="A275" s="58"/>
      <c r="B275" s="58"/>
      <c r="C275" s="58"/>
      <c r="D275" s="64"/>
      <c r="E275" s="64"/>
      <c r="I275" s="65"/>
      <c r="J275" s="65"/>
      <c r="K275" s="66"/>
      <c r="L275" s="60"/>
      <c r="M275" s="67"/>
      <c r="N275" s="68"/>
      <c r="O275" s="69"/>
      <c r="P275" s="70"/>
      <c r="T275" s="71"/>
      <c r="U275" s="64"/>
      <c r="V275" s="64"/>
      <c r="W275" s="71"/>
      <c r="X275" s="71"/>
      <c r="AA275" s="59"/>
      <c r="AB275" s="135"/>
      <c r="AC275" s="135"/>
      <c r="AD275" s="58"/>
      <c r="AF275" s="64"/>
      <c r="AG275" s="64"/>
      <c r="AH275" s="64"/>
      <c r="AI275" s="64"/>
      <c r="AJ275" s="58"/>
      <c r="AK275" s="58"/>
      <c r="AL275" s="64"/>
      <c r="AM275" s="64"/>
      <c r="AN275" s="64"/>
      <c r="AR275" s="202"/>
    </row>
    <row r="276" spans="1:44" s="63" customFormat="1" x14ac:dyDescent="0.25">
      <c r="A276" s="58"/>
      <c r="B276" s="58"/>
      <c r="C276" s="58"/>
      <c r="D276" s="64"/>
      <c r="E276" s="64"/>
      <c r="I276" s="65"/>
      <c r="J276" s="65"/>
      <c r="K276" s="66"/>
      <c r="L276" s="60"/>
      <c r="M276" s="67"/>
      <c r="N276" s="68"/>
      <c r="O276" s="69"/>
      <c r="P276" s="70"/>
      <c r="T276" s="71"/>
      <c r="U276" s="64"/>
      <c r="V276" s="64"/>
      <c r="W276" s="71"/>
      <c r="X276" s="71"/>
      <c r="AA276" s="59"/>
      <c r="AB276" s="135"/>
      <c r="AC276" s="135"/>
      <c r="AD276" s="58"/>
      <c r="AF276" s="64"/>
      <c r="AG276" s="64"/>
      <c r="AH276" s="64"/>
      <c r="AI276" s="64"/>
      <c r="AJ276" s="58"/>
      <c r="AK276" s="58"/>
      <c r="AL276" s="64"/>
      <c r="AM276" s="64"/>
      <c r="AN276" s="64"/>
      <c r="AR276" s="202"/>
    </row>
    <row r="277" spans="1:44" s="63" customFormat="1" x14ac:dyDescent="0.25">
      <c r="A277" s="58"/>
      <c r="B277" s="58"/>
      <c r="C277" s="58"/>
      <c r="D277" s="64"/>
      <c r="E277" s="64"/>
      <c r="I277" s="65"/>
      <c r="J277" s="65"/>
      <c r="K277" s="66"/>
      <c r="L277" s="60"/>
      <c r="M277" s="67"/>
      <c r="N277" s="68"/>
      <c r="O277" s="69"/>
      <c r="P277" s="70"/>
      <c r="T277" s="71"/>
      <c r="U277" s="64"/>
      <c r="V277" s="64"/>
      <c r="W277" s="71"/>
      <c r="X277" s="71"/>
      <c r="AA277" s="59"/>
      <c r="AB277" s="135"/>
      <c r="AC277" s="135"/>
      <c r="AD277" s="58"/>
      <c r="AF277" s="64"/>
      <c r="AG277" s="64"/>
      <c r="AH277" s="64"/>
      <c r="AI277" s="64"/>
      <c r="AJ277" s="58"/>
      <c r="AK277" s="58"/>
      <c r="AL277" s="64"/>
      <c r="AM277" s="64"/>
      <c r="AN277" s="64"/>
      <c r="AR277" s="202"/>
    </row>
    <row r="278" spans="1:44" s="63" customFormat="1" x14ac:dyDescent="0.25">
      <c r="A278" s="58"/>
      <c r="B278" s="58"/>
      <c r="C278" s="58"/>
      <c r="D278" s="64"/>
      <c r="E278" s="64"/>
      <c r="I278" s="65"/>
      <c r="J278" s="65"/>
      <c r="K278" s="66"/>
      <c r="L278" s="60"/>
      <c r="M278" s="67"/>
      <c r="N278" s="68"/>
      <c r="O278" s="69"/>
      <c r="P278" s="70"/>
      <c r="T278" s="71"/>
      <c r="U278" s="64"/>
      <c r="V278" s="64"/>
      <c r="W278" s="71"/>
      <c r="X278" s="71"/>
      <c r="AA278" s="59"/>
      <c r="AB278" s="135"/>
      <c r="AC278" s="135"/>
      <c r="AD278" s="58"/>
      <c r="AF278" s="64"/>
      <c r="AG278" s="64"/>
      <c r="AH278" s="64"/>
      <c r="AI278" s="64"/>
      <c r="AJ278" s="58"/>
      <c r="AK278" s="58"/>
      <c r="AL278" s="64"/>
      <c r="AM278" s="64"/>
      <c r="AN278" s="64"/>
      <c r="AR278" s="202"/>
    </row>
    <row r="279" spans="1:44" s="63" customFormat="1" x14ac:dyDescent="0.25">
      <c r="A279" s="58"/>
      <c r="B279" s="58"/>
      <c r="C279" s="58"/>
      <c r="D279" s="64"/>
      <c r="E279" s="64"/>
      <c r="I279" s="65"/>
      <c r="J279" s="65"/>
      <c r="K279" s="66"/>
      <c r="L279" s="60"/>
      <c r="M279" s="67"/>
      <c r="N279" s="68"/>
      <c r="O279" s="69"/>
      <c r="P279" s="70"/>
      <c r="T279" s="71"/>
      <c r="U279" s="64"/>
      <c r="V279" s="64"/>
      <c r="W279" s="71"/>
      <c r="X279" s="71"/>
      <c r="AA279" s="59"/>
      <c r="AB279" s="135"/>
      <c r="AC279" s="135"/>
      <c r="AD279" s="58"/>
      <c r="AF279" s="64"/>
      <c r="AG279" s="64"/>
      <c r="AH279" s="64"/>
      <c r="AI279" s="64"/>
      <c r="AJ279" s="58"/>
      <c r="AK279" s="58"/>
      <c r="AL279" s="64"/>
      <c r="AM279" s="64"/>
      <c r="AN279" s="64"/>
      <c r="AR279" s="202"/>
    </row>
    <row r="280" spans="1:44" s="63" customFormat="1" x14ac:dyDescent="0.25">
      <c r="A280" s="58"/>
      <c r="B280" s="58"/>
      <c r="C280" s="58"/>
      <c r="D280" s="64"/>
      <c r="E280" s="64"/>
      <c r="I280" s="65"/>
      <c r="J280" s="65"/>
      <c r="K280" s="66"/>
      <c r="L280" s="60"/>
      <c r="M280" s="67"/>
      <c r="N280" s="68"/>
      <c r="O280" s="69"/>
      <c r="P280" s="70"/>
      <c r="T280" s="71"/>
      <c r="U280" s="64"/>
      <c r="V280" s="64"/>
      <c r="W280" s="71"/>
      <c r="X280" s="71"/>
      <c r="AA280" s="59"/>
      <c r="AB280" s="135"/>
      <c r="AC280" s="135"/>
      <c r="AD280" s="58"/>
      <c r="AF280" s="64"/>
      <c r="AG280" s="64"/>
      <c r="AH280" s="64"/>
      <c r="AI280" s="64"/>
      <c r="AJ280" s="58"/>
      <c r="AK280" s="58"/>
      <c r="AL280" s="64"/>
      <c r="AM280" s="64"/>
      <c r="AN280" s="64"/>
      <c r="AR280" s="202"/>
    </row>
    <row r="281" spans="1:44" s="63" customFormat="1" x14ac:dyDescent="0.25">
      <c r="A281" s="58"/>
      <c r="B281" s="58"/>
      <c r="C281" s="58"/>
      <c r="D281" s="64"/>
      <c r="E281" s="64"/>
      <c r="I281" s="65"/>
      <c r="J281" s="65"/>
      <c r="K281" s="66"/>
      <c r="L281" s="60"/>
      <c r="M281" s="67"/>
      <c r="N281" s="68"/>
      <c r="O281" s="69"/>
      <c r="P281" s="70"/>
      <c r="T281" s="71"/>
      <c r="U281" s="64"/>
      <c r="V281" s="64"/>
      <c r="W281" s="71"/>
      <c r="X281" s="71"/>
      <c r="AA281" s="59"/>
      <c r="AB281" s="135"/>
      <c r="AC281" s="135"/>
      <c r="AD281" s="58"/>
      <c r="AF281" s="64"/>
      <c r="AG281" s="64"/>
      <c r="AH281" s="64"/>
      <c r="AI281" s="64"/>
      <c r="AJ281" s="58"/>
      <c r="AK281" s="58"/>
      <c r="AL281" s="64"/>
      <c r="AM281" s="64"/>
      <c r="AN281" s="64"/>
      <c r="AR281" s="202"/>
    </row>
    <row r="282" spans="1:44" s="63" customFormat="1" x14ac:dyDescent="0.25">
      <c r="A282" s="58"/>
      <c r="B282" s="58"/>
      <c r="C282" s="58"/>
      <c r="D282" s="64"/>
      <c r="E282" s="64"/>
      <c r="I282" s="65"/>
      <c r="J282" s="65"/>
      <c r="K282" s="66"/>
      <c r="L282" s="60"/>
      <c r="M282" s="67"/>
      <c r="N282" s="68"/>
      <c r="O282" s="69"/>
      <c r="P282" s="70"/>
      <c r="T282" s="71"/>
      <c r="U282" s="64"/>
      <c r="V282" s="64"/>
      <c r="W282" s="71"/>
      <c r="X282" s="71"/>
      <c r="AA282" s="59"/>
      <c r="AB282" s="135"/>
      <c r="AC282" s="135"/>
      <c r="AD282" s="58"/>
      <c r="AF282" s="64"/>
      <c r="AG282" s="64"/>
      <c r="AH282" s="64"/>
      <c r="AI282" s="64"/>
      <c r="AJ282" s="58"/>
      <c r="AK282" s="58"/>
      <c r="AL282" s="64"/>
      <c r="AM282" s="64"/>
      <c r="AN282" s="64"/>
      <c r="AR282" s="202"/>
    </row>
    <row r="283" spans="1:44" s="63" customFormat="1" x14ac:dyDescent="0.25">
      <c r="A283" s="58"/>
      <c r="B283" s="58"/>
      <c r="C283" s="58"/>
      <c r="D283" s="64"/>
      <c r="E283" s="64"/>
      <c r="I283" s="65"/>
      <c r="J283" s="65"/>
      <c r="K283" s="66"/>
      <c r="L283" s="60"/>
      <c r="M283" s="67"/>
      <c r="N283" s="68"/>
      <c r="O283" s="69"/>
      <c r="P283" s="70"/>
      <c r="T283" s="71"/>
      <c r="U283" s="64"/>
      <c r="V283" s="64"/>
      <c r="W283" s="71"/>
      <c r="X283" s="71"/>
      <c r="AA283" s="59"/>
      <c r="AB283" s="135"/>
      <c r="AC283" s="135"/>
      <c r="AD283" s="58"/>
      <c r="AF283" s="64"/>
      <c r="AG283" s="64"/>
      <c r="AH283" s="64"/>
      <c r="AI283" s="64"/>
      <c r="AJ283" s="58"/>
      <c r="AK283" s="58"/>
      <c r="AL283" s="64"/>
      <c r="AM283" s="64"/>
      <c r="AN283" s="64"/>
      <c r="AR283" s="202"/>
    </row>
    <row r="284" spans="1:44" s="63" customFormat="1" x14ac:dyDescent="0.25">
      <c r="A284" s="58"/>
      <c r="B284" s="58"/>
      <c r="C284" s="58"/>
      <c r="D284" s="64"/>
      <c r="E284" s="64"/>
      <c r="I284" s="65"/>
      <c r="J284" s="65"/>
      <c r="K284" s="66"/>
      <c r="L284" s="60"/>
      <c r="M284" s="67"/>
      <c r="N284" s="68"/>
      <c r="O284" s="69"/>
      <c r="P284" s="70"/>
      <c r="T284" s="71"/>
      <c r="U284" s="64"/>
      <c r="V284" s="64"/>
      <c r="W284" s="71"/>
      <c r="X284" s="71"/>
      <c r="AA284" s="59"/>
      <c r="AB284" s="135"/>
      <c r="AC284" s="135"/>
      <c r="AD284" s="58"/>
      <c r="AF284" s="64"/>
      <c r="AG284" s="64"/>
      <c r="AH284" s="64"/>
      <c r="AI284" s="64"/>
      <c r="AJ284" s="58"/>
      <c r="AK284" s="58"/>
      <c r="AL284" s="64"/>
      <c r="AM284" s="64"/>
      <c r="AN284" s="64"/>
      <c r="AR284" s="202"/>
    </row>
    <row r="285" spans="1:44" s="63" customFormat="1" x14ac:dyDescent="0.25">
      <c r="A285" s="58"/>
      <c r="B285" s="58"/>
      <c r="C285" s="58"/>
      <c r="D285" s="64"/>
      <c r="E285" s="64"/>
      <c r="I285" s="65"/>
      <c r="J285" s="65"/>
      <c r="K285" s="66"/>
      <c r="L285" s="60"/>
      <c r="M285" s="67"/>
      <c r="N285" s="68"/>
      <c r="O285" s="69"/>
      <c r="P285" s="70"/>
      <c r="T285" s="71"/>
      <c r="U285" s="64"/>
      <c r="V285" s="64"/>
      <c r="W285" s="71"/>
      <c r="X285" s="71"/>
      <c r="AA285" s="59"/>
      <c r="AB285" s="135"/>
      <c r="AC285" s="135"/>
      <c r="AD285" s="58"/>
      <c r="AF285" s="64"/>
      <c r="AG285" s="64"/>
      <c r="AH285" s="64"/>
      <c r="AI285" s="64"/>
      <c r="AJ285" s="58"/>
      <c r="AK285" s="58"/>
      <c r="AL285" s="64"/>
      <c r="AM285" s="64"/>
      <c r="AN285" s="64"/>
      <c r="AR285" s="202"/>
    </row>
    <row r="286" spans="1:44" s="63" customFormat="1" x14ac:dyDescent="0.25">
      <c r="A286" s="58"/>
      <c r="B286" s="58"/>
      <c r="C286" s="58"/>
      <c r="D286" s="64"/>
      <c r="E286" s="64"/>
      <c r="I286" s="65"/>
      <c r="J286" s="65"/>
      <c r="K286" s="66"/>
      <c r="L286" s="60"/>
      <c r="M286" s="67"/>
      <c r="N286" s="68"/>
      <c r="O286" s="69"/>
      <c r="P286" s="70"/>
      <c r="T286" s="71"/>
      <c r="U286" s="64"/>
      <c r="V286" s="64"/>
      <c r="W286" s="71"/>
      <c r="X286" s="71"/>
      <c r="AA286" s="59"/>
      <c r="AB286" s="135"/>
      <c r="AC286" s="135"/>
      <c r="AD286" s="58"/>
      <c r="AF286" s="64"/>
      <c r="AG286" s="64"/>
      <c r="AH286" s="64"/>
      <c r="AI286" s="64"/>
      <c r="AJ286" s="58"/>
      <c r="AK286" s="58"/>
      <c r="AL286" s="64"/>
      <c r="AM286" s="64"/>
      <c r="AN286" s="64"/>
      <c r="AR286" s="202"/>
    </row>
    <row r="287" spans="1:44" s="63" customFormat="1" x14ac:dyDescent="0.25">
      <c r="A287" s="58"/>
      <c r="B287" s="58"/>
      <c r="C287" s="58"/>
      <c r="D287" s="64"/>
      <c r="E287" s="64"/>
      <c r="I287" s="65"/>
      <c r="J287" s="65"/>
      <c r="K287" s="66"/>
      <c r="L287" s="60"/>
      <c r="M287" s="67"/>
      <c r="N287" s="68"/>
      <c r="O287" s="69"/>
      <c r="P287" s="70"/>
      <c r="T287" s="71"/>
      <c r="U287" s="64"/>
      <c r="V287" s="64"/>
      <c r="W287" s="71"/>
      <c r="X287" s="71"/>
      <c r="AA287" s="59"/>
      <c r="AB287" s="135"/>
      <c r="AC287" s="135"/>
      <c r="AD287" s="58"/>
      <c r="AF287" s="64"/>
      <c r="AG287" s="64"/>
      <c r="AH287" s="64"/>
      <c r="AI287" s="64"/>
      <c r="AJ287" s="58"/>
      <c r="AK287" s="58"/>
      <c r="AL287" s="64"/>
      <c r="AM287" s="64"/>
      <c r="AN287" s="64"/>
      <c r="AR287" s="202"/>
    </row>
    <row r="288" spans="1:44" s="63" customFormat="1" x14ac:dyDescent="0.25">
      <c r="A288" s="58"/>
      <c r="B288" s="58"/>
      <c r="C288" s="58"/>
      <c r="D288" s="64"/>
      <c r="E288" s="64"/>
      <c r="I288" s="65"/>
      <c r="J288" s="65"/>
      <c r="K288" s="66"/>
      <c r="L288" s="60"/>
      <c r="M288" s="67"/>
      <c r="N288" s="68"/>
      <c r="O288" s="69"/>
      <c r="P288" s="70"/>
      <c r="T288" s="71"/>
      <c r="U288" s="64"/>
      <c r="V288" s="64"/>
      <c r="W288" s="71"/>
      <c r="X288" s="71"/>
      <c r="AA288" s="59"/>
      <c r="AB288" s="135"/>
      <c r="AC288" s="135"/>
      <c r="AD288" s="58"/>
      <c r="AF288" s="64"/>
      <c r="AG288" s="64"/>
      <c r="AH288" s="64"/>
      <c r="AI288" s="64"/>
      <c r="AJ288" s="58"/>
      <c r="AK288" s="58"/>
      <c r="AL288" s="64"/>
      <c r="AM288" s="64"/>
      <c r="AN288" s="64"/>
      <c r="AR288" s="202"/>
    </row>
    <row r="289" spans="1:44" s="63" customFormat="1" x14ac:dyDescent="0.25">
      <c r="A289" s="58"/>
      <c r="B289" s="58"/>
      <c r="C289" s="58"/>
      <c r="D289" s="64"/>
      <c r="E289" s="64"/>
      <c r="I289" s="65"/>
      <c r="J289" s="65"/>
      <c r="K289" s="66"/>
      <c r="L289" s="60"/>
      <c r="M289" s="67"/>
      <c r="N289" s="68"/>
      <c r="O289" s="69"/>
      <c r="P289" s="70"/>
      <c r="T289" s="71"/>
      <c r="U289" s="64"/>
      <c r="V289" s="64"/>
      <c r="W289" s="71"/>
      <c r="X289" s="71"/>
      <c r="AA289" s="59"/>
      <c r="AB289" s="135"/>
      <c r="AC289" s="135"/>
      <c r="AD289" s="58"/>
      <c r="AF289" s="64"/>
      <c r="AG289" s="64"/>
      <c r="AH289" s="64"/>
      <c r="AI289" s="64"/>
      <c r="AJ289" s="58"/>
      <c r="AK289" s="58"/>
      <c r="AL289" s="64"/>
      <c r="AM289" s="64"/>
      <c r="AN289" s="64"/>
      <c r="AR289" s="202"/>
    </row>
    <row r="290" spans="1:44" s="63" customFormat="1" x14ac:dyDescent="0.25">
      <c r="A290" s="58"/>
      <c r="B290" s="58"/>
      <c r="C290" s="58"/>
      <c r="D290" s="64"/>
      <c r="E290" s="64"/>
      <c r="I290" s="65"/>
      <c r="J290" s="65"/>
      <c r="K290" s="66"/>
      <c r="L290" s="60"/>
      <c r="M290" s="67"/>
      <c r="N290" s="68"/>
      <c r="O290" s="69"/>
      <c r="P290" s="70"/>
      <c r="T290" s="71"/>
      <c r="U290" s="64"/>
      <c r="V290" s="64"/>
      <c r="W290" s="71"/>
      <c r="X290" s="71"/>
      <c r="AA290" s="59"/>
      <c r="AB290" s="135"/>
      <c r="AC290" s="135"/>
      <c r="AD290" s="58"/>
      <c r="AF290" s="64"/>
      <c r="AG290" s="64"/>
      <c r="AH290" s="64"/>
      <c r="AI290" s="64"/>
      <c r="AJ290" s="58"/>
      <c r="AK290" s="58"/>
      <c r="AL290" s="64"/>
      <c r="AM290" s="64"/>
      <c r="AN290" s="64"/>
      <c r="AR290" s="202"/>
    </row>
    <row r="291" spans="1:44" s="63" customFormat="1" x14ac:dyDescent="0.25">
      <c r="A291" s="58"/>
      <c r="B291" s="58"/>
      <c r="C291" s="58"/>
      <c r="D291" s="64"/>
      <c r="E291" s="64"/>
      <c r="I291" s="65"/>
      <c r="J291" s="65"/>
      <c r="K291" s="66"/>
      <c r="L291" s="60"/>
      <c r="M291" s="67"/>
      <c r="N291" s="68"/>
      <c r="O291" s="69"/>
      <c r="P291" s="70"/>
      <c r="T291" s="71"/>
      <c r="U291" s="64"/>
      <c r="V291" s="64"/>
      <c r="W291" s="71"/>
      <c r="X291" s="71"/>
      <c r="AA291" s="59"/>
      <c r="AB291" s="135"/>
      <c r="AC291" s="135"/>
      <c r="AD291" s="58"/>
      <c r="AF291" s="64"/>
      <c r="AG291" s="64"/>
      <c r="AH291" s="64"/>
      <c r="AI291" s="64"/>
      <c r="AJ291" s="58"/>
      <c r="AK291" s="58"/>
      <c r="AL291" s="64"/>
      <c r="AM291" s="64"/>
      <c r="AN291" s="64"/>
      <c r="AR291" s="202"/>
    </row>
    <row r="292" spans="1:44" s="63" customFormat="1" x14ac:dyDescent="0.25">
      <c r="A292" s="58"/>
      <c r="B292" s="58"/>
      <c r="C292" s="58"/>
      <c r="D292" s="64"/>
      <c r="E292" s="64"/>
      <c r="I292" s="65"/>
      <c r="J292" s="65"/>
      <c r="K292" s="66"/>
      <c r="L292" s="60"/>
      <c r="M292" s="67"/>
      <c r="N292" s="68"/>
      <c r="O292" s="69"/>
      <c r="P292" s="70"/>
      <c r="T292" s="71"/>
      <c r="U292" s="64"/>
      <c r="V292" s="64"/>
      <c r="W292" s="71"/>
      <c r="X292" s="71"/>
      <c r="AA292" s="59"/>
      <c r="AB292" s="135"/>
      <c r="AC292" s="135"/>
      <c r="AD292" s="58"/>
      <c r="AF292" s="64"/>
      <c r="AG292" s="64"/>
      <c r="AH292" s="64"/>
      <c r="AI292" s="64"/>
      <c r="AJ292" s="58"/>
      <c r="AK292" s="58"/>
      <c r="AL292" s="64"/>
      <c r="AM292" s="64"/>
      <c r="AN292" s="64"/>
      <c r="AR292" s="202"/>
    </row>
    <row r="293" spans="1:44" s="63" customFormat="1" x14ac:dyDescent="0.25">
      <c r="A293" s="58"/>
      <c r="B293" s="58"/>
      <c r="C293" s="58"/>
      <c r="D293" s="64"/>
      <c r="E293" s="64"/>
      <c r="I293" s="65"/>
      <c r="J293" s="65"/>
      <c r="K293" s="66"/>
      <c r="L293" s="60"/>
      <c r="M293" s="67"/>
      <c r="N293" s="68"/>
      <c r="O293" s="69"/>
      <c r="P293" s="70"/>
      <c r="T293" s="71"/>
      <c r="U293" s="64"/>
      <c r="V293" s="64"/>
      <c r="W293" s="71"/>
      <c r="X293" s="71"/>
      <c r="AA293" s="59"/>
      <c r="AB293" s="135"/>
      <c r="AC293" s="135"/>
      <c r="AD293" s="58"/>
      <c r="AF293" s="64"/>
      <c r="AG293" s="64"/>
      <c r="AH293" s="64"/>
      <c r="AI293" s="64"/>
      <c r="AJ293" s="58"/>
      <c r="AK293" s="58"/>
      <c r="AL293" s="64"/>
      <c r="AM293" s="64"/>
      <c r="AN293" s="64"/>
      <c r="AR293" s="202"/>
    </row>
    <row r="294" spans="1:44" s="63" customFormat="1" x14ac:dyDescent="0.25">
      <c r="A294" s="58"/>
      <c r="B294" s="58"/>
      <c r="C294" s="58"/>
      <c r="D294" s="64"/>
      <c r="E294" s="64"/>
      <c r="I294" s="65"/>
      <c r="J294" s="65"/>
      <c r="K294" s="66"/>
      <c r="L294" s="60"/>
      <c r="M294" s="67"/>
      <c r="N294" s="68"/>
      <c r="O294" s="69"/>
      <c r="P294" s="70"/>
      <c r="T294" s="71"/>
      <c r="U294" s="64"/>
      <c r="V294" s="64"/>
      <c r="W294" s="71"/>
      <c r="X294" s="71"/>
      <c r="AA294" s="59"/>
      <c r="AB294" s="135"/>
      <c r="AC294" s="135"/>
      <c r="AD294" s="58"/>
      <c r="AF294" s="64"/>
      <c r="AG294" s="64"/>
      <c r="AH294" s="64"/>
      <c r="AI294" s="64"/>
      <c r="AJ294" s="58"/>
      <c r="AK294" s="58"/>
      <c r="AL294" s="64"/>
      <c r="AM294" s="64"/>
      <c r="AN294" s="64"/>
      <c r="AR294" s="202"/>
    </row>
    <row r="295" spans="1:44" s="63" customFormat="1" x14ac:dyDescent="0.25">
      <c r="A295" s="58"/>
      <c r="B295" s="58"/>
      <c r="C295" s="58"/>
      <c r="D295" s="64"/>
      <c r="E295" s="64"/>
      <c r="I295" s="65"/>
      <c r="J295" s="65"/>
      <c r="K295" s="66"/>
      <c r="L295" s="60"/>
      <c r="M295" s="67"/>
      <c r="N295" s="68"/>
      <c r="O295" s="69"/>
      <c r="P295" s="70"/>
      <c r="T295" s="71"/>
      <c r="U295" s="64"/>
      <c r="V295" s="64"/>
      <c r="W295" s="71"/>
      <c r="X295" s="71"/>
      <c r="AA295" s="59"/>
      <c r="AB295" s="135"/>
      <c r="AC295" s="135"/>
      <c r="AD295" s="58"/>
      <c r="AF295" s="64"/>
      <c r="AG295" s="64"/>
      <c r="AH295" s="64"/>
      <c r="AI295" s="64"/>
      <c r="AJ295" s="58"/>
      <c r="AK295" s="58"/>
      <c r="AL295" s="64"/>
      <c r="AM295" s="64"/>
      <c r="AN295" s="64"/>
      <c r="AR295" s="202"/>
    </row>
    <row r="296" spans="1:44" s="63" customFormat="1" x14ac:dyDescent="0.25">
      <c r="A296" s="58"/>
      <c r="B296" s="58"/>
      <c r="C296" s="58"/>
      <c r="D296" s="64"/>
      <c r="E296" s="64"/>
      <c r="I296" s="65"/>
      <c r="J296" s="65"/>
      <c r="K296" s="66"/>
      <c r="L296" s="60"/>
      <c r="M296" s="67"/>
      <c r="N296" s="68"/>
      <c r="O296" s="69"/>
      <c r="P296" s="70"/>
      <c r="T296" s="71"/>
      <c r="U296" s="64"/>
      <c r="V296" s="64"/>
      <c r="W296" s="71"/>
      <c r="X296" s="71"/>
      <c r="AA296" s="59"/>
      <c r="AB296" s="135"/>
      <c r="AC296" s="135"/>
      <c r="AD296" s="58"/>
      <c r="AF296" s="64"/>
      <c r="AG296" s="64"/>
      <c r="AH296" s="64"/>
      <c r="AI296" s="64"/>
      <c r="AJ296" s="58"/>
      <c r="AK296" s="58"/>
      <c r="AL296" s="64"/>
      <c r="AM296" s="64"/>
      <c r="AN296" s="64"/>
      <c r="AR296" s="202"/>
    </row>
    <row r="297" spans="1:44" s="63" customFormat="1" x14ac:dyDescent="0.25">
      <c r="A297" s="58"/>
      <c r="B297" s="58"/>
      <c r="C297" s="58"/>
      <c r="D297" s="64"/>
      <c r="E297" s="64"/>
      <c r="I297" s="65"/>
      <c r="J297" s="65"/>
      <c r="K297" s="66"/>
      <c r="L297" s="60"/>
      <c r="M297" s="67"/>
      <c r="N297" s="68"/>
      <c r="O297" s="69"/>
      <c r="P297" s="70"/>
      <c r="T297" s="71"/>
      <c r="U297" s="64"/>
      <c r="V297" s="64"/>
      <c r="W297" s="71"/>
      <c r="X297" s="71"/>
      <c r="AA297" s="59"/>
      <c r="AB297" s="135"/>
      <c r="AC297" s="135"/>
      <c r="AD297" s="58"/>
      <c r="AF297" s="64"/>
      <c r="AG297" s="64"/>
      <c r="AH297" s="64"/>
      <c r="AI297" s="64"/>
      <c r="AJ297" s="58"/>
      <c r="AK297" s="58"/>
      <c r="AL297" s="64"/>
      <c r="AM297" s="64"/>
      <c r="AN297" s="64"/>
      <c r="AR297" s="202"/>
    </row>
    <row r="298" spans="1:44" s="63" customFormat="1" x14ac:dyDescent="0.25">
      <c r="A298" s="58"/>
      <c r="B298" s="58"/>
      <c r="C298" s="58"/>
      <c r="D298" s="64"/>
      <c r="E298" s="64"/>
      <c r="I298" s="65"/>
      <c r="J298" s="65"/>
      <c r="K298" s="66"/>
      <c r="L298" s="60"/>
      <c r="M298" s="67"/>
      <c r="N298" s="68"/>
      <c r="O298" s="69"/>
      <c r="P298" s="70"/>
      <c r="T298" s="71"/>
      <c r="U298" s="64"/>
      <c r="V298" s="64"/>
      <c r="W298" s="71"/>
      <c r="X298" s="71"/>
      <c r="AA298" s="59"/>
      <c r="AB298" s="135"/>
      <c r="AC298" s="135"/>
      <c r="AD298" s="58"/>
      <c r="AF298" s="64"/>
      <c r="AG298" s="64"/>
      <c r="AH298" s="64"/>
      <c r="AI298" s="64"/>
      <c r="AJ298" s="58"/>
      <c r="AK298" s="58"/>
      <c r="AL298" s="64"/>
      <c r="AM298" s="64"/>
      <c r="AN298" s="64"/>
      <c r="AR298" s="202"/>
    </row>
    <row r="299" spans="1:44" s="63" customFormat="1" x14ac:dyDescent="0.25">
      <c r="A299" s="58"/>
      <c r="B299" s="58"/>
      <c r="C299" s="58"/>
      <c r="D299" s="64"/>
      <c r="E299" s="64"/>
      <c r="I299" s="65"/>
      <c r="J299" s="65"/>
      <c r="K299" s="66"/>
      <c r="L299" s="60"/>
      <c r="M299" s="67"/>
      <c r="N299" s="68"/>
      <c r="O299" s="69"/>
      <c r="P299" s="70"/>
      <c r="T299" s="71"/>
      <c r="U299" s="64"/>
      <c r="V299" s="64"/>
      <c r="W299" s="71"/>
      <c r="X299" s="71"/>
      <c r="AA299" s="59"/>
      <c r="AB299" s="135"/>
      <c r="AC299" s="135"/>
      <c r="AD299" s="58"/>
      <c r="AF299" s="64"/>
      <c r="AG299" s="64"/>
      <c r="AH299" s="64"/>
      <c r="AI299" s="64"/>
      <c r="AJ299" s="58"/>
      <c r="AK299" s="58"/>
      <c r="AL299" s="64"/>
      <c r="AM299" s="64"/>
      <c r="AN299" s="64"/>
      <c r="AR299" s="202"/>
    </row>
    <row r="300" spans="1:44" s="63" customFormat="1" x14ac:dyDescent="0.25">
      <c r="A300" s="58"/>
      <c r="B300" s="58"/>
      <c r="C300" s="58"/>
      <c r="D300" s="64"/>
      <c r="E300" s="64"/>
      <c r="I300" s="65"/>
      <c r="J300" s="65"/>
      <c r="K300" s="66"/>
      <c r="L300" s="60"/>
      <c r="M300" s="67"/>
      <c r="N300" s="68"/>
      <c r="O300" s="69"/>
      <c r="P300" s="70"/>
      <c r="T300" s="71"/>
      <c r="U300" s="64"/>
      <c r="V300" s="64"/>
      <c r="W300" s="71"/>
      <c r="X300" s="71"/>
      <c r="AA300" s="59"/>
      <c r="AB300" s="135"/>
      <c r="AC300" s="135"/>
      <c r="AD300" s="58"/>
      <c r="AF300" s="64"/>
      <c r="AG300" s="64"/>
      <c r="AH300" s="64"/>
      <c r="AI300" s="64"/>
      <c r="AJ300" s="58"/>
      <c r="AK300" s="58"/>
      <c r="AL300" s="64"/>
      <c r="AM300" s="64"/>
      <c r="AN300" s="64"/>
      <c r="AR300" s="202"/>
    </row>
    <row r="301" spans="1:44" s="63" customFormat="1" x14ac:dyDescent="0.25">
      <c r="A301" s="58"/>
      <c r="B301" s="58"/>
      <c r="C301" s="58"/>
      <c r="D301" s="64"/>
      <c r="E301" s="64"/>
      <c r="I301" s="65"/>
      <c r="J301" s="65"/>
      <c r="K301" s="66"/>
      <c r="L301" s="60"/>
      <c r="M301" s="67"/>
      <c r="N301" s="68"/>
      <c r="O301" s="69"/>
      <c r="P301" s="70"/>
      <c r="T301" s="71"/>
      <c r="U301" s="64"/>
      <c r="V301" s="64"/>
      <c r="W301" s="71"/>
      <c r="X301" s="71"/>
      <c r="AA301" s="59"/>
      <c r="AB301" s="135"/>
      <c r="AC301" s="135"/>
      <c r="AD301" s="58"/>
      <c r="AF301" s="64"/>
      <c r="AG301" s="64"/>
      <c r="AH301" s="64"/>
      <c r="AI301" s="64"/>
      <c r="AJ301" s="58"/>
      <c r="AK301" s="58"/>
      <c r="AL301" s="64"/>
      <c r="AM301" s="64"/>
      <c r="AN301" s="64"/>
      <c r="AR301" s="202"/>
    </row>
    <row r="302" spans="1:44" s="63" customFormat="1" x14ac:dyDescent="0.25">
      <c r="A302" s="58"/>
      <c r="B302" s="58"/>
      <c r="C302" s="58"/>
      <c r="D302" s="64"/>
      <c r="E302" s="64"/>
      <c r="I302" s="65"/>
      <c r="J302" s="65"/>
      <c r="K302" s="66"/>
      <c r="L302" s="60"/>
      <c r="M302" s="67"/>
      <c r="N302" s="68"/>
      <c r="O302" s="69"/>
      <c r="P302" s="70"/>
      <c r="T302" s="71"/>
      <c r="U302" s="64"/>
      <c r="V302" s="64"/>
      <c r="W302" s="71"/>
      <c r="X302" s="71"/>
      <c r="AA302" s="59"/>
      <c r="AB302" s="135"/>
      <c r="AC302" s="135"/>
      <c r="AD302" s="58"/>
      <c r="AF302" s="64"/>
      <c r="AG302" s="64"/>
      <c r="AH302" s="64"/>
      <c r="AI302" s="64"/>
      <c r="AJ302" s="58"/>
      <c r="AK302" s="58"/>
      <c r="AL302" s="64"/>
      <c r="AM302" s="64"/>
      <c r="AN302" s="64"/>
      <c r="AR302" s="202"/>
    </row>
    <row r="303" spans="1:44" s="63" customFormat="1" x14ac:dyDescent="0.25">
      <c r="A303" s="58"/>
      <c r="B303" s="58"/>
      <c r="C303" s="58"/>
      <c r="D303" s="64"/>
      <c r="E303" s="64"/>
      <c r="I303" s="65"/>
      <c r="J303" s="65"/>
      <c r="K303" s="66"/>
      <c r="L303" s="60"/>
      <c r="M303" s="67"/>
      <c r="N303" s="68"/>
      <c r="O303" s="69"/>
      <c r="P303" s="70"/>
      <c r="T303" s="71"/>
      <c r="U303" s="64"/>
      <c r="V303" s="64"/>
      <c r="W303" s="71"/>
      <c r="X303" s="71"/>
      <c r="AA303" s="59"/>
      <c r="AB303" s="135"/>
      <c r="AC303" s="135"/>
      <c r="AD303" s="58"/>
      <c r="AF303" s="64"/>
      <c r="AG303" s="64"/>
      <c r="AH303" s="64"/>
      <c r="AI303" s="64"/>
      <c r="AJ303" s="58"/>
      <c r="AK303" s="58"/>
      <c r="AL303" s="64"/>
      <c r="AM303" s="64"/>
      <c r="AN303" s="64"/>
      <c r="AR303" s="202"/>
    </row>
    <row r="304" spans="1:44" s="63" customFormat="1" x14ac:dyDescent="0.25">
      <c r="A304" s="58"/>
      <c r="B304" s="58"/>
      <c r="C304" s="58"/>
      <c r="D304" s="64"/>
      <c r="E304" s="64"/>
      <c r="I304" s="65"/>
      <c r="J304" s="65"/>
      <c r="K304" s="66"/>
      <c r="L304" s="60"/>
      <c r="M304" s="67"/>
      <c r="N304" s="68"/>
      <c r="O304" s="69"/>
      <c r="P304" s="70"/>
      <c r="T304" s="71"/>
      <c r="U304" s="64"/>
      <c r="V304" s="64"/>
      <c r="W304" s="71"/>
      <c r="X304" s="71"/>
      <c r="AA304" s="59"/>
      <c r="AB304" s="135"/>
      <c r="AC304" s="135"/>
      <c r="AD304" s="58"/>
      <c r="AF304" s="64"/>
      <c r="AG304" s="64"/>
      <c r="AH304" s="64"/>
      <c r="AI304" s="64"/>
      <c r="AJ304" s="58"/>
      <c r="AK304" s="58"/>
      <c r="AL304" s="64"/>
      <c r="AM304" s="64"/>
      <c r="AN304" s="64"/>
      <c r="AR304" s="202"/>
    </row>
    <row r="305" spans="1:44" s="63" customFormat="1" x14ac:dyDescent="0.25">
      <c r="A305" s="58"/>
      <c r="B305" s="58"/>
      <c r="C305" s="58"/>
      <c r="D305" s="64"/>
      <c r="E305" s="64"/>
      <c r="I305" s="65"/>
      <c r="J305" s="65"/>
      <c r="K305" s="66"/>
      <c r="L305" s="60"/>
      <c r="M305" s="67"/>
      <c r="N305" s="68"/>
      <c r="O305" s="69"/>
      <c r="P305" s="70"/>
      <c r="T305" s="71"/>
      <c r="U305" s="64"/>
      <c r="V305" s="64"/>
      <c r="W305" s="71"/>
      <c r="X305" s="71"/>
      <c r="AA305" s="59"/>
      <c r="AB305" s="135"/>
      <c r="AC305" s="135"/>
      <c r="AD305" s="58"/>
      <c r="AF305" s="64"/>
      <c r="AG305" s="64"/>
      <c r="AH305" s="64"/>
      <c r="AI305" s="64"/>
      <c r="AJ305" s="58"/>
      <c r="AK305" s="58"/>
      <c r="AL305" s="64"/>
      <c r="AM305" s="64"/>
      <c r="AN305" s="64"/>
      <c r="AR305" s="202"/>
    </row>
    <row r="306" spans="1:44" s="63" customFormat="1" x14ac:dyDescent="0.25">
      <c r="A306" s="58"/>
      <c r="B306" s="58"/>
      <c r="C306" s="58"/>
      <c r="D306" s="64"/>
      <c r="E306" s="64"/>
      <c r="I306" s="65"/>
      <c r="J306" s="65"/>
      <c r="K306" s="66"/>
      <c r="L306" s="60"/>
      <c r="M306" s="67"/>
      <c r="N306" s="68"/>
      <c r="O306" s="69"/>
      <c r="P306" s="70"/>
      <c r="T306" s="71"/>
      <c r="U306" s="64"/>
      <c r="V306" s="64"/>
      <c r="W306" s="71"/>
      <c r="X306" s="71"/>
      <c r="AA306" s="59"/>
      <c r="AB306" s="135"/>
      <c r="AC306" s="135"/>
      <c r="AD306" s="58"/>
      <c r="AF306" s="64"/>
      <c r="AG306" s="64"/>
      <c r="AH306" s="64"/>
      <c r="AI306" s="64"/>
      <c r="AJ306" s="58"/>
      <c r="AK306" s="58"/>
      <c r="AL306" s="64"/>
      <c r="AM306" s="64"/>
      <c r="AN306" s="64"/>
      <c r="AR306" s="202"/>
    </row>
    <row r="307" spans="1:44" s="63" customFormat="1" x14ac:dyDescent="0.25">
      <c r="A307" s="58"/>
      <c r="B307" s="58"/>
      <c r="C307" s="58"/>
      <c r="D307" s="64"/>
      <c r="E307" s="64"/>
      <c r="I307" s="65"/>
      <c r="J307" s="65"/>
      <c r="K307" s="66"/>
      <c r="L307" s="60"/>
      <c r="M307" s="67"/>
      <c r="N307" s="68"/>
      <c r="O307" s="69"/>
      <c r="P307" s="70"/>
      <c r="T307" s="71"/>
      <c r="U307" s="64"/>
      <c r="V307" s="64"/>
      <c r="W307" s="71"/>
      <c r="X307" s="71"/>
      <c r="AA307" s="59"/>
      <c r="AB307" s="135"/>
      <c r="AC307" s="135"/>
      <c r="AD307" s="58"/>
      <c r="AF307" s="64"/>
      <c r="AG307" s="64"/>
      <c r="AH307" s="64"/>
      <c r="AI307" s="64"/>
      <c r="AJ307" s="58"/>
      <c r="AK307" s="58"/>
      <c r="AL307" s="64"/>
      <c r="AM307" s="64"/>
      <c r="AN307" s="64"/>
      <c r="AR307" s="202"/>
    </row>
    <row r="308" spans="1:44" s="63" customFormat="1" x14ac:dyDescent="0.25">
      <c r="A308" s="58"/>
      <c r="B308" s="58"/>
      <c r="C308" s="58"/>
      <c r="D308" s="64"/>
      <c r="E308" s="64"/>
      <c r="I308" s="65"/>
      <c r="J308" s="65"/>
      <c r="K308" s="66"/>
      <c r="L308" s="60"/>
      <c r="M308" s="67"/>
      <c r="N308" s="68"/>
      <c r="O308" s="69"/>
      <c r="P308" s="70"/>
      <c r="T308" s="71"/>
      <c r="U308" s="64"/>
      <c r="V308" s="64"/>
      <c r="W308" s="71"/>
      <c r="X308" s="71"/>
      <c r="AA308" s="59"/>
      <c r="AB308" s="135"/>
      <c r="AC308" s="135"/>
      <c r="AD308" s="58"/>
      <c r="AF308" s="64"/>
      <c r="AG308" s="64"/>
      <c r="AH308" s="64"/>
      <c r="AI308" s="64"/>
      <c r="AJ308" s="58"/>
      <c r="AK308" s="58"/>
      <c r="AL308" s="64"/>
      <c r="AM308" s="64"/>
      <c r="AN308" s="64"/>
      <c r="AR308" s="202"/>
    </row>
    <row r="309" spans="1:44" s="63" customFormat="1" x14ac:dyDescent="0.25">
      <c r="A309" s="58"/>
      <c r="B309" s="58"/>
      <c r="C309" s="58"/>
      <c r="D309" s="64"/>
      <c r="E309" s="64"/>
      <c r="I309" s="65"/>
      <c r="J309" s="65"/>
      <c r="K309" s="66"/>
      <c r="L309" s="60"/>
      <c r="M309" s="67"/>
      <c r="N309" s="68"/>
      <c r="O309" s="69"/>
      <c r="P309" s="70"/>
      <c r="T309" s="71"/>
      <c r="U309" s="64"/>
      <c r="V309" s="64"/>
      <c r="W309" s="71"/>
      <c r="X309" s="71"/>
      <c r="AA309" s="59"/>
      <c r="AB309" s="135"/>
      <c r="AC309" s="135"/>
      <c r="AD309" s="58"/>
      <c r="AF309" s="64"/>
      <c r="AG309" s="64"/>
      <c r="AH309" s="64"/>
      <c r="AI309" s="64"/>
      <c r="AJ309" s="58"/>
      <c r="AK309" s="58"/>
      <c r="AL309" s="64"/>
      <c r="AM309" s="64"/>
      <c r="AN309" s="64"/>
      <c r="AR309" s="202"/>
    </row>
    <row r="310" spans="1:44" s="63" customFormat="1" x14ac:dyDescent="0.25">
      <c r="A310" s="58"/>
      <c r="B310" s="58"/>
      <c r="C310" s="58"/>
      <c r="D310" s="64"/>
      <c r="E310" s="64"/>
      <c r="I310" s="65"/>
      <c r="J310" s="65"/>
      <c r="K310" s="66"/>
      <c r="L310" s="60"/>
      <c r="M310" s="67"/>
      <c r="N310" s="68"/>
      <c r="O310" s="69"/>
      <c r="P310" s="70"/>
      <c r="T310" s="71"/>
      <c r="U310" s="64"/>
      <c r="V310" s="64"/>
      <c r="W310" s="71"/>
      <c r="X310" s="71"/>
      <c r="AA310" s="59"/>
      <c r="AB310" s="135"/>
      <c r="AC310" s="135"/>
      <c r="AD310" s="58"/>
      <c r="AF310" s="64"/>
      <c r="AG310" s="64"/>
      <c r="AH310" s="64"/>
      <c r="AI310" s="64"/>
      <c r="AJ310" s="58"/>
      <c r="AK310" s="58"/>
      <c r="AL310" s="64"/>
      <c r="AM310" s="64"/>
      <c r="AN310" s="64"/>
      <c r="AR310" s="202"/>
    </row>
    <row r="311" spans="1:44" s="63" customFormat="1" x14ac:dyDescent="0.25">
      <c r="A311" s="58"/>
      <c r="B311" s="58"/>
      <c r="C311" s="58"/>
      <c r="D311" s="64"/>
      <c r="E311" s="64"/>
      <c r="I311" s="65"/>
      <c r="J311" s="65"/>
      <c r="K311" s="66"/>
      <c r="L311" s="60"/>
      <c r="M311" s="67"/>
      <c r="N311" s="68"/>
      <c r="O311" s="69"/>
      <c r="P311" s="70"/>
      <c r="T311" s="71"/>
      <c r="U311" s="64"/>
      <c r="V311" s="64"/>
      <c r="W311" s="71"/>
      <c r="X311" s="71"/>
      <c r="AA311" s="59"/>
      <c r="AB311" s="135"/>
      <c r="AC311" s="135"/>
      <c r="AD311" s="58"/>
      <c r="AF311" s="64"/>
      <c r="AG311" s="64"/>
      <c r="AH311" s="64"/>
      <c r="AI311" s="64"/>
      <c r="AJ311" s="58"/>
      <c r="AK311" s="58"/>
      <c r="AL311" s="64"/>
      <c r="AM311" s="64"/>
      <c r="AN311" s="64"/>
      <c r="AR311" s="202"/>
    </row>
    <row r="312" spans="1:44" s="63" customFormat="1" x14ac:dyDescent="0.25">
      <c r="A312" s="58"/>
      <c r="B312" s="58"/>
      <c r="C312" s="58"/>
      <c r="D312" s="64"/>
      <c r="E312" s="64"/>
      <c r="I312" s="65"/>
      <c r="J312" s="65"/>
      <c r="K312" s="66"/>
      <c r="L312" s="60"/>
      <c r="M312" s="67"/>
      <c r="N312" s="68"/>
      <c r="O312" s="69"/>
      <c r="P312" s="70"/>
      <c r="T312" s="71"/>
      <c r="U312" s="64"/>
      <c r="V312" s="64"/>
      <c r="W312" s="71"/>
      <c r="X312" s="71"/>
      <c r="AA312" s="59"/>
      <c r="AB312" s="135"/>
      <c r="AC312" s="135"/>
      <c r="AD312" s="58"/>
      <c r="AF312" s="64"/>
      <c r="AG312" s="64"/>
      <c r="AH312" s="64"/>
      <c r="AI312" s="64"/>
      <c r="AJ312" s="58"/>
      <c r="AK312" s="58"/>
      <c r="AL312" s="64"/>
      <c r="AM312" s="64"/>
      <c r="AN312" s="64"/>
      <c r="AR312" s="202"/>
    </row>
    <row r="313" spans="1:44" s="63" customFormat="1" x14ac:dyDescent="0.25">
      <c r="A313" s="58"/>
      <c r="B313" s="58"/>
      <c r="C313" s="58"/>
      <c r="D313" s="64"/>
      <c r="E313" s="64"/>
      <c r="I313" s="65"/>
      <c r="J313" s="65"/>
      <c r="K313" s="66"/>
      <c r="L313" s="60"/>
      <c r="M313" s="67"/>
      <c r="N313" s="68"/>
      <c r="O313" s="69"/>
      <c r="P313" s="70"/>
      <c r="T313" s="71"/>
      <c r="U313" s="64"/>
      <c r="V313" s="64"/>
      <c r="W313" s="71"/>
      <c r="X313" s="71"/>
      <c r="AA313" s="59"/>
      <c r="AB313" s="135"/>
      <c r="AC313" s="135"/>
      <c r="AD313" s="58"/>
      <c r="AF313" s="64"/>
      <c r="AG313" s="64"/>
      <c r="AH313" s="64"/>
      <c r="AI313" s="64"/>
      <c r="AJ313" s="58"/>
      <c r="AK313" s="58"/>
      <c r="AL313" s="64"/>
      <c r="AM313" s="64"/>
      <c r="AN313" s="64"/>
      <c r="AR313" s="202"/>
    </row>
    <row r="314" spans="1:44" s="63" customFormat="1" x14ac:dyDescent="0.25">
      <c r="A314" s="58"/>
      <c r="B314" s="58"/>
      <c r="C314" s="58"/>
      <c r="D314" s="64"/>
      <c r="E314" s="64"/>
      <c r="I314" s="65"/>
      <c r="J314" s="65"/>
      <c r="K314" s="66"/>
      <c r="L314" s="60"/>
      <c r="M314" s="67"/>
      <c r="N314" s="68"/>
      <c r="O314" s="69"/>
      <c r="P314" s="70"/>
      <c r="T314" s="71"/>
      <c r="U314" s="64"/>
      <c r="V314" s="64"/>
      <c r="W314" s="71"/>
      <c r="X314" s="71"/>
      <c r="AA314" s="59"/>
      <c r="AB314" s="135"/>
      <c r="AC314" s="135"/>
      <c r="AD314" s="58"/>
      <c r="AF314" s="64"/>
      <c r="AG314" s="64"/>
      <c r="AH314" s="64"/>
      <c r="AI314" s="64"/>
      <c r="AJ314" s="58"/>
      <c r="AK314" s="58"/>
      <c r="AL314" s="64"/>
      <c r="AM314" s="64"/>
      <c r="AN314" s="64"/>
      <c r="AR314" s="202"/>
    </row>
    <row r="315" spans="1:44" s="63" customFormat="1" x14ac:dyDescent="0.25">
      <c r="A315" s="58"/>
      <c r="B315" s="58"/>
      <c r="C315" s="58"/>
      <c r="D315" s="64"/>
      <c r="E315" s="64"/>
      <c r="I315" s="65"/>
      <c r="J315" s="65"/>
      <c r="K315" s="66"/>
      <c r="L315" s="60"/>
      <c r="M315" s="67"/>
      <c r="N315" s="68"/>
      <c r="O315" s="69"/>
      <c r="P315" s="70"/>
      <c r="T315" s="71"/>
      <c r="U315" s="64"/>
      <c r="V315" s="64"/>
      <c r="W315" s="71"/>
      <c r="X315" s="71"/>
      <c r="AA315" s="59"/>
      <c r="AB315" s="135"/>
      <c r="AC315" s="135"/>
      <c r="AD315" s="58"/>
      <c r="AF315" s="64"/>
      <c r="AG315" s="64"/>
      <c r="AH315" s="64"/>
      <c r="AI315" s="64"/>
      <c r="AJ315" s="58"/>
      <c r="AK315" s="58"/>
      <c r="AL315" s="64"/>
      <c r="AM315" s="64"/>
      <c r="AN315" s="64"/>
      <c r="AR315" s="202"/>
    </row>
    <row r="316" spans="1:44" s="63" customFormat="1" x14ac:dyDescent="0.25">
      <c r="A316" s="58"/>
      <c r="B316" s="58"/>
      <c r="C316" s="58"/>
      <c r="D316" s="64"/>
      <c r="E316" s="64"/>
      <c r="I316" s="65"/>
      <c r="J316" s="65"/>
      <c r="K316" s="66"/>
      <c r="L316" s="60"/>
      <c r="M316" s="67"/>
      <c r="N316" s="68"/>
      <c r="O316" s="69"/>
      <c r="P316" s="70"/>
      <c r="T316" s="71"/>
      <c r="U316" s="64"/>
      <c r="V316" s="64"/>
      <c r="W316" s="71"/>
      <c r="X316" s="71"/>
      <c r="AA316" s="59"/>
      <c r="AB316" s="135"/>
      <c r="AC316" s="135"/>
      <c r="AD316" s="58"/>
      <c r="AF316" s="64"/>
      <c r="AG316" s="64"/>
      <c r="AH316" s="64"/>
      <c r="AI316" s="64"/>
      <c r="AJ316" s="58"/>
      <c r="AK316" s="58"/>
      <c r="AL316" s="64"/>
      <c r="AM316" s="64"/>
      <c r="AN316" s="64"/>
      <c r="AR316" s="202"/>
    </row>
    <row r="317" spans="1:44" s="63" customFormat="1" x14ac:dyDescent="0.25">
      <c r="A317" s="58"/>
      <c r="B317" s="58"/>
      <c r="C317" s="58"/>
      <c r="D317" s="64"/>
      <c r="E317" s="64"/>
      <c r="I317" s="65"/>
      <c r="J317" s="65"/>
      <c r="K317" s="66"/>
      <c r="L317" s="60"/>
      <c r="M317" s="67"/>
      <c r="N317" s="68"/>
      <c r="O317" s="69"/>
      <c r="P317" s="70"/>
      <c r="T317" s="71"/>
      <c r="U317" s="64"/>
      <c r="V317" s="64"/>
      <c r="W317" s="71"/>
      <c r="X317" s="71"/>
      <c r="AA317" s="59"/>
      <c r="AB317" s="135"/>
      <c r="AC317" s="135"/>
      <c r="AD317" s="58"/>
      <c r="AF317" s="64"/>
      <c r="AG317" s="64"/>
      <c r="AH317" s="64"/>
      <c r="AI317" s="64"/>
      <c r="AJ317" s="58"/>
      <c r="AK317" s="58"/>
      <c r="AL317" s="64"/>
      <c r="AM317" s="64"/>
      <c r="AN317" s="64"/>
      <c r="AR317" s="202"/>
    </row>
    <row r="318" spans="1:44" s="63" customFormat="1" x14ac:dyDescent="0.25">
      <c r="A318" s="58"/>
      <c r="B318" s="58"/>
      <c r="C318" s="58"/>
      <c r="D318" s="64"/>
      <c r="E318" s="64"/>
      <c r="I318" s="65"/>
      <c r="J318" s="65"/>
      <c r="K318" s="66"/>
      <c r="L318" s="60"/>
      <c r="M318" s="67"/>
      <c r="N318" s="68"/>
      <c r="O318" s="69"/>
      <c r="P318" s="70"/>
      <c r="T318" s="71"/>
      <c r="U318" s="64"/>
      <c r="V318" s="64"/>
      <c r="W318" s="71"/>
      <c r="X318" s="71"/>
      <c r="AA318" s="59"/>
      <c r="AB318" s="135"/>
      <c r="AC318" s="135"/>
      <c r="AD318" s="58"/>
      <c r="AF318" s="64"/>
      <c r="AG318" s="64"/>
      <c r="AH318" s="64"/>
      <c r="AI318" s="64"/>
      <c r="AJ318" s="58"/>
      <c r="AK318" s="58"/>
      <c r="AL318" s="64"/>
      <c r="AM318" s="64"/>
      <c r="AN318" s="64"/>
      <c r="AR318" s="202"/>
    </row>
    <row r="319" spans="1:44" s="63" customFormat="1" x14ac:dyDescent="0.25">
      <c r="A319" s="58"/>
      <c r="B319" s="58"/>
      <c r="C319" s="58"/>
      <c r="D319" s="64"/>
      <c r="E319" s="64"/>
      <c r="I319" s="65"/>
      <c r="J319" s="65"/>
      <c r="K319" s="66"/>
      <c r="L319" s="60"/>
      <c r="M319" s="67"/>
      <c r="N319" s="68"/>
      <c r="O319" s="69"/>
      <c r="P319" s="70"/>
      <c r="T319" s="71"/>
      <c r="U319" s="64"/>
      <c r="V319" s="64"/>
      <c r="W319" s="71"/>
      <c r="X319" s="71"/>
      <c r="AA319" s="59"/>
      <c r="AB319" s="135"/>
      <c r="AC319" s="135"/>
      <c r="AD319" s="58"/>
      <c r="AF319" s="64"/>
      <c r="AG319" s="64"/>
      <c r="AH319" s="64"/>
      <c r="AI319" s="64"/>
      <c r="AJ319" s="58"/>
      <c r="AK319" s="58"/>
      <c r="AL319" s="64"/>
      <c r="AM319" s="64"/>
      <c r="AN319" s="64"/>
      <c r="AR319" s="202"/>
    </row>
    <row r="320" spans="1:44" s="63" customFormat="1" x14ac:dyDescent="0.25">
      <c r="A320" s="58"/>
      <c r="B320" s="58"/>
      <c r="C320" s="58"/>
      <c r="D320" s="64"/>
      <c r="E320" s="64"/>
      <c r="I320" s="65"/>
      <c r="J320" s="65"/>
      <c r="K320" s="66"/>
      <c r="L320" s="60"/>
      <c r="M320" s="67"/>
      <c r="N320" s="68"/>
      <c r="O320" s="69"/>
      <c r="P320" s="70"/>
      <c r="T320" s="71"/>
      <c r="U320" s="64"/>
      <c r="V320" s="64"/>
      <c r="W320" s="71"/>
      <c r="X320" s="71"/>
      <c r="AA320" s="59"/>
      <c r="AB320" s="135"/>
      <c r="AC320" s="135"/>
      <c r="AD320" s="58"/>
      <c r="AF320" s="64"/>
      <c r="AG320" s="64"/>
      <c r="AH320" s="64"/>
      <c r="AI320" s="64"/>
      <c r="AJ320" s="58"/>
      <c r="AK320" s="58"/>
      <c r="AL320" s="64"/>
      <c r="AM320" s="64"/>
      <c r="AN320" s="64"/>
      <c r="AR320" s="202"/>
    </row>
    <row r="321" spans="1:44" s="63" customFormat="1" x14ac:dyDescent="0.25">
      <c r="A321" s="58"/>
      <c r="B321" s="58"/>
      <c r="C321" s="58"/>
      <c r="D321" s="64"/>
      <c r="E321" s="64"/>
      <c r="I321" s="65"/>
      <c r="J321" s="65"/>
      <c r="K321" s="66"/>
      <c r="L321" s="60"/>
      <c r="M321" s="67"/>
      <c r="N321" s="68"/>
      <c r="O321" s="69"/>
      <c r="P321" s="70"/>
      <c r="T321" s="71"/>
      <c r="U321" s="64"/>
      <c r="V321" s="64"/>
      <c r="W321" s="71"/>
      <c r="X321" s="71"/>
      <c r="AA321" s="59"/>
      <c r="AB321" s="135"/>
      <c r="AC321" s="135"/>
      <c r="AD321" s="58"/>
      <c r="AF321" s="64"/>
      <c r="AG321" s="64"/>
      <c r="AH321" s="64"/>
      <c r="AI321" s="64"/>
      <c r="AJ321" s="58"/>
      <c r="AK321" s="58"/>
      <c r="AL321" s="64"/>
      <c r="AM321" s="64"/>
      <c r="AN321" s="64"/>
      <c r="AR321" s="202"/>
    </row>
    <row r="322" spans="1:44" s="63" customFormat="1" x14ac:dyDescent="0.25">
      <c r="A322" s="58"/>
      <c r="B322" s="58"/>
      <c r="C322" s="58"/>
      <c r="D322" s="64"/>
      <c r="E322" s="64"/>
      <c r="I322" s="65"/>
      <c r="J322" s="65"/>
      <c r="K322" s="66"/>
      <c r="L322" s="60"/>
      <c r="M322" s="67"/>
      <c r="N322" s="68"/>
      <c r="O322" s="69"/>
      <c r="P322" s="70"/>
      <c r="T322" s="71"/>
      <c r="U322" s="64"/>
      <c r="V322" s="64"/>
      <c r="W322" s="71"/>
      <c r="X322" s="71"/>
      <c r="AA322" s="59"/>
      <c r="AB322" s="135"/>
      <c r="AC322" s="135"/>
      <c r="AD322" s="58"/>
      <c r="AF322" s="64"/>
      <c r="AG322" s="64"/>
      <c r="AH322" s="64"/>
      <c r="AI322" s="64"/>
      <c r="AJ322" s="58"/>
      <c r="AK322" s="58"/>
      <c r="AL322" s="64"/>
      <c r="AM322" s="64"/>
      <c r="AN322" s="64"/>
      <c r="AR322" s="202"/>
    </row>
    <row r="323" spans="1:44" s="63" customFormat="1" x14ac:dyDescent="0.25">
      <c r="A323" s="58"/>
      <c r="B323" s="58"/>
      <c r="C323" s="58"/>
      <c r="D323" s="64"/>
      <c r="E323" s="64"/>
      <c r="I323" s="65"/>
      <c r="J323" s="65"/>
      <c r="K323" s="66"/>
      <c r="L323" s="60"/>
      <c r="M323" s="67"/>
      <c r="N323" s="68"/>
      <c r="O323" s="69"/>
      <c r="P323" s="70"/>
      <c r="T323" s="71"/>
      <c r="U323" s="64"/>
      <c r="V323" s="64"/>
      <c r="W323" s="71"/>
      <c r="X323" s="71"/>
      <c r="AA323" s="59"/>
      <c r="AB323" s="135"/>
      <c r="AC323" s="135"/>
      <c r="AD323" s="58"/>
      <c r="AF323" s="64"/>
      <c r="AG323" s="64"/>
      <c r="AH323" s="64"/>
      <c r="AI323" s="64"/>
      <c r="AJ323" s="58"/>
      <c r="AK323" s="58"/>
      <c r="AL323" s="64"/>
      <c r="AM323" s="64"/>
      <c r="AN323" s="64"/>
      <c r="AR323" s="202"/>
    </row>
    <row r="324" spans="1:44" s="63" customFormat="1" x14ac:dyDescent="0.25">
      <c r="A324" s="58"/>
      <c r="B324" s="58"/>
      <c r="C324" s="58"/>
      <c r="D324" s="64"/>
      <c r="E324" s="64"/>
      <c r="I324" s="65"/>
      <c r="J324" s="65"/>
      <c r="K324" s="66"/>
      <c r="L324" s="60"/>
      <c r="M324" s="67"/>
      <c r="N324" s="68"/>
      <c r="O324" s="69"/>
      <c r="P324" s="70"/>
      <c r="T324" s="71"/>
      <c r="U324" s="64"/>
      <c r="V324" s="64"/>
      <c r="W324" s="71"/>
      <c r="X324" s="71"/>
      <c r="AA324" s="59"/>
      <c r="AB324" s="135"/>
      <c r="AC324" s="135"/>
      <c r="AD324" s="58"/>
      <c r="AF324" s="64"/>
      <c r="AG324" s="64"/>
      <c r="AH324" s="64"/>
      <c r="AI324" s="64"/>
      <c r="AJ324" s="58"/>
      <c r="AK324" s="58"/>
      <c r="AL324" s="64"/>
      <c r="AM324" s="64"/>
      <c r="AN324" s="64"/>
      <c r="AR324" s="202"/>
    </row>
    <row r="325" spans="1:44" s="63" customFormat="1" x14ac:dyDescent="0.25">
      <c r="A325" s="58"/>
      <c r="B325" s="58"/>
      <c r="C325" s="58"/>
      <c r="D325" s="64"/>
      <c r="E325" s="64"/>
      <c r="I325" s="65"/>
      <c r="J325" s="65"/>
      <c r="K325" s="66"/>
      <c r="L325" s="60"/>
      <c r="M325" s="67"/>
      <c r="N325" s="68"/>
      <c r="O325" s="69"/>
      <c r="P325" s="70"/>
      <c r="T325" s="71"/>
      <c r="U325" s="64"/>
      <c r="V325" s="64"/>
      <c r="W325" s="71"/>
      <c r="X325" s="71"/>
      <c r="AA325" s="59"/>
      <c r="AB325" s="135"/>
      <c r="AC325" s="135"/>
      <c r="AD325" s="58"/>
      <c r="AF325" s="64"/>
      <c r="AG325" s="64"/>
      <c r="AH325" s="64"/>
      <c r="AI325" s="64"/>
      <c r="AJ325" s="58"/>
      <c r="AK325" s="58"/>
      <c r="AL325" s="64"/>
      <c r="AM325" s="64"/>
      <c r="AN325" s="64"/>
      <c r="AR325" s="202"/>
    </row>
    <row r="326" spans="1:44" s="63" customFormat="1" x14ac:dyDescent="0.25">
      <c r="A326" s="58"/>
      <c r="B326" s="58"/>
      <c r="C326" s="58"/>
      <c r="D326" s="64"/>
      <c r="E326" s="64"/>
      <c r="I326" s="65"/>
      <c r="J326" s="65"/>
      <c r="K326" s="66"/>
      <c r="L326" s="60"/>
      <c r="M326" s="67"/>
      <c r="N326" s="68"/>
      <c r="O326" s="69"/>
      <c r="P326" s="70"/>
      <c r="T326" s="71"/>
      <c r="U326" s="64"/>
      <c r="V326" s="64"/>
      <c r="W326" s="71"/>
      <c r="X326" s="71"/>
      <c r="AA326" s="59"/>
      <c r="AB326" s="135"/>
      <c r="AC326" s="135"/>
      <c r="AD326" s="58"/>
      <c r="AF326" s="64"/>
      <c r="AG326" s="64"/>
      <c r="AH326" s="64"/>
      <c r="AI326" s="64"/>
      <c r="AJ326" s="58"/>
      <c r="AK326" s="58"/>
      <c r="AL326" s="64"/>
      <c r="AM326" s="64"/>
      <c r="AN326" s="64"/>
      <c r="AR326" s="202"/>
    </row>
    <row r="327" spans="1:44" s="63" customFormat="1" x14ac:dyDescent="0.25">
      <c r="A327" s="58"/>
      <c r="B327" s="58"/>
      <c r="C327" s="58"/>
      <c r="D327" s="64"/>
      <c r="E327" s="64"/>
      <c r="I327" s="65"/>
      <c r="J327" s="65"/>
      <c r="K327" s="66"/>
      <c r="L327" s="60"/>
      <c r="M327" s="67"/>
      <c r="N327" s="68"/>
      <c r="O327" s="69"/>
      <c r="P327" s="70"/>
      <c r="T327" s="71"/>
      <c r="U327" s="64"/>
      <c r="V327" s="64"/>
      <c r="W327" s="71"/>
      <c r="X327" s="71"/>
      <c r="AA327" s="59"/>
      <c r="AB327" s="135"/>
      <c r="AC327" s="135"/>
      <c r="AD327" s="58"/>
      <c r="AF327" s="64"/>
      <c r="AG327" s="64"/>
      <c r="AH327" s="64"/>
      <c r="AI327" s="64"/>
      <c r="AJ327" s="58"/>
      <c r="AK327" s="58"/>
      <c r="AL327" s="64"/>
      <c r="AM327" s="64"/>
      <c r="AN327" s="64"/>
      <c r="AR327" s="202"/>
    </row>
    <row r="328" spans="1:44" s="63" customFormat="1" x14ac:dyDescent="0.25">
      <c r="A328" s="58"/>
      <c r="B328" s="58"/>
      <c r="C328" s="58"/>
      <c r="D328" s="64"/>
      <c r="E328" s="64"/>
      <c r="I328" s="65"/>
      <c r="J328" s="65"/>
      <c r="K328" s="66"/>
      <c r="L328" s="60"/>
      <c r="M328" s="67"/>
      <c r="N328" s="68"/>
      <c r="O328" s="69"/>
      <c r="P328" s="70"/>
      <c r="T328" s="71"/>
      <c r="U328" s="64"/>
      <c r="V328" s="64"/>
      <c r="W328" s="71"/>
      <c r="X328" s="71"/>
      <c r="AA328" s="59"/>
      <c r="AB328" s="135"/>
      <c r="AC328" s="135"/>
      <c r="AD328" s="58"/>
      <c r="AF328" s="64"/>
      <c r="AG328" s="64"/>
      <c r="AH328" s="64"/>
      <c r="AI328" s="64"/>
      <c r="AJ328" s="58"/>
      <c r="AK328" s="58"/>
      <c r="AL328" s="64"/>
      <c r="AM328" s="64"/>
      <c r="AN328" s="64"/>
      <c r="AR328" s="202"/>
    </row>
    <row r="329" spans="1:44" s="63" customFormat="1" x14ac:dyDescent="0.25">
      <c r="A329" s="58"/>
      <c r="B329" s="58"/>
      <c r="C329" s="58"/>
      <c r="D329" s="64"/>
      <c r="E329" s="64"/>
      <c r="I329" s="65"/>
      <c r="J329" s="65"/>
      <c r="K329" s="66"/>
      <c r="L329" s="60"/>
      <c r="M329" s="67"/>
      <c r="N329" s="68"/>
      <c r="O329" s="69"/>
      <c r="P329" s="70"/>
      <c r="T329" s="71"/>
      <c r="U329" s="64"/>
      <c r="V329" s="64"/>
      <c r="W329" s="71"/>
      <c r="X329" s="71"/>
      <c r="AA329" s="59"/>
      <c r="AB329" s="135"/>
      <c r="AC329" s="135"/>
      <c r="AD329" s="58"/>
      <c r="AF329" s="64"/>
      <c r="AG329" s="64"/>
      <c r="AH329" s="64"/>
      <c r="AI329" s="64"/>
      <c r="AJ329" s="58"/>
      <c r="AK329" s="58"/>
      <c r="AL329" s="64"/>
      <c r="AM329" s="64"/>
      <c r="AN329" s="64"/>
      <c r="AR329" s="202"/>
    </row>
    <row r="330" spans="1:44" s="63" customFormat="1" x14ac:dyDescent="0.25">
      <c r="A330" s="58"/>
      <c r="B330" s="58"/>
      <c r="C330" s="58"/>
      <c r="D330" s="64"/>
      <c r="E330" s="64"/>
      <c r="I330" s="65"/>
      <c r="J330" s="65"/>
      <c r="K330" s="66"/>
      <c r="L330" s="60"/>
      <c r="M330" s="67"/>
      <c r="N330" s="68"/>
      <c r="O330" s="69"/>
      <c r="P330" s="70"/>
      <c r="T330" s="71"/>
      <c r="U330" s="64"/>
      <c r="V330" s="64"/>
      <c r="W330" s="71"/>
      <c r="X330" s="71"/>
      <c r="AA330" s="59"/>
      <c r="AB330" s="135"/>
      <c r="AC330" s="135"/>
      <c r="AD330" s="58"/>
      <c r="AF330" s="64"/>
      <c r="AG330" s="64"/>
      <c r="AH330" s="64"/>
      <c r="AI330" s="64"/>
      <c r="AJ330" s="58"/>
      <c r="AK330" s="58"/>
      <c r="AL330" s="64"/>
      <c r="AM330" s="64"/>
      <c r="AN330" s="64"/>
      <c r="AR330" s="202"/>
    </row>
    <row r="331" spans="1:44" s="63" customFormat="1" x14ac:dyDescent="0.25">
      <c r="A331" s="58"/>
      <c r="B331" s="58"/>
      <c r="C331" s="58"/>
      <c r="D331" s="64"/>
      <c r="E331" s="64"/>
      <c r="I331" s="65"/>
      <c r="J331" s="65"/>
      <c r="K331" s="66"/>
      <c r="L331" s="60"/>
      <c r="M331" s="67"/>
      <c r="N331" s="68"/>
      <c r="O331" s="69"/>
      <c r="P331" s="70"/>
      <c r="T331" s="71"/>
      <c r="U331" s="64"/>
      <c r="V331" s="64"/>
      <c r="W331" s="71"/>
      <c r="X331" s="71"/>
      <c r="AA331" s="59"/>
      <c r="AB331" s="135"/>
      <c r="AC331" s="135"/>
      <c r="AD331" s="58"/>
      <c r="AF331" s="64"/>
      <c r="AG331" s="64"/>
      <c r="AH331" s="64"/>
      <c r="AI331" s="64"/>
      <c r="AJ331" s="58"/>
      <c r="AK331" s="58"/>
      <c r="AL331" s="64"/>
      <c r="AM331" s="64"/>
      <c r="AN331" s="64"/>
      <c r="AR331" s="202"/>
    </row>
    <row r="332" spans="1:44" s="63" customFormat="1" x14ac:dyDescent="0.25">
      <c r="A332" s="58"/>
      <c r="B332" s="58"/>
      <c r="C332" s="58"/>
      <c r="D332" s="64"/>
      <c r="E332" s="64"/>
      <c r="I332" s="65"/>
      <c r="J332" s="65"/>
      <c r="K332" s="66"/>
      <c r="L332" s="60"/>
      <c r="M332" s="67"/>
      <c r="N332" s="68"/>
      <c r="O332" s="69"/>
      <c r="P332" s="70"/>
      <c r="T332" s="71"/>
      <c r="U332" s="64"/>
      <c r="V332" s="64"/>
      <c r="W332" s="71"/>
      <c r="X332" s="71"/>
      <c r="AA332" s="59"/>
      <c r="AB332" s="135"/>
      <c r="AC332" s="135"/>
      <c r="AD332" s="58"/>
      <c r="AF332" s="64"/>
      <c r="AG332" s="64"/>
      <c r="AH332" s="64"/>
      <c r="AI332" s="64"/>
      <c r="AJ332" s="58"/>
      <c r="AK332" s="58"/>
      <c r="AL332" s="64"/>
      <c r="AM332" s="64"/>
      <c r="AN332" s="64"/>
      <c r="AR332" s="202"/>
    </row>
    <row r="333" spans="1:44" s="63" customFormat="1" x14ac:dyDescent="0.25">
      <c r="A333" s="58"/>
      <c r="B333" s="58"/>
      <c r="C333" s="58"/>
      <c r="D333" s="64"/>
      <c r="E333" s="64"/>
      <c r="I333" s="65"/>
      <c r="J333" s="65"/>
      <c r="K333" s="66"/>
      <c r="L333" s="60"/>
      <c r="M333" s="67"/>
      <c r="N333" s="68"/>
      <c r="O333" s="69"/>
      <c r="P333" s="70"/>
      <c r="T333" s="71"/>
      <c r="U333" s="64"/>
      <c r="V333" s="64"/>
      <c r="W333" s="71"/>
      <c r="X333" s="71"/>
      <c r="AA333" s="59"/>
      <c r="AB333" s="135"/>
      <c r="AC333" s="135"/>
      <c r="AD333" s="58"/>
      <c r="AF333" s="64"/>
      <c r="AG333" s="64"/>
      <c r="AH333" s="64"/>
      <c r="AI333" s="64"/>
      <c r="AJ333" s="58"/>
      <c r="AK333" s="58"/>
      <c r="AL333" s="64"/>
      <c r="AM333" s="64"/>
      <c r="AN333" s="64"/>
      <c r="AR333" s="202"/>
    </row>
    <row r="334" spans="1:44" s="63" customFormat="1" x14ac:dyDescent="0.25">
      <c r="A334" s="58"/>
      <c r="B334" s="58"/>
      <c r="C334" s="58"/>
      <c r="D334" s="64"/>
      <c r="E334" s="64"/>
      <c r="I334" s="65"/>
      <c r="J334" s="65"/>
      <c r="K334" s="66"/>
      <c r="L334" s="60"/>
      <c r="M334" s="67"/>
      <c r="N334" s="68"/>
      <c r="O334" s="69"/>
      <c r="P334" s="70"/>
      <c r="T334" s="71"/>
      <c r="U334" s="64"/>
      <c r="V334" s="64"/>
      <c r="W334" s="71"/>
      <c r="X334" s="71"/>
      <c r="AA334" s="59"/>
      <c r="AB334" s="135"/>
      <c r="AC334" s="135"/>
      <c r="AD334" s="58"/>
      <c r="AF334" s="64"/>
      <c r="AG334" s="64"/>
      <c r="AH334" s="64"/>
      <c r="AI334" s="64"/>
      <c r="AJ334" s="58"/>
      <c r="AK334" s="58"/>
      <c r="AL334" s="64"/>
      <c r="AM334" s="64"/>
      <c r="AN334" s="64"/>
      <c r="AR334" s="202"/>
    </row>
    <row r="335" spans="1:44" s="63" customFormat="1" x14ac:dyDescent="0.25">
      <c r="A335" s="58"/>
      <c r="B335" s="58"/>
      <c r="C335" s="58"/>
      <c r="D335" s="64"/>
      <c r="E335" s="64"/>
      <c r="I335" s="65"/>
      <c r="J335" s="65"/>
      <c r="K335" s="66"/>
      <c r="L335" s="60"/>
      <c r="M335" s="67"/>
      <c r="N335" s="68"/>
      <c r="O335" s="69"/>
      <c r="P335" s="70"/>
      <c r="T335" s="71"/>
      <c r="U335" s="64"/>
      <c r="V335" s="64"/>
      <c r="W335" s="71"/>
      <c r="X335" s="71"/>
      <c r="AA335" s="59"/>
      <c r="AB335" s="135"/>
      <c r="AC335" s="135"/>
      <c r="AD335" s="58"/>
      <c r="AF335" s="64"/>
      <c r="AG335" s="64"/>
      <c r="AH335" s="64"/>
      <c r="AI335" s="64"/>
      <c r="AJ335" s="58"/>
      <c r="AK335" s="58"/>
      <c r="AL335" s="64"/>
      <c r="AM335" s="64"/>
      <c r="AN335" s="64"/>
      <c r="AR335" s="202"/>
    </row>
    <row r="336" spans="1:44" s="63" customFormat="1" x14ac:dyDescent="0.25">
      <c r="A336" s="58"/>
      <c r="B336" s="58"/>
      <c r="C336" s="58"/>
      <c r="D336" s="64"/>
      <c r="E336" s="64"/>
      <c r="I336" s="65"/>
      <c r="J336" s="65"/>
      <c r="K336" s="66"/>
      <c r="L336" s="60"/>
      <c r="M336" s="67"/>
      <c r="N336" s="68"/>
      <c r="O336" s="69"/>
      <c r="P336" s="70"/>
      <c r="T336" s="71"/>
      <c r="U336" s="64"/>
      <c r="V336" s="64"/>
      <c r="W336" s="71"/>
      <c r="X336" s="71"/>
      <c r="AA336" s="59"/>
      <c r="AB336" s="135"/>
      <c r="AC336" s="135"/>
      <c r="AD336" s="58"/>
      <c r="AF336" s="64"/>
      <c r="AG336" s="64"/>
      <c r="AH336" s="64"/>
      <c r="AI336" s="64"/>
      <c r="AJ336" s="58"/>
      <c r="AK336" s="58"/>
      <c r="AL336" s="64"/>
      <c r="AM336" s="64"/>
      <c r="AN336" s="64"/>
      <c r="AR336" s="202"/>
    </row>
    <row r="337" spans="1:44" s="63" customFormat="1" x14ac:dyDescent="0.25">
      <c r="A337" s="58"/>
      <c r="B337" s="58"/>
      <c r="C337" s="58"/>
      <c r="D337" s="64"/>
      <c r="E337" s="64"/>
      <c r="I337" s="65"/>
      <c r="J337" s="65"/>
      <c r="K337" s="66"/>
      <c r="L337" s="60"/>
      <c r="M337" s="67"/>
      <c r="N337" s="68"/>
      <c r="O337" s="69"/>
      <c r="P337" s="70"/>
      <c r="T337" s="71"/>
      <c r="U337" s="64"/>
      <c r="V337" s="64"/>
      <c r="W337" s="71"/>
      <c r="X337" s="71"/>
      <c r="AA337" s="59"/>
      <c r="AB337" s="135"/>
      <c r="AC337" s="135"/>
      <c r="AD337" s="58"/>
      <c r="AF337" s="64"/>
      <c r="AG337" s="64"/>
      <c r="AH337" s="64"/>
      <c r="AI337" s="64"/>
      <c r="AJ337" s="58"/>
      <c r="AK337" s="58"/>
      <c r="AL337" s="64"/>
      <c r="AM337" s="64"/>
      <c r="AN337" s="64"/>
      <c r="AR337" s="202"/>
    </row>
    <row r="338" spans="1:44" s="63" customFormat="1" x14ac:dyDescent="0.25">
      <c r="A338" s="58"/>
      <c r="B338" s="58"/>
      <c r="C338" s="58"/>
      <c r="D338" s="64"/>
      <c r="E338" s="64"/>
      <c r="I338" s="65"/>
      <c r="J338" s="65"/>
      <c r="K338" s="66"/>
      <c r="L338" s="60"/>
      <c r="M338" s="67"/>
      <c r="N338" s="68"/>
      <c r="O338" s="69"/>
      <c r="P338" s="70"/>
      <c r="T338" s="71"/>
      <c r="U338" s="64"/>
      <c r="V338" s="64"/>
      <c r="W338" s="71"/>
      <c r="X338" s="71"/>
      <c r="AA338" s="59"/>
      <c r="AB338" s="135"/>
      <c r="AC338" s="135"/>
      <c r="AD338" s="58"/>
      <c r="AF338" s="64"/>
      <c r="AG338" s="64"/>
      <c r="AH338" s="64"/>
      <c r="AI338" s="64"/>
      <c r="AJ338" s="58"/>
      <c r="AK338" s="58"/>
      <c r="AL338" s="64"/>
      <c r="AM338" s="64"/>
      <c r="AN338" s="64"/>
      <c r="AR338" s="202"/>
    </row>
    <row r="339" spans="1:44" s="63" customFormat="1" x14ac:dyDescent="0.25">
      <c r="A339" s="58"/>
      <c r="B339" s="58"/>
      <c r="C339" s="58"/>
      <c r="D339" s="64"/>
      <c r="E339" s="64"/>
      <c r="I339" s="65"/>
      <c r="J339" s="65"/>
      <c r="K339" s="66"/>
      <c r="L339" s="60"/>
      <c r="M339" s="67"/>
      <c r="N339" s="68"/>
      <c r="O339" s="69"/>
      <c r="P339" s="70"/>
      <c r="T339" s="71"/>
      <c r="U339" s="64"/>
      <c r="V339" s="64"/>
      <c r="W339" s="71"/>
      <c r="X339" s="71"/>
      <c r="AA339" s="59"/>
      <c r="AB339" s="135"/>
      <c r="AC339" s="135"/>
      <c r="AD339" s="58"/>
      <c r="AF339" s="64"/>
      <c r="AG339" s="64"/>
      <c r="AH339" s="64"/>
      <c r="AI339" s="64"/>
      <c r="AJ339" s="58"/>
      <c r="AK339" s="58"/>
      <c r="AL339" s="64"/>
      <c r="AM339" s="64"/>
      <c r="AN339" s="64"/>
      <c r="AR339" s="202"/>
    </row>
    <row r="340" spans="1:44" s="63" customFormat="1" x14ac:dyDescent="0.25">
      <c r="A340" s="58"/>
      <c r="B340" s="58"/>
      <c r="C340" s="58"/>
      <c r="D340" s="64"/>
      <c r="E340" s="64"/>
      <c r="I340" s="65"/>
      <c r="J340" s="65"/>
      <c r="K340" s="66"/>
      <c r="L340" s="60"/>
      <c r="M340" s="67"/>
      <c r="N340" s="68"/>
      <c r="O340" s="69"/>
      <c r="P340" s="70"/>
      <c r="T340" s="71"/>
      <c r="U340" s="64"/>
      <c r="V340" s="64"/>
      <c r="W340" s="71"/>
      <c r="X340" s="71"/>
      <c r="AA340" s="59"/>
      <c r="AB340" s="135"/>
      <c r="AC340" s="135"/>
      <c r="AD340" s="58"/>
      <c r="AF340" s="64"/>
      <c r="AG340" s="64"/>
      <c r="AH340" s="64"/>
      <c r="AI340" s="64"/>
      <c r="AJ340" s="58"/>
      <c r="AK340" s="58"/>
      <c r="AL340" s="64"/>
      <c r="AM340" s="64"/>
      <c r="AN340" s="64"/>
      <c r="AR340" s="202"/>
    </row>
    <row r="341" spans="1:44" s="63" customFormat="1" x14ac:dyDescent="0.25">
      <c r="A341" s="58"/>
      <c r="B341" s="58"/>
      <c r="C341" s="58"/>
      <c r="D341" s="64"/>
      <c r="E341" s="64"/>
      <c r="I341" s="65"/>
      <c r="J341" s="65"/>
      <c r="K341" s="66"/>
      <c r="L341" s="60"/>
      <c r="M341" s="67"/>
      <c r="N341" s="68"/>
      <c r="O341" s="69"/>
      <c r="P341" s="70"/>
      <c r="T341" s="71"/>
      <c r="U341" s="64"/>
      <c r="V341" s="64"/>
      <c r="W341" s="71"/>
      <c r="X341" s="71"/>
      <c r="AA341" s="59"/>
      <c r="AB341" s="135"/>
      <c r="AC341" s="135"/>
      <c r="AD341" s="58"/>
      <c r="AF341" s="64"/>
      <c r="AG341" s="64"/>
      <c r="AH341" s="64"/>
      <c r="AI341" s="64"/>
      <c r="AJ341" s="58"/>
      <c r="AK341" s="58"/>
      <c r="AL341" s="64"/>
      <c r="AM341" s="64"/>
      <c r="AN341" s="64"/>
      <c r="AR341" s="202"/>
    </row>
    <row r="342" spans="1:44" s="63" customFormat="1" x14ac:dyDescent="0.25">
      <c r="A342" s="58"/>
      <c r="B342" s="58"/>
      <c r="C342" s="58"/>
      <c r="D342" s="64"/>
      <c r="E342" s="64"/>
      <c r="I342" s="65"/>
      <c r="J342" s="65"/>
      <c r="K342" s="66"/>
      <c r="L342" s="60"/>
      <c r="M342" s="67"/>
      <c r="N342" s="68"/>
      <c r="O342" s="69"/>
      <c r="P342" s="70"/>
      <c r="T342" s="71"/>
      <c r="U342" s="64"/>
      <c r="V342" s="64"/>
      <c r="W342" s="71"/>
      <c r="X342" s="71"/>
      <c r="AA342" s="59"/>
      <c r="AB342" s="135"/>
      <c r="AC342" s="135"/>
      <c r="AD342" s="58"/>
      <c r="AF342" s="64"/>
      <c r="AG342" s="64"/>
      <c r="AH342" s="64"/>
      <c r="AI342" s="64"/>
      <c r="AJ342" s="58"/>
      <c r="AK342" s="58"/>
      <c r="AL342" s="64"/>
      <c r="AM342" s="64"/>
      <c r="AN342" s="64"/>
      <c r="AR342" s="202"/>
    </row>
    <row r="343" spans="1:44" s="63" customFormat="1" x14ac:dyDescent="0.25">
      <c r="A343" s="58"/>
      <c r="B343" s="58"/>
      <c r="C343" s="58"/>
      <c r="D343" s="64"/>
      <c r="E343" s="64"/>
      <c r="I343" s="65"/>
      <c r="J343" s="65"/>
      <c r="K343" s="66"/>
      <c r="L343" s="60"/>
      <c r="M343" s="67"/>
      <c r="N343" s="68"/>
      <c r="O343" s="69"/>
      <c r="P343" s="70"/>
      <c r="T343" s="71"/>
      <c r="U343" s="64"/>
      <c r="V343" s="64"/>
      <c r="W343" s="71"/>
      <c r="X343" s="71"/>
      <c r="AA343" s="59"/>
      <c r="AB343" s="135"/>
      <c r="AC343" s="135"/>
      <c r="AD343" s="58"/>
      <c r="AF343" s="64"/>
      <c r="AG343" s="64"/>
      <c r="AH343" s="64"/>
      <c r="AI343" s="64"/>
      <c r="AJ343" s="58"/>
      <c r="AK343" s="58"/>
      <c r="AL343" s="64"/>
      <c r="AM343" s="64"/>
      <c r="AN343" s="64"/>
      <c r="AR343" s="202"/>
    </row>
    <row r="344" spans="1:44" s="63" customFormat="1" x14ac:dyDescent="0.25">
      <c r="A344" s="58"/>
      <c r="B344" s="58"/>
      <c r="C344" s="58"/>
      <c r="D344" s="64"/>
      <c r="E344" s="64"/>
      <c r="I344" s="65"/>
      <c r="J344" s="65"/>
      <c r="K344" s="66"/>
      <c r="L344" s="60"/>
      <c r="M344" s="67"/>
      <c r="N344" s="68"/>
      <c r="O344" s="69"/>
      <c r="P344" s="70"/>
      <c r="T344" s="71"/>
      <c r="U344" s="64"/>
      <c r="V344" s="64"/>
      <c r="W344" s="71"/>
      <c r="X344" s="71"/>
      <c r="AA344" s="59"/>
      <c r="AB344" s="135"/>
      <c r="AC344" s="135"/>
      <c r="AD344" s="58"/>
      <c r="AF344" s="64"/>
      <c r="AG344" s="64"/>
      <c r="AH344" s="64"/>
      <c r="AI344" s="64"/>
      <c r="AJ344" s="58"/>
      <c r="AK344" s="58"/>
      <c r="AL344" s="64"/>
      <c r="AM344" s="64"/>
      <c r="AN344" s="64"/>
      <c r="AR344" s="202"/>
    </row>
    <row r="345" spans="1:44" s="63" customFormat="1" x14ac:dyDescent="0.25">
      <c r="A345" s="58"/>
      <c r="B345" s="58"/>
      <c r="C345" s="58"/>
      <c r="D345" s="64"/>
      <c r="E345" s="64"/>
      <c r="I345" s="65"/>
      <c r="J345" s="65"/>
      <c r="K345" s="66"/>
      <c r="L345" s="60"/>
      <c r="M345" s="67"/>
      <c r="N345" s="68"/>
      <c r="O345" s="69"/>
      <c r="P345" s="70"/>
      <c r="T345" s="71"/>
      <c r="U345" s="64"/>
      <c r="V345" s="64"/>
      <c r="W345" s="71"/>
      <c r="X345" s="71"/>
      <c r="AA345" s="59"/>
      <c r="AB345" s="135"/>
      <c r="AC345" s="135"/>
      <c r="AD345" s="58"/>
      <c r="AF345" s="64"/>
      <c r="AG345" s="64"/>
      <c r="AH345" s="64"/>
      <c r="AI345" s="64"/>
      <c r="AJ345" s="58"/>
      <c r="AK345" s="58"/>
      <c r="AL345" s="64"/>
      <c r="AM345" s="64"/>
      <c r="AN345" s="64"/>
      <c r="AR345" s="202"/>
    </row>
    <row r="346" spans="1:44" s="63" customFormat="1" x14ac:dyDescent="0.25">
      <c r="A346" s="58"/>
      <c r="B346" s="58"/>
      <c r="C346" s="58"/>
      <c r="D346" s="64"/>
      <c r="E346" s="64"/>
      <c r="I346" s="65"/>
      <c r="J346" s="65"/>
      <c r="K346" s="66"/>
      <c r="L346" s="60"/>
      <c r="M346" s="67"/>
      <c r="N346" s="68"/>
      <c r="O346" s="69"/>
      <c r="P346" s="70"/>
      <c r="T346" s="71"/>
      <c r="U346" s="64"/>
      <c r="V346" s="64"/>
      <c r="W346" s="71"/>
      <c r="X346" s="71"/>
      <c r="AA346" s="59"/>
      <c r="AB346" s="135"/>
      <c r="AC346" s="135"/>
      <c r="AD346" s="58"/>
      <c r="AF346" s="64"/>
      <c r="AG346" s="64"/>
      <c r="AH346" s="64"/>
      <c r="AI346" s="64"/>
      <c r="AJ346" s="58"/>
      <c r="AK346" s="58"/>
      <c r="AL346" s="64"/>
      <c r="AM346" s="64"/>
      <c r="AN346" s="64"/>
      <c r="AR346" s="202"/>
    </row>
    <row r="347" spans="1:44" s="63" customFormat="1" x14ac:dyDescent="0.25">
      <c r="A347" s="58"/>
      <c r="B347" s="58"/>
      <c r="C347" s="58"/>
      <c r="D347" s="64"/>
      <c r="E347" s="64"/>
      <c r="I347" s="65"/>
      <c r="J347" s="65"/>
      <c r="K347" s="66"/>
      <c r="L347" s="60"/>
      <c r="M347" s="67"/>
      <c r="N347" s="68"/>
      <c r="O347" s="69"/>
      <c r="P347" s="70"/>
      <c r="T347" s="71"/>
      <c r="U347" s="64"/>
      <c r="V347" s="64"/>
      <c r="W347" s="71"/>
      <c r="X347" s="71"/>
      <c r="AA347" s="59"/>
      <c r="AB347" s="135"/>
      <c r="AC347" s="135"/>
      <c r="AD347" s="58"/>
      <c r="AF347" s="64"/>
      <c r="AG347" s="64"/>
      <c r="AH347" s="64"/>
      <c r="AI347" s="64"/>
      <c r="AJ347" s="58"/>
      <c r="AK347" s="58"/>
      <c r="AL347" s="64"/>
      <c r="AM347" s="64"/>
      <c r="AN347" s="64"/>
      <c r="AR347" s="202"/>
    </row>
    <row r="348" spans="1:44" s="63" customFormat="1" x14ac:dyDescent="0.25">
      <c r="A348" s="58"/>
      <c r="B348" s="58"/>
      <c r="C348" s="58"/>
      <c r="D348" s="64"/>
      <c r="E348" s="64"/>
      <c r="I348" s="65"/>
      <c r="J348" s="65"/>
      <c r="K348" s="66"/>
      <c r="L348" s="60"/>
      <c r="M348" s="67"/>
      <c r="N348" s="68"/>
      <c r="O348" s="69"/>
      <c r="P348" s="70"/>
      <c r="T348" s="71"/>
      <c r="U348" s="64"/>
      <c r="V348" s="64"/>
      <c r="W348" s="71"/>
      <c r="X348" s="71"/>
      <c r="AA348" s="59"/>
      <c r="AB348" s="135"/>
      <c r="AC348" s="135"/>
      <c r="AD348" s="58"/>
      <c r="AF348" s="64"/>
      <c r="AG348" s="64"/>
      <c r="AH348" s="64"/>
      <c r="AI348" s="64"/>
      <c r="AJ348" s="58"/>
      <c r="AK348" s="58"/>
      <c r="AL348" s="64"/>
      <c r="AM348" s="64"/>
      <c r="AN348" s="64"/>
      <c r="AR348" s="202"/>
    </row>
    <row r="349" spans="1:44" s="63" customFormat="1" x14ac:dyDescent="0.25">
      <c r="A349" s="58"/>
      <c r="B349" s="58"/>
      <c r="C349" s="58"/>
      <c r="D349" s="64"/>
      <c r="E349" s="64"/>
      <c r="I349" s="65"/>
      <c r="J349" s="65"/>
      <c r="K349" s="66"/>
      <c r="L349" s="60"/>
      <c r="M349" s="67"/>
      <c r="N349" s="68"/>
      <c r="O349" s="69"/>
      <c r="P349" s="70"/>
      <c r="T349" s="71"/>
      <c r="U349" s="64"/>
      <c r="V349" s="64"/>
      <c r="W349" s="71"/>
      <c r="X349" s="71"/>
      <c r="AA349" s="59"/>
      <c r="AB349" s="135"/>
      <c r="AC349" s="135"/>
      <c r="AD349" s="58"/>
      <c r="AF349" s="64"/>
      <c r="AG349" s="64"/>
      <c r="AH349" s="64"/>
      <c r="AI349" s="64"/>
      <c r="AJ349" s="58"/>
      <c r="AK349" s="58"/>
      <c r="AL349" s="64"/>
      <c r="AM349" s="64"/>
      <c r="AN349" s="64"/>
      <c r="AR349" s="202"/>
    </row>
    <row r="350" spans="1:44" s="63" customFormat="1" x14ac:dyDescent="0.25">
      <c r="A350" s="58"/>
      <c r="B350" s="58"/>
      <c r="C350" s="58"/>
      <c r="D350" s="64"/>
      <c r="E350" s="64"/>
      <c r="I350" s="65"/>
      <c r="J350" s="65"/>
      <c r="K350" s="66"/>
      <c r="L350" s="60"/>
      <c r="M350" s="67"/>
      <c r="N350" s="68"/>
      <c r="O350" s="69"/>
      <c r="P350" s="70"/>
      <c r="T350" s="71"/>
      <c r="U350" s="64"/>
      <c r="V350" s="64"/>
      <c r="W350" s="71"/>
      <c r="X350" s="71"/>
      <c r="AA350" s="59"/>
      <c r="AB350" s="135"/>
      <c r="AC350" s="135"/>
      <c r="AD350" s="58"/>
      <c r="AF350" s="64"/>
      <c r="AG350" s="64"/>
      <c r="AH350" s="64"/>
      <c r="AI350" s="64"/>
      <c r="AJ350" s="58"/>
      <c r="AK350" s="58"/>
      <c r="AL350" s="64"/>
      <c r="AM350" s="64"/>
      <c r="AN350" s="64"/>
      <c r="AR350" s="202"/>
    </row>
    <row r="351" spans="1:44" s="63" customFormat="1" x14ac:dyDescent="0.25">
      <c r="A351" s="58"/>
      <c r="B351" s="58"/>
      <c r="C351" s="58"/>
      <c r="D351" s="64"/>
      <c r="E351" s="64"/>
      <c r="I351" s="65"/>
      <c r="J351" s="65"/>
      <c r="K351" s="66"/>
      <c r="L351" s="60"/>
      <c r="M351" s="67"/>
      <c r="N351" s="68"/>
      <c r="O351" s="69"/>
      <c r="P351" s="70"/>
      <c r="T351" s="71"/>
      <c r="U351" s="64"/>
      <c r="V351" s="64"/>
      <c r="W351" s="71"/>
      <c r="X351" s="71"/>
      <c r="AA351" s="59"/>
      <c r="AB351" s="135"/>
      <c r="AC351" s="135"/>
      <c r="AD351" s="58"/>
      <c r="AF351" s="64"/>
      <c r="AG351" s="64"/>
      <c r="AH351" s="64"/>
      <c r="AI351" s="64"/>
      <c r="AJ351" s="58"/>
      <c r="AK351" s="58"/>
      <c r="AL351" s="64"/>
      <c r="AM351" s="64"/>
      <c r="AN351" s="64"/>
      <c r="AR351" s="202"/>
    </row>
    <row r="352" spans="1:44" s="63" customFormat="1" x14ac:dyDescent="0.25">
      <c r="A352" s="58"/>
      <c r="B352" s="58"/>
      <c r="C352" s="58"/>
      <c r="D352" s="64"/>
      <c r="E352" s="64"/>
      <c r="I352" s="65"/>
      <c r="J352" s="65"/>
      <c r="K352" s="66"/>
      <c r="L352" s="60"/>
      <c r="M352" s="67"/>
      <c r="N352" s="68"/>
      <c r="O352" s="69"/>
      <c r="P352" s="70"/>
      <c r="T352" s="71"/>
      <c r="U352" s="64"/>
      <c r="V352" s="64"/>
      <c r="W352" s="71"/>
      <c r="X352" s="71"/>
      <c r="AA352" s="59"/>
      <c r="AB352" s="135"/>
      <c r="AC352" s="135"/>
      <c r="AD352" s="58"/>
      <c r="AF352" s="64"/>
      <c r="AG352" s="64"/>
      <c r="AH352" s="64"/>
      <c r="AI352" s="64"/>
      <c r="AJ352" s="58"/>
      <c r="AK352" s="58"/>
      <c r="AL352" s="64"/>
      <c r="AM352" s="64"/>
      <c r="AN352" s="64"/>
      <c r="AR352" s="202"/>
    </row>
    <row r="353" spans="1:44" s="63" customFormat="1" x14ac:dyDescent="0.25">
      <c r="A353" s="58"/>
      <c r="B353" s="58"/>
      <c r="C353" s="58"/>
      <c r="D353" s="64"/>
      <c r="E353" s="64"/>
      <c r="I353" s="65"/>
      <c r="J353" s="65"/>
      <c r="K353" s="66"/>
      <c r="L353" s="60"/>
      <c r="M353" s="67"/>
      <c r="N353" s="68"/>
      <c r="O353" s="69"/>
      <c r="P353" s="70"/>
      <c r="T353" s="71"/>
      <c r="U353" s="64"/>
      <c r="V353" s="64"/>
      <c r="W353" s="71"/>
      <c r="X353" s="71"/>
      <c r="AA353" s="59"/>
      <c r="AB353" s="135"/>
      <c r="AC353" s="135"/>
      <c r="AD353" s="58"/>
      <c r="AF353" s="64"/>
      <c r="AG353" s="64"/>
      <c r="AH353" s="64"/>
      <c r="AI353" s="64"/>
      <c r="AJ353" s="58"/>
      <c r="AK353" s="58"/>
      <c r="AL353" s="64"/>
      <c r="AM353" s="64"/>
      <c r="AN353" s="64"/>
      <c r="AR353" s="202"/>
    </row>
    <row r="354" spans="1:44" s="63" customFormat="1" x14ac:dyDescent="0.25">
      <c r="A354" s="58"/>
      <c r="B354" s="58"/>
      <c r="C354" s="58"/>
      <c r="D354" s="64"/>
      <c r="E354" s="64"/>
      <c r="I354" s="65"/>
      <c r="J354" s="65"/>
      <c r="K354" s="66"/>
      <c r="L354" s="60"/>
      <c r="M354" s="67"/>
      <c r="N354" s="68"/>
      <c r="O354" s="69"/>
      <c r="P354" s="70"/>
      <c r="T354" s="71"/>
      <c r="U354" s="64"/>
      <c r="V354" s="64"/>
      <c r="W354" s="71"/>
      <c r="X354" s="71"/>
      <c r="AA354" s="59"/>
      <c r="AB354" s="135"/>
      <c r="AC354" s="135"/>
      <c r="AD354" s="58"/>
      <c r="AF354" s="64"/>
      <c r="AG354" s="64"/>
      <c r="AH354" s="64"/>
      <c r="AI354" s="64"/>
      <c r="AJ354" s="58"/>
      <c r="AK354" s="58"/>
      <c r="AL354" s="64"/>
      <c r="AM354" s="64"/>
      <c r="AN354" s="64"/>
      <c r="AR354" s="202"/>
    </row>
    <row r="355" spans="1:44" s="63" customFormat="1" x14ac:dyDescent="0.25">
      <c r="A355" s="58"/>
      <c r="B355" s="58"/>
      <c r="C355" s="58"/>
      <c r="D355" s="64"/>
      <c r="E355" s="64"/>
      <c r="I355" s="65"/>
      <c r="J355" s="65"/>
      <c r="K355" s="66"/>
      <c r="L355" s="60"/>
      <c r="M355" s="67"/>
      <c r="N355" s="68"/>
      <c r="O355" s="69"/>
      <c r="P355" s="70"/>
      <c r="T355" s="71"/>
      <c r="U355" s="64"/>
      <c r="V355" s="64"/>
      <c r="W355" s="71"/>
      <c r="X355" s="71"/>
      <c r="AA355" s="59"/>
      <c r="AB355" s="135"/>
      <c r="AC355" s="135"/>
      <c r="AD355" s="58"/>
      <c r="AF355" s="64"/>
      <c r="AG355" s="64"/>
      <c r="AH355" s="64"/>
      <c r="AI355" s="64"/>
      <c r="AJ355" s="58"/>
      <c r="AK355" s="58"/>
      <c r="AL355" s="64"/>
      <c r="AM355" s="64"/>
      <c r="AN355" s="64"/>
      <c r="AR355" s="202"/>
    </row>
    <row r="356" spans="1:44" s="63" customFormat="1" x14ac:dyDescent="0.25">
      <c r="A356" s="58"/>
      <c r="B356" s="58"/>
      <c r="C356" s="58"/>
      <c r="D356" s="64"/>
      <c r="E356" s="64"/>
      <c r="I356" s="65"/>
      <c r="J356" s="65"/>
      <c r="K356" s="66"/>
      <c r="L356" s="60"/>
      <c r="M356" s="67"/>
      <c r="N356" s="68"/>
      <c r="O356" s="69"/>
      <c r="P356" s="70"/>
      <c r="T356" s="71"/>
      <c r="U356" s="64"/>
      <c r="V356" s="64"/>
      <c r="W356" s="71"/>
      <c r="X356" s="71"/>
      <c r="AA356" s="59"/>
      <c r="AB356" s="135"/>
      <c r="AC356" s="135"/>
      <c r="AD356" s="58"/>
      <c r="AF356" s="64"/>
      <c r="AG356" s="64"/>
      <c r="AH356" s="64"/>
      <c r="AI356" s="64"/>
      <c r="AJ356" s="58"/>
      <c r="AK356" s="58"/>
      <c r="AL356" s="64"/>
      <c r="AM356" s="64"/>
      <c r="AN356" s="64"/>
      <c r="AR356" s="202"/>
    </row>
    <row r="357" spans="1:44" s="63" customFormat="1" x14ac:dyDescent="0.25">
      <c r="A357" s="58"/>
      <c r="B357" s="58"/>
      <c r="C357" s="58"/>
      <c r="D357" s="64"/>
      <c r="E357" s="64"/>
      <c r="I357" s="65"/>
      <c r="J357" s="65"/>
      <c r="K357" s="66"/>
      <c r="L357" s="60"/>
      <c r="M357" s="67"/>
      <c r="N357" s="68"/>
      <c r="O357" s="69"/>
      <c r="P357" s="70"/>
      <c r="T357" s="71"/>
      <c r="U357" s="64"/>
      <c r="V357" s="64"/>
      <c r="W357" s="71"/>
      <c r="X357" s="71"/>
      <c r="AA357" s="59"/>
      <c r="AB357" s="135"/>
      <c r="AC357" s="135"/>
      <c r="AD357" s="58"/>
      <c r="AF357" s="64"/>
      <c r="AG357" s="64"/>
      <c r="AH357" s="64"/>
      <c r="AI357" s="64"/>
      <c r="AJ357" s="58"/>
      <c r="AK357" s="58"/>
      <c r="AL357" s="64"/>
      <c r="AM357" s="64"/>
      <c r="AN357" s="64"/>
      <c r="AR357" s="202"/>
    </row>
    <row r="358" spans="1:44" s="63" customFormat="1" x14ac:dyDescent="0.25">
      <c r="A358" s="58"/>
      <c r="B358" s="58"/>
      <c r="C358" s="58"/>
      <c r="D358" s="64"/>
      <c r="E358" s="64"/>
      <c r="I358" s="65"/>
      <c r="J358" s="65"/>
      <c r="K358" s="66"/>
      <c r="L358" s="60"/>
      <c r="M358" s="67"/>
      <c r="N358" s="68"/>
      <c r="O358" s="69"/>
      <c r="P358" s="70"/>
      <c r="T358" s="71"/>
      <c r="U358" s="64"/>
      <c r="V358" s="64"/>
      <c r="W358" s="71"/>
      <c r="X358" s="71"/>
      <c r="AA358" s="59"/>
      <c r="AB358" s="135"/>
      <c r="AC358" s="135"/>
      <c r="AD358" s="58"/>
      <c r="AF358" s="64"/>
      <c r="AG358" s="64"/>
      <c r="AH358" s="64"/>
      <c r="AI358" s="64"/>
      <c r="AJ358" s="58"/>
      <c r="AK358" s="58"/>
      <c r="AL358" s="64"/>
      <c r="AM358" s="64"/>
      <c r="AN358" s="64"/>
      <c r="AR358" s="202"/>
    </row>
    <row r="359" spans="1:44" s="63" customFormat="1" x14ac:dyDescent="0.25">
      <c r="A359" s="58"/>
      <c r="B359" s="58"/>
      <c r="C359" s="58"/>
      <c r="D359" s="64"/>
      <c r="E359" s="64"/>
      <c r="I359" s="65"/>
      <c r="J359" s="65"/>
      <c r="K359" s="66"/>
      <c r="L359" s="60"/>
      <c r="M359" s="67"/>
      <c r="N359" s="68"/>
      <c r="O359" s="69"/>
      <c r="P359" s="70"/>
      <c r="T359" s="71"/>
      <c r="U359" s="64"/>
      <c r="V359" s="64"/>
      <c r="W359" s="71"/>
      <c r="X359" s="71"/>
      <c r="AA359" s="59"/>
      <c r="AB359" s="135"/>
      <c r="AC359" s="135"/>
      <c r="AD359" s="58"/>
      <c r="AF359" s="64"/>
      <c r="AG359" s="64"/>
      <c r="AH359" s="64"/>
      <c r="AI359" s="64"/>
      <c r="AJ359" s="58"/>
      <c r="AK359" s="58"/>
      <c r="AL359" s="64"/>
      <c r="AM359" s="64"/>
      <c r="AN359" s="64"/>
      <c r="AR359" s="202"/>
    </row>
    <row r="360" spans="1:44" s="63" customFormat="1" x14ac:dyDescent="0.25">
      <c r="A360" s="58"/>
      <c r="B360" s="58"/>
      <c r="C360" s="58"/>
      <c r="D360" s="64"/>
      <c r="E360" s="64"/>
      <c r="I360" s="65"/>
      <c r="J360" s="65"/>
      <c r="K360" s="66"/>
      <c r="L360" s="60"/>
      <c r="M360" s="67"/>
      <c r="N360" s="68"/>
      <c r="O360" s="69"/>
      <c r="P360" s="70"/>
      <c r="T360" s="71"/>
      <c r="U360" s="64"/>
      <c r="V360" s="64"/>
      <c r="W360" s="71"/>
      <c r="X360" s="71"/>
      <c r="AA360" s="59"/>
      <c r="AB360" s="135"/>
      <c r="AC360" s="135"/>
      <c r="AD360" s="58"/>
      <c r="AF360" s="64"/>
      <c r="AG360" s="64"/>
      <c r="AH360" s="64"/>
      <c r="AI360" s="64"/>
      <c r="AJ360" s="58"/>
      <c r="AK360" s="58"/>
      <c r="AL360" s="64"/>
      <c r="AM360" s="64"/>
      <c r="AN360" s="64"/>
      <c r="AR360" s="202"/>
    </row>
    <row r="361" spans="1:44" s="63" customFormat="1" x14ac:dyDescent="0.25">
      <c r="A361" s="58"/>
      <c r="B361" s="58"/>
      <c r="C361" s="58"/>
      <c r="D361" s="64"/>
      <c r="E361" s="64"/>
      <c r="I361" s="65"/>
      <c r="J361" s="65"/>
      <c r="K361" s="66"/>
      <c r="L361" s="60"/>
      <c r="M361" s="67"/>
      <c r="N361" s="68"/>
      <c r="O361" s="69"/>
      <c r="P361" s="70"/>
      <c r="T361" s="71"/>
      <c r="U361" s="64"/>
      <c r="V361" s="64"/>
      <c r="W361" s="71"/>
      <c r="X361" s="71"/>
      <c r="AA361" s="59"/>
      <c r="AB361" s="135"/>
      <c r="AC361" s="135"/>
      <c r="AD361" s="58"/>
      <c r="AF361" s="64"/>
      <c r="AG361" s="64"/>
      <c r="AH361" s="64"/>
      <c r="AI361" s="64"/>
      <c r="AJ361" s="58"/>
      <c r="AK361" s="58"/>
      <c r="AL361" s="64"/>
      <c r="AM361" s="64"/>
      <c r="AN361" s="64"/>
      <c r="AR361" s="202"/>
    </row>
    <row r="362" spans="1:44" s="63" customFormat="1" x14ac:dyDescent="0.25">
      <c r="A362" s="58"/>
      <c r="B362" s="58"/>
      <c r="C362" s="58"/>
      <c r="D362" s="64"/>
      <c r="E362" s="64"/>
      <c r="I362" s="65"/>
      <c r="J362" s="65"/>
      <c r="K362" s="66"/>
      <c r="L362" s="60"/>
      <c r="M362" s="67"/>
      <c r="N362" s="68"/>
      <c r="O362" s="69"/>
      <c r="P362" s="70"/>
      <c r="T362" s="71"/>
      <c r="U362" s="64"/>
      <c r="V362" s="64"/>
      <c r="W362" s="71"/>
      <c r="X362" s="71"/>
      <c r="AA362" s="59"/>
      <c r="AB362" s="135"/>
      <c r="AC362" s="135"/>
      <c r="AD362" s="58"/>
      <c r="AF362" s="64"/>
      <c r="AG362" s="64"/>
      <c r="AH362" s="64"/>
      <c r="AI362" s="64"/>
      <c r="AJ362" s="58"/>
      <c r="AK362" s="58"/>
      <c r="AL362" s="64"/>
      <c r="AM362" s="64"/>
      <c r="AN362" s="64"/>
      <c r="AR362" s="202"/>
    </row>
    <row r="363" spans="1:44" s="63" customFormat="1" x14ac:dyDescent="0.25">
      <c r="A363" s="58"/>
      <c r="B363" s="58"/>
      <c r="C363" s="58"/>
      <c r="D363" s="64"/>
      <c r="E363" s="64"/>
      <c r="I363" s="65"/>
      <c r="J363" s="65"/>
      <c r="K363" s="66"/>
      <c r="L363" s="60"/>
      <c r="M363" s="67"/>
      <c r="N363" s="68"/>
      <c r="O363" s="69"/>
      <c r="P363" s="70"/>
      <c r="T363" s="71"/>
      <c r="U363" s="64"/>
      <c r="V363" s="64"/>
      <c r="W363" s="71"/>
      <c r="X363" s="71"/>
      <c r="AA363" s="59"/>
      <c r="AB363" s="135"/>
      <c r="AC363" s="135"/>
      <c r="AD363" s="58"/>
      <c r="AF363" s="64"/>
      <c r="AG363" s="64"/>
      <c r="AH363" s="64"/>
      <c r="AI363" s="64"/>
      <c r="AJ363" s="58"/>
      <c r="AK363" s="58"/>
      <c r="AL363" s="64"/>
      <c r="AM363" s="64"/>
      <c r="AN363" s="64"/>
      <c r="AR363" s="202"/>
    </row>
    <row r="364" spans="1:44" s="63" customFormat="1" x14ac:dyDescent="0.25">
      <c r="A364" s="58"/>
      <c r="B364" s="58"/>
      <c r="C364" s="58"/>
      <c r="D364" s="64"/>
      <c r="E364" s="64"/>
      <c r="I364" s="65"/>
      <c r="J364" s="65"/>
      <c r="K364" s="66"/>
      <c r="L364" s="60"/>
      <c r="M364" s="67"/>
      <c r="N364" s="68"/>
      <c r="O364" s="69"/>
      <c r="P364" s="70"/>
      <c r="T364" s="71"/>
      <c r="U364" s="64"/>
      <c r="V364" s="64"/>
      <c r="W364" s="71"/>
      <c r="X364" s="71"/>
      <c r="AA364" s="59"/>
      <c r="AB364" s="135"/>
      <c r="AC364" s="135"/>
      <c r="AD364" s="58"/>
      <c r="AF364" s="64"/>
      <c r="AG364" s="64"/>
      <c r="AH364" s="64"/>
      <c r="AI364" s="64"/>
      <c r="AJ364" s="58"/>
      <c r="AK364" s="58"/>
      <c r="AL364" s="64"/>
      <c r="AM364" s="64"/>
      <c r="AN364" s="64"/>
      <c r="AR364" s="202"/>
    </row>
    <row r="365" spans="1:44" s="63" customFormat="1" x14ac:dyDescent="0.25">
      <c r="A365" s="58"/>
      <c r="B365" s="58"/>
      <c r="C365" s="58"/>
      <c r="D365" s="64"/>
      <c r="E365" s="64"/>
      <c r="I365" s="65"/>
      <c r="J365" s="65"/>
      <c r="K365" s="66"/>
      <c r="L365" s="60"/>
      <c r="M365" s="67"/>
      <c r="N365" s="68"/>
      <c r="O365" s="69"/>
      <c r="P365" s="70"/>
      <c r="T365" s="71"/>
      <c r="U365" s="64"/>
      <c r="V365" s="64"/>
      <c r="W365" s="71"/>
      <c r="X365" s="71"/>
      <c r="AA365" s="59"/>
      <c r="AB365" s="135"/>
      <c r="AC365" s="135"/>
      <c r="AD365" s="58"/>
      <c r="AF365" s="64"/>
      <c r="AG365" s="64"/>
      <c r="AH365" s="64"/>
      <c r="AI365" s="64"/>
      <c r="AJ365" s="58"/>
      <c r="AK365" s="58"/>
      <c r="AL365" s="64"/>
      <c r="AM365" s="64"/>
      <c r="AN365" s="64"/>
      <c r="AR365" s="202"/>
    </row>
    <row r="366" spans="1:44" s="63" customFormat="1" x14ac:dyDescent="0.25">
      <c r="A366" s="58"/>
      <c r="B366" s="58"/>
      <c r="C366" s="58"/>
      <c r="D366" s="64"/>
      <c r="E366" s="64"/>
      <c r="I366" s="65"/>
      <c r="J366" s="65"/>
      <c r="K366" s="66"/>
      <c r="L366" s="60"/>
      <c r="M366" s="67"/>
      <c r="N366" s="68"/>
      <c r="O366" s="69"/>
      <c r="P366" s="70"/>
      <c r="T366" s="71"/>
      <c r="U366" s="64"/>
      <c r="V366" s="64"/>
      <c r="W366" s="71"/>
      <c r="X366" s="71"/>
      <c r="AA366" s="59"/>
      <c r="AB366" s="135"/>
      <c r="AC366" s="135"/>
      <c r="AD366" s="58"/>
      <c r="AF366" s="64"/>
      <c r="AG366" s="64"/>
      <c r="AH366" s="64"/>
      <c r="AI366" s="64"/>
      <c r="AJ366" s="58"/>
      <c r="AK366" s="58"/>
      <c r="AL366" s="64"/>
      <c r="AM366" s="64"/>
      <c r="AN366" s="64"/>
      <c r="AR366" s="202"/>
    </row>
    <row r="367" spans="1:44" s="63" customFormat="1" x14ac:dyDescent="0.25">
      <c r="A367" s="58"/>
      <c r="B367" s="58"/>
      <c r="C367" s="58"/>
      <c r="D367" s="64"/>
      <c r="E367" s="64"/>
      <c r="I367" s="65"/>
      <c r="J367" s="65"/>
      <c r="K367" s="66"/>
      <c r="L367" s="60"/>
      <c r="M367" s="67"/>
      <c r="N367" s="68"/>
      <c r="O367" s="69"/>
      <c r="P367" s="70"/>
      <c r="T367" s="71"/>
      <c r="U367" s="64"/>
      <c r="V367" s="64"/>
      <c r="W367" s="71"/>
      <c r="X367" s="71"/>
      <c r="AA367" s="59"/>
      <c r="AB367" s="135"/>
      <c r="AC367" s="135"/>
      <c r="AD367" s="58"/>
      <c r="AF367" s="64"/>
      <c r="AG367" s="64"/>
      <c r="AH367" s="64"/>
      <c r="AI367" s="64"/>
      <c r="AJ367" s="58"/>
      <c r="AK367" s="58"/>
      <c r="AL367" s="64"/>
      <c r="AM367" s="64"/>
      <c r="AN367" s="64"/>
      <c r="AR367" s="202"/>
    </row>
    <row r="368" spans="1:44" s="63" customFormat="1" x14ac:dyDescent="0.25">
      <c r="A368" s="58"/>
      <c r="B368" s="58"/>
      <c r="C368" s="58"/>
      <c r="D368" s="64"/>
      <c r="E368" s="64"/>
      <c r="I368" s="65"/>
      <c r="J368" s="65"/>
      <c r="K368" s="66"/>
      <c r="L368" s="60"/>
      <c r="M368" s="67"/>
      <c r="N368" s="68"/>
      <c r="O368" s="69"/>
      <c r="P368" s="70"/>
      <c r="T368" s="71"/>
      <c r="U368" s="64"/>
      <c r="V368" s="64"/>
      <c r="W368" s="71"/>
      <c r="X368" s="71"/>
      <c r="AA368" s="59"/>
      <c r="AB368" s="135"/>
      <c r="AC368" s="135"/>
      <c r="AD368" s="58"/>
      <c r="AF368" s="64"/>
      <c r="AG368" s="64"/>
      <c r="AH368" s="64"/>
      <c r="AI368" s="64"/>
      <c r="AJ368" s="58"/>
      <c r="AK368" s="58"/>
      <c r="AL368" s="64"/>
      <c r="AM368" s="64"/>
      <c r="AN368" s="64"/>
      <c r="AR368" s="202"/>
    </row>
    <row r="369" spans="1:44" s="63" customFormat="1" x14ac:dyDescent="0.25">
      <c r="A369" s="58"/>
      <c r="B369" s="58"/>
      <c r="C369" s="58"/>
      <c r="D369" s="64"/>
      <c r="E369" s="64"/>
      <c r="I369" s="65"/>
      <c r="J369" s="65"/>
      <c r="K369" s="66"/>
      <c r="L369" s="60"/>
      <c r="M369" s="67"/>
      <c r="N369" s="68"/>
      <c r="O369" s="69"/>
      <c r="P369" s="70"/>
      <c r="T369" s="71"/>
      <c r="U369" s="64"/>
      <c r="V369" s="64"/>
      <c r="W369" s="71"/>
      <c r="X369" s="71"/>
      <c r="AA369" s="59"/>
      <c r="AB369" s="135"/>
      <c r="AC369" s="135"/>
      <c r="AD369" s="58"/>
      <c r="AF369" s="64"/>
      <c r="AG369" s="64"/>
      <c r="AH369" s="64"/>
      <c r="AI369" s="64"/>
      <c r="AJ369" s="58"/>
      <c r="AK369" s="58"/>
      <c r="AL369" s="64"/>
      <c r="AM369" s="64"/>
      <c r="AN369" s="64"/>
      <c r="AR369" s="202"/>
    </row>
    <row r="370" spans="1:44" s="63" customFormat="1" x14ac:dyDescent="0.25">
      <c r="A370" s="58"/>
      <c r="B370" s="58"/>
      <c r="C370" s="58"/>
      <c r="D370" s="64"/>
      <c r="E370" s="64"/>
      <c r="I370" s="65"/>
      <c r="J370" s="65"/>
      <c r="K370" s="66"/>
      <c r="L370" s="60"/>
      <c r="M370" s="67"/>
      <c r="N370" s="68"/>
      <c r="O370" s="69"/>
      <c r="P370" s="70"/>
      <c r="T370" s="71"/>
      <c r="U370" s="64"/>
      <c r="V370" s="64"/>
      <c r="W370" s="71"/>
      <c r="X370" s="71"/>
      <c r="AA370" s="59"/>
      <c r="AB370" s="135"/>
      <c r="AC370" s="135"/>
      <c r="AD370" s="58"/>
      <c r="AF370" s="64"/>
      <c r="AG370" s="64"/>
      <c r="AH370" s="64"/>
      <c r="AI370" s="64"/>
      <c r="AJ370" s="58"/>
      <c r="AK370" s="58"/>
      <c r="AL370" s="64"/>
      <c r="AM370" s="64"/>
      <c r="AN370" s="64"/>
      <c r="AR370" s="202"/>
    </row>
    <row r="371" spans="1:44" s="63" customFormat="1" x14ac:dyDescent="0.25">
      <c r="A371" s="58"/>
      <c r="B371" s="58"/>
      <c r="C371" s="58"/>
      <c r="D371" s="64"/>
      <c r="E371" s="64"/>
      <c r="I371" s="65"/>
      <c r="J371" s="65"/>
      <c r="K371" s="66"/>
      <c r="L371" s="60"/>
      <c r="M371" s="67"/>
      <c r="N371" s="68"/>
      <c r="O371" s="69"/>
      <c r="P371" s="70"/>
      <c r="T371" s="71"/>
      <c r="U371" s="64"/>
      <c r="V371" s="64"/>
      <c r="W371" s="71"/>
      <c r="X371" s="71"/>
      <c r="AA371" s="59"/>
      <c r="AB371" s="135"/>
      <c r="AC371" s="135"/>
      <c r="AD371" s="58"/>
      <c r="AF371" s="64"/>
      <c r="AG371" s="64"/>
      <c r="AH371" s="64"/>
      <c r="AI371" s="64"/>
      <c r="AJ371" s="58"/>
      <c r="AK371" s="58"/>
      <c r="AL371" s="64"/>
      <c r="AM371" s="64"/>
      <c r="AN371" s="64"/>
      <c r="AR371" s="202"/>
    </row>
    <row r="372" spans="1:44" s="63" customFormat="1" x14ac:dyDescent="0.25">
      <c r="A372" s="58"/>
      <c r="B372" s="58"/>
      <c r="C372" s="58"/>
      <c r="D372" s="64"/>
      <c r="E372" s="64"/>
      <c r="I372" s="65"/>
      <c r="J372" s="65"/>
      <c r="K372" s="66"/>
      <c r="L372" s="60"/>
      <c r="M372" s="67"/>
      <c r="N372" s="68"/>
      <c r="O372" s="69"/>
      <c r="P372" s="70"/>
      <c r="T372" s="71"/>
      <c r="U372" s="64"/>
      <c r="V372" s="64"/>
      <c r="W372" s="71"/>
      <c r="X372" s="71"/>
      <c r="AA372" s="59"/>
      <c r="AB372" s="135"/>
      <c r="AC372" s="135"/>
      <c r="AD372" s="58"/>
      <c r="AF372" s="64"/>
      <c r="AG372" s="64"/>
      <c r="AH372" s="64"/>
      <c r="AI372" s="64"/>
      <c r="AJ372" s="58"/>
      <c r="AK372" s="58"/>
      <c r="AL372" s="64"/>
      <c r="AM372" s="64"/>
      <c r="AN372" s="64"/>
      <c r="AR372" s="202"/>
    </row>
    <row r="373" spans="1:44" s="63" customFormat="1" x14ac:dyDescent="0.25">
      <c r="A373" s="58"/>
      <c r="B373" s="58"/>
      <c r="C373" s="58"/>
      <c r="D373" s="64"/>
      <c r="E373" s="64"/>
      <c r="I373" s="65"/>
      <c r="J373" s="65"/>
      <c r="K373" s="66"/>
      <c r="L373" s="60"/>
      <c r="M373" s="67"/>
      <c r="N373" s="68"/>
      <c r="O373" s="69"/>
      <c r="P373" s="70"/>
      <c r="T373" s="71"/>
      <c r="U373" s="64"/>
      <c r="V373" s="64"/>
      <c r="W373" s="71"/>
      <c r="X373" s="71"/>
      <c r="AA373" s="59"/>
      <c r="AB373" s="135"/>
      <c r="AC373" s="135"/>
      <c r="AD373" s="58"/>
      <c r="AF373" s="64"/>
      <c r="AG373" s="64"/>
      <c r="AH373" s="64"/>
      <c r="AI373" s="64"/>
      <c r="AJ373" s="58"/>
      <c r="AK373" s="58"/>
      <c r="AL373" s="64"/>
      <c r="AM373" s="64"/>
      <c r="AN373" s="64"/>
      <c r="AR373" s="202"/>
    </row>
    <row r="374" spans="1:44" s="63" customFormat="1" x14ac:dyDescent="0.25">
      <c r="A374" s="58"/>
      <c r="B374" s="58"/>
      <c r="C374" s="58"/>
      <c r="D374" s="64"/>
      <c r="E374" s="64"/>
      <c r="I374" s="65"/>
      <c r="J374" s="65"/>
      <c r="K374" s="66"/>
      <c r="L374" s="60"/>
      <c r="M374" s="67"/>
      <c r="N374" s="68"/>
      <c r="O374" s="69"/>
      <c r="P374" s="70"/>
      <c r="T374" s="71"/>
      <c r="U374" s="64"/>
      <c r="V374" s="64"/>
      <c r="W374" s="71"/>
      <c r="X374" s="71"/>
      <c r="AA374" s="59"/>
      <c r="AB374" s="135"/>
      <c r="AC374" s="135"/>
      <c r="AD374" s="58"/>
      <c r="AF374" s="64"/>
      <c r="AG374" s="64"/>
      <c r="AH374" s="64"/>
      <c r="AI374" s="64"/>
      <c r="AJ374" s="58"/>
      <c r="AK374" s="58"/>
      <c r="AL374" s="64"/>
      <c r="AM374" s="64"/>
      <c r="AN374" s="64"/>
      <c r="AR374" s="202"/>
    </row>
    <row r="375" spans="1:44" s="63" customFormat="1" x14ac:dyDescent="0.25">
      <c r="A375" s="58"/>
      <c r="B375" s="58"/>
      <c r="C375" s="58"/>
      <c r="D375" s="64"/>
      <c r="E375" s="64"/>
      <c r="I375" s="65"/>
      <c r="J375" s="65"/>
      <c r="K375" s="66"/>
      <c r="L375" s="60"/>
      <c r="M375" s="67"/>
      <c r="N375" s="68"/>
      <c r="O375" s="69"/>
      <c r="P375" s="70"/>
      <c r="T375" s="71"/>
      <c r="U375" s="64"/>
      <c r="V375" s="64"/>
      <c r="W375" s="71"/>
      <c r="X375" s="71"/>
      <c r="AA375" s="59"/>
      <c r="AB375" s="135"/>
      <c r="AC375" s="135"/>
      <c r="AD375" s="58"/>
      <c r="AF375" s="64"/>
      <c r="AG375" s="64"/>
      <c r="AH375" s="64"/>
      <c r="AI375" s="64"/>
      <c r="AJ375" s="58"/>
      <c r="AK375" s="58"/>
      <c r="AL375" s="64"/>
      <c r="AM375" s="64"/>
      <c r="AN375" s="64"/>
      <c r="AR375" s="202"/>
    </row>
    <row r="376" spans="1:44" s="63" customFormat="1" x14ac:dyDescent="0.25">
      <c r="A376" s="58"/>
      <c r="B376" s="58"/>
      <c r="C376" s="58"/>
      <c r="D376" s="64"/>
      <c r="E376" s="64"/>
      <c r="I376" s="65"/>
      <c r="J376" s="65"/>
      <c r="K376" s="66"/>
      <c r="L376" s="60"/>
      <c r="M376" s="67"/>
      <c r="N376" s="68"/>
      <c r="O376" s="69"/>
      <c r="P376" s="70"/>
      <c r="T376" s="71"/>
      <c r="U376" s="64"/>
      <c r="V376" s="64"/>
      <c r="W376" s="71"/>
      <c r="X376" s="71"/>
      <c r="AA376" s="59"/>
      <c r="AB376" s="135"/>
      <c r="AC376" s="135"/>
      <c r="AD376" s="58"/>
      <c r="AF376" s="64"/>
      <c r="AG376" s="64"/>
      <c r="AH376" s="64"/>
      <c r="AI376" s="64"/>
      <c r="AJ376" s="58"/>
      <c r="AK376" s="58"/>
      <c r="AL376" s="64"/>
      <c r="AM376" s="64"/>
      <c r="AN376" s="64"/>
      <c r="AR376" s="202"/>
    </row>
    <row r="377" spans="1:44" s="63" customFormat="1" x14ac:dyDescent="0.25">
      <c r="A377" s="58"/>
      <c r="B377" s="58"/>
      <c r="C377" s="58"/>
      <c r="D377" s="64"/>
      <c r="E377" s="64"/>
      <c r="I377" s="65"/>
      <c r="J377" s="65"/>
      <c r="K377" s="66"/>
      <c r="L377" s="60"/>
      <c r="M377" s="67"/>
      <c r="N377" s="68"/>
      <c r="O377" s="69"/>
      <c r="P377" s="70"/>
      <c r="T377" s="71"/>
      <c r="U377" s="64"/>
      <c r="V377" s="64"/>
      <c r="W377" s="71"/>
      <c r="X377" s="71"/>
      <c r="AA377" s="59"/>
      <c r="AB377" s="135"/>
      <c r="AC377" s="135"/>
      <c r="AD377" s="58"/>
      <c r="AF377" s="64"/>
      <c r="AG377" s="64"/>
      <c r="AH377" s="64"/>
      <c r="AI377" s="64"/>
      <c r="AJ377" s="58"/>
      <c r="AK377" s="58"/>
      <c r="AL377" s="64"/>
      <c r="AM377" s="64"/>
      <c r="AN377" s="64"/>
      <c r="AR377" s="202"/>
    </row>
    <row r="378" spans="1:44" s="63" customFormat="1" x14ac:dyDescent="0.25">
      <c r="A378" s="58"/>
      <c r="B378" s="58"/>
      <c r="C378" s="58"/>
      <c r="D378" s="64"/>
      <c r="E378" s="64"/>
      <c r="I378" s="65"/>
      <c r="J378" s="65"/>
      <c r="K378" s="66"/>
      <c r="L378" s="60"/>
      <c r="M378" s="67"/>
      <c r="N378" s="68"/>
      <c r="O378" s="69"/>
      <c r="P378" s="70"/>
      <c r="T378" s="71"/>
      <c r="U378" s="64"/>
      <c r="V378" s="64"/>
      <c r="W378" s="71"/>
      <c r="X378" s="71"/>
      <c r="AA378" s="59"/>
      <c r="AB378" s="135"/>
      <c r="AC378" s="135"/>
      <c r="AD378" s="58"/>
      <c r="AF378" s="64"/>
      <c r="AG378" s="64"/>
      <c r="AH378" s="64"/>
      <c r="AI378" s="64"/>
      <c r="AJ378" s="58"/>
      <c r="AK378" s="58"/>
      <c r="AL378" s="64"/>
      <c r="AM378" s="64"/>
      <c r="AN378" s="64"/>
      <c r="AR378" s="202"/>
    </row>
    <row r="379" spans="1:44" s="63" customFormat="1" x14ac:dyDescent="0.25">
      <c r="A379" s="58"/>
      <c r="B379" s="58"/>
      <c r="C379" s="58"/>
      <c r="D379" s="64"/>
      <c r="E379" s="64"/>
      <c r="I379" s="65"/>
      <c r="J379" s="65"/>
      <c r="K379" s="66"/>
      <c r="L379" s="60"/>
      <c r="M379" s="67"/>
      <c r="N379" s="68"/>
      <c r="O379" s="69"/>
      <c r="P379" s="70"/>
      <c r="T379" s="71"/>
      <c r="U379" s="64"/>
      <c r="V379" s="64"/>
      <c r="W379" s="71"/>
      <c r="X379" s="71"/>
      <c r="AA379" s="59"/>
      <c r="AB379" s="135"/>
      <c r="AC379" s="135"/>
      <c r="AD379" s="58"/>
      <c r="AF379" s="64"/>
      <c r="AG379" s="64"/>
      <c r="AH379" s="64"/>
      <c r="AI379" s="64"/>
      <c r="AJ379" s="58"/>
      <c r="AK379" s="58"/>
      <c r="AL379" s="64"/>
      <c r="AM379" s="64"/>
      <c r="AN379" s="64"/>
      <c r="AR379" s="202"/>
    </row>
    <row r="380" spans="1:44" s="63" customFormat="1" x14ac:dyDescent="0.25">
      <c r="A380" s="58"/>
      <c r="B380" s="58"/>
      <c r="C380" s="58"/>
      <c r="D380" s="64"/>
      <c r="E380" s="64"/>
      <c r="I380" s="65"/>
      <c r="J380" s="65"/>
      <c r="K380" s="66"/>
      <c r="L380" s="60"/>
      <c r="M380" s="67"/>
      <c r="N380" s="68"/>
      <c r="O380" s="69"/>
      <c r="P380" s="70"/>
      <c r="T380" s="71"/>
      <c r="U380" s="64"/>
      <c r="V380" s="64"/>
      <c r="W380" s="71"/>
      <c r="X380" s="71"/>
      <c r="AA380" s="59"/>
      <c r="AB380" s="135"/>
      <c r="AC380" s="135"/>
      <c r="AD380" s="58"/>
      <c r="AF380" s="64"/>
      <c r="AG380" s="64"/>
      <c r="AH380" s="64"/>
      <c r="AI380" s="64"/>
      <c r="AJ380" s="58"/>
      <c r="AK380" s="58"/>
      <c r="AL380" s="64"/>
      <c r="AM380" s="64"/>
      <c r="AN380" s="64"/>
      <c r="AR380" s="202"/>
    </row>
    <row r="381" spans="1:44" s="63" customFormat="1" x14ac:dyDescent="0.25">
      <c r="A381" s="58"/>
      <c r="B381" s="58"/>
      <c r="C381" s="58"/>
      <c r="D381" s="64"/>
      <c r="E381" s="64"/>
      <c r="I381" s="65"/>
      <c r="J381" s="65"/>
      <c r="K381" s="66"/>
      <c r="L381" s="60"/>
      <c r="M381" s="67"/>
      <c r="N381" s="68"/>
      <c r="O381" s="69"/>
      <c r="P381" s="70"/>
      <c r="T381" s="71"/>
      <c r="U381" s="64"/>
      <c r="V381" s="64"/>
      <c r="W381" s="71"/>
      <c r="X381" s="71"/>
      <c r="AA381" s="59"/>
      <c r="AB381" s="135"/>
      <c r="AC381" s="135"/>
      <c r="AD381" s="58"/>
      <c r="AF381" s="64"/>
      <c r="AG381" s="64"/>
      <c r="AH381" s="64"/>
      <c r="AI381" s="64"/>
      <c r="AJ381" s="58"/>
      <c r="AK381" s="58"/>
      <c r="AL381" s="64"/>
      <c r="AM381" s="64"/>
      <c r="AN381" s="64"/>
      <c r="AR381" s="202"/>
    </row>
    <row r="382" spans="1:44" s="63" customFormat="1" x14ac:dyDescent="0.25">
      <c r="A382" s="58"/>
      <c r="B382" s="58"/>
      <c r="C382" s="58"/>
      <c r="D382" s="64"/>
      <c r="E382" s="64"/>
      <c r="I382" s="65"/>
      <c r="J382" s="65"/>
      <c r="K382" s="66"/>
      <c r="L382" s="60"/>
      <c r="M382" s="67"/>
      <c r="N382" s="68"/>
      <c r="O382" s="69"/>
      <c r="P382" s="70"/>
      <c r="T382" s="71"/>
      <c r="U382" s="64"/>
      <c r="V382" s="64"/>
      <c r="W382" s="71"/>
      <c r="X382" s="71"/>
      <c r="AA382" s="59"/>
      <c r="AB382" s="135"/>
      <c r="AC382" s="135"/>
      <c r="AD382" s="58"/>
      <c r="AF382" s="64"/>
      <c r="AG382" s="64"/>
      <c r="AH382" s="64"/>
      <c r="AI382" s="64"/>
      <c r="AJ382" s="58"/>
      <c r="AK382" s="58"/>
      <c r="AL382" s="64"/>
      <c r="AM382" s="64"/>
      <c r="AN382" s="64"/>
      <c r="AR382" s="202"/>
    </row>
    <row r="383" spans="1:44" s="63" customFormat="1" x14ac:dyDescent="0.25">
      <c r="A383" s="58"/>
      <c r="B383" s="58"/>
      <c r="C383" s="58"/>
      <c r="D383" s="64"/>
      <c r="E383" s="64"/>
      <c r="I383" s="65"/>
      <c r="J383" s="65"/>
      <c r="K383" s="66"/>
      <c r="L383" s="60"/>
      <c r="M383" s="67"/>
      <c r="N383" s="68"/>
      <c r="O383" s="69"/>
      <c r="P383" s="70"/>
      <c r="T383" s="71"/>
      <c r="U383" s="64"/>
      <c r="V383" s="64"/>
      <c r="W383" s="71"/>
      <c r="X383" s="71"/>
      <c r="AA383" s="59"/>
      <c r="AB383" s="135"/>
      <c r="AC383" s="135"/>
      <c r="AD383" s="58"/>
      <c r="AF383" s="64"/>
      <c r="AG383" s="64"/>
      <c r="AH383" s="64"/>
      <c r="AI383" s="64"/>
      <c r="AJ383" s="58"/>
      <c r="AK383" s="58"/>
      <c r="AL383" s="64"/>
      <c r="AM383" s="64"/>
      <c r="AN383" s="64"/>
      <c r="AR383" s="202"/>
    </row>
    <row r="384" spans="1:44" s="63" customFormat="1" x14ac:dyDescent="0.25">
      <c r="A384" s="58"/>
      <c r="B384" s="58"/>
      <c r="C384" s="58"/>
      <c r="D384" s="64"/>
      <c r="E384" s="64"/>
      <c r="I384" s="65"/>
      <c r="J384" s="65"/>
      <c r="K384" s="66"/>
      <c r="L384" s="60"/>
      <c r="M384" s="67"/>
      <c r="N384" s="68"/>
      <c r="O384" s="69"/>
      <c r="P384" s="70"/>
      <c r="T384" s="71"/>
      <c r="U384" s="64"/>
      <c r="V384" s="64"/>
      <c r="W384" s="71"/>
      <c r="X384" s="71"/>
      <c r="AA384" s="59"/>
      <c r="AB384" s="135"/>
      <c r="AC384" s="135"/>
      <c r="AD384" s="58"/>
      <c r="AF384" s="64"/>
      <c r="AG384" s="64"/>
      <c r="AH384" s="64"/>
      <c r="AI384" s="64"/>
      <c r="AJ384" s="58"/>
      <c r="AK384" s="58"/>
      <c r="AL384" s="64"/>
      <c r="AM384" s="64"/>
      <c r="AN384" s="64"/>
      <c r="AR384" s="202"/>
    </row>
    <row r="385" spans="1:44" s="63" customFormat="1" x14ac:dyDescent="0.25">
      <c r="A385" s="58"/>
      <c r="B385" s="58"/>
      <c r="C385" s="58"/>
      <c r="D385" s="64"/>
      <c r="E385" s="64"/>
      <c r="I385" s="65"/>
      <c r="J385" s="65"/>
      <c r="K385" s="66"/>
      <c r="L385" s="60"/>
      <c r="M385" s="67"/>
      <c r="N385" s="68"/>
      <c r="O385" s="69"/>
      <c r="P385" s="70"/>
      <c r="T385" s="71"/>
      <c r="U385" s="64"/>
      <c r="V385" s="64"/>
      <c r="W385" s="71"/>
      <c r="X385" s="71"/>
      <c r="AA385" s="59"/>
      <c r="AB385" s="135"/>
      <c r="AC385" s="135"/>
      <c r="AD385" s="58"/>
      <c r="AF385" s="64"/>
      <c r="AG385" s="64"/>
      <c r="AH385" s="64"/>
      <c r="AI385" s="64"/>
      <c r="AJ385" s="58"/>
      <c r="AK385" s="58"/>
      <c r="AL385" s="64"/>
      <c r="AM385" s="64"/>
      <c r="AN385" s="64"/>
      <c r="AR385" s="202"/>
    </row>
    <row r="386" spans="1:44" s="63" customFormat="1" x14ac:dyDescent="0.25">
      <c r="A386" s="58"/>
      <c r="B386" s="58"/>
      <c r="C386" s="58"/>
      <c r="D386" s="64"/>
      <c r="E386" s="64"/>
      <c r="I386" s="65"/>
      <c r="J386" s="65"/>
      <c r="K386" s="66"/>
      <c r="L386" s="60"/>
      <c r="M386" s="67"/>
      <c r="N386" s="68"/>
      <c r="O386" s="69"/>
      <c r="P386" s="70"/>
      <c r="T386" s="71"/>
      <c r="U386" s="64"/>
      <c r="V386" s="64"/>
      <c r="W386" s="71"/>
      <c r="X386" s="71"/>
      <c r="AA386" s="59"/>
      <c r="AB386" s="135"/>
      <c r="AC386" s="135"/>
      <c r="AD386" s="58"/>
      <c r="AF386" s="64"/>
      <c r="AG386" s="64"/>
      <c r="AH386" s="64"/>
      <c r="AI386" s="64"/>
      <c r="AJ386" s="58"/>
      <c r="AK386" s="58"/>
      <c r="AL386" s="64"/>
      <c r="AM386" s="64"/>
      <c r="AN386" s="64"/>
      <c r="AR386" s="202"/>
    </row>
    <row r="387" spans="1:44" s="63" customFormat="1" x14ac:dyDescent="0.25">
      <c r="A387" s="58"/>
      <c r="B387" s="58"/>
      <c r="C387" s="58"/>
      <c r="D387" s="64"/>
      <c r="E387" s="64"/>
      <c r="I387" s="65"/>
      <c r="J387" s="65"/>
      <c r="K387" s="66"/>
      <c r="L387" s="60"/>
      <c r="M387" s="67"/>
      <c r="N387" s="68"/>
      <c r="O387" s="69"/>
      <c r="P387" s="70"/>
      <c r="T387" s="71"/>
      <c r="U387" s="64"/>
      <c r="V387" s="64"/>
      <c r="W387" s="71"/>
      <c r="X387" s="71"/>
      <c r="AA387" s="59"/>
      <c r="AB387" s="135"/>
      <c r="AC387" s="135"/>
      <c r="AD387" s="58"/>
      <c r="AF387" s="64"/>
      <c r="AG387" s="64"/>
      <c r="AH387" s="64"/>
      <c r="AI387" s="64"/>
      <c r="AJ387" s="58"/>
      <c r="AK387" s="58"/>
      <c r="AL387" s="64"/>
      <c r="AM387" s="64"/>
      <c r="AN387" s="64"/>
      <c r="AR387" s="202"/>
    </row>
    <row r="388" spans="1:44" s="63" customFormat="1" x14ac:dyDescent="0.25">
      <c r="A388" s="58"/>
      <c r="B388" s="58"/>
      <c r="C388" s="58"/>
      <c r="D388" s="64"/>
      <c r="E388" s="64"/>
      <c r="I388" s="65"/>
      <c r="J388" s="65"/>
      <c r="K388" s="66"/>
      <c r="L388" s="60"/>
      <c r="M388" s="67"/>
      <c r="N388" s="68"/>
      <c r="O388" s="69"/>
      <c r="P388" s="70"/>
      <c r="T388" s="71"/>
      <c r="U388" s="64"/>
      <c r="V388" s="64"/>
      <c r="W388" s="71"/>
      <c r="X388" s="71"/>
      <c r="AA388" s="59"/>
      <c r="AB388" s="135"/>
      <c r="AC388" s="135"/>
      <c r="AD388" s="58"/>
      <c r="AF388" s="64"/>
      <c r="AG388" s="64"/>
      <c r="AH388" s="64"/>
      <c r="AI388" s="64"/>
      <c r="AJ388" s="58"/>
      <c r="AK388" s="58"/>
      <c r="AL388" s="64"/>
      <c r="AM388" s="64"/>
      <c r="AN388" s="64"/>
      <c r="AR388" s="202"/>
    </row>
    <row r="389" spans="1:44" s="63" customFormat="1" x14ac:dyDescent="0.25">
      <c r="A389" s="58"/>
      <c r="B389" s="58"/>
      <c r="C389" s="58"/>
      <c r="D389" s="64"/>
      <c r="E389" s="64"/>
      <c r="I389" s="65"/>
      <c r="J389" s="65"/>
      <c r="K389" s="66"/>
      <c r="L389" s="60"/>
      <c r="M389" s="67"/>
      <c r="N389" s="68"/>
      <c r="O389" s="69"/>
      <c r="P389" s="70"/>
      <c r="T389" s="71"/>
      <c r="U389" s="64"/>
      <c r="V389" s="64"/>
      <c r="W389" s="71"/>
      <c r="X389" s="71"/>
      <c r="AA389" s="59"/>
      <c r="AB389" s="135"/>
      <c r="AC389" s="135"/>
      <c r="AD389" s="58"/>
      <c r="AF389" s="64"/>
      <c r="AG389" s="64"/>
      <c r="AH389" s="64"/>
      <c r="AI389" s="64"/>
      <c r="AJ389" s="58"/>
      <c r="AK389" s="58"/>
      <c r="AL389" s="64"/>
      <c r="AM389" s="64"/>
      <c r="AN389" s="64"/>
      <c r="AR389" s="202"/>
    </row>
    <row r="390" spans="1:44" s="63" customFormat="1" x14ac:dyDescent="0.25">
      <c r="A390" s="58"/>
      <c r="B390" s="58"/>
      <c r="C390" s="58"/>
      <c r="D390" s="64"/>
      <c r="E390" s="64"/>
      <c r="I390" s="65"/>
      <c r="J390" s="65"/>
      <c r="K390" s="66"/>
      <c r="L390" s="60"/>
      <c r="M390" s="67"/>
      <c r="N390" s="68"/>
      <c r="O390" s="69"/>
      <c r="P390" s="70"/>
      <c r="T390" s="71"/>
      <c r="U390" s="64"/>
      <c r="V390" s="64"/>
      <c r="W390" s="71"/>
      <c r="X390" s="71"/>
      <c r="AA390" s="59"/>
      <c r="AB390" s="135"/>
      <c r="AC390" s="135"/>
      <c r="AD390" s="58"/>
      <c r="AF390" s="64"/>
      <c r="AG390" s="64"/>
      <c r="AH390" s="64"/>
      <c r="AI390" s="64"/>
      <c r="AJ390" s="58"/>
      <c r="AK390" s="58"/>
      <c r="AL390" s="64"/>
      <c r="AM390" s="64"/>
      <c r="AN390" s="64"/>
      <c r="AR390" s="202"/>
    </row>
    <row r="391" spans="1:44" s="63" customFormat="1" x14ac:dyDescent="0.25">
      <c r="A391" s="58"/>
      <c r="B391" s="58"/>
      <c r="C391" s="58"/>
      <c r="D391" s="64"/>
      <c r="E391" s="64"/>
      <c r="I391" s="65"/>
      <c r="J391" s="65"/>
      <c r="K391" s="66"/>
      <c r="L391" s="60"/>
      <c r="M391" s="67"/>
      <c r="N391" s="68"/>
      <c r="O391" s="69"/>
      <c r="P391" s="70"/>
      <c r="T391" s="71"/>
      <c r="U391" s="64"/>
      <c r="V391" s="64"/>
      <c r="W391" s="71"/>
      <c r="X391" s="71"/>
      <c r="AA391" s="59"/>
      <c r="AB391" s="135"/>
      <c r="AC391" s="135"/>
      <c r="AD391" s="58"/>
      <c r="AF391" s="64"/>
      <c r="AG391" s="64"/>
      <c r="AH391" s="64"/>
      <c r="AI391" s="64"/>
      <c r="AJ391" s="58"/>
      <c r="AK391" s="58"/>
      <c r="AL391" s="64"/>
      <c r="AM391" s="64"/>
      <c r="AN391" s="64"/>
      <c r="AR391" s="202"/>
    </row>
    <row r="392" spans="1:44" s="63" customFormat="1" x14ac:dyDescent="0.25">
      <c r="A392" s="58"/>
      <c r="B392" s="58"/>
      <c r="C392" s="58"/>
      <c r="D392" s="64"/>
      <c r="E392" s="64"/>
      <c r="I392" s="65"/>
      <c r="J392" s="65"/>
      <c r="K392" s="66"/>
      <c r="L392" s="60"/>
      <c r="M392" s="67"/>
      <c r="N392" s="68"/>
      <c r="O392" s="69"/>
      <c r="P392" s="70"/>
      <c r="T392" s="71"/>
      <c r="U392" s="64"/>
      <c r="V392" s="64"/>
      <c r="W392" s="71"/>
      <c r="X392" s="71"/>
      <c r="AA392" s="59"/>
      <c r="AB392" s="135"/>
      <c r="AC392" s="135"/>
      <c r="AD392" s="58"/>
      <c r="AF392" s="64"/>
      <c r="AG392" s="64"/>
      <c r="AH392" s="64"/>
      <c r="AI392" s="64"/>
      <c r="AJ392" s="58"/>
      <c r="AK392" s="58"/>
      <c r="AL392" s="64"/>
      <c r="AM392" s="64"/>
      <c r="AN392" s="64"/>
      <c r="AR392" s="202"/>
    </row>
    <row r="393" spans="1:44" s="63" customFormat="1" x14ac:dyDescent="0.25">
      <c r="A393" s="58"/>
      <c r="B393" s="58"/>
      <c r="C393" s="58"/>
      <c r="D393" s="64"/>
      <c r="E393" s="64"/>
      <c r="I393" s="65"/>
      <c r="J393" s="65"/>
      <c r="K393" s="66"/>
      <c r="L393" s="60"/>
      <c r="M393" s="67"/>
      <c r="N393" s="68"/>
      <c r="O393" s="69"/>
      <c r="P393" s="70"/>
      <c r="T393" s="71"/>
      <c r="U393" s="64"/>
      <c r="V393" s="64"/>
      <c r="W393" s="71"/>
      <c r="X393" s="71"/>
      <c r="AA393" s="59"/>
      <c r="AB393" s="135"/>
      <c r="AC393" s="135"/>
      <c r="AD393" s="58"/>
      <c r="AF393" s="64"/>
      <c r="AG393" s="64"/>
      <c r="AH393" s="64"/>
      <c r="AI393" s="64"/>
      <c r="AJ393" s="58"/>
      <c r="AK393" s="58"/>
      <c r="AL393" s="64"/>
      <c r="AM393" s="64"/>
      <c r="AN393" s="64"/>
      <c r="AR393" s="202"/>
    </row>
    <row r="394" spans="1:44" s="63" customFormat="1" x14ac:dyDescent="0.25">
      <c r="A394" s="58"/>
      <c r="B394" s="58"/>
      <c r="C394" s="58"/>
      <c r="D394" s="64"/>
      <c r="E394" s="64"/>
      <c r="I394" s="65"/>
      <c r="J394" s="65"/>
      <c r="K394" s="66"/>
      <c r="L394" s="60"/>
      <c r="M394" s="67"/>
      <c r="N394" s="68"/>
      <c r="O394" s="69"/>
      <c r="P394" s="70"/>
      <c r="T394" s="71"/>
      <c r="U394" s="64"/>
      <c r="V394" s="64"/>
      <c r="W394" s="71"/>
      <c r="X394" s="71"/>
      <c r="AA394" s="59"/>
      <c r="AB394" s="135"/>
      <c r="AC394" s="135"/>
      <c r="AD394" s="58"/>
      <c r="AF394" s="64"/>
      <c r="AG394" s="64"/>
      <c r="AH394" s="64"/>
      <c r="AI394" s="64"/>
      <c r="AJ394" s="58"/>
      <c r="AK394" s="58"/>
      <c r="AL394" s="64"/>
      <c r="AM394" s="64"/>
      <c r="AN394" s="64"/>
      <c r="AR394" s="202"/>
    </row>
    <row r="395" spans="1:44" s="63" customFormat="1" x14ac:dyDescent="0.25">
      <c r="A395" s="58"/>
      <c r="B395" s="58"/>
      <c r="C395" s="58"/>
      <c r="D395" s="64"/>
      <c r="E395" s="64"/>
      <c r="I395" s="65"/>
      <c r="J395" s="65"/>
      <c r="K395" s="66"/>
      <c r="L395" s="60"/>
      <c r="M395" s="67"/>
      <c r="N395" s="68"/>
      <c r="O395" s="69"/>
      <c r="P395" s="70"/>
      <c r="T395" s="71"/>
      <c r="U395" s="64"/>
      <c r="V395" s="64"/>
      <c r="W395" s="71"/>
      <c r="X395" s="71"/>
      <c r="AA395" s="59"/>
      <c r="AB395" s="135"/>
      <c r="AC395" s="135"/>
      <c r="AD395" s="58"/>
      <c r="AF395" s="64"/>
      <c r="AG395" s="64"/>
      <c r="AH395" s="64"/>
      <c r="AI395" s="64"/>
      <c r="AJ395" s="58"/>
      <c r="AK395" s="58"/>
      <c r="AL395" s="64"/>
      <c r="AM395" s="64"/>
      <c r="AN395" s="64"/>
      <c r="AR395" s="202"/>
    </row>
    <row r="396" spans="1:44" s="63" customFormat="1" x14ac:dyDescent="0.25">
      <c r="A396" s="58"/>
      <c r="B396" s="58"/>
      <c r="C396" s="58"/>
      <c r="D396" s="64"/>
      <c r="E396" s="64"/>
      <c r="I396" s="65"/>
      <c r="J396" s="65"/>
      <c r="K396" s="66"/>
      <c r="L396" s="60"/>
      <c r="M396" s="67"/>
      <c r="N396" s="68"/>
      <c r="O396" s="69"/>
      <c r="P396" s="70"/>
      <c r="T396" s="71"/>
      <c r="U396" s="64"/>
      <c r="V396" s="64"/>
      <c r="W396" s="71"/>
      <c r="X396" s="71"/>
      <c r="AA396" s="59"/>
      <c r="AB396" s="135"/>
      <c r="AC396" s="135"/>
      <c r="AD396" s="58"/>
      <c r="AF396" s="64"/>
      <c r="AG396" s="64"/>
      <c r="AH396" s="64"/>
      <c r="AI396" s="64"/>
      <c r="AJ396" s="58"/>
      <c r="AK396" s="58"/>
      <c r="AL396" s="64"/>
      <c r="AM396" s="64"/>
      <c r="AN396" s="64"/>
      <c r="AR396" s="202"/>
    </row>
    <row r="397" spans="1:44" s="63" customFormat="1" x14ac:dyDescent="0.25">
      <c r="A397" s="58"/>
      <c r="B397" s="58"/>
      <c r="C397" s="58"/>
      <c r="D397" s="64"/>
      <c r="E397" s="64"/>
      <c r="I397" s="65"/>
      <c r="J397" s="65"/>
      <c r="K397" s="66"/>
      <c r="L397" s="60"/>
      <c r="M397" s="67"/>
      <c r="N397" s="68"/>
      <c r="O397" s="69"/>
      <c r="P397" s="70"/>
      <c r="T397" s="71"/>
      <c r="U397" s="64"/>
      <c r="V397" s="64"/>
      <c r="W397" s="71"/>
      <c r="X397" s="71"/>
      <c r="AA397" s="59"/>
      <c r="AB397" s="135"/>
      <c r="AC397" s="135"/>
      <c r="AD397" s="58"/>
      <c r="AF397" s="64"/>
      <c r="AG397" s="64"/>
      <c r="AH397" s="64"/>
      <c r="AI397" s="64"/>
      <c r="AJ397" s="58"/>
      <c r="AK397" s="58"/>
      <c r="AL397" s="64"/>
      <c r="AM397" s="64"/>
      <c r="AN397" s="64"/>
      <c r="AR397" s="202"/>
    </row>
    <row r="398" spans="1:44" s="63" customFormat="1" x14ac:dyDescent="0.25">
      <c r="A398" s="58"/>
      <c r="B398" s="58"/>
      <c r="C398" s="58"/>
      <c r="D398" s="64"/>
      <c r="E398" s="64"/>
      <c r="I398" s="65"/>
      <c r="J398" s="65"/>
      <c r="K398" s="66"/>
      <c r="L398" s="60"/>
      <c r="M398" s="67"/>
      <c r="N398" s="68"/>
      <c r="O398" s="69"/>
      <c r="P398" s="70"/>
      <c r="T398" s="71"/>
      <c r="U398" s="64"/>
      <c r="V398" s="64"/>
      <c r="W398" s="71"/>
      <c r="X398" s="71"/>
      <c r="AA398" s="59"/>
      <c r="AB398" s="135"/>
      <c r="AC398" s="135"/>
      <c r="AD398" s="58"/>
      <c r="AF398" s="64"/>
      <c r="AG398" s="64"/>
      <c r="AH398" s="64"/>
      <c r="AI398" s="64"/>
      <c r="AJ398" s="58"/>
      <c r="AK398" s="58"/>
      <c r="AL398" s="64"/>
      <c r="AM398" s="64"/>
      <c r="AN398" s="64"/>
      <c r="AR398" s="202"/>
    </row>
    <row r="399" spans="1:44" s="63" customFormat="1" x14ac:dyDescent="0.25">
      <c r="A399" s="58"/>
      <c r="B399" s="58"/>
      <c r="C399" s="58"/>
      <c r="D399" s="64"/>
      <c r="E399" s="64"/>
      <c r="I399" s="65"/>
      <c r="J399" s="65"/>
      <c r="K399" s="66"/>
      <c r="L399" s="60"/>
      <c r="M399" s="67"/>
      <c r="N399" s="68"/>
      <c r="O399" s="69"/>
      <c r="P399" s="70"/>
      <c r="T399" s="71"/>
      <c r="U399" s="64"/>
      <c r="V399" s="64"/>
      <c r="W399" s="71"/>
      <c r="X399" s="71"/>
      <c r="AA399" s="59"/>
      <c r="AB399" s="135"/>
      <c r="AC399" s="135"/>
      <c r="AD399" s="58"/>
      <c r="AF399" s="64"/>
      <c r="AG399" s="64"/>
      <c r="AH399" s="64"/>
      <c r="AI399" s="64"/>
      <c r="AJ399" s="58"/>
      <c r="AK399" s="58"/>
      <c r="AL399" s="64"/>
      <c r="AM399" s="64"/>
      <c r="AN399" s="64"/>
      <c r="AR399" s="202"/>
    </row>
    <row r="400" spans="1:44" s="63" customFormat="1" x14ac:dyDescent="0.25">
      <c r="A400" s="58"/>
      <c r="B400" s="58"/>
      <c r="C400" s="58"/>
      <c r="D400" s="64"/>
      <c r="E400" s="64"/>
      <c r="I400" s="65"/>
      <c r="J400" s="65"/>
      <c r="K400" s="66"/>
      <c r="L400" s="60"/>
      <c r="M400" s="67"/>
      <c r="N400" s="68"/>
      <c r="O400" s="69"/>
      <c r="P400" s="70"/>
      <c r="T400" s="71"/>
      <c r="U400" s="64"/>
      <c r="V400" s="64"/>
      <c r="W400" s="71"/>
      <c r="X400" s="71"/>
      <c r="AA400" s="59"/>
      <c r="AB400" s="135"/>
      <c r="AC400" s="135"/>
      <c r="AD400" s="58"/>
      <c r="AF400" s="64"/>
      <c r="AG400" s="64"/>
      <c r="AH400" s="64"/>
      <c r="AI400" s="64"/>
      <c r="AJ400" s="58"/>
      <c r="AK400" s="58"/>
      <c r="AL400" s="64"/>
      <c r="AM400" s="64"/>
      <c r="AN400" s="64"/>
      <c r="AR400" s="202"/>
    </row>
    <row r="401" spans="1:44" s="63" customFormat="1" x14ac:dyDescent="0.25">
      <c r="A401" s="58"/>
      <c r="B401" s="58"/>
      <c r="C401" s="58"/>
      <c r="D401" s="64"/>
      <c r="E401" s="64"/>
      <c r="I401" s="65"/>
      <c r="J401" s="65"/>
      <c r="K401" s="66"/>
      <c r="L401" s="60"/>
      <c r="M401" s="67"/>
      <c r="N401" s="68"/>
      <c r="O401" s="69"/>
      <c r="P401" s="70"/>
      <c r="T401" s="71"/>
      <c r="U401" s="64"/>
      <c r="V401" s="64"/>
      <c r="W401" s="71"/>
      <c r="X401" s="71"/>
      <c r="AA401" s="59"/>
      <c r="AB401" s="135"/>
      <c r="AC401" s="135"/>
      <c r="AD401" s="58"/>
      <c r="AF401" s="64"/>
      <c r="AG401" s="64"/>
      <c r="AH401" s="64"/>
      <c r="AI401" s="64"/>
      <c r="AJ401" s="58"/>
      <c r="AK401" s="58"/>
      <c r="AL401" s="64"/>
      <c r="AM401" s="64"/>
      <c r="AN401" s="64"/>
      <c r="AR401" s="202"/>
    </row>
    <row r="402" spans="1:44" s="63" customFormat="1" x14ac:dyDescent="0.25">
      <c r="A402" s="58"/>
      <c r="B402" s="58"/>
      <c r="C402" s="58"/>
      <c r="D402" s="64"/>
      <c r="E402" s="64"/>
      <c r="I402" s="65"/>
      <c r="J402" s="65"/>
      <c r="K402" s="66"/>
      <c r="L402" s="60"/>
      <c r="M402" s="67"/>
      <c r="N402" s="68"/>
      <c r="O402" s="69"/>
      <c r="P402" s="70"/>
      <c r="T402" s="71"/>
      <c r="U402" s="64"/>
      <c r="V402" s="64"/>
      <c r="W402" s="71"/>
      <c r="X402" s="71"/>
      <c r="AA402" s="59"/>
      <c r="AB402" s="135"/>
      <c r="AC402" s="135"/>
      <c r="AD402" s="58"/>
      <c r="AF402" s="64"/>
      <c r="AG402" s="64"/>
      <c r="AH402" s="64"/>
      <c r="AI402" s="64"/>
      <c r="AJ402" s="58"/>
      <c r="AK402" s="58"/>
      <c r="AL402" s="64"/>
      <c r="AM402" s="64"/>
      <c r="AN402" s="64"/>
      <c r="AR402" s="202"/>
    </row>
    <row r="403" spans="1:44" s="63" customFormat="1" x14ac:dyDescent="0.25">
      <c r="A403" s="58"/>
      <c r="B403" s="58"/>
      <c r="C403" s="58"/>
      <c r="D403" s="64"/>
      <c r="E403" s="64"/>
      <c r="I403" s="65"/>
      <c r="J403" s="65"/>
      <c r="K403" s="66"/>
      <c r="L403" s="60"/>
      <c r="M403" s="67"/>
      <c r="N403" s="68"/>
      <c r="O403" s="69"/>
      <c r="P403" s="70"/>
      <c r="T403" s="71"/>
      <c r="U403" s="64"/>
      <c r="V403" s="64"/>
      <c r="W403" s="71"/>
      <c r="X403" s="71"/>
      <c r="AA403" s="59"/>
      <c r="AB403" s="135"/>
      <c r="AC403" s="135"/>
      <c r="AD403" s="58"/>
      <c r="AF403" s="64"/>
      <c r="AG403" s="64"/>
      <c r="AH403" s="64"/>
      <c r="AI403" s="64"/>
      <c r="AJ403" s="58"/>
      <c r="AK403" s="58"/>
      <c r="AL403" s="64"/>
      <c r="AM403" s="64"/>
      <c r="AN403" s="64"/>
      <c r="AR403" s="202"/>
    </row>
    <row r="404" spans="1:44" s="63" customFormat="1" x14ac:dyDescent="0.25">
      <c r="A404" s="58"/>
      <c r="B404" s="58"/>
      <c r="C404" s="58"/>
      <c r="D404" s="64"/>
      <c r="E404" s="64"/>
      <c r="I404" s="65"/>
      <c r="J404" s="65"/>
      <c r="K404" s="66"/>
      <c r="L404" s="60"/>
      <c r="M404" s="67"/>
      <c r="N404" s="68"/>
      <c r="O404" s="69"/>
      <c r="P404" s="70"/>
      <c r="T404" s="71"/>
      <c r="U404" s="64"/>
      <c r="V404" s="64"/>
      <c r="W404" s="71"/>
      <c r="X404" s="71"/>
      <c r="AA404" s="59"/>
      <c r="AB404" s="135"/>
      <c r="AC404" s="135"/>
      <c r="AD404" s="58"/>
      <c r="AF404" s="64"/>
      <c r="AG404" s="64"/>
      <c r="AH404" s="64"/>
      <c r="AI404" s="64"/>
      <c r="AJ404" s="58"/>
      <c r="AK404" s="58"/>
      <c r="AL404" s="64"/>
      <c r="AM404" s="64"/>
      <c r="AN404" s="64"/>
      <c r="AR404" s="202"/>
    </row>
    <row r="405" spans="1:44" s="63" customFormat="1" x14ac:dyDescent="0.25">
      <c r="A405" s="58"/>
      <c r="B405" s="58"/>
      <c r="C405" s="58"/>
      <c r="D405" s="64"/>
      <c r="E405" s="64"/>
      <c r="I405" s="65"/>
      <c r="J405" s="65"/>
      <c r="K405" s="66"/>
      <c r="L405" s="60"/>
      <c r="M405" s="67"/>
      <c r="N405" s="68"/>
      <c r="O405" s="69"/>
      <c r="P405" s="70"/>
      <c r="T405" s="71"/>
      <c r="U405" s="64"/>
      <c r="V405" s="64"/>
      <c r="W405" s="71"/>
      <c r="X405" s="71"/>
      <c r="AA405" s="59"/>
      <c r="AB405" s="135"/>
      <c r="AC405" s="135"/>
      <c r="AD405" s="58"/>
      <c r="AF405" s="64"/>
      <c r="AG405" s="64"/>
      <c r="AH405" s="64"/>
      <c r="AI405" s="64"/>
      <c r="AJ405" s="58"/>
      <c r="AK405" s="58"/>
      <c r="AL405" s="64"/>
      <c r="AM405" s="64"/>
      <c r="AN405" s="64"/>
      <c r="AR405" s="202"/>
    </row>
    <row r="406" spans="1:44" s="63" customFormat="1" x14ac:dyDescent="0.25">
      <c r="A406" s="58"/>
      <c r="B406" s="58"/>
      <c r="C406" s="58"/>
      <c r="D406" s="64"/>
      <c r="E406" s="64"/>
      <c r="I406" s="65"/>
      <c r="J406" s="65"/>
      <c r="K406" s="66"/>
      <c r="L406" s="60"/>
      <c r="M406" s="67"/>
      <c r="N406" s="68"/>
      <c r="O406" s="69"/>
      <c r="P406" s="70"/>
      <c r="T406" s="71"/>
      <c r="U406" s="64"/>
      <c r="V406" s="64"/>
      <c r="W406" s="71"/>
      <c r="X406" s="71"/>
      <c r="AA406" s="59"/>
      <c r="AB406" s="135"/>
      <c r="AC406" s="135"/>
      <c r="AD406" s="58"/>
      <c r="AF406" s="64"/>
      <c r="AG406" s="64"/>
      <c r="AH406" s="64"/>
      <c r="AI406" s="64"/>
      <c r="AJ406" s="58"/>
      <c r="AK406" s="58"/>
      <c r="AL406" s="64"/>
      <c r="AM406" s="64"/>
      <c r="AN406" s="64"/>
      <c r="AR406" s="202"/>
    </row>
    <row r="407" spans="1:44" s="63" customFormat="1" x14ac:dyDescent="0.25">
      <c r="A407" s="58"/>
      <c r="B407" s="58"/>
      <c r="C407" s="58"/>
      <c r="D407" s="64"/>
      <c r="E407" s="64"/>
      <c r="I407" s="65"/>
      <c r="J407" s="65"/>
      <c r="K407" s="66"/>
      <c r="L407" s="60"/>
      <c r="M407" s="67"/>
      <c r="N407" s="68"/>
      <c r="O407" s="69"/>
      <c r="P407" s="70"/>
      <c r="T407" s="71"/>
      <c r="U407" s="64"/>
      <c r="V407" s="64"/>
      <c r="W407" s="71"/>
      <c r="X407" s="71"/>
      <c r="AA407" s="59"/>
      <c r="AB407" s="135"/>
      <c r="AC407" s="135"/>
      <c r="AD407" s="58"/>
      <c r="AF407" s="64"/>
      <c r="AG407" s="64"/>
      <c r="AH407" s="64"/>
      <c r="AI407" s="64"/>
      <c r="AJ407" s="58"/>
      <c r="AK407" s="58"/>
      <c r="AL407" s="64"/>
      <c r="AM407" s="64"/>
      <c r="AN407" s="64"/>
      <c r="AR407" s="202"/>
    </row>
    <row r="408" spans="1:44" s="63" customFormat="1" x14ac:dyDescent="0.25">
      <c r="A408" s="58"/>
      <c r="B408" s="58"/>
      <c r="C408" s="58"/>
      <c r="D408" s="64"/>
      <c r="E408" s="64"/>
      <c r="I408" s="65"/>
      <c r="J408" s="65"/>
      <c r="K408" s="66"/>
      <c r="L408" s="60"/>
      <c r="M408" s="67"/>
      <c r="N408" s="68"/>
      <c r="O408" s="69"/>
      <c r="P408" s="70"/>
      <c r="T408" s="71"/>
      <c r="U408" s="64"/>
      <c r="V408" s="64"/>
      <c r="W408" s="71"/>
      <c r="X408" s="71"/>
      <c r="AA408" s="59"/>
      <c r="AB408" s="135"/>
      <c r="AC408" s="135"/>
      <c r="AD408" s="58"/>
      <c r="AF408" s="64"/>
      <c r="AG408" s="64"/>
      <c r="AH408" s="64"/>
      <c r="AI408" s="64"/>
      <c r="AJ408" s="58"/>
      <c r="AK408" s="58"/>
      <c r="AL408" s="64"/>
      <c r="AM408" s="64"/>
      <c r="AN408" s="64"/>
      <c r="AR408" s="202"/>
    </row>
    <row r="409" spans="1:44" s="63" customFormat="1" x14ac:dyDescent="0.25">
      <c r="A409" s="58"/>
      <c r="B409" s="58"/>
      <c r="C409" s="58"/>
      <c r="D409" s="64"/>
      <c r="E409" s="64"/>
      <c r="I409" s="65"/>
      <c r="J409" s="65"/>
      <c r="K409" s="66"/>
      <c r="L409" s="60"/>
      <c r="M409" s="67"/>
      <c r="N409" s="68"/>
      <c r="O409" s="69"/>
      <c r="P409" s="70"/>
      <c r="T409" s="71"/>
      <c r="U409" s="64"/>
      <c r="V409" s="64"/>
      <c r="W409" s="71"/>
      <c r="X409" s="71"/>
      <c r="AA409" s="59"/>
      <c r="AB409" s="135"/>
      <c r="AC409" s="135"/>
      <c r="AD409" s="58"/>
      <c r="AF409" s="64"/>
      <c r="AG409" s="64"/>
      <c r="AH409" s="64"/>
      <c r="AI409" s="64"/>
      <c r="AJ409" s="58"/>
      <c r="AK409" s="58"/>
      <c r="AL409" s="64"/>
      <c r="AM409" s="64"/>
      <c r="AN409" s="64"/>
      <c r="AR409" s="202"/>
    </row>
    <row r="410" spans="1:44" s="63" customFormat="1" x14ac:dyDescent="0.25">
      <c r="A410" s="58"/>
      <c r="B410" s="58"/>
      <c r="C410" s="58"/>
      <c r="D410" s="64"/>
      <c r="E410" s="64"/>
      <c r="I410" s="65"/>
      <c r="J410" s="65"/>
      <c r="K410" s="66"/>
      <c r="L410" s="60"/>
      <c r="M410" s="67"/>
      <c r="N410" s="68"/>
      <c r="O410" s="69"/>
      <c r="P410" s="70"/>
      <c r="T410" s="71"/>
      <c r="U410" s="64"/>
      <c r="V410" s="64"/>
      <c r="W410" s="71"/>
      <c r="X410" s="71"/>
      <c r="AA410" s="59"/>
      <c r="AB410" s="135"/>
      <c r="AC410" s="135"/>
      <c r="AD410" s="58"/>
      <c r="AF410" s="64"/>
      <c r="AG410" s="64"/>
      <c r="AH410" s="64"/>
      <c r="AI410" s="64"/>
      <c r="AJ410" s="58"/>
      <c r="AK410" s="58"/>
      <c r="AL410" s="64"/>
      <c r="AM410" s="64"/>
      <c r="AN410" s="64"/>
      <c r="AR410" s="202"/>
    </row>
    <row r="411" spans="1:44" s="63" customFormat="1" x14ac:dyDescent="0.25">
      <c r="A411" s="58"/>
      <c r="B411" s="58"/>
      <c r="C411" s="58"/>
      <c r="D411" s="64"/>
      <c r="E411" s="64"/>
      <c r="I411" s="65"/>
      <c r="J411" s="65"/>
      <c r="K411" s="66"/>
      <c r="L411" s="60"/>
      <c r="M411" s="67"/>
      <c r="N411" s="68"/>
      <c r="O411" s="69"/>
      <c r="P411" s="70"/>
      <c r="T411" s="71"/>
      <c r="U411" s="64"/>
      <c r="V411" s="64"/>
      <c r="W411" s="71"/>
      <c r="X411" s="71"/>
      <c r="AA411" s="59"/>
      <c r="AB411" s="135"/>
      <c r="AC411" s="135"/>
      <c r="AD411" s="58"/>
      <c r="AF411" s="64"/>
      <c r="AG411" s="64"/>
      <c r="AH411" s="64"/>
      <c r="AI411" s="64"/>
      <c r="AJ411" s="58"/>
      <c r="AK411" s="58"/>
      <c r="AL411" s="64"/>
      <c r="AM411" s="64"/>
      <c r="AN411" s="64"/>
      <c r="AR411" s="202"/>
    </row>
    <row r="412" spans="1:44" s="63" customFormat="1" x14ac:dyDescent="0.25">
      <c r="A412" s="58"/>
      <c r="B412" s="58"/>
      <c r="C412" s="58"/>
      <c r="D412" s="64"/>
      <c r="E412" s="64"/>
      <c r="I412" s="65"/>
      <c r="J412" s="65"/>
      <c r="K412" s="66"/>
      <c r="L412" s="60"/>
      <c r="M412" s="67"/>
      <c r="N412" s="68"/>
      <c r="O412" s="69"/>
      <c r="P412" s="70"/>
      <c r="T412" s="71"/>
      <c r="U412" s="64"/>
      <c r="V412" s="64"/>
      <c r="W412" s="71"/>
      <c r="X412" s="71"/>
      <c r="AA412" s="59"/>
      <c r="AB412" s="135"/>
      <c r="AC412" s="135"/>
      <c r="AD412" s="58"/>
      <c r="AF412" s="64"/>
      <c r="AG412" s="64"/>
      <c r="AH412" s="64"/>
      <c r="AI412" s="64"/>
      <c r="AJ412" s="58"/>
      <c r="AK412" s="58"/>
      <c r="AL412" s="64"/>
      <c r="AM412" s="64"/>
      <c r="AN412" s="64"/>
      <c r="AR412" s="202"/>
    </row>
    <row r="413" spans="1:44" s="63" customFormat="1" x14ac:dyDescent="0.25">
      <c r="A413" s="58"/>
      <c r="B413" s="58"/>
      <c r="C413" s="58"/>
      <c r="D413" s="64"/>
      <c r="E413" s="64"/>
      <c r="I413" s="65"/>
      <c r="J413" s="65"/>
      <c r="K413" s="66"/>
      <c r="L413" s="60"/>
      <c r="M413" s="67"/>
      <c r="N413" s="68"/>
      <c r="O413" s="69"/>
      <c r="P413" s="70"/>
      <c r="T413" s="71"/>
      <c r="U413" s="64"/>
      <c r="V413" s="64"/>
      <c r="W413" s="71"/>
      <c r="X413" s="71"/>
      <c r="AA413" s="59"/>
      <c r="AB413" s="135"/>
      <c r="AC413" s="135"/>
      <c r="AD413" s="58"/>
      <c r="AF413" s="64"/>
      <c r="AG413" s="64"/>
      <c r="AH413" s="64"/>
      <c r="AI413" s="64"/>
      <c r="AJ413" s="58"/>
      <c r="AK413" s="58"/>
      <c r="AL413" s="64"/>
      <c r="AM413" s="64"/>
      <c r="AN413" s="64"/>
      <c r="AR413" s="202"/>
    </row>
    <row r="414" spans="1:44" s="63" customFormat="1" x14ac:dyDescent="0.25">
      <c r="A414" s="58"/>
      <c r="B414" s="58"/>
      <c r="C414" s="58"/>
      <c r="D414" s="64"/>
      <c r="E414" s="64"/>
      <c r="I414" s="65"/>
      <c r="J414" s="65"/>
      <c r="K414" s="66"/>
      <c r="L414" s="60"/>
      <c r="M414" s="67"/>
      <c r="N414" s="68"/>
      <c r="O414" s="69"/>
      <c r="P414" s="70"/>
      <c r="T414" s="71"/>
      <c r="U414" s="64"/>
      <c r="V414" s="64"/>
      <c r="W414" s="71"/>
      <c r="X414" s="71"/>
      <c r="AA414" s="59"/>
      <c r="AB414" s="135"/>
      <c r="AC414" s="135"/>
      <c r="AD414" s="58"/>
      <c r="AF414" s="64"/>
      <c r="AG414" s="64"/>
      <c r="AH414" s="64"/>
      <c r="AI414" s="64"/>
      <c r="AJ414" s="58"/>
      <c r="AK414" s="58"/>
      <c r="AL414" s="64"/>
      <c r="AM414" s="64"/>
      <c r="AN414" s="64"/>
      <c r="AR414" s="202"/>
    </row>
    <row r="415" spans="1:44" s="63" customFormat="1" x14ac:dyDescent="0.25">
      <c r="A415" s="58"/>
      <c r="B415" s="58"/>
      <c r="C415" s="58"/>
      <c r="D415" s="64"/>
      <c r="E415" s="64"/>
      <c r="I415" s="65"/>
      <c r="J415" s="65"/>
      <c r="K415" s="66"/>
      <c r="L415" s="60"/>
      <c r="M415" s="67"/>
      <c r="N415" s="68"/>
      <c r="O415" s="69"/>
      <c r="P415" s="70"/>
      <c r="T415" s="71"/>
      <c r="U415" s="64"/>
      <c r="V415" s="64"/>
      <c r="W415" s="71"/>
      <c r="X415" s="71"/>
      <c r="AA415" s="59"/>
      <c r="AB415" s="135"/>
      <c r="AC415" s="135"/>
      <c r="AD415" s="58"/>
      <c r="AF415" s="64"/>
      <c r="AG415" s="64"/>
      <c r="AH415" s="64"/>
      <c r="AI415" s="64"/>
      <c r="AJ415" s="58"/>
      <c r="AK415" s="58"/>
      <c r="AL415" s="64"/>
      <c r="AM415" s="64"/>
      <c r="AN415" s="64"/>
      <c r="AR415" s="202"/>
    </row>
    <row r="416" spans="1:44" s="63" customFormat="1" x14ac:dyDescent="0.25">
      <c r="A416" s="58"/>
      <c r="B416" s="58"/>
      <c r="C416" s="58"/>
      <c r="D416" s="64"/>
      <c r="E416" s="64"/>
      <c r="I416" s="65"/>
      <c r="J416" s="65"/>
      <c r="K416" s="66"/>
      <c r="L416" s="60"/>
      <c r="M416" s="67"/>
      <c r="N416" s="68"/>
      <c r="O416" s="69"/>
      <c r="P416" s="70"/>
      <c r="T416" s="71"/>
      <c r="U416" s="64"/>
      <c r="V416" s="64"/>
      <c r="W416" s="71"/>
      <c r="X416" s="71"/>
      <c r="AA416" s="59"/>
      <c r="AB416" s="135"/>
      <c r="AC416" s="135"/>
      <c r="AD416" s="58"/>
      <c r="AF416" s="64"/>
      <c r="AG416" s="64"/>
      <c r="AH416" s="64"/>
      <c r="AI416" s="64"/>
      <c r="AJ416" s="58"/>
      <c r="AK416" s="58"/>
      <c r="AL416" s="64"/>
      <c r="AM416" s="64"/>
      <c r="AN416" s="64"/>
      <c r="AR416" s="202"/>
    </row>
    <row r="417" spans="1:44" s="63" customFormat="1" x14ac:dyDescent="0.25">
      <c r="A417" s="58"/>
      <c r="B417" s="58"/>
      <c r="C417" s="58"/>
      <c r="D417" s="64"/>
      <c r="E417" s="64"/>
      <c r="I417" s="65"/>
      <c r="J417" s="65"/>
      <c r="K417" s="66"/>
      <c r="L417" s="60"/>
      <c r="M417" s="67"/>
      <c r="N417" s="68"/>
      <c r="O417" s="69"/>
      <c r="P417" s="70"/>
      <c r="T417" s="71"/>
      <c r="U417" s="64"/>
      <c r="V417" s="64"/>
      <c r="W417" s="71"/>
      <c r="X417" s="71"/>
      <c r="AA417" s="59"/>
      <c r="AB417" s="135"/>
      <c r="AC417" s="135"/>
      <c r="AD417" s="58"/>
      <c r="AF417" s="64"/>
      <c r="AG417" s="64"/>
      <c r="AH417" s="64"/>
      <c r="AI417" s="64"/>
      <c r="AJ417" s="58"/>
      <c r="AK417" s="58"/>
      <c r="AL417" s="64"/>
      <c r="AM417" s="64"/>
      <c r="AN417" s="64"/>
      <c r="AR417" s="202"/>
    </row>
    <row r="418" spans="1:44" s="63" customFormat="1" x14ac:dyDescent="0.25">
      <c r="A418" s="58"/>
      <c r="B418" s="58"/>
      <c r="C418" s="58"/>
      <c r="D418" s="64"/>
      <c r="E418" s="64"/>
      <c r="I418" s="65"/>
      <c r="J418" s="65"/>
      <c r="K418" s="66"/>
      <c r="L418" s="60"/>
      <c r="M418" s="67"/>
      <c r="N418" s="68"/>
      <c r="O418" s="69"/>
      <c r="P418" s="70"/>
      <c r="T418" s="71"/>
      <c r="U418" s="64"/>
      <c r="V418" s="64"/>
      <c r="W418" s="71"/>
      <c r="X418" s="71"/>
      <c r="AA418" s="59"/>
      <c r="AB418" s="135"/>
      <c r="AC418" s="135"/>
      <c r="AD418" s="58"/>
      <c r="AF418" s="64"/>
      <c r="AG418" s="64"/>
      <c r="AH418" s="64"/>
      <c r="AI418" s="64"/>
      <c r="AJ418" s="58"/>
      <c r="AK418" s="58"/>
      <c r="AL418" s="64"/>
      <c r="AM418" s="64"/>
      <c r="AN418" s="64"/>
      <c r="AR418" s="202"/>
    </row>
    <row r="419" spans="1:44" s="63" customFormat="1" x14ac:dyDescent="0.25">
      <c r="A419" s="58"/>
      <c r="B419" s="58"/>
      <c r="C419" s="58"/>
      <c r="D419" s="64"/>
      <c r="E419" s="64"/>
      <c r="I419" s="65"/>
      <c r="J419" s="65"/>
      <c r="K419" s="66"/>
      <c r="L419" s="60"/>
      <c r="M419" s="67"/>
      <c r="N419" s="68"/>
      <c r="O419" s="69"/>
      <c r="P419" s="70"/>
      <c r="T419" s="71"/>
      <c r="U419" s="64"/>
      <c r="V419" s="64"/>
      <c r="W419" s="71"/>
      <c r="X419" s="71"/>
      <c r="AA419" s="59"/>
      <c r="AB419" s="135"/>
      <c r="AC419" s="135"/>
      <c r="AD419" s="58"/>
      <c r="AF419" s="64"/>
      <c r="AG419" s="64"/>
      <c r="AH419" s="64"/>
      <c r="AI419" s="64"/>
      <c r="AJ419" s="58"/>
      <c r="AK419" s="58"/>
      <c r="AL419" s="64"/>
      <c r="AM419" s="64"/>
      <c r="AN419" s="64"/>
      <c r="AR419" s="202"/>
    </row>
    <row r="420" spans="1:44" s="63" customFormat="1" x14ac:dyDescent="0.25">
      <c r="A420" s="58"/>
      <c r="B420" s="58"/>
      <c r="C420" s="58"/>
      <c r="D420" s="64"/>
      <c r="E420" s="64"/>
      <c r="I420" s="65"/>
      <c r="J420" s="65"/>
      <c r="K420" s="66"/>
      <c r="L420" s="60"/>
      <c r="M420" s="67"/>
      <c r="N420" s="68"/>
      <c r="O420" s="69"/>
      <c r="P420" s="70"/>
      <c r="T420" s="71"/>
      <c r="U420" s="64"/>
      <c r="V420" s="64"/>
      <c r="W420" s="71"/>
      <c r="X420" s="71"/>
      <c r="AA420" s="59"/>
      <c r="AB420" s="135"/>
      <c r="AC420" s="135"/>
      <c r="AD420" s="58"/>
      <c r="AF420" s="64"/>
      <c r="AG420" s="64"/>
      <c r="AH420" s="64"/>
      <c r="AI420" s="64"/>
      <c r="AJ420" s="58"/>
      <c r="AK420" s="58"/>
      <c r="AL420" s="64"/>
      <c r="AM420" s="64"/>
      <c r="AN420" s="64"/>
      <c r="AR420" s="202"/>
    </row>
    <row r="421" spans="1:44" s="63" customFormat="1" x14ac:dyDescent="0.25">
      <c r="A421" s="58"/>
      <c r="B421" s="58"/>
      <c r="C421" s="58"/>
      <c r="D421" s="64"/>
      <c r="E421" s="64"/>
      <c r="I421" s="65"/>
      <c r="J421" s="65"/>
      <c r="K421" s="66"/>
      <c r="L421" s="60"/>
      <c r="M421" s="67"/>
      <c r="N421" s="68"/>
      <c r="O421" s="69"/>
      <c r="P421" s="70"/>
      <c r="T421" s="71"/>
      <c r="U421" s="64"/>
      <c r="V421" s="64"/>
      <c r="W421" s="71"/>
      <c r="X421" s="71"/>
      <c r="AA421" s="59"/>
      <c r="AB421" s="135"/>
      <c r="AC421" s="135"/>
      <c r="AD421" s="58"/>
      <c r="AF421" s="64"/>
      <c r="AG421" s="64"/>
      <c r="AH421" s="64"/>
      <c r="AI421" s="64"/>
      <c r="AJ421" s="58"/>
      <c r="AK421" s="58"/>
      <c r="AL421" s="64"/>
      <c r="AM421" s="64"/>
      <c r="AN421" s="64"/>
      <c r="AR421" s="202"/>
    </row>
    <row r="422" spans="1:44" s="63" customFormat="1" x14ac:dyDescent="0.25">
      <c r="A422" s="58"/>
      <c r="B422" s="58"/>
      <c r="C422" s="58"/>
      <c r="D422" s="64"/>
      <c r="E422" s="64"/>
      <c r="I422" s="65"/>
      <c r="J422" s="65"/>
      <c r="K422" s="66"/>
      <c r="L422" s="60"/>
      <c r="M422" s="67"/>
      <c r="N422" s="68"/>
      <c r="O422" s="69"/>
      <c r="P422" s="70"/>
      <c r="T422" s="71"/>
      <c r="U422" s="64"/>
      <c r="V422" s="64"/>
      <c r="W422" s="71"/>
      <c r="X422" s="71"/>
      <c r="AA422" s="59"/>
      <c r="AB422" s="135"/>
      <c r="AC422" s="135"/>
      <c r="AD422" s="58"/>
      <c r="AF422" s="64"/>
      <c r="AG422" s="64"/>
      <c r="AH422" s="64"/>
      <c r="AI422" s="64"/>
      <c r="AJ422" s="58"/>
      <c r="AK422" s="58"/>
      <c r="AL422" s="64"/>
      <c r="AM422" s="64"/>
      <c r="AN422" s="64"/>
      <c r="AR422" s="202"/>
    </row>
    <row r="423" spans="1:44" s="63" customFormat="1" x14ac:dyDescent="0.25">
      <c r="A423" s="58"/>
      <c r="B423" s="58"/>
      <c r="C423" s="58"/>
      <c r="D423" s="64"/>
      <c r="E423" s="64"/>
      <c r="I423" s="65"/>
      <c r="J423" s="65"/>
      <c r="K423" s="66"/>
      <c r="L423" s="60"/>
      <c r="M423" s="67"/>
      <c r="N423" s="68"/>
      <c r="O423" s="69"/>
      <c r="P423" s="70"/>
      <c r="T423" s="71"/>
      <c r="U423" s="64"/>
      <c r="V423" s="64"/>
      <c r="W423" s="71"/>
      <c r="X423" s="71"/>
      <c r="AA423" s="59"/>
      <c r="AB423" s="135"/>
      <c r="AC423" s="135"/>
      <c r="AD423" s="58"/>
      <c r="AF423" s="64"/>
      <c r="AG423" s="64"/>
      <c r="AH423" s="64"/>
      <c r="AI423" s="64"/>
      <c r="AJ423" s="58"/>
      <c r="AK423" s="58"/>
      <c r="AL423" s="64"/>
      <c r="AM423" s="64"/>
      <c r="AN423" s="64"/>
      <c r="AR423" s="202"/>
    </row>
    <row r="424" spans="1:44" s="63" customFormat="1" x14ac:dyDescent="0.25">
      <c r="A424" s="58"/>
      <c r="B424" s="58"/>
      <c r="C424" s="58"/>
      <c r="D424" s="64"/>
      <c r="E424" s="64"/>
      <c r="I424" s="65"/>
      <c r="J424" s="65"/>
      <c r="K424" s="66"/>
      <c r="L424" s="60"/>
      <c r="M424" s="67"/>
      <c r="N424" s="68"/>
      <c r="O424" s="69"/>
      <c r="P424" s="70"/>
      <c r="T424" s="71"/>
      <c r="U424" s="64"/>
      <c r="V424" s="64"/>
      <c r="W424" s="71"/>
      <c r="X424" s="71"/>
      <c r="AA424" s="59"/>
      <c r="AB424" s="135"/>
      <c r="AC424" s="135"/>
      <c r="AD424" s="58"/>
      <c r="AF424" s="64"/>
      <c r="AG424" s="64"/>
      <c r="AH424" s="64"/>
      <c r="AI424" s="64"/>
      <c r="AJ424" s="58"/>
      <c r="AK424" s="58"/>
      <c r="AL424" s="64"/>
      <c r="AM424" s="64"/>
      <c r="AN424" s="64"/>
      <c r="AR424" s="202"/>
    </row>
    <row r="425" spans="1:44" s="63" customFormat="1" x14ac:dyDescent="0.25">
      <c r="A425" s="58"/>
      <c r="B425" s="58"/>
      <c r="C425" s="58"/>
      <c r="D425" s="64"/>
      <c r="E425" s="64"/>
      <c r="I425" s="65"/>
      <c r="J425" s="65"/>
      <c r="K425" s="66"/>
      <c r="L425" s="60"/>
      <c r="M425" s="67"/>
      <c r="N425" s="68"/>
      <c r="O425" s="69"/>
      <c r="P425" s="70"/>
      <c r="T425" s="71"/>
      <c r="U425" s="64"/>
      <c r="V425" s="64"/>
      <c r="W425" s="71"/>
      <c r="X425" s="71"/>
      <c r="AA425" s="59"/>
      <c r="AB425" s="135"/>
      <c r="AC425" s="135"/>
      <c r="AD425" s="58"/>
      <c r="AF425" s="64"/>
      <c r="AG425" s="64"/>
      <c r="AH425" s="64"/>
      <c r="AI425" s="64"/>
      <c r="AJ425" s="58"/>
      <c r="AK425" s="58"/>
      <c r="AL425" s="64"/>
      <c r="AM425" s="64"/>
      <c r="AN425" s="64"/>
      <c r="AR425" s="202"/>
    </row>
    <row r="426" spans="1:44" s="63" customFormat="1" x14ac:dyDescent="0.25">
      <c r="A426" s="58"/>
      <c r="B426" s="58"/>
      <c r="C426" s="58"/>
      <c r="D426" s="64"/>
      <c r="E426" s="64"/>
      <c r="I426" s="65"/>
      <c r="J426" s="65"/>
      <c r="K426" s="66"/>
      <c r="L426" s="60"/>
      <c r="M426" s="67"/>
      <c r="N426" s="68"/>
      <c r="O426" s="69"/>
      <c r="P426" s="70"/>
      <c r="T426" s="71"/>
      <c r="U426" s="64"/>
      <c r="V426" s="64"/>
      <c r="W426" s="71"/>
      <c r="X426" s="71"/>
      <c r="AA426" s="59"/>
      <c r="AB426" s="135"/>
      <c r="AC426" s="135"/>
      <c r="AD426" s="58"/>
      <c r="AF426" s="64"/>
      <c r="AG426" s="64"/>
      <c r="AH426" s="64"/>
      <c r="AI426" s="64"/>
      <c r="AJ426" s="58"/>
      <c r="AK426" s="58"/>
      <c r="AL426" s="64"/>
      <c r="AM426" s="64"/>
      <c r="AN426" s="64"/>
      <c r="AR426" s="202"/>
    </row>
    <row r="427" spans="1:44" s="63" customFormat="1" x14ac:dyDescent="0.25">
      <c r="A427" s="58"/>
      <c r="B427" s="58"/>
      <c r="C427" s="58"/>
      <c r="D427" s="64"/>
      <c r="E427" s="64"/>
      <c r="I427" s="65"/>
      <c r="J427" s="65"/>
      <c r="K427" s="66"/>
      <c r="L427" s="60"/>
      <c r="M427" s="67"/>
      <c r="N427" s="68"/>
      <c r="O427" s="69"/>
      <c r="P427" s="70"/>
      <c r="T427" s="71"/>
      <c r="U427" s="64"/>
      <c r="V427" s="64"/>
      <c r="W427" s="71"/>
      <c r="X427" s="71"/>
      <c r="AA427" s="59"/>
      <c r="AB427" s="135"/>
      <c r="AC427" s="135"/>
      <c r="AD427" s="58"/>
      <c r="AF427" s="64"/>
      <c r="AG427" s="64"/>
      <c r="AH427" s="64"/>
      <c r="AI427" s="64"/>
      <c r="AJ427" s="58"/>
      <c r="AK427" s="58"/>
      <c r="AL427" s="64"/>
      <c r="AM427" s="64"/>
      <c r="AN427" s="64"/>
      <c r="AR427" s="202"/>
    </row>
    <row r="428" spans="1:44" s="63" customFormat="1" x14ac:dyDescent="0.25">
      <c r="A428" s="58"/>
      <c r="B428" s="58"/>
      <c r="C428" s="58"/>
      <c r="D428" s="64"/>
      <c r="E428" s="64"/>
      <c r="I428" s="65"/>
      <c r="J428" s="65"/>
      <c r="K428" s="66"/>
      <c r="L428" s="60"/>
      <c r="M428" s="67"/>
      <c r="N428" s="68"/>
      <c r="O428" s="69"/>
      <c r="P428" s="70"/>
      <c r="T428" s="71"/>
      <c r="U428" s="64"/>
      <c r="V428" s="64"/>
      <c r="W428" s="71"/>
      <c r="X428" s="71"/>
      <c r="AA428" s="59"/>
      <c r="AB428" s="135"/>
      <c r="AC428" s="135"/>
      <c r="AD428" s="58"/>
      <c r="AF428" s="64"/>
      <c r="AG428" s="64"/>
      <c r="AH428" s="64"/>
      <c r="AI428" s="64"/>
      <c r="AJ428" s="58"/>
      <c r="AK428" s="58"/>
      <c r="AL428" s="64"/>
      <c r="AM428" s="64"/>
      <c r="AN428" s="64"/>
      <c r="AR428" s="202"/>
    </row>
    <row r="429" spans="1:44" s="63" customFormat="1" x14ac:dyDescent="0.25">
      <c r="A429" s="58"/>
      <c r="B429" s="58"/>
      <c r="C429" s="58"/>
      <c r="D429" s="64"/>
      <c r="E429" s="64"/>
      <c r="I429" s="65"/>
      <c r="J429" s="65"/>
      <c r="K429" s="66"/>
      <c r="L429" s="60"/>
      <c r="M429" s="67"/>
      <c r="N429" s="68"/>
      <c r="O429" s="69"/>
      <c r="P429" s="70"/>
      <c r="T429" s="71"/>
      <c r="U429" s="64"/>
      <c r="V429" s="64"/>
      <c r="W429" s="71"/>
      <c r="X429" s="71"/>
      <c r="AA429" s="59"/>
      <c r="AB429" s="135"/>
      <c r="AC429" s="135"/>
      <c r="AD429" s="58"/>
      <c r="AF429" s="64"/>
      <c r="AG429" s="64"/>
      <c r="AH429" s="64"/>
      <c r="AI429" s="64"/>
      <c r="AJ429" s="58"/>
      <c r="AK429" s="58"/>
      <c r="AL429" s="64"/>
      <c r="AM429" s="64"/>
      <c r="AN429" s="64"/>
      <c r="AR429" s="202"/>
    </row>
    <row r="430" spans="1:44" s="63" customFormat="1" x14ac:dyDescent="0.25">
      <c r="A430" s="58"/>
      <c r="B430" s="58"/>
      <c r="C430" s="58"/>
      <c r="D430" s="64"/>
      <c r="E430" s="64"/>
      <c r="I430" s="65"/>
      <c r="J430" s="65"/>
      <c r="K430" s="66"/>
      <c r="L430" s="60"/>
      <c r="M430" s="67"/>
      <c r="N430" s="68"/>
      <c r="O430" s="69"/>
      <c r="P430" s="70"/>
      <c r="T430" s="71"/>
      <c r="U430" s="64"/>
      <c r="V430" s="64"/>
      <c r="W430" s="71"/>
      <c r="X430" s="71"/>
      <c r="AA430" s="59"/>
      <c r="AB430" s="135"/>
      <c r="AC430" s="135"/>
      <c r="AD430" s="58"/>
      <c r="AF430" s="64"/>
      <c r="AG430" s="64"/>
      <c r="AH430" s="64"/>
      <c r="AI430" s="64"/>
      <c r="AJ430" s="58"/>
      <c r="AK430" s="58"/>
      <c r="AL430" s="64"/>
      <c r="AM430" s="64"/>
      <c r="AN430" s="64"/>
      <c r="AR430" s="202"/>
    </row>
    <row r="431" spans="1:44" s="63" customFormat="1" x14ac:dyDescent="0.25">
      <c r="A431" s="58"/>
      <c r="B431" s="58"/>
      <c r="C431" s="58"/>
      <c r="D431" s="64"/>
      <c r="E431" s="64"/>
      <c r="I431" s="65"/>
      <c r="J431" s="65"/>
      <c r="K431" s="66"/>
      <c r="L431" s="60"/>
      <c r="M431" s="67"/>
      <c r="N431" s="68"/>
      <c r="O431" s="69"/>
      <c r="P431" s="70"/>
      <c r="T431" s="71"/>
      <c r="U431" s="64"/>
      <c r="V431" s="64"/>
      <c r="W431" s="71"/>
      <c r="X431" s="71"/>
      <c r="AA431" s="59"/>
      <c r="AB431" s="135"/>
      <c r="AC431" s="135"/>
      <c r="AD431" s="58"/>
      <c r="AF431" s="64"/>
      <c r="AG431" s="64"/>
      <c r="AH431" s="64"/>
      <c r="AI431" s="64"/>
      <c r="AJ431" s="58"/>
      <c r="AK431" s="58"/>
      <c r="AL431" s="64"/>
      <c r="AM431" s="64"/>
      <c r="AN431" s="64"/>
      <c r="AR431" s="202"/>
    </row>
    <row r="432" spans="1:44" s="63" customFormat="1" x14ac:dyDescent="0.25">
      <c r="A432" s="58"/>
      <c r="B432" s="58"/>
      <c r="C432" s="58"/>
      <c r="D432" s="64"/>
      <c r="E432" s="64"/>
      <c r="I432" s="65"/>
      <c r="J432" s="65"/>
      <c r="K432" s="66"/>
      <c r="L432" s="60"/>
      <c r="M432" s="67"/>
      <c r="N432" s="68"/>
      <c r="O432" s="69"/>
      <c r="P432" s="70"/>
      <c r="T432" s="71"/>
      <c r="U432" s="64"/>
      <c r="V432" s="64"/>
      <c r="W432" s="71"/>
      <c r="X432" s="71"/>
      <c r="AA432" s="59"/>
      <c r="AB432" s="135"/>
      <c r="AC432" s="135"/>
      <c r="AD432" s="58"/>
      <c r="AF432" s="64"/>
      <c r="AG432" s="64"/>
      <c r="AH432" s="64"/>
      <c r="AI432" s="64"/>
      <c r="AJ432" s="58"/>
      <c r="AK432" s="58"/>
      <c r="AL432" s="64"/>
      <c r="AM432" s="64"/>
      <c r="AN432" s="64"/>
      <c r="AR432" s="202"/>
    </row>
    <row r="433" spans="1:44" s="63" customFormat="1" x14ac:dyDescent="0.25">
      <c r="A433" s="58"/>
      <c r="B433" s="58"/>
      <c r="C433" s="58"/>
      <c r="D433" s="64"/>
      <c r="E433" s="64"/>
      <c r="I433" s="65"/>
      <c r="J433" s="65"/>
      <c r="K433" s="66"/>
      <c r="L433" s="60"/>
      <c r="M433" s="67"/>
      <c r="N433" s="68"/>
      <c r="O433" s="69"/>
      <c r="P433" s="70"/>
      <c r="T433" s="71"/>
      <c r="U433" s="64"/>
      <c r="V433" s="64"/>
      <c r="W433" s="71"/>
      <c r="X433" s="71"/>
      <c r="AA433" s="59"/>
      <c r="AB433" s="135"/>
      <c r="AC433" s="135"/>
      <c r="AD433" s="58"/>
      <c r="AF433" s="64"/>
      <c r="AG433" s="64"/>
      <c r="AH433" s="64"/>
      <c r="AI433" s="64"/>
      <c r="AJ433" s="58"/>
      <c r="AK433" s="58"/>
      <c r="AL433" s="64"/>
      <c r="AM433" s="64"/>
      <c r="AN433" s="64"/>
      <c r="AR433" s="202"/>
    </row>
    <row r="434" spans="1:44" s="63" customFormat="1" x14ac:dyDescent="0.25">
      <c r="A434" s="58"/>
      <c r="B434" s="58"/>
      <c r="C434" s="58"/>
      <c r="D434" s="64"/>
      <c r="E434" s="64"/>
      <c r="I434" s="65"/>
      <c r="J434" s="65"/>
      <c r="K434" s="66"/>
      <c r="L434" s="60"/>
      <c r="M434" s="67"/>
      <c r="N434" s="68"/>
      <c r="O434" s="69"/>
      <c r="P434" s="70"/>
      <c r="T434" s="71"/>
      <c r="U434" s="64"/>
      <c r="V434" s="64"/>
      <c r="W434" s="71"/>
      <c r="X434" s="71"/>
      <c r="AA434" s="59"/>
      <c r="AB434" s="135"/>
      <c r="AC434" s="135"/>
      <c r="AD434" s="58"/>
      <c r="AF434" s="64"/>
      <c r="AG434" s="64"/>
      <c r="AH434" s="64"/>
      <c r="AI434" s="64"/>
      <c r="AJ434" s="58"/>
      <c r="AK434" s="58"/>
      <c r="AL434" s="64"/>
      <c r="AM434" s="64"/>
      <c r="AN434" s="64"/>
      <c r="AR434" s="202"/>
    </row>
    <row r="435" spans="1:44" s="63" customFormat="1" x14ac:dyDescent="0.25">
      <c r="A435" s="58"/>
      <c r="B435" s="58"/>
      <c r="C435" s="58"/>
      <c r="D435" s="64"/>
      <c r="E435" s="64"/>
      <c r="I435" s="65"/>
      <c r="J435" s="65"/>
      <c r="K435" s="66"/>
      <c r="L435" s="60"/>
      <c r="M435" s="67"/>
      <c r="N435" s="68"/>
      <c r="O435" s="69"/>
      <c r="P435" s="70"/>
      <c r="T435" s="71"/>
      <c r="U435" s="64"/>
      <c r="V435" s="64"/>
      <c r="W435" s="71"/>
      <c r="X435" s="71"/>
      <c r="AA435" s="59"/>
      <c r="AB435" s="135"/>
      <c r="AC435" s="135"/>
      <c r="AD435" s="58"/>
      <c r="AF435" s="64"/>
      <c r="AG435" s="64"/>
      <c r="AH435" s="64"/>
      <c r="AI435" s="64"/>
      <c r="AJ435" s="58"/>
      <c r="AK435" s="58"/>
      <c r="AL435" s="64"/>
      <c r="AM435" s="64"/>
      <c r="AN435" s="64"/>
      <c r="AR435" s="202"/>
    </row>
    <row r="436" spans="1:44" s="63" customFormat="1" x14ac:dyDescent="0.25">
      <c r="A436" s="58"/>
      <c r="B436" s="58"/>
      <c r="C436" s="58"/>
      <c r="D436" s="64"/>
      <c r="E436" s="64"/>
      <c r="I436" s="65"/>
      <c r="J436" s="65"/>
      <c r="K436" s="66"/>
      <c r="L436" s="60"/>
      <c r="M436" s="67"/>
      <c r="N436" s="68"/>
      <c r="O436" s="69"/>
      <c r="P436" s="70"/>
      <c r="T436" s="71"/>
      <c r="U436" s="64"/>
      <c r="V436" s="64"/>
      <c r="W436" s="71"/>
      <c r="X436" s="71"/>
      <c r="AA436" s="59"/>
      <c r="AB436" s="135"/>
      <c r="AC436" s="135"/>
      <c r="AD436" s="58"/>
      <c r="AF436" s="64"/>
      <c r="AG436" s="64"/>
      <c r="AH436" s="64"/>
      <c r="AI436" s="64"/>
      <c r="AJ436" s="58"/>
      <c r="AK436" s="58"/>
      <c r="AL436" s="64"/>
      <c r="AM436" s="64"/>
      <c r="AN436" s="64"/>
      <c r="AR436" s="202"/>
    </row>
    <row r="437" spans="1:44" s="63" customFormat="1" x14ac:dyDescent="0.25">
      <c r="A437" s="58"/>
      <c r="B437" s="58"/>
      <c r="C437" s="58"/>
      <c r="D437" s="64"/>
      <c r="E437" s="64"/>
      <c r="I437" s="65"/>
      <c r="J437" s="65"/>
      <c r="K437" s="66"/>
      <c r="L437" s="60"/>
      <c r="M437" s="67"/>
      <c r="N437" s="68"/>
      <c r="O437" s="69"/>
      <c r="P437" s="70"/>
      <c r="T437" s="71"/>
      <c r="U437" s="64"/>
      <c r="V437" s="64"/>
      <c r="W437" s="71"/>
      <c r="X437" s="71"/>
      <c r="AA437" s="59"/>
      <c r="AB437" s="135"/>
      <c r="AC437" s="135"/>
      <c r="AD437" s="58"/>
      <c r="AF437" s="64"/>
      <c r="AG437" s="64"/>
      <c r="AH437" s="64"/>
      <c r="AI437" s="64"/>
      <c r="AJ437" s="58"/>
      <c r="AK437" s="58"/>
      <c r="AL437" s="64"/>
      <c r="AM437" s="64"/>
      <c r="AN437" s="64"/>
      <c r="AR437" s="202"/>
    </row>
    <row r="438" spans="1:44" s="63" customFormat="1" x14ac:dyDescent="0.25">
      <c r="A438" s="58"/>
      <c r="B438" s="58"/>
      <c r="C438" s="58"/>
      <c r="D438" s="64"/>
      <c r="E438" s="64"/>
      <c r="I438" s="65"/>
      <c r="J438" s="65"/>
      <c r="K438" s="66"/>
      <c r="L438" s="60"/>
      <c r="M438" s="67"/>
      <c r="N438" s="68"/>
      <c r="O438" s="69"/>
      <c r="P438" s="70"/>
      <c r="T438" s="71"/>
      <c r="U438" s="64"/>
      <c r="V438" s="64"/>
      <c r="W438" s="71"/>
      <c r="X438" s="71"/>
      <c r="AA438" s="59"/>
      <c r="AB438" s="135"/>
      <c r="AC438" s="135"/>
      <c r="AD438" s="58"/>
      <c r="AF438" s="64"/>
      <c r="AG438" s="64"/>
      <c r="AH438" s="64"/>
      <c r="AI438" s="64"/>
      <c r="AJ438" s="58"/>
      <c r="AK438" s="58"/>
      <c r="AL438" s="64"/>
      <c r="AM438" s="64"/>
      <c r="AN438" s="64"/>
      <c r="AR438" s="202"/>
    </row>
    <row r="439" spans="1:44" s="63" customFormat="1" x14ac:dyDescent="0.25">
      <c r="A439" s="58"/>
      <c r="B439" s="3"/>
      <c r="C439" s="3"/>
      <c r="D439" s="8"/>
      <c r="E439" s="8"/>
      <c r="F439" s="2"/>
      <c r="G439" s="2"/>
      <c r="H439" s="2"/>
      <c r="I439" s="65"/>
      <c r="J439" s="65"/>
      <c r="K439" s="66"/>
      <c r="L439" s="60"/>
      <c r="M439" s="67"/>
      <c r="N439" s="68"/>
      <c r="O439" s="69"/>
      <c r="P439" s="70"/>
      <c r="T439" s="71"/>
      <c r="U439" s="64"/>
      <c r="V439" s="64"/>
      <c r="W439" s="71"/>
      <c r="X439" s="71"/>
      <c r="AA439" s="59"/>
      <c r="AB439" s="135"/>
      <c r="AC439" s="135"/>
      <c r="AD439" s="58"/>
      <c r="AF439" s="64"/>
      <c r="AG439" s="64"/>
      <c r="AH439" s="64"/>
      <c r="AI439" s="64"/>
      <c r="AJ439" s="58"/>
      <c r="AK439" s="58"/>
      <c r="AL439" s="64"/>
      <c r="AM439" s="64"/>
      <c r="AN439" s="64"/>
      <c r="AR439" s="202"/>
    </row>
  </sheetData>
  <autoFilter ref="B3:AP209" xr:uid="{00000000-0009-0000-0000-000000000000}">
    <sortState xmlns:xlrd2="http://schemas.microsoft.com/office/spreadsheetml/2017/richdata2" ref="B16:AP138">
      <sortCondition ref="Q3:Q209"/>
    </sortState>
  </autoFilter>
  <sortState xmlns:xlrd2="http://schemas.microsoft.com/office/spreadsheetml/2017/richdata2" ref="B4:AO203">
    <sortCondition ref="B4:B204"/>
  </sortState>
  <customSheetViews>
    <customSheetView guid="{D28EDBCD-4B8E-451E-83F6-1C9AF220DA85}" scale="90" showPageBreaks="1" showGridLines="0" zeroValues="0" fitToPage="1" printArea="1" showAutoFilter="1">
      <pane ySplit="3" topLeftCell="A99" activePane="bottomLeft" state="frozen"/>
      <selection pane="bottomLeft" activeCell="E109" sqref="E109"/>
      <pageMargins left="0.39370078740157483" right="0.39370078740157483" top="0.39370078740157483" bottom="0.39370078740157483" header="0.31496062992125984" footer="0.31496062992125984"/>
      <printOptions horizontalCentered="1"/>
      <pageSetup paperSize="9" scale="74" fitToHeight="7" orientation="landscape" horizontalDpi="360" verticalDpi="360" r:id="rId1"/>
      <headerFooter alignWithMargins="0">
        <oddFooter>&amp;L&amp;F&amp;C&amp;P/&amp;N&amp;R&amp;D - &amp;T</oddFooter>
      </headerFooter>
      <autoFilter ref="B3:AP209" xr:uid="{00000000-0000-0000-0000-000000000000}">
        <sortState xmlns:xlrd2="http://schemas.microsoft.com/office/spreadsheetml/2017/richdata2" ref="B4:AK209">
          <sortCondition ref="AC3:AC209"/>
        </sortState>
      </autoFilter>
    </customSheetView>
  </customSheetViews>
  <mergeCells count="2">
    <mergeCell ref="AA212:AD212"/>
    <mergeCell ref="F211:P211"/>
  </mergeCells>
  <phoneticPr fontId="0" type="noConversion"/>
  <conditionalFormatting sqref="I205">
    <cfRule type="expression" dxfId="36" priority="100">
      <formula>IF(J205=1,1,"")</formula>
    </cfRule>
    <cfRule type="expression" dxfId="35" priority="109">
      <formula>IF(J205=3,3,"")</formula>
    </cfRule>
    <cfRule type="expression" dxfId="34" priority="120">
      <formula>IF(J205=4,4,"")</formula>
    </cfRule>
  </conditionalFormatting>
  <conditionalFormatting sqref="I205">
    <cfRule type="expression" dxfId="33" priority="99">
      <formula>IF(J205=2,2,"")</formula>
    </cfRule>
  </conditionalFormatting>
  <conditionalFormatting sqref="I190 I192:I204 I148:I188">
    <cfRule type="expression" priority="65">
      <formula>IF(J148="",3,"")</formula>
    </cfRule>
    <cfRule type="expression" dxfId="32" priority="66">
      <formula>IF(J148="Non",2,"")</formula>
    </cfRule>
  </conditionalFormatting>
  <conditionalFormatting sqref="I190 I192:I204 I148:I188">
    <cfRule type="expression" dxfId="31" priority="64">
      <formula>IF(J148="Oui",2,"")</formula>
    </cfRule>
  </conditionalFormatting>
  <conditionalFormatting sqref="I189">
    <cfRule type="expression" priority="62">
      <formula>IF(J189="",3,"")</formula>
    </cfRule>
    <cfRule type="expression" dxfId="30" priority="63">
      <formula>IF(J189="Non",2,"")</formula>
    </cfRule>
  </conditionalFormatting>
  <conditionalFormatting sqref="I189">
    <cfRule type="expression" dxfId="29" priority="61">
      <formula>IF(J189="Oui",2,"")</formula>
    </cfRule>
  </conditionalFormatting>
  <conditionalFormatting sqref="I191">
    <cfRule type="expression" priority="59">
      <formula>IF(J191="",3,"")</formula>
    </cfRule>
    <cfRule type="expression" dxfId="28" priority="60">
      <formula>IF(J191="Non",2,"")</formula>
    </cfRule>
  </conditionalFormatting>
  <conditionalFormatting sqref="I191">
    <cfRule type="expression" dxfId="27" priority="58">
      <formula>IF(J191="Oui",2,"")</formula>
    </cfRule>
  </conditionalFormatting>
  <conditionalFormatting sqref="B28:B204">
    <cfRule type="duplicateValues" dxfId="26" priority="39"/>
  </conditionalFormatting>
  <conditionalFormatting sqref="C4:C204">
    <cfRule type="duplicateValues" dxfId="25" priority="38"/>
  </conditionalFormatting>
  <conditionalFormatting sqref="AB18">
    <cfRule type="expression" dxfId="24" priority="2">
      <formula>IF(AC18="Oui",2,"")</formula>
    </cfRule>
  </conditionalFormatting>
  <conditionalFormatting sqref="I4">
    <cfRule type="expression" priority="36">
      <formula>IF(J4="",3,"")</formula>
    </cfRule>
    <cfRule type="expression" dxfId="23" priority="37">
      <formula>IF(J4="Non",2,"")</formula>
    </cfRule>
  </conditionalFormatting>
  <conditionalFormatting sqref="I4">
    <cfRule type="expression" dxfId="22" priority="35">
      <formula>IF(J4="Oui",2,"")</formula>
    </cfRule>
  </conditionalFormatting>
  <conditionalFormatting sqref="I5">
    <cfRule type="expression" priority="33">
      <formula>IF(J5="",3,"")</formula>
    </cfRule>
    <cfRule type="expression" dxfId="21" priority="34">
      <formula>IF(J5="Non",2,"")</formula>
    </cfRule>
  </conditionalFormatting>
  <conditionalFormatting sqref="I5">
    <cfRule type="expression" dxfId="20" priority="32">
      <formula>IF(J5="Oui",2,"")</formula>
    </cfRule>
  </conditionalFormatting>
  <conditionalFormatting sqref="I6:I13 I19:I147">
    <cfRule type="expression" priority="30">
      <formula>IF(J6="",3,"")</formula>
    </cfRule>
    <cfRule type="expression" dxfId="19" priority="31">
      <formula>IF(J6="Non",2,"")</formula>
    </cfRule>
  </conditionalFormatting>
  <conditionalFormatting sqref="I6:I13 I19:I147">
    <cfRule type="expression" dxfId="18" priority="29">
      <formula>IF(J6="Oui",2,"")</formula>
    </cfRule>
  </conditionalFormatting>
  <conditionalFormatting sqref="I17 I14:I15">
    <cfRule type="expression" priority="27">
      <formula>IF(J14="",3,"")</formula>
    </cfRule>
    <cfRule type="expression" dxfId="17" priority="28">
      <formula>IF(J14="Non",2,"")</formula>
    </cfRule>
  </conditionalFormatting>
  <conditionalFormatting sqref="I17 I14:I15">
    <cfRule type="expression" dxfId="16" priority="26">
      <formula>IF(J14="Oui",2,"")</formula>
    </cfRule>
  </conditionalFormatting>
  <conditionalFormatting sqref="I16">
    <cfRule type="expression" priority="24">
      <formula>IF(J16="",3,"")</formula>
    </cfRule>
    <cfRule type="expression" dxfId="15" priority="25">
      <formula>IF(J16="Non",2,"")</formula>
    </cfRule>
  </conditionalFormatting>
  <conditionalFormatting sqref="I16">
    <cfRule type="expression" dxfId="14" priority="23">
      <formula>IF(J16="Oui",2,"")</formula>
    </cfRule>
  </conditionalFormatting>
  <conditionalFormatting sqref="I18">
    <cfRule type="expression" priority="21">
      <formula>IF(J18="",3,"")</formula>
    </cfRule>
    <cfRule type="expression" dxfId="13" priority="22">
      <formula>IF(J18="Non",2,"")</formula>
    </cfRule>
  </conditionalFormatting>
  <conditionalFormatting sqref="I18">
    <cfRule type="expression" dxfId="12" priority="20">
      <formula>IF(J18="Oui",2,"")</formula>
    </cfRule>
  </conditionalFormatting>
  <conditionalFormatting sqref="AB4">
    <cfRule type="expression" priority="18">
      <formula>IF(AC4="",3,"")</formula>
    </cfRule>
    <cfRule type="expression" dxfId="11" priority="19">
      <formula>IF(AC4="Non",2,"")</formula>
    </cfRule>
  </conditionalFormatting>
  <conditionalFormatting sqref="AB4">
    <cfRule type="expression" dxfId="10" priority="17">
      <formula>IF(AC4="Oui",2,"")</formula>
    </cfRule>
  </conditionalFormatting>
  <conditionalFormatting sqref="AB5">
    <cfRule type="expression" priority="15">
      <formula>IF(AC5="",3,"")</formula>
    </cfRule>
    <cfRule type="expression" dxfId="9" priority="16">
      <formula>IF(AC5="Non",2,"")</formula>
    </cfRule>
  </conditionalFormatting>
  <conditionalFormatting sqref="AB5">
    <cfRule type="expression" dxfId="8" priority="14">
      <formula>IF(AC5="Oui",2,"")</formula>
    </cfRule>
  </conditionalFormatting>
  <conditionalFormatting sqref="AB6:AB13 AB19:AB147">
    <cfRule type="expression" priority="12">
      <formula>IF(AC6="",3,"")</formula>
    </cfRule>
    <cfRule type="expression" dxfId="7" priority="13">
      <formula>IF(AC6="Non",2,"")</formula>
    </cfRule>
  </conditionalFormatting>
  <conditionalFormatting sqref="AB6:AB13 AB19:AB147">
    <cfRule type="expression" dxfId="6" priority="11">
      <formula>IF(AC6="Oui",2,"")</formula>
    </cfRule>
  </conditionalFormatting>
  <conditionalFormatting sqref="AB17 AB14:AB15">
    <cfRule type="expression" priority="9">
      <formula>IF(AC14="",3,"")</formula>
    </cfRule>
    <cfRule type="expression" dxfId="5" priority="10">
      <formula>IF(AC14="Non",2,"")</formula>
    </cfRule>
  </conditionalFormatting>
  <conditionalFormatting sqref="AB17 AB14:AB15">
    <cfRule type="expression" dxfId="4" priority="8">
      <formula>IF(AC14="Oui",2,"")</formula>
    </cfRule>
  </conditionalFormatting>
  <conditionalFormatting sqref="AB16">
    <cfRule type="expression" priority="6">
      <formula>IF(AC16="",3,"")</formula>
    </cfRule>
    <cfRule type="expression" dxfId="3" priority="7">
      <formula>IF(AC16="Non",2,"")</formula>
    </cfRule>
  </conditionalFormatting>
  <conditionalFormatting sqref="AB16">
    <cfRule type="expression" dxfId="2" priority="5">
      <formula>IF(AC16="Oui",2,"")</formula>
    </cfRule>
  </conditionalFormatting>
  <conditionalFormatting sqref="AB18">
    <cfRule type="expression" priority="3">
      <formula>IF(AC18="",3,"")</formula>
    </cfRule>
    <cfRule type="expression" dxfId="1" priority="4">
      <formula>IF(AC18="Non",2,"")</formula>
    </cfRule>
  </conditionalFormatting>
  <conditionalFormatting sqref="B4:B27">
    <cfRule type="duplicateValues" dxfId="0" priority="1"/>
  </conditionalFormatting>
  <dataValidations count="9">
    <dataValidation type="list" allowBlank="1" showInputMessage="1" showErrorMessage="1" sqref="K4:K205" xr:uid="{00000000-0002-0000-0000-000000000000}">
      <formula1>TauxVeh</formula1>
    </dataValidation>
    <dataValidation type="list" allowBlank="1" showInputMessage="1" showErrorMessage="1" promptTitle="Type de véhicule" sqref="F4:F144 F146:F204" xr:uid="{00000000-0002-0000-0000-000001000000}">
      <formula1>TypeVéh</formula1>
    </dataValidation>
    <dataValidation type="list" allowBlank="1" showInputMessage="1" showErrorMessage="1" sqref="I4:I204" xr:uid="{00000000-0002-0000-0000-000002000000}">
      <formula1>FraisInscr</formula1>
    </dataValidation>
    <dataValidation type="list" allowBlank="1" showInputMessage="1" showErrorMessage="1" sqref="J4:J204" xr:uid="{00000000-0002-0000-0000-000003000000}">
      <formula1>InscrPaye</formula1>
    </dataValidation>
    <dataValidation type="list" allowBlank="1" showInputMessage="1" showErrorMessage="1" sqref="O4:O204" xr:uid="{00000000-0002-0000-0000-000004000000}">
      <formula1>VeteranON</formula1>
    </dataValidation>
    <dataValidation type="list" allowBlank="1" showInputMessage="1" showErrorMessage="1" sqref="U4:U204" xr:uid="{00000000-0002-0000-0000-000005000000}">
      <formula1>Cles</formula1>
    </dataValidation>
    <dataValidation type="list" allowBlank="1" showInputMessage="1" showErrorMessage="1" sqref="AA4:AA204" xr:uid="{00000000-0002-0000-0000-000006000000}">
      <formula1>TranspON</formula1>
    </dataValidation>
    <dataValidation type="list" allowBlank="1" showInputMessage="1" showErrorMessage="1" sqref="AC4:AC204" xr:uid="{00000000-0002-0000-0000-000007000000}">
      <formula1>TranpPaye</formula1>
    </dataValidation>
    <dataValidation type="list" allowBlank="1" showInputMessage="1" showErrorMessage="1" sqref="AD4:AD204" xr:uid="{00000000-0002-0000-0000-000008000000}">
      <formula1>Permis</formula1>
    </dataValidation>
  </dataValidations>
  <hyperlinks>
    <hyperlink ref="BO227" r:id="rId2" xr:uid="{00000000-0004-0000-0000-000000000000}"/>
    <hyperlink ref="BO228" r:id="rId3" xr:uid="{00000000-0004-0000-0000-000001000000}"/>
    <hyperlink ref="BO229" r:id="rId4" display="https://www.carauktion.ch/" xr:uid="{00000000-0004-0000-0000-000002000000}"/>
    <hyperlink ref="AE3" r:id="rId5" xr:uid="{C209A33B-A70C-44E1-9F94-3F0AE523731C}"/>
    <hyperlink ref="Z4" r:id="rId6" xr:uid="{8E1B31B1-547F-47B3-830B-2CCB247C427F}"/>
    <hyperlink ref="B230" r:id="rId7" xr:uid="{E4B564EE-7E48-4607-863B-A4A5B269F64E}"/>
    <hyperlink ref="B232" r:id="rId8" xr:uid="{B9E6154A-4E66-4BCF-812C-EB59F8A6E0FF}"/>
    <hyperlink ref="Z5" r:id="rId9" xr:uid="{D994152F-F474-47E5-84F5-6574BA869DEA}"/>
  </hyperlinks>
  <printOptions horizontalCentered="1"/>
  <pageMargins left="0.39370078740157483" right="0.39370078740157483" top="0.39370078740157483" bottom="0.39370078740157483" header="0.31496062992125984" footer="0.31496062992125984"/>
  <pageSetup paperSize="9" fitToHeight="7" orientation="portrait" horizontalDpi="360" verticalDpi="360" r:id="rId10"/>
  <headerFooter alignWithMargins="0">
    <oddFooter>&amp;L&amp;F&amp;C&amp;P/&amp;N&amp;R&amp;D - &amp;T</oddFooter>
  </headerFooter>
  <drawing r:id="rId11"/>
  <legacyDrawing r:id="rId1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8" r:id="rId13" name="Button 10">
              <controlPr defaultSize="0" print="0" autoFill="0" autoPict="0" macro="[0]!TrieLesMarques" altText="Trier Marque avec modèle">
                <anchor moveWithCells="1" sizeWithCells="1">
                  <from>
                    <xdr:col>3</xdr:col>
                    <xdr:colOff>1085850</xdr:colOff>
                    <xdr:row>0</xdr:row>
                    <xdr:rowOff>47625</xdr:rowOff>
                  </from>
                  <to>
                    <xdr:col>4</xdr:col>
                    <xdr:colOff>1381125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2" r:id="rId14" name="Button 64">
              <controlPr defaultSize="0" print="0" autoFill="0" autoPict="0" macro="[0]!TrieLesLots" altText="Trier Marque avec modèle">
                <anchor moveWithCells="1" sizeWithCells="1">
                  <from>
                    <xdr:col>2</xdr:col>
                    <xdr:colOff>390525</xdr:colOff>
                    <xdr:row>0</xdr:row>
                    <xdr:rowOff>38100</xdr:rowOff>
                  </from>
                  <to>
                    <xdr:col>3</xdr:col>
                    <xdr:colOff>914400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15" name="Button 65">
              <controlPr defaultSize="0" print="0" autoFill="0" autoPict="0" macro="[0]!TrieLesID" altText="Trier Marque avec modèle">
                <anchor moveWithCells="1" sizeWithCells="1">
                  <from>
                    <xdr:col>1</xdr:col>
                    <xdr:colOff>19050</xdr:colOff>
                    <xdr:row>0</xdr:row>
                    <xdr:rowOff>47625</xdr:rowOff>
                  </from>
                  <to>
                    <xdr:col>2</xdr:col>
                    <xdr:colOff>247650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5" r:id="rId16" name="Button 77">
              <controlPr defaultSize="0" print="0" autoFill="0" autoPict="0" macro="[0]!ouvreform" altText="Trier Marque avec modèle">
                <anchor moveWithCells="1" sizeWithCells="1">
                  <from>
                    <xdr:col>11</xdr:col>
                    <xdr:colOff>628650</xdr:colOff>
                    <xdr:row>0</xdr:row>
                    <xdr:rowOff>76200</xdr:rowOff>
                  </from>
                  <to>
                    <xdr:col>13</xdr:col>
                    <xdr:colOff>247650</xdr:colOff>
                    <xdr:row>0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12</vt:i4>
      </vt:variant>
    </vt:vector>
  </HeadingPairs>
  <TitlesOfParts>
    <vt:vector size="13" baseType="lpstr">
      <vt:lpstr>Générale</vt:lpstr>
      <vt:lpstr>Générale!Cles</vt:lpstr>
      <vt:lpstr>Générale!FraisInscr</vt:lpstr>
      <vt:lpstr>Générale!InscrPaye</vt:lpstr>
      <vt:lpstr>Générale!Permis</vt:lpstr>
      <vt:lpstr>Générale!Tableau</vt:lpstr>
      <vt:lpstr>Générale!TauxVeh</vt:lpstr>
      <vt:lpstr>Générale!TranpPaye</vt:lpstr>
      <vt:lpstr>Générale!TranspON</vt:lpstr>
      <vt:lpstr>Générale!Type</vt:lpstr>
      <vt:lpstr>Générale!TypeVéh</vt:lpstr>
      <vt:lpstr>Générale!VeteranON</vt:lpstr>
      <vt:lpstr>Générale!Zone_d_impression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Leuba</dc:creator>
  <cp:lastModifiedBy> </cp:lastModifiedBy>
  <cp:lastPrinted>2020-11-16T07:19:15Z</cp:lastPrinted>
  <dcterms:created xsi:type="dcterms:W3CDTF">2012-04-30T12:07:42Z</dcterms:created>
  <dcterms:modified xsi:type="dcterms:W3CDTF">2020-11-16T18:24:21Z</dcterms:modified>
</cp:coreProperties>
</file>