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OneDrive\LesDocuments\LesExcels\"/>
    </mc:Choice>
  </mc:AlternateContent>
  <xr:revisionPtr revIDLastSave="0" documentId="13_ncr:1_{8BF1C859-944C-430E-A174-F0A7E6C1F22B}" xr6:coauthVersionLast="45" xr6:coauthVersionMax="45" xr10:uidLastSave="{00000000-0000-0000-0000-000000000000}"/>
  <bookViews>
    <workbookView xWindow="-120" yWindow="-120" windowWidth="24240" windowHeight="13140" tabRatio="872" xr2:uid="{003931B2-5C81-442A-AF05-21152DFC7F9C}"/>
  </bookViews>
  <sheets>
    <sheet name="Feuil1" sheetId="170" r:id="rId1"/>
    <sheet name="F2020-001684" sheetId="1" r:id="rId2"/>
    <sheet name="F2020-001685" sheetId="18" r:id="rId3"/>
    <sheet name="F2020-001686" sheetId="19" r:id="rId4"/>
  </sheets>
  <externalReferences>
    <externalReference r:id="rId5"/>
  </externalReferences>
  <definedNames>
    <definedName name="listederoulante">OFFSET(#REF!,0,0,COUNTIF(#REF!,"*"),1)</definedName>
    <definedName name="listederoulante0">OFFSET(#REF!,0,0,COUNTIF(#REF!,"*"),1)</definedName>
    <definedName name="listederoulante1" localSheetId="3">OFFSET('F2020-001686'!$Y$6,0,0,COUNTIF('F2020-001686'!$Y$6:$Y$6:'F2020-001686'!#REF!,"*"),1)</definedName>
    <definedName name="listederoulante1">OFFSET('F2020-001685'!$Y$6,0,0,COUNTIF('F2020-001685'!$Y$6:$Y$6:'F2020-001685'!#REF!,"*"),1)</definedName>
    <definedName name="_xlnm.Print_Area" localSheetId="1">'F2020-001684'!$B$5:$J$55</definedName>
    <definedName name="_xlnm.Print_Area" localSheetId="2">'F2020-001685'!$B$5:$J$53</definedName>
    <definedName name="_xlnm.Print_Area" localSheetId="3">'F2020-001686'!$B$5:$J$53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23" i="19" l="1"/>
  <c r="T24" i="19"/>
  <c r="T25" i="19"/>
  <c r="T26" i="19"/>
  <c r="T27" i="19"/>
  <c r="T28" i="19"/>
  <c r="T29" i="19"/>
  <c r="T30" i="19"/>
  <c r="T31" i="19"/>
  <c r="T32" i="19"/>
  <c r="T33" i="19"/>
  <c r="T34" i="19"/>
  <c r="T35" i="19"/>
  <c r="T36" i="19"/>
  <c r="T37" i="19"/>
  <c r="T38" i="19"/>
  <c r="T39" i="19"/>
  <c r="T40" i="19"/>
  <c r="T41" i="19"/>
  <c r="T42" i="19"/>
  <c r="T22" i="19"/>
  <c r="T23" i="18"/>
  <c r="T24" i="18"/>
  <c r="T25" i="18"/>
  <c r="T26" i="18"/>
  <c r="T27" i="18"/>
  <c r="T28" i="18"/>
  <c r="T29" i="18"/>
  <c r="T30" i="18"/>
  <c r="T31" i="18"/>
  <c r="T32" i="18"/>
  <c r="T33" i="18"/>
  <c r="T34" i="18"/>
  <c r="T35" i="18"/>
  <c r="T36" i="18"/>
  <c r="T37" i="18"/>
  <c r="T38" i="18"/>
  <c r="T39" i="18"/>
  <c r="T40" i="18"/>
  <c r="T41" i="18"/>
  <c r="T42" i="18"/>
  <c r="T43" i="18"/>
  <c r="T22" i="18"/>
  <c r="T23" i="1"/>
  <c r="T24" i="1"/>
  <c r="T25" i="1"/>
  <c r="T26" i="1"/>
  <c r="H46" i="1" s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22" i="1"/>
  <c r="G14" i="1"/>
  <c r="F14" i="1"/>
  <c r="F12" i="1"/>
  <c r="H44" i="19"/>
  <c r="H45" i="19"/>
  <c r="M19" i="19"/>
  <c r="M32" i="19" s="1"/>
  <c r="N19" i="19"/>
  <c r="H44" i="18"/>
  <c r="H45" i="18"/>
  <c r="M19" i="18"/>
  <c r="M25" i="18" s="1"/>
  <c r="N19" i="18"/>
  <c r="N27" i="18"/>
  <c r="H6" i="19"/>
  <c r="H6" i="18"/>
  <c r="W6" i="19"/>
  <c r="X6" i="19" s="1"/>
  <c r="W7" i="19"/>
  <c r="W8" i="19"/>
  <c r="W9" i="19"/>
  <c r="W10" i="19"/>
  <c r="W11" i="19"/>
  <c r="W12" i="19"/>
  <c r="X12" i="19" s="1"/>
  <c r="W13" i="19"/>
  <c r="W14" i="19"/>
  <c r="W15" i="19"/>
  <c r="W16" i="19"/>
  <c r="W17" i="19"/>
  <c r="W18" i="19"/>
  <c r="W19" i="19"/>
  <c r="W20" i="19"/>
  <c r="X20" i="19" s="1"/>
  <c r="W21" i="19"/>
  <c r="W22" i="19"/>
  <c r="W23" i="19"/>
  <c r="W24" i="19"/>
  <c r="W25" i="19"/>
  <c r="W26" i="19"/>
  <c r="W27" i="19"/>
  <c r="W28" i="19"/>
  <c r="W29" i="19"/>
  <c r="W30" i="19"/>
  <c r="W31" i="19"/>
  <c r="W32" i="19"/>
  <c r="W33" i="19"/>
  <c r="W34" i="19"/>
  <c r="W35" i="19"/>
  <c r="X35" i="19" s="1"/>
  <c r="W36" i="19"/>
  <c r="W37" i="19"/>
  <c r="W38" i="19"/>
  <c r="W39" i="19"/>
  <c r="W40" i="19"/>
  <c r="W41" i="19"/>
  <c r="W42" i="19"/>
  <c r="W43" i="19"/>
  <c r="W44" i="19"/>
  <c r="W45" i="19"/>
  <c r="W46" i="19"/>
  <c r="W47" i="19"/>
  <c r="W48" i="19"/>
  <c r="W49" i="19"/>
  <c r="W50" i="19"/>
  <c r="W51" i="19"/>
  <c r="X51" i="19" s="1"/>
  <c r="W52" i="19"/>
  <c r="W53" i="19"/>
  <c r="W54" i="19"/>
  <c r="P22" i="19"/>
  <c r="P23" i="19"/>
  <c r="P24" i="19"/>
  <c r="P25" i="19"/>
  <c r="P26" i="19"/>
  <c r="P27" i="19"/>
  <c r="P28" i="19"/>
  <c r="P29" i="19"/>
  <c r="P30" i="19"/>
  <c r="P31" i="19"/>
  <c r="P32" i="19"/>
  <c r="P33" i="19"/>
  <c r="P34" i="19"/>
  <c r="P35" i="19"/>
  <c r="P36" i="19"/>
  <c r="P37" i="19"/>
  <c r="P38" i="19"/>
  <c r="P39" i="19"/>
  <c r="P40" i="19"/>
  <c r="P41" i="19"/>
  <c r="P42" i="19"/>
  <c r="P43" i="19"/>
  <c r="P44" i="19"/>
  <c r="P45" i="19"/>
  <c r="P46" i="19"/>
  <c r="P47" i="19"/>
  <c r="P48" i="19"/>
  <c r="P49" i="19"/>
  <c r="P50" i="19"/>
  <c r="P51" i="19"/>
  <c r="P52" i="19"/>
  <c r="P53" i="19"/>
  <c r="P54" i="19"/>
  <c r="C52" i="19"/>
  <c r="G48" i="19"/>
  <c r="G47" i="19"/>
  <c r="G45" i="19"/>
  <c r="D45" i="19"/>
  <c r="L19" i="19"/>
  <c r="L36" i="19"/>
  <c r="O41" i="19"/>
  <c r="O40" i="19"/>
  <c r="O39" i="19"/>
  <c r="O38" i="19"/>
  <c r="O37" i="19"/>
  <c r="O36" i="19"/>
  <c r="O35" i="19"/>
  <c r="O34" i="19"/>
  <c r="O33" i="19"/>
  <c r="O32" i="19"/>
  <c r="O31" i="19"/>
  <c r="O30" i="19"/>
  <c r="O29" i="19"/>
  <c r="O28" i="19"/>
  <c r="O27" i="19"/>
  <c r="O26" i="19"/>
  <c r="O25" i="19"/>
  <c r="O24" i="19"/>
  <c r="O23" i="19"/>
  <c r="O22" i="19"/>
  <c r="C16" i="19"/>
  <c r="L2" i="19"/>
  <c r="W7" i="18"/>
  <c r="X7" i="18" s="1"/>
  <c r="W8" i="18"/>
  <c r="W9" i="18"/>
  <c r="X9" i="18" s="1"/>
  <c r="W10" i="18"/>
  <c r="W11" i="18"/>
  <c r="W12" i="18"/>
  <c r="X12" i="18" s="1"/>
  <c r="W13" i="18"/>
  <c r="W14" i="18"/>
  <c r="X14" i="18" s="1"/>
  <c r="W15" i="18"/>
  <c r="X15" i="18" s="1"/>
  <c r="W16" i="18"/>
  <c r="W17" i="18"/>
  <c r="X17" i="18" s="1"/>
  <c r="W18" i="18"/>
  <c r="W19" i="18"/>
  <c r="W20" i="18"/>
  <c r="W21" i="18"/>
  <c r="X21" i="18" s="1"/>
  <c r="W22" i="18"/>
  <c r="X22" i="18" s="1"/>
  <c r="W23" i="18"/>
  <c r="X23" i="18" s="1"/>
  <c r="W24" i="18"/>
  <c r="W25" i="18"/>
  <c r="W26" i="18"/>
  <c r="W27" i="18"/>
  <c r="W28" i="18"/>
  <c r="W29" i="18"/>
  <c r="X29" i="18" s="1"/>
  <c r="W30" i="18"/>
  <c r="X30" i="18" s="1"/>
  <c r="W31" i="18"/>
  <c r="W32" i="18"/>
  <c r="W33" i="18"/>
  <c r="W34" i="18"/>
  <c r="W35" i="18"/>
  <c r="W36" i="18"/>
  <c r="W37" i="18"/>
  <c r="X37" i="18" s="1"/>
  <c r="W38" i="18"/>
  <c r="X38" i="18" s="1"/>
  <c r="W39" i="18"/>
  <c r="W40" i="18"/>
  <c r="W41" i="18"/>
  <c r="W42" i="18"/>
  <c r="W43" i="18"/>
  <c r="W44" i="18"/>
  <c r="W45" i="18"/>
  <c r="X45" i="18" s="1"/>
  <c r="W46" i="18"/>
  <c r="W47" i="18"/>
  <c r="W48" i="18"/>
  <c r="W49" i="18"/>
  <c r="W50" i="18"/>
  <c r="W51" i="18"/>
  <c r="W52" i="18"/>
  <c r="X52" i="18" s="1"/>
  <c r="W53" i="18"/>
  <c r="X53" i="18" s="1"/>
  <c r="W54" i="18"/>
  <c r="X54" i="18" s="1"/>
  <c r="W6" i="18"/>
  <c r="P22" i="18"/>
  <c r="P23" i="18"/>
  <c r="P24" i="18"/>
  <c r="P25" i="18"/>
  <c r="P26" i="18"/>
  <c r="P27" i="18"/>
  <c r="P28" i="18"/>
  <c r="P29" i="18"/>
  <c r="P30" i="18"/>
  <c r="P31" i="18"/>
  <c r="P32" i="18"/>
  <c r="P33" i="18"/>
  <c r="P34" i="18"/>
  <c r="P35" i="18"/>
  <c r="P36" i="18"/>
  <c r="P37" i="18"/>
  <c r="P38" i="18"/>
  <c r="P39" i="18"/>
  <c r="P40" i="18"/>
  <c r="P41" i="18"/>
  <c r="P42" i="18"/>
  <c r="P43" i="18"/>
  <c r="P44" i="18"/>
  <c r="P45" i="18"/>
  <c r="P46" i="18"/>
  <c r="P47" i="18"/>
  <c r="P48" i="18"/>
  <c r="P49" i="18"/>
  <c r="P50" i="18"/>
  <c r="P51" i="18"/>
  <c r="P52" i="18"/>
  <c r="P53" i="18"/>
  <c r="P54" i="18"/>
  <c r="C52" i="18"/>
  <c r="G48" i="18"/>
  <c r="Q47" i="18"/>
  <c r="G47" i="18"/>
  <c r="G45" i="18"/>
  <c r="D45" i="18"/>
  <c r="L19" i="18"/>
  <c r="L41" i="18" s="1"/>
  <c r="O41" i="18"/>
  <c r="O40" i="18"/>
  <c r="O39" i="18"/>
  <c r="O38" i="18"/>
  <c r="O37" i="18"/>
  <c r="O36" i="18"/>
  <c r="O35" i="18"/>
  <c r="O34" i="18"/>
  <c r="O33" i="18"/>
  <c r="O32" i="18"/>
  <c r="O31" i="18"/>
  <c r="O30" i="18"/>
  <c r="O29" i="18"/>
  <c r="O28" i="18"/>
  <c r="O27" i="18"/>
  <c r="O26" i="18"/>
  <c r="O25" i="18"/>
  <c r="O24" i="18"/>
  <c r="O23" i="18"/>
  <c r="O22" i="18"/>
  <c r="C16" i="18"/>
  <c r="L2" i="18"/>
  <c r="H6" i="1"/>
  <c r="H47" i="1"/>
  <c r="M19" i="1"/>
  <c r="M24" i="1" s="1"/>
  <c r="N19" i="1"/>
  <c r="N29" i="1" s="1"/>
  <c r="P56" i="1"/>
  <c r="P55" i="1"/>
  <c r="P54" i="1"/>
  <c r="C54" i="1"/>
  <c r="P53" i="1"/>
  <c r="P52" i="1"/>
  <c r="P51" i="1"/>
  <c r="P50" i="1"/>
  <c r="G50" i="1"/>
  <c r="P49" i="1"/>
  <c r="G49" i="1"/>
  <c r="P48" i="1"/>
  <c r="P47" i="1"/>
  <c r="G47" i="1"/>
  <c r="D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L19" i="1"/>
  <c r="L32" i="1" s="1"/>
  <c r="C16" i="1"/>
  <c r="L2" i="1"/>
  <c r="O36" i="1"/>
  <c r="O32" i="1"/>
  <c r="O43" i="1"/>
  <c r="O41" i="1"/>
  <c r="O28" i="1"/>
  <c r="O39" i="1"/>
  <c r="O37" i="1"/>
  <c r="O35" i="1"/>
  <c r="O42" i="1"/>
  <c r="O30" i="1"/>
  <c r="O27" i="1"/>
  <c r="O29" i="1"/>
  <c r="O31" i="1"/>
  <c r="O33" i="1"/>
  <c r="O40" i="1"/>
  <c r="O34" i="1"/>
  <c r="O23" i="1"/>
  <c r="O38" i="1"/>
  <c r="O24" i="1"/>
  <c r="O25" i="1"/>
  <c r="O26" i="1"/>
  <c r="O22" i="1"/>
  <c r="Q53" i="1"/>
  <c r="Q25" i="1"/>
  <c r="Q32" i="1"/>
  <c r="Q39" i="18"/>
  <c r="L31" i="1"/>
  <c r="Q22" i="1"/>
  <c r="L27" i="1"/>
  <c r="Q30" i="1"/>
  <c r="L27" i="18"/>
  <c r="L42" i="1"/>
  <c r="Q42" i="1"/>
  <c r="L36" i="1"/>
  <c r="L25" i="1"/>
  <c r="Q37" i="1"/>
  <c r="Q48" i="1"/>
  <c r="L24" i="1"/>
  <c r="L35" i="1"/>
  <c r="L29" i="1"/>
  <c r="L25" i="18"/>
  <c r="Q32" i="18"/>
  <c r="L38" i="18"/>
  <c r="L40" i="18"/>
  <c r="L30" i="19"/>
  <c r="L23" i="18"/>
  <c r="L31" i="18"/>
  <c r="L36" i="18"/>
  <c r="L22" i="1"/>
  <c r="L40" i="1"/>
  <c r="L26" i="1"/>
  <c r="L29" i="18"/>
  <c r="L34" i="18"/>
  <c r="Q53" i="18"/>
  <c r="Q35" i="1"/>
  <c r="Q33" i="1"/>
  <c r="Q51" i="1"/>
  <c r="L23" i="19"/>
  <c r="L26" i="19"/>
  <c r="L28" i="19"/>
  <c r="L35" i="19"/>
  <c r="Q27" i="1"/>
  <c r="Q50" i="1"/>
  <c r="L40" i="19"/>
  <c r="Q36" i="1"/>
  <c r="Q43" i="1"/>
  <c r="Q54" i="1"/>
  <c r="L22" i="18"/>
  <c r="Q23" i="18"/>
  <c r="L33" i="18"/>
  <c r="L35" i="18"/>
  <c r="L37" i="18"/>
  <c r="L39" i="18"/>
  <c r="Q30" i="19"/>
  <c r="L38" i="19"/>
  <c r="Q24" i="1"/>
  <c r="Q39" i="1"/>
  <c r="Q52" i="1"/>
  <c r="Q40" i="1"/>
  <c r="Q29" i="1"/>
  <c r="Q26" i="1"/>
  <c r="Q49" i="1"/>
  <c r="Q45" i="1"/>
  <c r="Q44" i="1"/>
  <c r="Q56" i="1"/>
  <c r="Q38" i="1"/>
  <c r="Q23" i="1"/>
  <c r="Q31" i="1"/>
  <c r="Q28" i="1"/>
  <c r="Q41" i="1"/>
  <c r="Q34" i="1"/>
  <c r="Q47" i="1"/>
  <c r="Q46" i="1"/>
  <c r="Q55" i="1"/>
  <c r="L24" i="18"/>
  <c r="L26" i="18"/>
  <c r="L28" i="18"/>
  <c r="L30" i="18"/>
  <c r="L32" i="18"/>
  <c r="L22" i="19"/>
  <c r="L27" i="19"/>
  <c r="L31" i="19"/>
  <c r="L34" i="19"/>
  <c r="Q22" i="19"/>
  <c r="Q48" i="19"/>
  <c r="Q45" i="18"/>
  <c r="Q51" i="19"/>
  <c r="Q40" i="18"/>
  <c r="X6" i="18"/>
  <c r="Q44" i="19"/>
  <c r="Q29" i="19"/>
  <c r="Q31" i="18"/>
  <c r="Q51" i="18"/>
  <c r="Q45" i="19"/>
  <c r="H46" i="19"/>
  <c r="Q24" i="18"/>
  <c r="Q42" i="18"/>
  <c r="X10" i="19"/>
  <c r="Q27" i="18"/>
  <c r="Q35" i="18"/>
  <c r="Q43" i="18"/>
  <c r="Q54" i="18"/>
  <c r="Q25" i="19"/>
  <c r="Q33" i="19"/>
  <c r="Q39" i="19"/>
  <c r="Q46" i="19"/>
  <c r="Q28" i="19"/>
  <c r="Q36" i="19"/>
  <c r="Q52" i="19"/>
  <c r="H46" i="18"/>
  <c r="Q22" i="18"/>
  <c r="Q30" i="18"/>
  <c r="Q38" i="18"/>
  <c r="Q44" i="18"/>
  <c r="Q48" i="18"/>
  <c r="Q25" i="18"/>
  <c r="Q33" i="18"/>
  <c r="Q41" i="18"/>
  <c r="Q49" i="18"/>
  <c r="Q23" i="19"/>
  <c r="L29" i="19"/>
  <c r="Q31" i="19"/>
  <c r="Q42" i="19"/>
  <c r="Q47" i="19"/>
  <c r="Q53" i="19"/>
  <c r="Q28" i="18"/>
  <c r="Q36" i="18"/>
  <c r="Q50" i="18"/>
  <c r="X13" i="18"/>
  <c r="L24" i="19"/>
  <c r="Q26" i="19"/>
  <c r="L32" i="19"/>
  <c r="Q34" i="19"/>
  <c r="Q37" i="19"/>
  <c r="Q40" i="19"/>
  <c r="Q43" i="19"/>
  <c r="Q54" i="19"/>
  <c r="X8" i="18"/>
  <c r="X11" i="18"/>
  <c r="Q24" i="19"/>
  <c r="Q32" i="19"/>
  <c r="Q41" i="19"/>
  <c r="Q49" i="19"/>
  <c r="Q26" i="18"/>
  <c r="Q34" i="18"/>
  <c r="Q46" i="18"/>
  <c r="Q29" i="18"/>
  <c r="Q37" i="18"/>
  <c r="Q52" i="18"/>
  <c r="X10" i="18"/>
  <c r="L25" i="19"/>
  <c r="Q27" i="19"/>
  <c r="L33" i="19"/>
  <c r="Q35" i="19"/>
  <c r="Q38" i="19"/>
  <c r="Q50" i="19"/>
  <c r="X15" i="19"/>
  <c r="X18" i="19"/>
  <c r="X49" i="18"/>
  <c r="X35" i="18"/>
  <c r="X27" i="18"/>
  <c r="X19" i="18"/>
  <c r="X41" i="18"/>
  <c r="X40" i="18"/>
  <c r="X39" i="19"/>
  <c r="X7" i="19"/>
  <c r="X33" i="18"/>
  <c r="X8" i="19"/>
  <c r="X24" i="19"/>
  <c r="X32" i="19"/>
  <c r="X46" i="19"/>
  <c r="X16" i="19"/>
  <c r="X9" i="19"/>
  <c r="X13" i="19"/>
  <c r="X17" i="19"/>
  <c r="X21" i="19"/>
  <c r="X25" i="19"/>
  <c r="X29" i="19"/>
  <c r="X37" i="19"/>
  <c r="X41" i="19"/>
  <c r="X44" i="18"/>
  <c r="M39" i="1"/>
  <c r="M31" i="1"/>
  <c r="N34" i="18"/>
  <c r="N26" i="18"/>
  <c r="M40" i="18"/>
  <c r="M32" i="18"/>
  <c r="M24" i="18"/>
  <c r="L37" i="19"/>
  <c r="L39" i="19"/>
  <c r="L41" i="19"/>
  <c r="M28" i="19"/>
  <c r="M37" i="19"/>
  <c r="M27" i="19"/>
  <c r="N27" i="1"/>
  <c r="N41" i="18"/>
  <c r="N33" i="18"/>
  <c r="N25" i="18"/>
  <c r="M39" i="18"/>
  <c r="M31" i="18"/>
  <c r="M23" i="18"/>
  <c r="L33" i="1"/>
  <c r="M22" i="1"/>
  <c r="M37" i="1"/>
  <c r="M29" i="1"/>
  <c r="N42" i="1"/>
  <c r="N40" i="18"/>
  <c r="N32" i="18"/>
  <c r="N24" i="18"/>
  <c r="M38" i="18"/>
  <c r="M30" i="18"/>
  <c r="N22" i="1"/>
  <c r="N25" i="1"/>
  <c r="N39" i="18"/>
  <c r="N31" i="18"/>
  <c r="N23" i="18"/>
  <c r="M37" i="18"/>
  <c r="M29" i="18"/>
  <c r="M27" i="1"/>
  <c r="N40" i="1"/>
  <c r="N32" i="1"/>
  <c r="N24" i="1"/>
  <c r="M22" i="18"/>
  <c r="N38" i="18"/>
  <c r="N30" i="18"/>
  <c r="M42" i="18"/>
  <c r="M36" i="18"/>
  <c r="M28" i="18"/>
  <c r="M42" i="1"/>
  <c r="M34" i="1"/>
  <c r="N22" i="18"/>
  <c r="N37" i="18"/>
  <c r="N29" i="18"/>
  <c r="M35" i="18"/>
  <c r="M27" i="18"/>
  <c r="L43" i="1"/>
  <c r="L23" i="1"/>
  <c r="M33" i="1"/>
  <c r="M25" i="1"/>
  <c r="N38" i="1"/>
  <c r="N30" i="1"/>
  <c r="N42" i="18"/>
  <c r="N36" i="18"/>
  <c r="N28" i="18"/>
  <c r="M34" i="18"/>
  <c r="M26" i="18"/>
  <c r="N24" i="19"/>
  <c r="N28" i="19"/>
  <c r="N32" i="19"/>
  <c r="N36" i="19"/>
  <c r="N40" i="19"/>
  <c r="N42" i="19"/>
  <c r="N22" i="19"/>
  <c r="N25" i="19"/>
  <c r="N29" i="19"/>
  <c r="N33" i="19"/>
  <c r="N37" i="19"/>
  <c r="N41" i="19"/>
  <c r="N26" i="19"/>
  <c r="N30" i="19"/>
  <c r="N34" i="19"/>
  <c r="N38" i="19"/>
  <c r="N23" i="19"/>
  <c r="H48" i="19" s="1"/>
  <c r="N27" i="19"/>
  <c r="N31" i="19"/>
  <c r="N35" i="19"/>
  <c r="N39" i="19"/>
  <c r="N37" i="1"/>
  <c r="N35" i="18"/>
  <c r="M41" i="18"/>
  <c r="M33" i="18"/>
  <c r="H47" i="18" l="1"/>
  <c r="H48" i="18"/>
  <c r="H49" i="18" s="1"/>
  <c r="H51" i="18" s="1"/>
  <c r="M29" i="19"/>
  <c r="M24" i="19"/>
  <c r="M38" i="19"/>
  <c r="M34" i="19"/>
  <c r="M25" i="19"/>
  <c r="M30" i="19"/>
  <c r="M42" i="19"/>
  <c r="M23" i="19"/>
  <c r="M33" i="19"/>
  <c r="M39" i="19"/>
  <c r="M26" i="19"/>
  <c r="M40" i="19"/>
  <c r="M35" i="19"/>
  <c r="M22" i="19"/>
  <c r="H47" i="19" s="1"/>
  <c r="H49" i="19" s="1"/>
  <c r="H51" i="19" s="1"/>
  <c r="M36" i="19"/>
  <c r="M31" i="19"/>
  <c r="M41" i="19"/>
  <c r="L30" i="1"/>
  <c r="L41" i="1"/>
  <c r="H48" i="1"/>
  <c r="L37" i="1"/>
  <c r="M40" i="1"/>
  <c r="N31" i="1"/>
  <c r="M43" i="1"/>
  <c r="N41" i="1"/>
  <c r="N43" i="1"/>
  <c r="N28" i="1"/>
  <c r="L28" i="1"/>
  <c r="L34" i="1"/>
  <c r="L39" i="1"/>
  <c r="M32" i="1"/>
  <c r="N23" i="1"/>
  <c r="M35" i="1"/>
  <c r="N35" i="1"/>
  <c r="M30" i="1"/>
  <c r="M41" i="1"/>
  <c r="N33" i="1"/>
  <c r="N39" i="1"/>
  <c r="M28" i="1"/>
  <c r="N26" i="1"/>
  <c r="N36" i="1"/>
  <c r="M26" i="1"/>
  <c r="M36" i="1"/>
  <c r="N34" i="1"/>
  <c r="M38" i="1"/>
  <c r="M23" i="1"/>
  <c r="L38" i="1"/>
  <c r="X40" i="19"/>
  <c r="X23" i="19"/>
  <c r="X47" i="19"/>
  <c r="X36" i="19"/>
  <c r="X50" i="19"/>
  <c r="X19" i="19"/>
  <c r="X27" i="19"/>
  <c r="X52" i="19"/>
  <c r="X43" i="19"/>
  <c r="X28" i="19"/>
  <c r="X42" i="19"/>
  <c r="X49" i="19"/>
  <c r="X34" i="19"/>
  <c r="X22" i="19"/>
  <c r="X33" i="19"/>
  <c r="X26" i="19"/>
  <c r="X48" i="19"/>
  <c r="X30" i="19"/>
  <c r="X31" i="19"/>
  <c r="X45" i="19"/>
  <c r="X38" i="19"/>
  <c r="X54" i="19"/>
  <c r="X53" i="19"/>
  <c r="X11" i="19"/>
  <c r="X14" i="19"/>
  <c r="X44" i="19"/>
  <c r="X16" i="18"/>
  <c r="X39" i="18"/>
  <c r="X50" i="18"/>
  <c r="X32" i="18"/>
  <c r="X31" i="18"/>
  <c r="X42" i="18"/>
  <c r="X25" i="18"/>
  <c r="X34" i="18"/>
  <c r="X36" i="18"/>
  <c r="X46" i="18"/>
  <c r="X51" i="18"/>
  <c r="X26" i="18"/>
  <c r="X24" i="18"/>
  <c r="X28" i="18"/>
  <c r="X47" i="18"/>
  <c r="X48" i="18"/>
  <c r="X43" i="18"/>
  <c r="X18" i="18"/>
  <c r="X20" i="18"/>
  <c r="H50" i="1" l="1"/>
  <c r="H51" i="1" s="1"/>
  <c r="H53" i="1" s="1"/>
  <c r="H49" i="1"/>
  <c r="Y7" i="18"/>
  <c r="Y8" i="18"/>
  <c r="Y11" i="18"/>
  <c r="Y10" i="18"/>
  <c r="Y9" i="18"/>
  <c r="Y6" i="18"/>
  <c r="Y15" i="18"/>
  <c r="Y14" i="18"/>
  <c r="Y9" i="19"/>
  <c r="Y10" i="19"/>
  <c r="Y7" i="19"/>
  <c r="Y8" i="19"/>
  <c r="Y6" i="19"/>
  <c r="Y13" i="18"/>
  <c r="Y12" i="18"/>
  <c r="Y22" i="19"/>
  <c r="Y39" i="19"/>
  <c r="Y26" i="19"/>
  <c r="Y35" i="19"/>
  <c r="Y18" i="19"/>
  <c r="Y20" i="19"/>
  <c r="Y32" i="19"/>
  <c r="Y17" i="19"/>
  <c r="Y19" i="19"/>
  <c r="Y24" i="19"/>
  <c r="Y46" i="19"/>
  <c r="Y28" i="19"/>
  <c r="Y11" i="19"/>
  <c r="Y43" i="19"/>
  <c r="Y38" i="19"/>
  <c r="Y41" i="19"/>
  <c r="Y33" i="19"/>
  <c r="Y15" i="19"/>
  <c r="Y36" i="19"/>
  <c r="Y45" i="19"/>
  <c r="Y37" i="19"/>
  <c r="Y42" i="19"/>
  <c r="Y53" i="19"/>
  <c r="Y23" i="19"/>
  <c r="Y50" i="19"/>
  <c r="Y54" i="19"/>
  <c r="Y16" i="19"/>
  <c r="Y31" i="19"/>
  <c r="Y44" i="19"/>
  <c r="Y12" i="19"/>
  <c r="Y27" i="19"/>
  <c r="Y29" i="19"/>
  <c r="Y40" i="19"/>
  <c r="Y25" i="19"/>
  <c r="Y13" i="19"/>
  <c r="Y47" i="19"/>
  <c r="Y48" i="19"/>
  <c r="Y52" i="19"/>
  <c r="Y49" i="19"/>
  <c r="Y30" i="19"/>
  <c r="Y34" i="19"/>
  <c r="Y51" i="19"/>
  <c r="Y14" i="19"/>
  <c r="Y21" i="19"/>
  <c r="Y47" i="18"/>
  <c r="Y27" i="18"/>
  <c r="Y36" i="18"/>
  <c r="Y16" i="18"/>
  <c r="Y24" i="18"/>
  <c r="Y32" i="18"/>
  <c r="Y40" i="18"/>
  <c r="Y48" i="18"/>
  <c r="Y29" i="18"/>
  <c r="Y23" i="18"/>
  <c r="Y54" i="18"/>
  <c r="Y31" i="18"/>
  <c r="Y45" i="18"/>
  <c r="Y26" i="18"/>
  <c r="Y43" i="18"/>
  <c r="Y38" i="18"/>
  <c r="Y39" i="18"/>
  <c r="Y25" i="18"/>
  <c r="Y49" i="18"/>
  <c r="Y44" i="18"/>
  <c r="Y22" i="18"/>
  <c r="Y21" i="18"/>
  <c r="Y30" i="18"/>
  <c r="Y34" i="18"/>
  <c r="Y42" i="18"/>
  <c r="Y46" i="18"/>
  <c r="Y51" i="18"/>
  <c r="Y53" i="18"/>
  <c r="Y35" i="18"/>
  <c r="Y20" i="18"/>
  <c r="Y28" i="18"/>
  <c r="Y19" i="18"/>
  <c r="Y18" i="18"/>
  <c r="Y17" i="18"/>
  <c r="Y50" i="18"/>
  <c r="Y33" i="18"/>
  <c r="Y41" i="18"/>
  <c r="Y37" i="18"/>
  <c r="Y52" i="18"/>
</calcChain>
</file>

<file path=xl/sharedStrings.xml><?xml version="1.0" encoding="utf-8"?>
<sst xmlns="http://schemas.openxmlformats.org/spreadsheetml/2006/main" count="108" uniqueCount="47">
  <si>
    <t>F2020-001684</t>
  </si>
  <si>
    <t>FACTURE N°</t>
  </si>
  <si>
    <t>Date :</t>
  </si>
  <si>
    <t/>
  </si>
  <si>
    <t>A :</t>
  </si>
  <si>
    <t>Adresse :</t>
  </si>
  <si>
    <t>Description</t>
  </si>
  <si>
    <t>PU HT</t>
  </si>
  <si>
    <t>Montant HT</t>
  </si>
  <si>
    <t>Taux TVA</t>
  </si>
  <si>
    <t>Montant TVA taux 1</t>
  </si>
  <si>
    <t>Montant TVA taux 2</t>
  </si>
  <si>
    <t>Montant TVA taux 3</t>
  </si>
  <si>
    <t>Total TVA</t>
  </si>
  <si>
    <t>Ordre</t>
  </si>
  <si>
    <t>Somme</t>
  </si>
  <si>
    <t>Rang</t>
  </si>
  <si>
    <t>Rang 2</t>
  </si>
  <si>
    <t>€ HT</t>
  </si>
  <si>
    <t>HT</t>
  </si>
  <si>
    <t>Merci pour votre confiance</t>
  </si>
  <si>
    <t>Total TVA :</t>
  </si>
  <si>
    <t>En votre aimable reglement</t>
  </si>
  <si>
    <t>TOTAL €</t>
  </si>
  <si>
    <t>TTC</t>
  </si>
  <si>
    <t>QUANTITE</t>
  </si>
  <si>
    <t>MONTANT HT</t>
  </si>
  <si>
    <t>Match</t>
  </si>
  <si>
    <t>Position</t>
  </si>
  <si>
    <t>Grouper</t>
  </si>
  <si>
    <t>DECALER('F2020-001685'!$AC$6;0;0;NB.SI('F202-001685'!$AC$6:$AC$732;""*"");1)</t>
  </si>
  <si>
    <t>F2020-001686</t>
  </si>
  <si>
    <t>F2020-001685</t>
  </si>
  <si>
    <t>Suivi Auto</t>
  </si>
  <si>
    <t>ENTREPRISE SALA</t>
  </si>
  <si>
    <t>LOCATION BENNE TP</t>
  </si>
  <si>
    <t>CHISEL</t>
  </si>
  <si>
    <t xml:space="preserve">                            PREPARATION PLANTATION</t>
  </si>
  <si>
    <t>HERSE ROTATIVE</t>
  </si>
  <si>
    <t xml:space="preserve">                                 PREPARATION PLANTATION</t>
  </si>
  <si>
    <t>HERSE ROTATIVE  /  HEURE</t>
  </si>
  <si>
    <t>RIPAGE  /  HEURE</t>
  </si>
  <si>
    <t>CHARRUAGE  /  HEURE</t>
  </si>
  <si>
    <t>BENNE TP</t>
  </si>
  <si>
    <t>HERSE</t>
  </si>
  <si>
    <t>RIPAGE</t>
  </si>
  <si>
    <t>CHARRUAGE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</si>
</sst>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&quot;€&quot;_-;\-* #,##0.00\ &quot;€&quot;_-;_-* &quot;-&quot;??\ &quot;€&quot;_-;_-@_-"/>
    <numFmt numFmtId="165" formatCode="0.0%"/>
    <numFmt numFmtId="166" formatCode="#,##0.0"/>
    <numFmt numFmtId="167" formatCode="_-* #,##0.00\ _€_-;\-* #,##0.00\ _€_-;_-* &quot;-&quot;??\ _€_-;_-@"/>
    <numFmt numFmtId="168" formatCode="_-* #,##0.00\ _€_-;\-* #,##0.00\ _€_-;_-* &quot;-&quot;??\ _€_-;_-@_-"/>
    <numFmt numFmtId="169" formatCode="0.00;\-0.00;;@"/>
  </numFmts>
  <fonts count="50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i/>
      <sz val="12"/>
      <color rgb="FFFF0000"/>
      <name val="Calibri"/>
      <family val="2"/>
    </font>
    <font>
      <b/>
      <i/>
      <sz val="13"/>
      <color theme="9"/>
      <name val="Calibri"/>
      <family val="2"/>
    </font>
    <font>
      <b/>
      <sz val="14"/>
      <color theme="1"/>
      <name val="Calibri"/>
      <family val="2"/>
    </font>
    <font>
      <b/>
      <i/>
      <sz val="12"/>
      <color theme="9"/>
      <name val="Calibri"/>
      <family val="2"/>
    </font>
    <font>
      <sz val="20"/>
      <color rgb="FF000000"/>
      <name val="Arial"/>
      <family val="2"/>
    </font>
    <font>
      <b/>
      <sz val="20"/>
      <color rgb="FF000000"/>
      <name val="Arial"/>
      <family val="2"/>
    </font>
    <font>
      <b/>
      <sz val="22"/>
      <color rgb="FF000000"/>
      <name val="Arial"/>
      <family val="2"/>
    </font>
    <font>
      <b/>
      <sz val="10"/>
      <color rgb="FF000000"/>
      <name val="Arial"/>
      <family val="2"/>
    </font>
    <font>
      <b/>
      <sz val="14"/>
      <color rgb="FF000000"/>
      <name val="Arial"/>
      <family val="2"/>
    </font>
    <font>
      <b/>
      <sz val="16"/>
      <color rgb="FF000000"/>
      <name val="Arial"/>
      <family val="2"/>
    </font>
    <font>
      <sz val="16"/>
      <color theme="1"/>
      <name val="Calibri"/>
      <family val="2"/>
    </font>
    <font>
      <b/>
      <sz val="15"/>
      <color rgb="FF000000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</font>
    <font>
      <i/>
      <sz val="14"/>
      <color rgb="FF000000"/>
      <name val="Arial"/>
      <family val="2"/>
    </font>
    <font>
      <sz val="15"/>
      <color rgb="FF000000"/>
      <name val="Calibri"/>
      <family val="2"/>
    </font>
    <font>
      <sz val="15"/>
      <color theme="1"/>
      <name val="Calibri"/>
      <family val="2"/>
    </font>
    <font>
      <b/>
      <sz val="11"/>
      <color theme="1"/>
      <name val="Calibri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i/>
      <sz val="10"/>
      <color theme="1"/>
      <name val="Calibri"/>
      <family val="2"/>
    </font>
    <font>
      <b/>
      <i/>
      <sz val="10"/>
      <color rgb="FF000000"/>
      <name val="Arial"/>
      <family val="2"/>
    </font>
    <font>
      <sz val="10"/>
      <color rgb="FFFFFFFF"/>
      <name val="Arial"/>
      <family val="2"/>
    </font>
    <font>
      <i/>
      <sz val="12"/>
      <color theme="1"/>
      <name val="Arial"/>
      <family val="2"/>
    </font>
    <font>
      <b/>
      <i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name val="Arial"/>
      <family val="2"/>
    </font>
    <font>
      <i/>
      <sz val="11"/>
      <color rgb="FF000000"/>
      <name val="Calibri"/>
      <family val="2"/>
    </font>
    <font>
      <i/>
      <sz val="11"/>
      <color theme="1"/>
      <name val="Calibri"/>
      <family val="2"/>
    </font>
    <font>
      <b/>
      <i/>
      <sz val="14"/>
      <color rgb="FF000000"/>
      <name val="Arial"/>
      <family val="2"/>
    </font>
    <font>
      <b/>
      <i/>
      <sz val="11"/>
      <color theme="1"/>
      <name val="Calibri"/>
      <family val="2"/>
    </font>
    <font>
      <b/>
      <i/>
      <sz val="11"/>
      <color rgb="FF000000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1"/>
      <color theme="1"/>
      <name val="Arial"/>
      <family val="2"/>
    </font>
    <font>
      <u/>
      <sz val="11"/>
      <color theme="10"/>
      <name val="Arial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i/>
      <sz val="12"/>
      <color rgb="FF000000"/>
      <name val="Calibri"/>
      <family val="2"/>
    </font>
    <font>
      <i/>
      <sz val="12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2"/>
      <color rgb="FF000000"/>
      <name val="Calibri"/>
      <family val="2"/>
    </font>
    <font>
      <b/>
      <sz val="18"/>
      <color theme="1"/>
      <name val="Calibri"/>
      <family val="2"/>
    </font>
    <font>
      <b/>
      <sz val="16"/>
      <color rgb="FF000000"/>
      <name val="Calibri"/>
      <family val="2"/>
    </font>
    <font>
      <b/>
      <sz val="13"/>
      <color rgb="FF000000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</fills>
  <borders count="2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</borders>
  <cellStyleXfs count="6">
    <xf numFmtId="0" fontId="0" fillId="0" borderId="0"/>
    <xf numFmtId="0" fontId="39" fillId="0" borderId="0"/>
    <xf numFmtId="0" fontId="1" fillId="0" borderId="0"/>
    <xf numFmtId="164" fontId="1" fillId="0" borderId="0" applyFont="0" applyFill="0" applyBorder="0" applyAlignment="0" applyProtection="0"/>
    <xf numFmtId="164" fontId="39" fillId="0" borderId="0" applyFont="0" applyFill="0" applyBorder="0" applyAlignment="0" applyProtection="0"/>
    <xf numFmtId="0" fontId="40" fillId="0" borderId="0" applyNumberFormat="0" applyFill="0" applyBorder="0" applyAlignment="0" applyProtection="0"/>
  </cellStyleXfs>
  <cellXfs count="14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7" fillId="0" borderId="0" xfId="0" applyFont="1"/>
    <xf numFmtId="0" fontId="7" fillId="0" borderId="6" xfId="0" applyFont="1" applyBorder="1"/>
    <xf numFmtId="0" fontId="10" fillId="0" borderId="0" xfId="0" applyFont="1" applyAlignment="1">
      <alignment horizontal="left"/>
    </xf>
    <xf numFmtId="0" fontId="11" fillId="0" borderId="0" xfId="0" applyFont="1"/>
    <xf numFmtId="0" fontId="2" fillId="0" borderId="6" xfId="0" applyFont="1" applyBorder="1"/>
    <xf numFmtId="0" fontId="10" fillId="0" borderId="7" xfId="0" applyFont="1" applyBorder="1"/>
    <xf numFmtId="0" fontId="2" fillId="0" borderId="8" xfId="0" applyFont="1" applyBorder="1"/>
    <xf numFmtId="0" fontId="2" fillId="0" borderId="7" xfId="0" applyFont="1" applyBorder="1"/>
    <xf numFmtId="0" fontId="10" fillId="0" borderId="8" xfId="0" applyFont="1" applyBorder="1" applyAlignment="1">
      <alignment horizontal="left"/>
    </xf>
    <xf numFmtId="0" fontId="2" fillId="0" borderId="9" xfId="0" applyFont="1" applyBorder="1"/>
    <xf numFmtId="0" fontId="12" fillId="0" borderId="10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5" fillId="0" borderId="10" xfId="0" applyFont="1" applyBorder="1" applyAlignment="1">
      <alignment horizontal="left"/>
    </xf>
    <xf numFmtId="0" fontId="16" fillId="0" borderId="0" xfId="0" applyFont="1" applyAlignment="1">
      <alignment horizontal="left"/>
    </xf>
    <xf numFmtId="0" fontId="11" fillId="0" borderId="10" xfId="0" applyFont="1" applyBorder="1"/>
    <xf numFmtId="0" fontId="17" fillId="0" borderId="0" xfId="0" applyFont="1" applyAlignment="1">
      <alignment horizontal="left"/>
    </xf>
    <xf numFmtId="0" fontId="11" fillId="0" borderId="10" xfId="0" applyFont="1" applyBorder="1" applyAlignment="1">
      <alignment vertical="center"/>
    </xf>
    <xf numFmtId="0" fontId="15" fillId="0" borderId="0" xfId="0" applyFont="1" applyAlignment="1">
      <alignment horizontal="left"/>
    </xf>
    <xf numFmtId="0" fontId="11" fillId="0" borderId="10" xfId="0" applyFont="1" applyBorder="1" applyAlignment="1">
      <alignment horizontal="left"/>
    </xf>
    <xf numFmtId="0" fontId="10" fillId="0" borderId="10" xfId="0" applyFont="1" applyBorder="1"/>
    <xf numFmtId="0" fontId="19" fillId="0" borderId="0" xfId="0" applyFont="1"/>
    <xf numFmtId="0" fontId="2" fillId="0" borderId="11" xfId="0" applyFont="1" applyBorder="1"/>
    <xf numFmtId="0" fontId="10" fillId="0" borderId="0" xfId="0" applyFont="1"/>
    <xf numFmtId="0" fontId="20" fillId="0" borderId="0" xfId="0" applyFont="1"/>
    <xf numFmtId="0" fontId="10" fillId="0" borderId="0" xfId="0" applyFont="1" applyAlignment="1">
      <alignment vertical="top" wrapText="1"/>
    </xf>
    <xf numFmtId="0" fontId="21" fillId="0" borderId="1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10" xfId="0" applyFont="1" applyBorder="1"/>
    <xf numFmtId="0" fontId="22" fillId="0" borderId="12" xfId="0" applyFont="1" applyBorder="1"/>
    <xf numFmtId="0" fontId="2" fillId="0" borderId="13" xfId="0" applyFont="1" applyBorder="1"/>
    <xf numFmtId="0" fontId="2" fillId="0" borderId="12" xfId="0" applyFont="1" applyBorder="1"/>
    <xf numFmtId="0" fontId="2" fillId="0" borderId="13" xfId="0" applyFont="1" applyBorder="1" applyAlignment="1">
      <alignment horizontal="left" vertical="top" wrapText="1"/>
    </xf>
    <xf numFmtId="0" fontId="2" fillId="0" borderId="14" xfId="0" applyFont="1" applyBorder="1"/>
    <xf numFmtId="14" fontId="2" fillId="0" borderId="0" xfId="0" applyNumberFormat="1" applyFont="1" applyAlignment="1">
      <alignment horizontal="left"/>
    </xf>
    <xf numFmtId="165" fontId="23" fillId="0" borderId="0" xfId="0" applyNumberFormat="1" applyFont="1" applyAlignment="1">
      <alignment horizontal="center"/>
    </xf>
    <xf numFmtId="0" fontId="10" fillId="4" borderId="1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right"/>
    </xf>
    <xf numFmtId="0" fontId="10" fillId="0" borderId="8" xfId="0" applyFont="1" applyBorder="1" applyAlignment="1">
      <alignment horizontal="center"/>
    </xf>
    <xf numFmtId="0" fontId="24" fillId="0" borderId="8" xfId="0" applyFont="1" applyBorder="1" applyAlignment="1">
      <alignment horizontal="left"/>
    </xf>
    <xf numFmtId="0" fontId="25" fillId="0" borderId="0" xfId="0" applyFont="1" applyAlignment="1">
      <alignment horizontal="center" vertical="center"/>
    </xf>
    <xf numFmtId="167" fontId="2" fillId="0" borderId="0" xfId="0" applyNumberFormat="1" applyFont="1"/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left" vertical="center"/>
    </xf>
    <xf numFmtId="0" fontId="10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0" fontId="5" fillId="0" borderId="0" xfId="0" applyFont="1"/>
    <xf numFmtId="4" fontId="27" fillId="0" borderId="21" xfId="0" applyNumberFormat="1" applyFont="1" applyBorder="1" applyAlignment="1">
      <alignment horizontal="center" vertical="center"/>
    </xf>
    <xf numFmtId="10" fontId="27" fillId="0" borderId="21" xfId="0" applyNumberFormat="1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4" fontId="29" fillId="0" borderId="19" xfId="0" applyNumberFormat="1" applyFont="1" applyBorder="1" applyAlignment="1">
      <alignment horizontal="center" vertical="center"/>
    </xf>
    <xf numFmtId="4" fontId="30" fillId="0" borderId="22" xfId="0" applyNumberFormat="1" applyFont="1" applyBorder="1" applyAlignment="1">
      <alignment horizontal="right" vertical="center" indent="1"/>
    </xf>
    <xf numFmtId="4" fontId="22" fillId="0" borderId="0" xfId="0" applyNumberFormat="1" applyFont="1"/>
    <xf numFmtId="0" fontId="31" fillId="0" borderId="0" xfId="0" applyFont="1"/>
    <xf numFmtId="4" fontId="32" fillId="0" borderId="19" xfId="0" applyNumberFormat="1" applyFont="1" applyBorder="1" applyAlignment="1">
      <alignment horizontal="left" vertical="center"/>
    </xf>
    <xf numFmtId="4" fontId="32" fillId="0" borderId="22" xfId="0" applyNumberFormat="1" applyFont="1" applyBorder="1" applyAlignment="1">
      <alignment horizontal="right" vertical="center" indent="1"/>
    </xf>
    <xf numFmtId="0" fontId="2" fillId="0" borderId="19" xfId="0" applyFont="1" applyBorder="1"/>
    <xf numFmtId="2" fontId="33" fillId="0" borderId="22" xfId="0" applyNumberFormat="1" applyFont="1" applyBorder="1" applyAlignment="1">
      <alignment horizontal="right" vertical="center" indent="1"/>
    </xf>
    <xf numFmtId="0" fontId="34" fillId="0" borderId="0" xfId="0" applyFont="1"/>
    <xf numFmtId="0" fontId="35" fillId="0" borderId="19" xfId="0" applyFont="1" applyBorder="1" applyAlignment="1">
      <alignment horizontal="left"/>
    </xf>
    <xf numFmtId="0" fontId="33" fillId="0" borderId="8" xfId="0" applyFont="1" applyBorder="1" applyAlignment="1">
      <alignment horizontal="left"/>
    </xf>
    <xf numFmtId="167" fontId="32" fillId="0" borderId="21" xfId="0" applyNumberFormat="1" applyFont="1" applyBorder="1" applyAlignment="1">
      <alignment horizontal="right"/>
    </xf>
    <xf numFmtId="0" fontId="36" fillId="0" borderId="8" xfId="0" applyFont="1" applyBorder="1" applyAlignment="1">
      <alignment horizontal="left"/>
    </xf>
    <xf numFmtId="167" fontId="36" fillId="0" borderId="8" xfId="0" applyNumberFormat="1" applyFont="1" applyBorder="1" applyAlignment="1">
      <alignment horizontal="right"/>
    </xf>
    <xf numFmtId="0" fontId="2" fillId="0" borderId="25" xfId="0" applyFont="1" applyBorder="1"/>
    <xf numFmtId="0" fontId="2" fillId="0" borderId="26" xfId="0" applyFont="1" applyBorder="1"/>
    <xf numFmtId="168" fontId="2" fillId="0" borderId="26" xfId="0" applyNumberFormat="1" applyFont="1" applyBorder="1"/>
    <xf numFmtId="0" fontId="2" fillId="0" borderId="27" xfId="0" applyFont="1" applyBorder="1"/>
    <xf numFmtId="0" fontId="38" fillId="0" borderId="0" xfId="0" applyFont="1" applyAlignment="1">
      <alignment vertical="center"/>
    </xf>
    <xf numFmtId="0" fontId="39" fillId="0" borderId="0" xfId="0" applyFont="1"/>
    <xf numFmtId="0" fontId="11" fillId="0" borderId="10" xfId="0" applyFont="1" applyBorder="1" applyAlignment="1">
      <alignment horizontal="right" vertical="top"/>
    </xf>
    <xf numFmtId="0" fontId="0" fillId="0" borderId="0" xfId="0"/>
    <xf numFmtId="0" fontId="28" fillId="0" borderId="0" xfId="0" applyFont="1" applyAlignment="1">
      <alignment horizontal="center" vertical="center"/>
    </xf>
    <xf numFmtId="0" fontId="31" fillId="0" borderId="0" xfId="0" applyFont="1"/>
    <xf numFmtId="0" fontId="40" fillId="0" borderId="0" xfId="5" quotePrefix="1"/>
    <xf numFmtId="0" fontId="0" fillId="0" borderId="0" xfId="0"/>
    <xf numFmtId="0" fontId="28" fillId="0" borderId="0" xfId="0" applyFont="1" applyAlignment="1">
      <alignment horizontal="center" vertical="center"/>
    </xf>
    <xf numFmtId="0" fontId="31" fillId="0" borderId="0" xfId="0" applyFont="1"/>
    <xf numFmtId="14" fontId="5" fillId="3" borderId="0" xfId="0" applyNumberFormat="1" applyFont="1" applyFill="1" applyAlignment="1" applyProtection="1">
      <alignment horizontal="left"/>
      <protection locked="0"/>
    </xf>
    <xf numFmtId="2" fontId="16" fillId="0" borderId="16" xfId="0" applyNumberFormat="1" applyFont="1" applyBorder="1" applyAlignment="1" applyProtection="1">
      <alignment vertical="center" wrapText="1"/>
      <protection locked="0"/>
    </xf>
    <xf numFmtId="166" fontId="16" fillId="0" borderId="16" xfId="0" applyNumberFormat="1" applyFont="1" applyBorder="1" applyAlignment="1" applyProtection="1">
      <alignment horizontal="right" vertical="center" wrapText="1"/>
      <protection locked="0"/>
    </xf>
    <xf numFmtId="2" fontId="16" fillId="0" borderId="17" xfId="0" applyNumberFormat="1" applyFont="1" applyBorder="1" applyAlignment="1" applyProtection="1">
      <alignment vertical="center" wrapText="1"/>
      <protection locked="0"/>
    </xf>
    <xf numFmtId="166" fontId="16" fillId="0" borderId="17" xfId="0" applyNumberFormat="1" applyFont="1" applyBorder="1" applyAlignment="1" applyProtection="1">
      <alignment horizontal="right" vertical="center" wrapText="1"/>
      <protection locked="0"/>
    </xf>
    <xf numFmtId="10" fontId="26" fillId="0" borderId="16" xfId="0" applyNumberFormat="1" applyFont="1" applyBorder="1" applyAlignment="1" applyProtection="1">
      <alignment horizontal="center" vertical="center" wrapText="1"/>
      <protection locked="0"/>
    </xf>
    <xf numFmtId="10" fontId="26" fillId="0" borderId="17" xfId="0" applyNumberFormat="1" applyFont="1" applyBorder="1" applyAlignment="1" applyProtection="1">
      <alignment horizontal="center" vertical="center" wrapText="1"/>
      <protection locked="0"/>
    </xf>
    <xf numFmtId="2" fontId="16" fillId="0" borderId="18" xfId="0" applyNumberFormat="1" applyFont="1" applyBorder="1" applyAlignment="1" applyProtection="1">
      <alignment vertical="center" wrapText="1"/>
      <protection locked="0"/>
    </xf>
    <xf numFmtId="166" fontId="16" fillId="0" borderId="18" xfId="0" applyNumberFormat="1" applyFont="1" applyBorder="1" applyAlignment="1" applyProtection="1">
      <alignment horizontal="right" vertical="center" wrapText="1"/>
      <protection locked="0"/>
    </xf>
    <xf numFmtId="10" fontId="26" fillId="0" borderId="18" xfId="0" applyNumberFormat="1" applyFont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</xf>
    <xf numFmtId="0" fontId="2" fillId="0" borderId="6" xfId="0" applyFont="1" applyBorder="1" applyProtection="1">
      <protection locked="0"/>
    </xf>
    <xf numFmtId="167" fontId="36" fillId="0" borderId="22" xfId="0" applyNumberFormat="1" applyFont="1" applyBorder="1" applyAlignment="1">
      <alignment horizontal="right"/>
    </xf>
    <xf numFmtId="0" fontId="12" fillId="0" borderId="23" xfId="0" applyFont="1" applyBorder="1" applyAlignment="1">
      <alignment vertical="center"/>
    </xf>
    <xf numFmtId="4" fontId="41" fillId="0" borderId="19" xfId="0" applyNumberFormat="1" applyFont="1" applyBorder="1" applyAlignment="1">
      <alignment horizontal="center" vertical="center"/>
    </xf>
    <xf numFmtId="4" fontId="42" fillId="0" borderId="22" xfId="0" applyNumberFormat="1" applyFont="1" applyBorder="1" applyAlignment="1">
      <alignment horizontal="right" vertical="center" indent="1"/>
    </xf>
    <xf numFmtId="4" fontId="43" fillId="0" borderId="19" xfId="0" applyNumberFormat="1" applyFont="1" applyBorder="1" applyAlignment="1">
      <alignment horizontal="left" vertical="center"/>
    </xf>
    <xf numFmtId="4" fontId="43" fillId="0" borderId="22" xfId="0" applyNumberFormat="1" applyFont="1" applyBorder="1" applyAlignment="1">
      <alignment horizontal="right" vertical="center" indent="1"/>
    </xf>
    <xf numFmtId="0" fontId="37" fillId="0" borderId="19" xfId="0" applyFont="1" applyBorder="1"/>
    <xf numFmtId="2" fontId="44" fillId="0" borderId="22" xfId="0" applyNumberFormat="1" applyFont="1" applyBorder="1" applyAlignment="1">
      <alignment horizontal="right" vertical="center" indent="1"/>
    </xf>
    <xf numFmtId="0" fontId="45" fillId="0" borderId="19" xfId="0" applyFont="1" applyBorder="1" applyAlignment="1">
      <alignment horizontal="left"/>
    </xf>
    <xf numFmtId="167" fontId="46" fillId="0" borderId="22" xfId="0" applyNumberFormat="1" applyFont="1" applyBorder="1" applyAlignment="1">
      <alignment horizontal="right"/>
    </xf>
    <xf numFmtId="0" fontId="12" fillId="0" borderId="23" xfId="0" applyFont="1" applyBorder="1" applyAlignment="1">
      <alignment horizontal="left" vertical="center"/>
    </xf>
    <xf numFmtId="0" fontId="10" fillId="0" borderId="17" xfId="0" applyFont="1" applyFill="1" applyBorder="1" applyAlignment="1">
      <alignment horizontal="center" vertical="center"/>
    </xf>
    <xf numFmtId="169" fontId="0" fillId="0" borderId="0" xfId="0" applyNumberFormat="1"/>
    <xf numFmtId="0" fontId="47" fillId="0" borderId="24" xfId="0" applyFont="1" applyBorder="1" applyAlignment="1">
      <alignment horizontal="center" vertical="center"/>
    </xf>
    <xf numFmtId="2" fontId="47" fillId="0" borderId="22" xfId="0" applyNumberFormat="1" applyFont="1" applyBorder="1" applyAlignment="1">
      <alignment horizontal="right" vertical="center"/>
    </xf>
    <xf numFmtId="4" fontId="48" fillId="0" borderId="20" xfId="0" applyNumberFormat="1" applyFont="1" applyBorder="1" applyAlignment="1">
      <alignment horizontal="right" vertical="center"/>
    </xf>
    <xf numFmtId="4" fontId="48" fillId="0" borderId="19" xfId="0" applyNumberFormat="1" applyFont="1" applyBorder="1" applyAlignment="1">
      <alignment horizontal="center" vertical="center"/>
    </xf>
    <xf numFmtId="0" fontId="49" fillId="4" borderId="1" xfId="0" applyFont="1" applyFill="1" applyBorder="1" applyAlignment="1">
      <alignment vertical="center" wrapText="1"/>
    </xf>
    <xf numFmtId="0" fontId="49" fillId="4" borderId="20" xfId="0" applyFont="1" applyFill="1" applyBorder="1" applyAlignment="1">
      <alignment vertical="center" wrapText="1"/>
    </xf>
    <xf numFmtId="0" fontId="49" fillId="4" borderId="15" xfId="0" applyFont="1" applyFill="1" applyBorder="1" applyAlignment="1">
      <alignment horizontal="left" vertical="center" wrapText="1"/>
    </xf>
    <xf numFmtId="0" fontId="49" fillId="4" borderId="1" xfId="0" applyFont="1" applyFill="1" applyBorder="1" applyAlignment="1">
      <alignment horizontal="center" vertical="center"/>
    </xf>
    <xf numFmtId="169" fontId="16" fillId="0" borderId="16" xfId="0" applyNumberFormat="1" applyFont="1" applyBorder="1" applyAlignment="1" applyProtection="1">
      <alignment horizontal="right" vertical="center" wrapText="1"/>
      <protection locked="0"/>
    </xf>
    <xf numFmtId="169" fontId="16" fillId="0" borderId="17" xfId="0" applyNumberFormat="1" applyFont="1" applyBorder="1" applyAlignment="1" applyProtection="1">
      <alignment horizontal="right" vertical="center" wrapText="1"/>
      <protection locked="0"/>
    </xf>
    <xf numFmtId="169" fontId="16" fillId="0" borderId="18" xfId="0" applyNumberFormat="1" applyFont="1" applyBorder="1" applyAlignment="1" applyProtection="1">
      <alignment horizontal="right" vertical="center" wrapText="1"/>
      <protection locked="0"/>
    </xf>
    <xf numFmtId="4" fontId="16" fillId="0" borderId="18" xfId="0" applyNumberFormat="1" applyFont="1" applyBorder="1" applyAlignment="1" applyProtection="1">
      <alignment horizontal="right" vertical="center" wrapText="1"/>
      <protection locked="0"/>
    </xf>
    <xf numFmtId="169" fontId="0" fillId="0" borderId="0" xfId="0" applyNumberFormat="1" applyAlignment="1">
      <alignment vertical="center"/>
    </xf>
    <xf numFmtId="0" fontId="8" fillId="0" borderId="0" xfId="0" applyFont="1" applyAlignment="1">
      <alignment horizontal="right" vertical="center"/>
    </xf>
    <xf numFmtId="0" fontId="0" fillId="0" borderId="0" xfId="0"/>
    <xf numFmtId="0" fontId="9" fillId="0" borderId="0" xfId="0" applyFont="1" applyAlignment="1">
      <alignment horizontal="left" vertical="center"/>
    </xf>
    <xf numFmtId="0" fontId="18" fillId="0" borderId="0" xfId="0" applyFont="1" applyAlignment="1">
      <alignment horizontal="left" vertical="top" wrapText="1"/>
    </xf>
    <xf numFmtId="0" fontId="18" fillId="0" borderId="11" xfId="0" applyFont="1" applyBorder="1" applyAlignment="1">
      <alignment horizontal="left" vertical="top" wrapText="1"/>
    </xf>
    <xf numFmtId="0" fontId="16" fillId="0" borderId="10" xfId="0" applyFont="1" applyBorder="1" applyAlignment="1" applyProtection="1">
      <alignment horizontal="left" vertical="center" wrapText="1"/>
      <protection locked="0"/>
    </xf>
    <xf numFmtId="0" fontId="16" fillId="0" borderId="0" xfId="0" applyFont="1" applyBorder="1" applyAlignment="1" applyProtection="1">
      <alignment horizontal="left" vertical="center" wrapText="1"/>
      <protection locked="0"/>
    </xf>
    <xf numFmtId="0" fontId="16" fillId="0" borderId="11" xfId="0" applyFont="1" applyBorder="1" applyAlignment="1" applyProtection="1">
      <alignment horizontal="left" vertical="center" wrapText="1"/>
      <protection locked="0"/>
    </xf>
    <xf numFmtId="0" fontId="49" fillId="4" borderId="15" xfId="0" applyFont="1" applyFill="1" applyBorder="1" applyAlignment="1">
      <alignment horizontal="left" vertical="center"/>
    </xf>
    <xf numFmtId="0" fontId="49" fillId="4" borderId="21" xfId="0" applyFont="1" applyFill="1" applyBorder="1" applyAlignment="1">
      <alignment horizontal="left" vertical="center"/>
    </xf>
    <xf numFmtId="0" fontId="49" fillId="4" borderId="20" xfId="0" applyFont="1" applyFill="1" applyBorder="1" applyAlignment="1">
      <alignment horizontal="left" vertical="center"/>
    </xf>
    <xf numFmtId="0" fontId="16" fillId="0" borderId="7" xfId="0" applyFont="1" applyBorder="1" applyAlignment="1" applyProtection="1">
      <alignment horizontal="left" vertical="center" wrapText="1"/>
      <protection locked="0"/>
    </xf>
    <xf numFmtId="0" fontId="16" fillId="0" borderId="8" xfId="0" applyFont="1" applyBorder="1" applyAlignment="1" applyProtection="1">
      <alignment horizontal="left" vertical="center" wrapText="1"/>
      <protection locked="0"/>
    </xf>
    <xf numFmtId="0" fontId="16" fillId="0" borderId="9" xfId="0" applyFont="1" applyBorder="1" applyAlignment="1" applyProtection="1">
      <alignment horizontal="left" vertical="center" wrapText="1"/>
      <protection locked="0"/>
    </xf>
    <xf numFmtId="0" fontId="28" fillId="0" borderId="0" xfId="0" applyFont="1" applyAlignment="1">
      <alignment horizontal="center" vertical="center"/>
    </xf>
    <xf numFmtId="0" fontId="31" fillId="0" borderId="0" xfId="0" applyFont="1"/>
    <xf numFmtId="0" fontId="14" fillId="0" borderId="0" xfId="0" applyFont="1" applyAlignment="1" applyProtection="1">
      <alignment vertical="top" wrapText="1"/>
      <protection locked="0"/>
    </xf>
    <xf numFmtId="0" fontId="14" fillId="0" borderId="11" xfId="0" applyFont="1" applyBorder="1" applyAlignment="1" applyProtection="1">
      <alignment vertical="top" wrapText="1"/>
      <protection locked="0"/>
    </xf>
    <xf numFmtId="0" fontId="16" fillId="0" borderId="12" xfId="0" applyFont="1" applyBorder="1" applyAlignment="1" applyProtection="1">
      <alignment horizontal="left" vertical="center" wrapText="1"/>
      <protection locked="0"/>
    </xf>
    <xf numFmtId="0" fontId="16" fillId="0" borderId="13" xfId="0" applyFont="1" applyBorder="1" applyAlignment="1" applyProtection="1">
      <alignment horizontal="left" vertical="center" wrapText="1"/>
      <protection locked="0"/>
    </xf>
    <xf numFmtId="0" fontId="16" fillId="0" borderId="14" xfId="0" applyFont="1" applyBorder="1" applyAlignment="1" applyProtection="1">
      <alignment horizontal="left" vertical="center" wrapText="1"/>
      <protection locked="0"/>
    </xf>
  </cellXfs>
  <cellStyles count="6">
    <cellStyle name="Lien hypertexte" xfId="5" builtinId="8"/>
    <cellStyle name="Monétaire 2" xfId="3" xr:uid="{9CAFFC73-9F9A-4EE6-93A1-D279D53ABB92}"/>
    <cellStyle name="Monétaire 3" xfId="4" xr:uid="{5FC0DB86-348C-45C9-BA20-B530349D8AE6}"/>
    <cellStyle name="Normal" xfId="0" builtinId="0"/>
    <cellStyle name="Normal 2" xfId="1" xr:uid="{657046DE-7E3A-4A9D-8612-F4236D6D3F9B}"/>
    <cellStyle name="Normal 2 2" xfId="2" xr:uid="{A45AC6DF-E2C8-4CA8-AE45-42BE95CD12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0</xdr:row>
          <xdr:rowOff>123825</xdr:rowOff>
        </xdr:from>
        <xdr:to>
          <xdr:col>5</xdr:col>
          <xdr:colOff>733425</xdr:colOff>
          <xdr:row>2</xdr:row>
          <xdr:rowOff>38100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5</xdr:row>
      <xdr:rowOff>0</xdr:rowOff>
    </xdr:from>
    <xdr:to>
      <xdr:col>3</xdr:col>
      <xdr:colOff>1085850</xdr:colOff>
      <xdr:row>7</xdr:row>
      <xdr:rowOff>104775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52" t="1665" r="57001" b="59999"/>
        <a:stretch>
          <a:fillRect/>
        </a:stretch>
      </xdr:blipFill>
      <xdr:spPr bwMode="auto">
        <a:xfrm>
          <a:off x="342900" y="581025"/>
          <a:ext cx="1885950" cy="1314450"/>
        </a:xfrm>
        <a:prstGeom prst="rect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5</xdr:row>
      <xdr:rowOff>0</xdr:rowOff>
    </xdr:from>
    <xdr:to>
      <xdr:col>3</xdr:col>
      <xdr:colOff>1085850</xdr:colOff>
      <xdr:row>7</xdr:row>
      <xdr:rowOff>104775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52" t="1665" r="57001" b="59999"/>
        <a:stretch>
          <a:fillRect/>
        </a:stretch>
      </xdr:blipFill>
      <xdr:spPr bwMode="auto">
        <a:xfrm>
          <a:off x="342900" y="581025"/>
          <a:ext cx="1885950" cy="1314450"/>
        </a:xfrm>
        <a:prstGeom prst="rect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5</xdr:row>
      <xdr:rowOff>0</xdr:rowOff>
    </xdr:from>
    <xdr:to>
      <xdr:col>3</xdr:col>
      <xdr:colOff>1085850</xdr:colOff>
      <xdr:row>7</xdr:row>
      <xdr:rowOff>104775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52" t="1665" r="57001" b="59999"/>
        <a:stretch>
          <a:fillRect/>
        </a:stretch>
      </xdr:blipFill>
      <xdr:spPr bwMode="auto">
        <a:xfrm>
          <a:off x="342900" y="581025"/>
          <a:ext cx="1885950" cy="1314450"/>
        </a:xfrm>
        <a:prstGeom prst="rect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s\simone\Desktop\FFF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s données"/>
      <sheetName val="Base clients"/>
      <sheetName val="Base produits"/>
      <sheetName val="Base facturation"/>
      <sheetName val="FACTURE"/>
      <sheetName val="DEVIS"/>
      <sheetName val="Chiffre affaires"/>
      <sheetName val="offres"/>
      <sheetName val="Suivi Auto"/>
      <sheetName val="TDC Suivi Auto"/>
      <sheetName val="Tableau de suivi de paiement"/>
    </sheetNames>
    <sheetDataSet>
      <sheetData sheetId="0">
        <row r="7">
          <cell r="B7" t="str">
            <v>MALGOUYRES BENJAMIN</v>
          </cell>
        </row>
        <row r="19">
          <cell r="B19">
            <v>5.5E-2</v>
          </cell>
        </row>
        <row r="20">
          <cell r="B20">
            <v>0.1</v>
          </cell>
        </row>
        <row r="21">
          <cell r="B21">
            <v>0.2</v>
          </cell>
        </row>
        <row r="24">
          <cell r="A24" t="str">
            <v>non</v>
          </cell>
        </row>
      </sheetData>
      <sheetData sheetId="1" refreshError="1"/>
      <sheetData sheetId="2" refreshError="1"/>
      <sheetData sheetId="3">
        <row r="5">
          <cell r="C5" t="str">
            <v>F2020-001684</v>
          </cell>
          <cell r="D5" t="str">
            <v>F2020-001685</v>
          </cell>
          <cell r="E5" t="str">
            <v>F2020-001686</v>
          </cell>
          <cell r="F5" t="str">
            <v>F2020-001687</v>
          </cell>
          <cell r="G5" t="str">
            <v>F2020-001688</v>
          </cell>
          <cell r="H5" t="str">
            <v>F2020-001689</v>
          </cell>
          <cell r="I5" t="str">
            <v>F2020-001690</v>
          </cell>
          <cell r="J5" t="str">
            <v>F2020-001691</v>
          </cell>
          <cell r="K5" t="str">
            <v>F2020-001692</v>
          </cell>
          <cell r="L5" t="str">
            <v>F2020-001693</v>
          </cell>
          <cell r="M5" t="str">
            <v>F2020-001694</v>
          </cell>
          <cell r="N5" t="str">
            <v>F2020-001695</v>
          </cell>
          <cell r="O5" t="str">
            <v>F2020-001696</v>
          </cell>
          <cell r="P5" t="str">
            <v>F2020-001697</v>
          </cell>
          <cell r="Q5" t="str">
            <v>F2020-001698</v>
          </cell>
          <cell r="R5" t="str">
            <v>F2020-001699</v>
          </cell>
          <cell r="S5" t="str">
            <v>F2020-001700</v>
          </cell>
          <cell r="T5" t="str">
            <v>F2020-001701</v>
          </cell>
          <cell r="U5" t="str">
            <v>F2020-001702</v>
          </cell>
          <cell r="V5" t="str">
            <v>F2020-001703</v>
          </cell>
          <cell r="W5" t="str">
            <v>F2020-001704</v>
          </cell>
          <cell r="X5" t="str">
            <v>F2020-001705</v>
          </cell>
          <cell r="Y5" t="str">
            <v>F2020-001706</v>
          </cell>
          <cell r="Z5" t="str">
            <v>F2020-001707</v>
          </cell>
          <cell r="AA5" t="str">
            <v>F2020-001708</v>
          </cell>
          <cell r="AB5" t="str">
            <v>F2020-001709</v>
          </cell>
          <cell r="AC5" t="str">
            <v>F2020-001710</v>
          </cell>
          <cell r="AD5" t="str">
            <v>F2020-001711</v>
          </cell>
          <cell r="AE5" t="str">
            <v>F2020-001712</v>
          </cell>
          <cell r="AF5" t="str">
            <v>F2020-001713</v>
          </cell>
          <cell r="AG5" t="str">
            <v>F2020-001714</v>
          </cell>
          <cell r="AH5" t="str">
            <v>F2020-001715</v>
          </cell>
          <cell r="AI5" t="str">
            <v>F2020-001716</v>
          </cell>
          <cell r="AJ5" t="str">
            <v>F2020-001717</v>
          </cell>
          <cell r="AK5" t="str">
            <v>F2020-001718</v>
          </cell>
          <cell r="AL5" t="str">
            <v>F2020-001719</v>
          </cell>
          <cell r="AM5" t="str">
            <v>F2020-001720</v>
          </cell>
          <cell r="AN5" t="str">
            <v>F2020-001721</v>
          </cell>
          <cell r="AO5" t="str">
            <v>F2020-001722</v>
          </cell>
          <cell r="AP5" t="str">
            <v>F2020-001723</v>
          </cell>
          <cell r="AQ5" t="str">
            <v>F2020-001724</v>
          </cell>
          <cell r="AR5" t="str">
            <v>F2020-001725</v>
          </cell>
          <cell r="AS5" t="str">
            <v>F2020-001726</v>
          </cell>
          <cell r="AT5" t="str">
            <v>F2020-001727</v>
          </cell>
          <cell r="AU5" t="str">
            <v>F2020-001728</v>
          </cell>
          <cell r="AV5" t="str">
            <v>F2020-001729</v>
          </cell>
          <cell r="AW5" t="str">
            <v>F2020-001730</v>
          </cell>
          <cell r="AX5" t="str">
            <v>F2020-001731</v>
          </cell>
          <cell r="AY5" t="str">
            <v>F2020-001732</v>
          </cell>
          <cell r="AZ5" t="str">
            <v>F2020-001733</v>
          </cell>
          <cell r="BA5" t="str">
            <v>F2020-001734</v>
          </cell>
          <cell r="BB5" t="str">
            <v>F2020-001735</v>
          </cell>
          <cell r="BC5" t="str">
            <v>F2020-001736</v>
          </cell>
          <cell r="BD5" t="str">
            <v>F2020-001737</v>
          </cell>
          <cell r="BE5" t="str">
            <v>F2020-001738</v>
          </cell>
          <cell r="BF5" t="str">
            <v>F2020-001739</v>
          </cell>
          <cell r="BG5" t="str">
            <v>F2020-001740</v>
          </cell>
          <cell r="BH5" t="str">
            <v>F2020-001741</v>
          </cell>
          <cell r="BI5" t="str">
            <v>F2020-001742</v>
          </cell>
          <cell r="BJ5" t="str">
            <v>F2020-001743</v>
          </cell>
          <cell r="BK5" t="str">
            <v>F2020-001744</v>
          </cell>
          <cell r="BL5" t="str">
            <v>F2020-001745</v>
          </cell>
          <cell r="BM5" t="str">
            <v>F2020-001746</v>
          </cell>
          <cell r="BN5" t="str">
            <v>F2020-001747</v>
          </cell>
          <cell r="BO5" t="str">
            <v>F2020-001748</v>
          </cell>
          <cell r="BP5" t="str">
            <v>F2020-001749</v>
          </cell>
          <cell r="BQ5" t="str">
            <v>F2020-001750</v>
          </cell>
          <cell r="BR5" t="str">
            <v>F2020-001751</v>
          </cell>
          <cell r="BS5" t="str">
            <v>F2020-001752</v>
          </cell>
          <cell r="BT5" t="str">
            <v>F2020-001753</v>
          </cell>
          <cell r="BU5" t="str">
            <v>F2020-001754</v>
          </cell>
          <cell r="BV5" t="str">
            <v>F2020-001755</v>
          </cell>
          <cell r="BW5" t="str">
            <v>F2020-001756</v>
          </cell>
          <cell r="BX5" t="str">
            <v>F2020-001757</v>
          </cell>
          <cell r="BY5" t="str">
            <v>F2020-001758</v>
          </cell>
          <cell r="BZ5" t="str">
            <v>F2020-001759</v>
          </cell>
          <cell r="CA5" t="str">
            <v>F2020-001760</v>
          </cell>
          <cell r="CB5" t="str">
            <v>F2020-001761</v>
          </cell>
          <cell r="CC5" t="str">
            <v>F2020-001762</v>
          </cell>
          <cell r="CD5" t="str">
            <v>F2020-001763</v>
          </cell>
          <cell r="CE5" t="str">
            <v>F2020-001764</v>
          </cell>
          <cell r="CF5" t="str">
            <v>F2020-001765</v>
          </cell>
          <cell r="CG5" t="str">
            <v>F2020-001766</v>
          </cell>
          <cell r="CH5" t="str">
            <v>F2020-001767</v>
          </cell>
          <cell r="CI5" t="str">
            <v>F2020-001768</v>
          </cell>
          <cell r="CJ5" t="str">
            <v>F2020-001769</v>
          </cell>
          <cell r="CK5" t="str">
            <v>F2020-001770</v>
          </cell>
          <cell r="CL5" t="str">
            <v>F2020-001771</v>
          </cell>
          <cell r="CM5" t="str">
            <v>F2020-001772</v>
          </cell>
          <cell r="CN5" t="str">
            <v>F2020-001773</v>
          </cell>
          <cell r="CO5" t="str">
            <v>F2020-001774</v>
          </cell>
          <cell r="CP5" t="str">
            <v>F2020-001775</v>
          </cell>
          <cell r="CQ5" t="str">
            <v>F2020-001776</v>
          </cell>
          <cell r="CR5" t="str">
            <v>F2020-001777</v>
          </cell>
          <cell r="CS5" t="str">
            <v>F2020-001778</v>
          </cell>
          <cell r="CT5" t="str">
            <v>F2020-001779</v>
          </cell>
          <cell r="CU5" t="str">
            <v>F2020-001780</v>
          </cell>
          <cell r="CV5" t="str">
            <v>F2020-001781</v>
          </cell>
          <cell r="CW5" t="str">
            <v>F2020-001782</v>
          </cell>
          <cell r="CX5" t="str">
            <v>F2020-001783</v>
          </cell>
          <cell r="CY5" t="str">
            <v>F2020-001784</v>
          </cell>
          <cell r="CZ5" t="str">
            <v>F2020-001785</v>
          </cell>
          <cell r="DA5" t="str">
            <v>F2020-001786</v>
          </cell>
          <cell r="DB5" t="str">
            <v>F2020-001787</v>
          </cell>
          <cell r="DC5" t="str">
            <v>F2020-001788</v>
          </cell>
          <cell r="DD5" t="str">
            <v>F2020-001789</v>
          </cell>
          <cell r="DE5" t="str">
            <v>F2020-001790</v>
          </cell>
          <cell r="DF5" t="str">
            <v>F2020-001791</v>
          </cell>
          <cell r="DG5" t="str">
            <v>F2020-001792</v>
          </cell>
          <cell r="DH5" t="str">
            <v>F2020-001793</v>
          </cell>
          <cell r="DI5" t="str">
            <v>F2020-001794</v>
          </cell>
          <cell r="DJ5" t="str">
            <v>F2020-001795</v>
          </cell>
          <cell r="DK5" t="str">
            <v>F2020-001796</v>
          </cell>
          <cell r="DL5" t="str">
            <v>F2020-001797</v>
          </cell>
          <cell r="DM5" t="str">
            <v>F2020-001798</v>
          </cell>
          <cell r="DN5" t="str">
            <v>F2020-001799</v>
          </cell>
          <cell r="DO5" t="str">
            <v>F2020-001800</v>
          </cell>
          <cell r="DP5" t="str">
            <v>F2020-001801</v>
          </cell>
          <cell r="DQ5" t="str">
            <v>F2020-001802</v>
          </cell>
          <cell r="DR5" t="str">
            <v>F2020-001803</v>
          </cell>
          <cell r="DS5" t="str">
            <v>F2020-001804</v>
          </cell>
          <cell r="DT5" t="str">
            <v>F2020-001805</v>
          </cell>
          <cell r="DU5" t="str">
            <v>F2020-001806</v>
          </cell>
          <cell r="DV5" t="str">
            <v>F2020-001807</v>
          </cell>
          <cell r="DW5" t="str">
            <v>F2020-001808</v>
          </cell>
          <cell r="DX5" t="str">
            <v>F2020-001809</v>
          </cell>
          <cell r="DY5" t="str">
            <v>F2020-001810</v>
          </cell>
          <cell r="DZ5" t="str">
            <v>F2020-001811</v>
          </cell>
          <cell r="EA5" t="str">
            <v>F2020-001812</v>
          </cell>
          <cell r="EB5" t="str">
            <v>F2020-001813</v>
          </cell>
          <cell r="EC5" t="str">
            <v>F2020-001814</v>
          </cell>
          <cell r="ED5" t="str">
            <v>F2020-001815</v>
          </cell>
          <cell r="EE5" t="str">
            <v>F2020-001816</v>
          </cell>
          <cell r="EF5" t="str">
            <v>F2020-001817</v>
          </cell>
          <cell r="EG5" t="str">
            <v>F2020-001818</v>
          </cell>
          <cell r="EH5" t="str">
            <v>F2020-001819</v>
          </cell>
          <cell r="EI5" t="str">
            <v>F2020-001820</v>
          </cell>
          <cell r="EJ5" t="str">
            <v>F2020-001821</v>
          </cell>
          <cell r="EK5" t="str">
            <v>F2020-001822</v>
          </cell>
          <cell r="EL5" t="str">
            <v>F2020-001823</v>
          </cell>
          <cell r="EM5" t="str">
            <v>F2020-001824</v>
          </cell>
          <cell r="EN5" t="str">
            <v>F2020-001825</v>
          </cell>
          <cell r="EO5" t="str">
            <v>F2020-001826</v>
          </cell>
          <cell r="EP5" t="str">
            <v>F2020-001827</v>
          </cell>
          <cell r="EQ5" t="str">
            <v>F2020-001828</v>
          </cell>
          <cell r="ER5" t="str">
            <v>F2020-001829</v>
          </cell>
          <cell r="ES5" t="str">
            <v>F2020-001830</v>
          </cell>
          <cell r="ET5" t="str">
            <v>F2020-001831</v>
          </cell>
          <cell r="EU5" t="str">
            <v>F2020-001832</v>
          </cell>
          <cell r="EV5" t="str">
            <v>F2020-001833</v>
          </cell>
          <cell r="EW5" t="str">
            <v>F2020-001834</v>
          </cell>
          <cell r="EX5" t="str">
            <v>F2020-001835</v>
          </cell>
          <cell r="EY5" t="str">
            <v>F2020-001836</v>
          </cell>
          <cell r="EZ5" t="str">
            <v>F2020-001837</v>
          </cell>
          <cell r="FA5" t="str">
            <v>F2020-001838</v>
          </cell>
          <cell r="FB5" t="str">
            <v>F2020-001839</v>
          </cell>
          <cell r="FC5" t="str">
            <v>F2020-001840</v>
          </cell>
          <cell r="FD5" t="str">
            <v>F2020-001841</v>
          </cell>
          <cell r="FE5" t="str">
            <v>F2020-001842</v>
          </cell>
          <cell r="FF5" t="str">
            <v>F2020-001843</v>
          </cell>
          <cell r="FG5" t="str">
            <v>F2020-001844</v>
          </cell>
          <cell r="FH5" t="str">
            <v>F2020-001845</v>
          </cell>
          <cell r="FI5" t="str">
            <v>F2020-001846</v>
          </cell>
          <cell r="FJ5" t="str">
            <v>F2020-001847</v>
          </cell>
          <cell r="FK5" t="str">
            <v>F2020-001848</v>
          </cell>
          <cell r="FL5" t="str">
            <v>F2020-001849</v>
          </cell>
          <cell r="FM5" t="str">
            <v>F2020-001850</v>
          </cell>
          <cell r="FN5" t="str">
            <v>F2020-001851</v>
          </cell>
          <cell r="FO5" t="str">
            <v>F2020-001852</v>
          </cell>
          <cell r="FP5" t="str">
            <v>F2020-001853</v>
          </cell>
          <cell r="FQ5" t="str">
            <v>F2020-001854</v>
          </cell>
          <cell r="FR5" t="str">
            <v>F2020-001855</v>
          </cell>
          <cell r="FS5" t="str">
            <v>F2020-001856</v>
          </cell>
          <cell r="FT5" t="str">
            <v>F2020-001857</v>
          </cell>
          <cell r="FU5" t="str">
            <v>F2020-001858</v>
          </cell>
          <cell r="FV5" t="str">
            <v>F2020-001859</v>
          </cell>
          <cell r="FW5" t="str">
            <v>F2020-001860</v>
          </cell>
          <cell r="FX5" t="str">
            <v>F2020-001861</v>
          </cell>
          <cell r="FY5" t="str">
            <v>F2020-001862</v>
          </cell>
          <cell r="FZ5" t="str">
            <v>F2020-001863</v>
          </cell>
          <cell r="GA5" t="str">
            <v>F2020-001864</v>
          </cell>
          <cell r="GB5" t="str">
            <v>F2020-001865</v>
          </cell>
          <cell r="GC5" t="str">
            <v>F2020-001866</v>
          </cell>
          <cell r="GD5" t="str">
            <v>F2020-001867</v>
          </cell>
          <cell r="GE5" t="str">
            <v>F2020-001868</v>
          </cell>
          <cell r="GF5" t="str">
            <v>F2020-001869</v>
          </cell>
          <cell r="GG5" t="str">
            <v>F2020-001870</v>
          </cell>
          <cell r="GH5" t="str">
            <v>F2020-001871</v>
          </cell>
          <cell r="GI5" t="str">
            <v>F2020-001872</v>
          </cell>
          <cell r="GJ5" t="str">
            <v>F2020-001873</v>
          </cell>
          <cell r="GK5" t="str">
            <v>F2020-001874</v>
          </cell>
          <cell r="GL5" t="str">
            <v>F2020-001875</v>
          </cell>
          <cell r="GM5" t="str">
            <v>F2020-001876</v>
          </cell>
          <cell r="GN5" t="str">
            <v>F2020-001877</v>
          </cell>
          <cell r="GO5" t="str">
            <v>F2020-001878</v>
          </cell>
          <cell r="GP5" t="str">
            <v>F2020-001879</v>
          </cell>
          <cell r="GQ5" t="str">
            <v>F2020-001880</v>
          </cell>
          <cell r="GR5" t="str">
            <v>F2020-001881</v>
          </cell>
          <cell r="GS5" t="str">
            <v>F2020-001882</v>
          </cell>
          <cell r="GT5" t="str">
            <v>F2020-001883</v>
          </cell>
          <cell r="GU5" t="str">
            <v>F2020-001884</v>
          </cell>
          <cell r="GV5" t="str">
            <v>F2020-001885</v>
          </cell>
          <cell r="GW5" t="str">
            <v>F2020-001886</v>
          </cell>
          <cell r="GX5" t="str">
            <v>F2020-001887</v>
          </cell>
          <cell r="GY5" t="str">
            <v>F2020-001888</v>
          </cell>
          <cell r="GZ5" t="str">
            <v>F2020-001889</v>
          </cell>
          <cell r="HA5" t="str">
            <v>F2020-001890</v>
          </cell>
          <cell r="HB5" t="str">
            <v>F2020-001891</v>
          </cell>
          <cell r="HC5" t="str">
            <v>F2020-001892</v>
          </cell>
          <cell r="HD5" t="str">
            <v>F2020-001893</v>
          </cell>
          <cell r="HE5" t="str">
            <v>F2020-001894</v>
          </cell>
          <cell r="HF5" t="str">
            <v>F2020-001895</v>
          </cell>
          <cell r="HG5" t="str">
            <v>F2020-001896</v>
          </cell>
          <cell r="HH5" t="str">
            <v>F2020-001897</v>
          </cell>
          <cell r="HI5" t="str">
            <v>F2020-001898</v>
          </cell>
          <cell r="HJ5" t="str">
            <v>F2020-001899</v>
          </cell>
          <cell r="HK5" t="str">
            <v>F2020-001900</v>
          </cell>
          <cell r="HL5" t="str">
            <v>F2020-001901</v>
          </cell>
          <cell r="HM5" t="str">
            <v>F2020-001902</v>
          </cell>
          <cell r="HN5" t="str">
            <v>F2020-001903</v>
          </cell>
          <cell r="HO5" t="str">
            <v>F2020-001904</v>
          </cell>
          <cell r="HP5" t="str">
            <v>F2020-001905</v>
          </cell>
          <cell r="HQ5" t="str">
            <v>F2020-001906</v>
          </cell>
          <cell r="HR5" t="str">
            <v>F2020-001907</v>
          </cell>
          <cell r="HS5" t="str">
            <v>F2020-001908</v>
          </cell>
          <cell r="HT5" t="str">
            <v>F2020-001909</v>
          </cell>
          <cell r="HU5" t="str">
            <v>F2020-001910</v>
          </cell>
          <cell r="HV5" t="str">
            <v>F2020-001911</v>
          </cell>
          <cell r="HW5" t="str">
            <v>F2020-001912</v>
          </cell>
          <cell r="HX5" t="str">
            <v>F2020-001913</v>
          </cell>
          <cell r="HY5" t="str">
            <v>F2020-001914</v>
          </cell>
          <cell r="HZ5" t="str">
            <v>F2020-001915</v>
          </cell>
          <cell r="IA5" t="str">
            <v>F2020-001916</v>
          </cell>
          <cell r="IB5" t="str">
            <v>F2020-001917</v>
          </cell>
          <cell r="IC5" t="str">
            <v>F2020-001918</v>
          </cell>
          <cell r="ID5" t="str">
            <v>F2020-001919</v>
          </cell>
          <cell r="IE5" t="str">
            <v>F2020-001920</v>
          </cell>
          <cell r="IF5" t="str">
            <v>F2020-001921</v>
          </cell>
          <cell r="IG5" t="str">
            <v>F2020-001922</v>
          </cell>
          <cell r="IH5" t="str">
            <v>F2020-001923</v>
          </cell>
          <cell r="II5" t="str">
            <v>F2020-001924</v>
          </cell>
          <cell r="IJ5" t="str">
            <v>F2020-001925</v>
          </cell>
          <cell r="IK5" t="str">
            <v>F2020-001926</v>
          </cell>
          <cell r="IL5" t="str">
            <v>F2020-001927</v>
          </cell>
          <cell r="IM5" t="str">
            <v>F2020-001928</v>
          </cell>
          <cell r="IN5" t="str">
            <v>F2020-001929</v>
          </cell>
          <cell r="IO5" t="str">
            <v>F2020-001930</v>
          </cell>
          <cell r="IP5" t="str">
            <v>F2020-001931</v>
          </cell>
          <cell r="IQ5" t="str">
            <v>F2020-001932</v>
          </cell>
          <cell r="IR5" t="str">
            <v>F2020-001933</v>
          </cell>
          <cell r="IS5" t="str">
            <v>F2020-001934</v>
          </cell>
          <cell r="IT5" t="str">
            <v>F2020-001935</v>
          </cell>
          <cell r="IU5" t="str">
            <v>F2020-001936</v>
          </cell>
          <cell r="IV5" t="str">
            <v>F2020-001937</v>
          </cell>
          <cell r="IW5" t="str">
            <v>F2020-001938</v>
          </cell>
          <cell r="IX5" t="str">
            <v>F2020-001939</v>
          </cell>
          <cell r="IY5" t="str">
            <v>F2020-001940</v>
          </cell>
          <cell r="IZ5" t="str">
            <v>F2020-001941</v>
          </cell>
          <cell r="JA5" t="str">
            <v>F2020-001942</v>
          </cell>
          <cell r="JB5" t="str">
            <v>F2020-001943</v>
          </cell>
          <cell r="JC5" t="str">
            <v>F2020-001944</v>
          </cell>
          <cell r="JD5" t="str">
            <v>F2020-001945</v>
          </cell>
          <cell r="JE5" t="str">
            <v>F2020-001946</v>
          </cell>
          <cell r="JF5" t="str">
            <v>F2020-001947</v>
          </cell>
          <cell r="JG5" t="str">
            <v>F2020-001948</v>
          </cell>
          <cell r="JH5" t="str">
            <v>F2020-001949</v>
          </cell>
          <cell r="JI5" t="str">
            <v>F2020-001950</v>
          </cell>
          <cell r="JJ5" t="str">
            <v>F2020-001951</v>
          </cell>
          <cell r="JK5" t="str">
            <v>F2020-001952</v>
          </cell>
          <cell r="JL5" t="str">
            <v>F2020-001953</v>
          </cell>
          <cell r="JM5" t="str">
            <v>F2020-001954</v>
          </cell>
          <cell r="JN5" t="str">
            <v>F2020-001955</v>
          </cell>
          <cell r="JO5" t="str">
            <v>F2020-001956</v>
          </cell>
          <cell r="JP5" t="str">
            <v>F2020-001957</v>
          </cell>
          <cell r="JQ5" t="str">
            <v>F2020-001958</v>
          </cell>
          <cell r="JR5" t="str">
            <v>F2020-001959</v>
          </cell>
          <cell r="JS5" t="str">
            <v>F2020-001960</v>
          </cell>
          <cell r="JT5" t="str">
            <v>F2020-001961</v>
          </cell>
          <cell r="JU5" t="str">
            <v>F2020-001962</v>
          </cell>
          <cell r="JV5" t="str">
            <v>F2020-001963</v>
          </cell>
          <cell r="JW5" t="str">
            <v>F2020-001964</v>
          </cell>
          <cell r="JX5" t="str">
            <v>F2020-001965</v>
          </cell>
          <cell r="JY5" t="str">
            <v>F2020-001966</v>
          </cell>
          <cell r="JZ5" t="str">
            <v>F2020-001967</v>
          </cell>
          <cell r="KA5" t="str">
            <v>F2020-001968</v>
          </cell>
          <cell r="KB5" t="str">
            <v>F2020-001969</v>
          </cell>
          <cell r="KC5" t="str">
            <v>F2020-001970</v>
          </cell>
          <cell r="KD5" t="str">
            <v>F2020-001971</v>
          </cell>
          <cell r="KE5" t="str">
            <v>F2020-001972</v>
          </cell>
          <cell r="KF5" t="str">
            <v>F2020-001973</v>
          </cell>
          <cell r="KG5" t="str">
            <v>F2020-001974</v>
          </cell>
          <cell r="KH5" t="str">
            <v>F2020-001975</v>
          </cell>
          <cell r="KI5" t="str">
            <v>F2020-001976</v>
          </cell>
          <cell r="KJ5" t="str">
            <v>F2020-001977</v>
          </cell>
          <cell r="KK5" t="str">
            <v>F2020-001978</v>
          </cell>
          <cell r="KL5" t="str">
            <v>F2020-001979</v>
          </cell>
          <cell r="KM5" t="str">
            <v>F2020-001980</v>
          </cell>
          <cell r="KN5" t="str">
            <v>F2020-001981</v>
          </cell>
          <cell r="KO5" t="str">
            <v>F2020-001982</v>
          </cell>
          <cell r="KP5" t="str">
            <v>F2020-001983</v>
          </cell>
          <cell r="KQ5" t="str">
            <v>F2020-001984</v>
          </cell>
          <cell r="KR5" t="str">
            <v>F2020-001985</v>
          </cell>
          <cell r="KS5" t="str">
            <v>F2020-001986</v>
          </cell>
          <cell r="KT5" t="str">
            <v>F2020-001987</v>
          </cell>
          <cell r="KU5" t="str">
            <v>F2020-001988</v>
          </cell>
          <cell r="KV5" t="str">
            <v>F2020-001989</v>
          </cell>
          <cell r="KW5" t="str">
            <v>F2020-001990</v>
          </cell>
          <cell r="KX5" t="str">
            <v>F2020-001991</v>
          </cell>
          <cell r="KY5" t="str">
            <v>F2020-001992</v>
          </cell>
          <cell r="KZ5" t="str">
            <v>F2020-001993</v>
          </cell>
          <cell r="LA5" t="str">
            <v>F2020-001994</v>
          </cell>
          <cell r="LB5" t="str">
            <v>F2020-001995</v>
          </cell>
          <cell r="LC5" t="str">
            <v>F2020-001996</v>
          </cell>
          <cell r="LD5" t="str">
            <v>F2020-001997</v>
          </cell>
          <cell r="LE5" t="str">
            <v>F2020-001998</v>
          </cell>
          <cell r="LF5" t="str">
            <v>F2020-001999</v>
          </cell>
          <cell r="LG5" t="str">
            <v>F2020-002000</v>
          </cell>
          <cell r="LH5" t="str">
            <v>F2020-002001</v>
          </cell>
          <cell r="LI5" t="str">
            <v>F2020-002002</v>
          </cell>
          <cell r="LJ5" t="str">
            <v>F2020-002003</v>
          </cell>
          <cell r="LK5" t="str">
            <v>F2020-002004</v>
          </cell>
          <cell r="LL5" t="str">
            <v>F2020-002005</v>
          </cell>
          <cell r="LM5" t="str">
            <v>F2020-002006</v>
          </cell>
          <cell r="LN5" t="str">
            <v>F2020-002007</v>
          </cell>
          <cell r="LO5" t="str">
            <v>F2020-002008</v>
          </cell>
          <cell r="LP5" t="str">
            <v>F2020-002009</v>
          </cell>
          <cell r="LQ5" t="str">
            <v>F2020-002010</v>
          </cell>
          <cell r="LR5" t="str">
            <v>F2020-002011</v>
          </cell>
          <cell r="LS5" t="str">
            <v>F2020-002012</v>
          </cell>
          <cell r="LT5" t="str">
            <v>F2020-002013</v>
          </cell>
          <cell r="LU5" t="str">
            <v>F2020-002014</v>
          </cell>
          <cell r="LV5" t="str">
            <v>F2020-002015</v>
          </cell>
          <cell r="LW5" t="str">
            <v>F2020-002016</v>
          </cell>
          <cell r="LX5" t="str">
            <v>F2020-002017</v>
          </cell>
          <cell r="LY5" t="str">
            <v>F2020-002018</v>
          </cell>
          <cell r="LZ5" t="str">
            <v>F2020-002019</v>
          </cell>
          <cell r="MA5" t="str">
            <v>F2020-002020</v>
          </cell>
          <cell r="MB5" t="str">
            <v>F2020-002021</v>
          </cell>
          <cell r="MC5" t="str">
            <v>F2020-002022</v>
          </cell>
          <cell r="MD5" t="str">
            <v>F2020-002023</v>
          </cell>
          <cell r="ME5" t="str">
            <v>F2020-002024</v>
          </cell>
          <cell r="MF5" t="str">
            <v>F2020-002025</v>
          </cell>
          <cell r="MG5" t="str">
            <v>F2020-002026</v>
          </cell>
          <cell r="MH5" t="str">
            <v>F2020-002027</v>
          </cell>
          <cell r="MI5" t="str">
            <v>F2020-002028</v>
          </cell>
          <cell r="MJ5" t="str">
            <v>F2020-002029</v>
          </cell>
          <cell r="MK5" t="str">
            <v>F2020-002030</v>
          </cell>
          <cell r="ML5" t="str">
            <v>F2020-002031</v>
          </cell>
          <cell r="MM5" t="str">
            <v>F2020-002032</v>
          </cell>
          <cell r="MN5" t="str">
            <v>F2020-002033</v>
          </cell>
          <cell r="MO5" t="str">
            <v>F2020-002034</v>
          </cell>
          <cell r="MP5" t="str">
            <v>F2020-002035</v>
          </cell>
          <cell r="MQ5" t="str">
            <v>F2020-002036</v>
          </cell>
          <cell r="MR5" t="str">
            <v>F2020-002037</v>
          </cell>
          <cell r="MS5" t="str">
            <v>F2020-002038</v>
          </cell>
          <cell r="MT5" t="str">
            <v>F2020-002039</v>
          </cell>
          <cell r="MU5" t="str">
            <v>F2020-002040</v>
          </cell>
          <cell r="MV5" t="str">
            <v>F2020-002041</v>
          </cell>
          <cell r="MW5" t="str">
            <v>F2020-002042</v>
          </cell>
          <cell r="MX5" t="str">
            <v>F2020-002043</v>
          </cell>
          <cell r="MY5" t="str">
            <v>F2020-002044</v>
          </cell>
          <cell r="MZ5" t="str">
            <v>F2020-002045</v>
          </cell>
          <cell r="NA5" t="str">
            <v>F2020-002046</v>
          </cell>
          <cell r="NB5" t="str">
            <v>F2020-002047</v>
          </cell>
          <cell r="NC5" t="str">
            <v>F2020-002048</v>
          </cell>
          <cell r="ND5" t="str">
            <v>F2020-002049</v>
          </cell>
          <cell r="NE5" t="str">
            <v>F2020-002050</v>
          </cell>
          <cell r="NF5" t="str">
            <v>F2020-002051</v>
          </cell>
          <cell r="NG5" t="str">
            <v>F2020-002052</v>
          </cell>
          <cell r="NH5" t="str">
            <v>F2020-002053</v>
          </cell>
          <cell r="NI5" t="str">
            <v>F2020-002054</v>
          </cell>
          <cell r="NJ5" t="str">
            <v>F2020-002055</v>
          </cell>
          <cell r="NK5" t="str">
            <v>F2020-002056</v>
          </cell>
          <cell r="NL5" t="str">
            <v>F2020-002057</v>
          </cell>
          <cell r="NM5" t="str">
            <v>F2020-002058</v>
          </cell>
          <cell r="NN5" t="str">
            <v>F2020-002059</v>
          </cell>
          <cell r="NO5" t="str">
            <v>F2020-002060</v>
          </cell>
          <cell r="NP5" t="str">
            <v>F2020-002061</v>
          </cell>
          <cell r="NQ5" t="str">
            <v>F2020-002062</v>
          </cell>
          <cell r="NR5" t="str">
            <v>F2020-002063</v>
          </cell>
          <cell r="NS5" t="str">
            <v>F2020-002064</v>
          </cell>
          <cell r="NT5" t="str">
            <v>F2020-002065</v>
          </cell>
          <cell r="NU5" t="str">
            <v>F2020-002066</v>
          </cell>
          <cell r="NV5" t="str">
            <v>F2020-002067</v>
          </cell>
          <cell r="NW5" t="str">
            <v>F2020-002068</v>
          </cell>
          <cell r="NX5" t="str">
            <v>F2020-002069</v>
          </cell>
          <cell r="NY5" t="str">
            <v>F2020-002070</v>
          </cell>
          <cell r="NZ5" t="str">
            <v>F2020-002071</v>
          </cell>
          <cell r="OA5" t="str">
            <v>F2020-002072</v>
          </cell>
          <cell r="OB5" t="str">
            <v>F2020-002073</v>
          </cell>
          <cell r="OC5" t="str">
            <v>F2020-002074</v>
          </cell>
          <cell r="OD5" t="str">
            <v>F2020-002075</v>
          </cell>
          <cell r="OE5" t="str">
            <v>F2020-002076</v>
          </cell>
          <cell r="OF5" t="str">
            <v>F2020-002077</v>
          </cell>
          <cell r="OG5" t="str">
            <v>F2020-002078</v>
          </cell>
          <cell r="OH5" t="str">
            <v>F2020-002079</v>
          </cell>
          <cell r="OI5" t="str">
            <v>F2020-002080</v>
          </cell>
          <cell r="OJ5" t="str">
            <v>F2020-002081</v>
          </cell>
          <cell r="OK5" t="str">
            <v>F2020-002082</v>
          </cell>
          <cell r="OL5" t="str">
            <v>F2020-002083</v>
          </cell>
          <cell r="OM5" t="str">
            <v>F2020-002084</v>
          </cell>
          <cell r="ON5" t="str">
            <v>F2020-002085</v>
          </cell>
          <cell r="OO5" t="str">
            <v>F2020-002086</v>
          </cell>
          <cell r="OP5" t="str">
            <v>F2020-002087</v>
          </cell>
          <cell r="OQ5" t="str">
            <v>F2020-002088</v>
          </cell>
          <cell r="OR5" t="str">
            <v>F2020-002089</v>
          </cell>
          <cell r="OS5" t="str">
            <v>F2020-002090</v>
          </cell>
          <cell r="OT5" t="str">
            <v>F2020-002091</v>
          </cell>
          <cell r="OU5" t="str">
            <v>F2020-002092</v>
          </cell>
          <cell r="OV5" t="str">
            <v>F2020-002093</v>
          </cell>
          <cell r="OW5" t="str">
            <v>F2020-002094</v>
          </cell>
          <cell r="OX5" t="str">
            <v>F2020-002095</v>
          </cell>
          <cell r="OY5" t="str">
            <v>F2020-002096</v>
          </cell>
          <cell r="OZ5" t="str">
            <v>F2020-002097</v>
          </cell>
          <cell r="PA5" t="str">
            <v>F2020-002098</v>
          </cell>
          <cell r="PB5" t="str">
            <v>F2020-002099</v>
          </cell>
          <cell r="PC5" t="str">
            <v>F2020-002100</v>
          </cell>
          <cell r="PD5" t="str">
            <v>F2020-002101</v>
          </cell>
          <cell r="PE5" t="str">
            <v>F2020-002102</v>
          </cell>
          <cell r="PF5" t="str">
            <v>F2020-002103</v>
          </cell>
          <cell r="PG5" t="str">
            <v>F2020-002104</v>
          </cell>
          <cell r="PH5" t="str">
            <v>F2020-002105</v>
          </cell>
          <cell r="PI5" t="str">
            <v>F2020-002106</v>
          </cell>
          <cell r="PJ5" t="str">
            <v>F2020-002107</v>
          </cell>
          <cell r="PK5" t="str">
            <v>F2020-002108</v>
          </cell>
          <cell r="PL5" t="str">
            <v>F2020-002109</v>
          </cell>
          <cell r="PM5" t="str">
            <v>F2020-002110</v>
          </cell>
          <cell r="PN5" t="str">
            <v>F2020-002111</v>
          </cell>
          <cell r="PO5" t="str">
            <v>F2020-002112</v>
          </cell>
          <cell r="PP5" t="str">
            <v>F2020-002113</v>
          </cell>
          <cell r="PQ5" t="str">
            <v>F2020-002114</v>
          </cell>
          <cell r="PR5" t="str">
            <v>F2020-002115</v>
          </cell>
          <cell r="PS5" t="str">
            <v>F2020-002116</v>
          </cell>
          <cell r="PT5" t="str">
            <v>F2020-002117</v>
          </cell>
          <cell r="PU5" t="str">
            <v>F2020-002118</v>
          </cell>
          <cell r="PV5" t="str">
            <v>F2020-002119</v>
          </cell>
          <cell r="PW5" t="str">
            <v>F2020-002120</v>
          </cell>
          <cell r="PX5" t="str">
            <v>F2020-002121</v>
          </cell>
          <cell r="PY5" t="str">
            <v>F2020-002122</v>
          </cell>
          <cell r="PZ5" t="str">
            <v>F2020-002123</v>
          </cell>
          <cell r="QA5" t="str">
            <v>F2020-002124</v>
          </cell>
          <cell r="QB5" t="str">
            <v>F2020-002125</v>
          </cell>
          <cell r="QC5" t="str">
            <v>F2020-002126</v>
          </cell>
          <cell r="QD5" t="str">
            <v>F2020-002127</v>
          </cell>
          <cell r="QE5" t="str">
            <v>F2020-002128</v>
          </cell>
          <cell r="QF5" t="str">
            <v>F2020-002129</v>
          </cell>
          <cell r="QG5" t="str">
            <v>F2020-002130</v>
          </cell>
          <cell r="QH5" t="str">
            <v>F2020-002131</v>
          </cell>
          <cell r="QI5" t="str">
            <v>F2020-002132</v>
          </cell>
          <cell r="QJ5" t="str">
            <v>F2020-002133</v>
          </cell>
          <cell r="QK5" t="str">
            <v>F2020-002134</v>
          </cell>
          <cell r="QL5" t="str">
            <v>F2020-002135</v>
          </cell>
          <cell r="QM5" t="str">
            <v>F2020-002136</v>
          </cell>
          <cell r="QN5" t="str">
            <v>F2020-002137</v>
          </cell>
          <cell r="QO5" t="str">
            <v>F2020-002138</v>
          </cell>
          <cell r="QP5" t="str">
            <v>F2020-002139</v>
          </cell>
          <cell r="QQ5" t="str">
            <v>F2020-002140</v>
          </cell>
          <cell r="QR5" t="str">
            <v>F2020-002141</v>
          </cell>
          <cell r="QS5" t="str">
            <v>F2020-002142</v>
          </cell>
          <cell r="QT5" t="str">
            <v>F2020-002143</v>
          </cell>
          <cell r="QU5" t="str">
            <v>F2020-002144</v>
          </cell>
          <cell r="QV5" t="str">
            <v>F2020-002145</v>
          </cell>
          <cell r="QW5" t="str">
            <v>F2020-002146</v>
          </cell>
          <cell r="QX5" t="str">
            <v>F2020-002147</v>
          </cell>
          <cell r="QY5" t="str">
            <v>F2020-002148</v>
          </cell>
          <cell r="QZ5" t="str">
            <v>F2020-002149</v>
          </cell>
          <cell r="RA5" t="str">
            <v>F2020-002150</v>
          </cell>
          <cell r="RB5" t="str">
            <v>F2020-002151</v>
          </cell>
          <cell r="RC5" t="str">
            <v>F2020-002152</v>
          </cell>
          <cell r="RD5" t="str">
            <v>F2020-002153</v>
          </cell>
          <cell r="RE5" t="str">
            <v>F2020-002154</v>
          </cell>
          <cell r="RF5" t="str">
            <v>F2020-002155</v>
          </cell>
          <cell r="RG5" t="str">
            <v>F2020-002156</v>
          </cell>
          <cell r="RH5" t="str">
            <v>F2020-002157</v>
          </cell>
          <cell r="RI5" t="str">
            <v>F2020-002158</v>
          </cell>
          <cell r="RJ5" t="str">
            <v>F2020-002159</v>
          </cell>
          <cell r="RK5" t="str">
            <v>F2020-002160</v>
          </cell>
          <cell r="RL5" t="str">
            <v>F2020-002161</v>
          </cell>
          <cell r="RM5" t="str">
            <v>F2020-002162</v>
          </cell>
          <cell r="RN5" t="str">
            <v>F2020-002163</v>
          </cell>
          <cell r="RO5" t="str">
            <v>F2020-002164</v>
          </cell>
          <cell r="RP5" t="str">
            <v>F2020-002165</v>
          </cell>
          <cell r="RQ5" t="str">
            <v>F2020-002166</v>
          </cell>
          <cell r="RR5" t="str">
            <v>F2020-002167</v>
          </cell>
          <cell r="RS5" t="str">
            <v>F2020-002168</v>
          </cell>
          <cell r="RT5" t="str">
            <v>F2020-002169</v>
          </cell>
          <cell r="RU5" t="str">
            <v>F2020-002170</v>
          </cell>
          <cell r="RV5" t="str">
            <v>F2020-002171</v>
          </cell>
          <cell r="RW5" t="str">
            <v>F2020-002172</v>
          </cell>
          <cell r="RX5" t="str">
            <v>F2020-002173</v>
          </cell>
          <cell r="RY5" t="str">
            <v>F2020-002174</v>
          </cell>
          <cell r="RZ5" t="str">
            <v>F2020-002175</v>
          </cell>
          <cell r="SA5" t="str">
            <v>F2020-002176</v>
          </cell>
          <cell r="SB5" t="str">
            <v>F2020-002177</v>
          </cell>
          <cell r="SC5" t="str">
            <v>F2020-002178</v>
          </cell>
          <cell r="SD5" t="str">
            <v>F2020-002179</v>
          </cell>
          <cell r="SE5" t="str">
            <v>F2020-002180</v>
          </cell>
          <cell r="SF5" t="str">
            <v>F2020-002181</v>
          </cell>
          <cell r="SG5" t="str">
            <v>F2020-002182</v>
          </cell>
          <cell r="SH5" t="str">
            <v>F2020-002183</v>
          </cell>
          <cell r="SI5" t="str">
            <v>F2020-002184</v>
          </cell>
          <cell r="SJ5" t="str">
            <v>F2020-002185</v>
          </cell>
          <cell r="SK5" t="str">
            <v>F2020-002186</v>
          </cell>
          <cell r="SL5" t="str">
            <v>F2020-002187</v>
          </cell>
          <cell r="SM5" t="str">
            <v>F2020-002188</v>
          </cell>
          <cell r="SN5" t="str">
            <v>F2020-002189</v>
          </cell>
          <cell r="SO5" t="str">
            <v>F2020-002190</v>
          </cell>
          <cell r="SP5" t="str">
            <v>F2020-002191</v>
          </cell>
          <cell r="SQ5" t="str">
            <v>F2020-002192</v>
          </cell>
          <cell r="SR5" t="str">
            <v>F2020-002193</v>
          </cell>
          <cell r="SS5" t="str">
            <v>F2020-002194</v>
          </cell>
          <cell r="ST5" t="str">
            <v>F2020-002195</v>
          </cell>
          <cell r="SU5" t="str">
            <v>F2020-002196</v>
          </cell>
          <cell r="SV5" t="str">
            <v>F2020-002197</v>
          </cell>
          <cell r="SW5" t="str">
            <v>F2020-002198</v>
          </cell>
          <cell r="SX5" t="str">
            <v>F2020-002199</v>
          </cell>
          <cell r="SY5" t="str">
            <v>F2020-002200</v>
          </cell>
          <cell r="SZ5" t="str">
            <v>F2020-002201</v>
          </cell>
          <cell r="TA5" t="str">
            <v>F2020-002202</v>
          </cell>
          <cell r="TB5" t="str">
            <v>F2020-002203</v>
          </cell>
          <cell r="TC5" t="str">
            <v>F2020-002204</v>
          </cell>
          <cell r="TD5" t="str">
            <v>F2020-002205</v>
          </cell>
          <cell r="TE5" t="str">
            <v>F2020-002206</v>
          </cell>
          <cell r="TF5" t="str">
            <v>F2020-002207</v>
          </cell>
          <cell r="TG5" t="str">
            <v>F2020-002208</v>
          </cell>
          <cell r="TH5" t="str">
            <v>F2020-002209</v>
          </cell>
          <cell r="TI5" t="str">
            <v>F2020-002210</v>
          </cell>
          <cell r="TJ5" t="str">
            <v>F2020-002211</v>
          </cell>
          <cell r="TK5" t="str">
            <v>F2020-002212</v>
          </cell>
          <cell r="TL5" t="str">
            <v>F2020-002213</v>
          </cell>
          <cell r="TM5" t="str">
            <v>F2020-002214</v>
          </cell>
          <cell r="TN5" t="str">
            <v>F2020-002215</v>
          </cell>
          <cell r="TO5" t="str">
            <v>F2020-002216</v>
          </cell>
          <cell r="TP5" t="str">
            <v>F2020-002217</v>
          </cell>
          <cell r="TQ5" t="str">
            <v>F2020-002218</v>
          </cell>
          <cell r="TR5" t="str">
            <v>F2020-002219</v>
          </cell>
          <cell r="TS5" t="str">
            <v>F2020-002220</v>
          </cell>
          <cell r="TT5" t="str">
            <v>F2020-002221</v>
          </cell>
          <cell r="TU5" t="str">
            <v>F2020-002222</v>
          </cell>
          <cell r="TV5" t="str">
            <v>F2020-002223</v>
          </cell>
          <cell r="TW5" t="str">
            <v>F2020-002224</v>
          </cell>
          <cell r="TX5" t="str">
            <v>F2020-002225</v>
          </cell>
          <cell r="TY5" t="str">
            <v>F2020-002226</v>
          </cell>
          <cell r="TZ5" t="str">
            <v>F2020-002227</v>
          </cell>
          <cell r="UA5" t="str">
            <v>F2020-002228</v>
          </cell>
          <cell r="UB5" t="str">
            <v>F2020-002229</v>
          </cell>
          <cell r="UC5" t="str">
            <v>F2020-002230</v>
          </cell>
          <cell r="UD5" t="str">
            <v>F2020-002231</v>
          </cell>
          <cell r="UE5" t="str">
            <v>F2020-002232</v>
          </cell>
          <cell r="UF5" t="str">
            <v>F2020-002233</v>
          </cell>
          <cell r="UG5" t="str">
            <v>F2020-002234</v>
          </cell>
          <cell r="UH5" t="str">
            <v>F2020-002235</v>
          </cell>
          <cell r="UI5" t="str">
            <v>F2020-002236</v>
          </cell>
          <cell r="UJ5" t="str">
            <v>F2020-002237</v>
          </cell>
          <cell r="UK5" t="str">
            <v>F2020-002238</v>
          </cell>
          <cell r="UL5" t="str">
            <v>F2020-002239</v>
          </cell>
          <cell r="UM5" t="str">
            <v>F2020-002240</v>
          </cell>
          <cell r="UN5" t="str">
            <v>F2020-002241</v>
          </cell>
          <cell r="UO5" t="str">
            <v>F2020-002242</v>
          </cell>
          <cell r="UP5" t="str">
            <v>F2020-002243</v>
          </cell>
          <cell r="UQ5" t="str">
            <v>F2020-002244</v>
          </cell>
          <cell r="UR5" t="str">
            <v>F2020-002245</v>
          </cell>
          <cell r="US5" t="str">
            <v>F2020-002246</v>
          </cell>
          <cell r="UT5" t="str">
            <v>F2020-002247</v>
          </cell>
          <cell r="UU5" t="str">
            <v>F2020-002248</v>
          </cell>
          <cell r="UV5" t="str">
            <v>F2020-002249</v>
          </cell>
          <cell r="UW5" t="str">
            <v>F2020-002250</v>
          </cell>
          <cell r="UX5" t="str">
            <v>F2020-002251</v>
          </cell>
          <cell r="UY5" t="str">
            <v>F2020-002252</v>
          </cell>
          <cell r="UZ5" t="str">
            <v>F2020-002253</v>
          </cell>
          <cell r="VA5" t="str">
            <v>F2020-002254</v>
          </cell>
          <cell r="VB5" t="str">
            <v>F2020-002255</v>
          </cell>
          <cell r="VC5" t="str">
            <v>F2020-002256</v>
          </cell>
          <cell r="VD5" t="str">
            <v>F2020-002257</v>
          </cell>
          <cell r="VE5" t="str">
            <v>F2020-002258</v>
          </cell>
          <cell r="VF5" t="str">
            <v>F2020-002259</v>
          </cell>
          <cell r="VG5" t="str">
            <v>F2020-002260</v>
          </cell>
          <cell r="VH5" t="str">
            <v>F2020-002261</v>
          </cell>
          <cell r="VI5" t="str">
            <v>F2020-002262</v>
          </cell>
          <cell r="VJ5" t="str">
            <v>F2020-002263</v>
          </cell>
          <cell r="VK5" t="str">
            <v>F2020-002264</v>
          </cell>
          <cell r="VL5" t="str">
            <v>F2020-002265</v>
          </cell>
          <cell r="VM5" t="str">
            <v>F2020-002266</v>
          </cell>
          <cell r="VN5" t="str">
            <v>F2020-002267</v>
          </cell>
          <cell r="VO5" t="str">
            <v>F2020-002268</v>
          </cell>
          <cell r="VP5" t="str">
            <v>F2020-002269</v>
          </cell>
          <cell r="VQ5" t="str">
            <v>F2020-002270</v>
          </cell>
          <cell r="VR5" t="str">
            <v>F2020-002271</v>
          </cell>
          <cell r="VS5" t="str">
            <v>F2020-002272</v>
          </cell>
          <cell r="VT5" t="str">
            <v>F2020-002273</v>
          </cell>
          <cell r="VU5" t="str">
            <v>F2020-002274</v>
          </cell>
          <cell r="VV5" t="str">
            <v>F2020-002275</v>
          </cell>
          <cell r="VW5" t="str">
            <v>F2020-002276</v>
          </cell>
          <cell r="VX5" t="str">
            <v>F2020-002277</v>
          </cell>
          <cell r="VY5" t="str">
            <v>F2020-002278</v>
          </cell>
          <cell r="VZ5" t="str">
            <v>F2020-002279</v>
          </cell>
          <cell r="WA5" t="str">
            <v>F2020-002280</v>
          </cell>
          <cell r="WB5" t="str">
            <v>F2020-002281</v>
          </cell>
          <cell r="WC5" t="str">
            <v>F2020-002282</v>
          </cell>
          <cell r="WD5" t="str">
            <v>F2020-002283</v>
          </cell>
          <cell r="WE5" t="str">
            <v>F2020-002284</v>
          </cell>
          <cell r="WF5" t="str">
            <v>F2020-002285</v>
          </cell>
          <cell r="WG5" t="str">
            <v>F2020-002286</v>
          </cell>
          <cell r="WH5" t="str">
            <v>F2020-002287</v>
          </cell>
          <cell r="WI5" t="str">
            <v>F2020-002288</v>
          </cell>
          <cell r="WJ5" t="str">
            <v>F2020-002289</v>
          </cell>
          <cell r="WK5" t="str">
            <v>F2020-002290</v>
          </cell>
          <cell r="WL5" t="str">
            <v>F2020-002291</v>
          </cell>
          <cell r="WM5" t="str">
            <v>F2020-002292</v>
          </cell>
          <cell r="WN5" t="str">
            <v>F2020-002293</v>
          </cell>
          <cell r="WO5" t="str">
            <v>F2020-002294</v>
          </cell>
          <cell r="WP5" t="str">
            <v>F2020-002295</v>
          </cell>
          <cell r="WQ5" t="str">
            <v>F2020-002296</v>
          </cell>
          <cell r="WR5" t="str">
            <v>F2020-002297</v>
          </cell>
          <cell r="WS5" t="str">
            <v>F2020-002298</v>
          </cell>
          <cell r="WT5" t="str">
            <v>F2020-002299</v>
          </cell>
          <cell r="WU5" t="str">
            <v>F2020-002300</v>
          </cell>
          <cell r="WV5" t="str">
            <v>F2020-002301</v>
          </cell>
          <cell r="WW5" t="str">
            <v>F2020-002302</v>
          </cell>
          <cell r="WX5" t="str">
            <v>F2020-002303</v>
          </cell>
          <cell r="WY5" t="str">
            <v>F2020-002304</v>
          </cell>
          <cell r="WZ5" t="str">
            <v>F2020-002305</v>
          </cell>
          <cell r="XA5" t="str">
            <v>F2020-002306</v>
          </cell>
          <cell r="XB5" t="str">
            <v>F2020-002307</v>
          </cell>
          <cell r="XC5" t="str">
            <v>F2020-002308</v>
          </cell>
          <cell r="XD5" t="str">
            <v>F2020-002309</v>
          </cell>
          <cell r="XE5" t="str">
            <v>F2020-002310</v>
          </cell>
          <cell r="XF5" t="str">
            <v>F2020-002311</v>
          </cell>
          <cell r="XG5" t="str">
            <v>F2020-002312</v>
          </cell>
          <cell r="XH5" t="str">
            <v>F2020-002313</v>
          </cell>
          <cell r="XI5" t="str">
            <v>F2020-002314</v>
          </cell>
          <cell r="XJ5" t="str">
            <v>F2020-002315</v>
          </cell>
          <cell r="XK5" t="str">
            <v>F2020-002316</v>
          </cell>
          <cell r="XL5" t="str">
            <v>F2020-002317</v>
          </cell>
          <cell r="XM5" t="str">
            <v>F2020-002318</v>
          </cell>
          <cell r="XN5" t="str">
            <v>F2020-002319</v>
          </cell>
          <cell r="XO5" t="str">
            <v>F2020-002320</v>
          </cell>
          <cell r="XP5" t="str">
            <v>F2020-002321</v>
          </cell>
          <cell r="XQ5" t="str">
            <v>F2020-002322</v>
          </cell>
          <cell r="XR5" t="str">
            <v>F2020-002323</v>
          </cell>
          <cell r="XS5" t="str">
            <v>F2020-002324</v>
          </cell>
          <cell r="XT5" t="str">
            <v>F2020-002325</v>
          </cell>
          <cell r="XU5" t="str">
            <v>F2020-002326</v>
          </cell>
          <cell r="XV5" t="str">
            <v>F2020-002327</v>
          </cell>
          <cell r="XW5" t="str">
            <v>F2020-002328</v>
          </cell>
          <cell r="XX5" t="str">
            <v>F2020-002329</v>
          </cell>
          <cell r="XY5" t="str">
            <v>F2020-002330</v>
          </cell>
          <cell r="XZ5" t="str">
            <v>F2020-002331</v>
          </cell>
          <cell r="YA5" t="str">
            <v>F2020-002332</v>
          </cell>
          <cell r="YB5" t="str">
            <v>F2020-002333</v>
          </cell>
          <cell r="YC5" t="str">
            <v>F2020-002334</v>
          </cell>
          <cell r="YD5" t="str">
            <v>F2020-002335</v>
          </cell>
          <cell r="YE5" t="str">
            <v>F2020-002336</v>
          </cell>
          <cell r="YF5" t="str">
            <v>F2020-002337</v>
          </cell>
          <cell r="YG5" t="str">
            <v>F2020-002338</v>
          </cell>
          <cell r="YH5" t="str">
            <v>F2020-002339</v>
          </cell>
          <cell r="YI5" t="str">
            <v>F2020-002340</v>
          </cell>
          <cell r="YJ5" t="str">
            <v>F2020-002341</v>
          </cell>
          <cell r="YK5" t="str">
            <v>F2020-002342</v>
          </cell>
          <cell r="YL5" t="str">
            <v>F2020-002343</v>
          </cell>
          <cell r="YM5" t="str">
            <v>F2020-002344</v>
          </cell>
          <cell r="YN5" t="str">
            <v>F2020-002345</v>
          </cell>
          <cell r="YO5" t="str">
            <v>F2020-002346</v>
          </cell>
          <cell r="YP5" t="str">
            <v>F2020-002347</v>
          </cell>
          <cell r="YQ5" t="str">
            <v>F2020-002348</v>
          </cell>
          <cell r="YR5" t="str">
            <v>F2020-002349</v>
          </cell>
          <cell r="YS5" t="str">
            <v>F2020-002350</v>
          </cell>
          <cell r="YT5" t="str">
            <v>F2020-002351</v>
          </cell>
          <cell r="YU5" t="str">
            <v>F2020-002352</v>
          </cell>
          <cell r="YV5" t="str">
            <v>F2020-002353</v>
          </cell>
          <cell r="YW5" t="str">
            <v>F2020-002354</v>
          </cell>
          <cell r="YX5" t="str">
            <v>F2020-002355</v>
          </cell>
          <cell r="YY5" t="str">
            <v>F2020-002356</v>
          </cell>
          <cell r="YZ5" t="str">
            <v>F2020-002357</v>
          </cell>
          <cell r="ZA5" t="str">
            <v>F2020-002358</v>
          </cell>
          <cell r="ZB5" t="str">
            <v>F2020-002359</v>
          </cell>
          <cell r="ZC5" t="str">
            <v>F2020-002360</v>
          </cell>
          <cell r="ZD5" t="str">
            <v>F2020-002361</v>
          </cell>
          <cell r="ZE5" t="str">
            <v>F2020-002362</v>
          </cell>
          <cell r="ZF5" t="str">
            <v>F2020-002363</v>
          </cell>
          <cell r="ZG5" t="str">
            <v>F2020-002364</v>
          </cell>
          <cell r="ZH5" t="str">
            <v>F2020-002365</v>
          </cell>
          <cell r="ZI5" t="str">
            <v>F2020-002366</v>
          </cell>
          <cell r="ZJ5" t="str">
            <v>F2020-002367</v>
          </cell>
          <cell r="ZK5" t="str">
            <v>F2020-002368</v>
          </cell>
          <cell r="ZL5" t="str">
            <v>F2020-002369</v>
          </cell>
          <cell r="ZM5" t="str">
            <v>F2020-002370</v>
          </cell>
          <cell r="ZN5" t="str">
            <v>F2020-002371</v>
          </cell>
          <cell r="ZO5" t="str">
            <v>F2020-002372</v>
          </cell>
          <cell r="ZP5" t="str">
            <v>F2020-002373</v>
          </cell>
          <cell r="ZQ5" t="str">
            <v>F2020-002374</v>
          </cell>
          <cell r="ZR5" t="str">
            <v>F2020-002375</v>
          </cell>
          <cell r="ZS5" t="str">
            <v>F2020-002376</v>
          </cell>
          <cell r="ZT5" t="str">
            <v>F2020-002377</v>
          </cell>
          <cell r="ZU5" t="str">
            <v>F2020-002378</v>
          </cell>
          <cell r="ZV5" t="str">
            <v>F2020-002379</v>
          </cell>
          <cell r="ZW5" t="str">
            <v>F2020-002380</v>
          </cell>
          <cell r="ZX5" t="str">
            <v>F2020-002381</v>
          </cell>
          <cell r="ZY5" t="str">
            <v>F2020-002382</v>
          </cell>
          <cell r="ZZ5" t="str">
            <v>F2020-002383</v>
          </cell>
          <cell r="AAA5" t="str">
            <v>F2020-002384</v>
          </cell>
          <cell r="AAB5" t="str">
            <v>F2020-002385</v>
          </cell>
          <cell r="AAC5" t="str">
            <v>F2020-002386</v>
          </cell>
          <cell r="AAD5" t="str">
            <v>F2020-002387</v>
          </cell>
          <cell r="AAE5" t="str">
            <v>F2020-002388</v>
          </cell>
          <cell r="AAF5" t="str">
            <v>F2020-002389</v>
          </cell>
          <cell r="AAG5" t="str">
            <v>F2020-002390</v>
          </cell>
          <cell r="AAH5" t="str">
            <v>F2020-002391</v>
          </cell>
          <cell r="AAI5" t="str">
            <v>F2020-002392</v>
          </cell>
          <cell r="AAJ5" t="str">
            <v>F2020-002393</v>
          </cell>
          <cell r="AAK5" t="str">
            <v>F2020-002394</v>
          </cell>
          <cell r="AAL5" t="str">
            <v>F2020-002395</v>
          </cell>
          <cell r="AAM5" t="str">
            <v>F2020-002396</v>
          </cell>
          <cell r="AAN5" t="str">
            <v>F2020-002397</v>
          </cell>
          <cell r="AAO5" t="str">
            <v>F2020-002398</v>
          </cell>
          <cell r="AAP5" t="str">
            <v>F2020-002399</v>
          </cell>
          <cell r="AAQ5" t="str">
            <v>F2020-002400</v>
          </cell>
          <cell r="AAR5" t="str">
            <v>F2020-002401</v>
          </cell>
          <cell r="AAS5" t="str">
            <v>F2020-002402</v>
          </cell>
          <cell r="AAT5" t="str">
            <v>F2020-002403</v>
          </cell>
          <cell r="AAU5" t="str">
            <v>F2020-002404</v>
          </cell>
          <cell r="AAV5" t="str">
            <v>F2020-002405</v>
          </cell>
          <cell r="AAW5" t="str">
            <v>F2020-002406</v>
          </cell>
          <cell r="AAX5" t="str">
            <v>F2020-002407</v>
          </cell>
          <cell r="AAY5" t="str">
            <v>F2020-002408</v>
          </cell>
          <cell r="AAZ5" t="str">
            <v>F2020-002409</v>
          </cell>
          <cell r="ABA5" t="str">
            <v>F2020-002410</v>
          </cell>
          <cell r="ABB5" t="str">
            <v>F2020-002411</v>
          </cell>
          <cell r="ABC5" t="str">
            <v>F2020-002412</v>
          </cell>
          <cell r="ABD5" t="str">
            <v>F2020-002413</v>
          </cell>
          <cell r="ABE5" t="str">
            <v>F2020-002414</v>
          </cell>
          <cell r="ABF5" t="str">
            <v>F2020-002415</v>
          </cell>
          <cell r="ABG5" t="str">
            <v>F2020-002416</v>
          </cell>
          <cell r="ABH5" t="str">
            <v>F2020-002417</v>
          </cell>
          <cell r="ABI5" t="str">
            <v>F2020-002418</v>
          </cell>
          <cell r="ABJ5" t="str">
            <v>F2020-002419</v>
          </cell>
          <cell r="ABK5" t="str">
            <v>F2020-002420</v>
          </cell>
          <cell r="ABL5" t="str">
            <v>F2020-002421</v>
          </cell>
          <cell r="ABM5" t="str">
            <v>F2020-002422</v>
          </cell>
          <cell r="ABN5" t="str">
            <v>F2020-002423</v>
          </cell>
          <cell r="ABO5" t="str">
            <v>F2020-002424</v>
          </cell>
          <cell r="ABP5" t="str">
            <v>F2020-002425</v>
          </cell>
          <cell r="ABQ5" t="str">
            <v>F2020-002426</v>
          </cell>
          <cell r="ABR5" t="str">
            <v>F2020-002427</v>
          </cell>
          <cell r="ABS5" t="str">
            <v>F2020-002428</v>
          </cell>
          <cell r="ABT5" t="str">
            <v>F2020-002429</v>
          </cell>
          <cell r="ABU5" t="str">
            <v>F2020-002430</v>
          </cell>
          <cell r="ABV5" t="str">
            <v>F2020-002431</v>
          </cell>
          <cell r="ABW5" t="str">
            <v>F2020-002432</v>
          </cell>
          <cell r="ABX5" t="str">
            <v>F2020-002433</v>
          </cell>
          <cell r="ABY5" t="str">
            <v>F2020-002434</v>
          </cell>
          <cell r="ABZ5" t="str">
            <v>F2020-002435</v>
          </cell>
          <cell r="ACA5" t="str">
            <v>F2020-002436</v>
          </cell>
          <cell r="ACB5" t="str">
            <v>F2020-002437</v>
          </cell>
          <cell r="ACC5" t="str">
            <v>F2020-002438</v>
          </cell>
          <cell r="ACD5" t="str">
            <v>F2020-002439</v>
          </cell>
          <cell r="ACE5" t="str">
            <v>F2020-002440</v>
          </cell>
          <cell r="ACF5" t="str">
            <v>F2020-002441</v>
          </cell>
          <cell r="ACG5" t="str">
            <v>F2020-002442</v>
          </cell>
          <cell r="ACH5" t="str">
            <v>F2020-002443</v>
          </cell>
          <cell r="ACI5" t="str">
            <v>F2020-002444</v>
          </cell>
          <cell r="ACJ5" t="str">
            <v>F2020-002445</v>
          </cell>
          <cell r="ACK5" t="str">
            <v>F2020-002446</v>
          </cell>
          <cell r="ACL5" t="str">
            <v>F2020-002447</v>
          </cell>
          <cell r="ACM5" t="str">
            <v>F2020-002448</v>
          </cell>
          <cell r="ACN5" t="str">
            <v>F2020-002449</v>
          </cell>
          <cell r="ACO5" t="str">
            <v>F2020-002450</v>
          </cell>
          <cell r="ACP5" t="str">
            <v>F2020-002451</v>
          </cell>
          <cell r="ACQ5" t="str">
            <v>F2020-002452</v>
          </cell>
          <cell r="ACR5" t="str">
            <v>F2020-002453</v>
          </cell>
          <cell r="ACS5" t="str">
            <v>F2020-002454</v>
          </cell>
          <cell r="ACT5" t="str">
            <v>F2020-002455</v>
          </cell>
          <cell r="ACU5" t="str">
            <v>F2020-002456</v>
          </cell>
          <cell r="ACV5" t="str">
            <v>F2020-002457</v>
          </cell>
          <cell r="ACW5" t="str">
            <v>F2020-002458</v>
          </cell>
          <cell r="ACX5" t="str">
            <v>F2020-002459</v>
          </cell>
          <cell r="ACY5" t="str">
            <v>F2020-002460</v>
          </cell>
          <cell r="ACZ5" t="str">
            <v>F2020-002461</v>
          </cell>
          <cell r="ADA5" t="str">
            <v>F2020-002462</v>
          </cell>
          <cell r="ADB5" t="str">
            <v>F2020-002463</v>
          </cell>
          <cell r="ADC5" t="str">
            <v>F2020-002464</v>
          </cell>
          <cell r="ADD5" t="str">
            <v>F2020-002465</v>
          </cell>
          <cell r="ADE5" t="str">
            <v>F2020-002466</v>
          </cell>
          <cell r="ADF5" t="str">
            <v>F2020-002467</v>
          </cell>
          <cell r="ADG5" t="str">
            <v>F2020-002468</v>
          </cell>
          <cell r="ADH5" t="str">
            <v>F2020-002469</v>
          </cell>
          <cell r="ADI5" t="str">
            <v>F2020-002470</v>
          </cell>
          <cell r="ADJ5" t="str">
            <v>F2020-002471</v>
          </cell>
          <cell r="ADK5" t="str">
            <v>F2020-002472</v>
          </cell>
          <cell r="ADL5" t="str">
            <v>F2020-002473</v>
          </cell>
          <cell r="ADM5" t="str">
            <v>F2020-002474</v>
          </cell>
          <cell r="ADN5" t="str">
            <v>F2020-002475</v>
          </cell>
          <cell r="ADO5" t="str">
            <v>F2020-002476</v>
          </cell>
          <cell r="ADP5" t="str">
            <v>F2020-002477</v>
          </cell>
          <cell r="ADQ5" t="str">
            <v>F2020-002478</v>
          </cell>
          <cell r="ADR5" t="str">
            <v>F2020-002479</v>
          </cell>
          <cell r="ADS5" t="str">
            <v>F2020-002480</v>
          </cell>
          <cell r="ADT5" t="str">
            <v>F2020-002481</v>
          </cell>
          <cell r="ADU5" t="str">
            <v>F2020-002482</v>
          </cell>
          <cell r="ADV5" t="str">
            <v>F2020-002483</v>
          </cell>
          <cell r="ADW5" t="str">
            <v>F2020-002484</v>
          </cell>
          <cell r="ADX5" t="str">
            <v>F2020-002485</v>
          </cell>
          <cell r="ADY5" t="str">
            <v>F2020-002486</v>
          </cell>
          <cell r="ADZ5" t="str">
            <v>F2020-002487</v>
          </cell>
          <cell r="AEA5" t="str">
            <v>F2020-002488</v>
          </cell>
          <cell r="AEB5" t="str">
            <v>F2020-002489</v>
          </cell>
          <cell r="AEC5" t="str">
            <v>F2020-002490</v>
          </cell>
          <cell r="AED5" t="str">
            <v>F2020-002491</v>
          </cell>
          <cell r="AEE5" t="str">
            <v>F2020-002492</v>
          </cell>
          <cell r="AEF5" t="str">
            <v>F2020-002493</v>
          </cell>
          <cell r="AEG5" t="str">
            <v>F2020-002494</v>
          </cell>
          <cell r="AEH5" t="str">
            <v>F2020-002495</v>
          </cell>
          <cell r="AEI5" t="str">
            <v>F2020-002496</v>
          </cell>
          <cell r="AEJ5" t="str">
            <v>F2020-002497</v>
          </cell>
          <cell r="AEK5" t="str">
            <v>F2020-002498</v>
          </cell>
          <cell r="AEL5" t="str">
            <v>F2020-002499</v>
          </cell>
          <cell r="AEM5" t="str">
            <v>F2020-002500</v>
          </cell>
          <cell r="AEN5" t="str">
            <v>F2020-002501</v>
          </cell>
          <cell r="AEO5" t="str">
            <v>F2020-002502</v>
          </cell>
          <cell r="AEP5" t="str">
            <v>F2020-002503</v>
          </cell>
          <cell r="AEQ5" t="str">
            <v>F2020-002504</v>
          </cell>
          <cell r="AER5" t="str">
            <v>F2020-002505</v>
          </cell>
          <cell r="AES5" t="str">
            <v>F2020-002506</v>
          </cell>
          <cell r="AET5" t="str">
            <v>F2020-002507</v>
          </cell>
          <cell r="AEU5" t="str">
            <v>F2020-002508</v>
          </cell>
          <cell r="AEV5" t="str">
            <v>F2020-002509</v>
          </cell>
          <cell r="AEW5" t="str">
            <v>F2020-002510</v>
          </cell>
          <cell r="AEX5" t="str">
            <v>F2020-002511</v>
          </cell>
          <cell r="AEY5" t="str">
            <v>F2020-002512</v>
          </cell>
          <cell r="AEZ5" t="str">
            <v>F2020-002513</v>
          </cell>
          <cell r="AFA5" t="str">
            <v>F2020-002514</v>
          </cell>
          <cell r="AFB5" t="str">
            <v>F2020-002515</v>
          </cell>
          <cell r="AFC5" t="str">
            <v>F2020-002516</v>
          </cell>
          <cell r="AFD5" t="str">
            <v>F2020-002517</v>
          </cell>
          <cell r="AFE5" t="str">
            <v>F2020-002518</v>
          </cell>
          <cell r="AFF5" t="str">
            <v>F2020-002519</v>
          </cell>
          <cell r="AFG5" t="str">
            <v>F2020-002520</v>
          </cell>
          <cell r="AFH5" t="str">
            <v>F2020-002521</v>
          </cell>
          <cell r="AFI5" t="str">
            <v>F2020-002522</v>
          </cell>
          <cell r="AFJ5" t="str">
            <v>F2020-002523</v>
          </cell>
          <cell r="AFK5" t="str">
            <v>F2020-002524</v>
          </cell>
          <cell r="AFL5" t="str">
            <v>F2020-002525</v>
          </cell>
          <cell r="AFM5" t="str">
            <v>F2020-002526</v>
          </cell>
          <cell r="AFN5" t="str">
            <v>F2020-002527</v>
          </cell>
          <cell r="AFO5" t="str">
            <v>F2020-002528</v>
          </cell>
          <cell r="AFP5" t="str">
            <v>F2020-002529</v>
          </cell>
          <cell r="AFQ5" t="str">
            <v>F2020-002530</v>
          </cell>
          <cell r="AFR5" t="str">
            <v>F2020-002531</v>
          </cell>
          <cell r="AFS5" t="str">
            <v>F2020-002532</v>
          </cell>
          <cell r="AFT5" t="str">
            <v>F2020-002533</v>
          </cell>
          <cell r="AFU5" t="str">
            <v>F2020-002534</v>
          </cell>
          <cell r="AFV5" t="str">
            <v>F2020-002535</v>
          </cell>
          <cell r="AFW5" t="str">
            <v>F2020-002536</v>
          </cell>
          <cell r="AFX5" t="str">
            <v>F2020-002537</v>
          </cell>
          <cell r="AFY5" t="str">
            <v>F2020-002538</v>
          </cell>
          <cell r="AFZ5" t="str">
            <v>F2020-002539</v>
          </cell>
          <cell r="AGA5" t="str">
            <v>F2020-002540</v>
          </cell>
          <cell r="AGB5" t="str">
            <v>F2020-002541</v>
          </cell>
          <cell r="AGC5" t="str">
            <v>F2020-002542</v>
          </cell>
          <cell r="AGD5" t="str">
            <v>F2020-002543</v>
          </cell>
          <cell r="AGE5" t="str">
            <v>F2020-002544</v>
          </cell>
          <cell r="AGF5" t="str">
            <v>F2020-002545</v>
          </cell>
          <cell r="AGG5" t="str">
            <v>F2020-002546</v>
          </cell>
          <cell r="AGH5" t="str">
            <v>F2020-002547</v>
          </cell>
          <cell r="AGI5" t="str">
            <v>F2020-002548</v>
          </cell>
          <cell r="AGJ5" t="str">
            <v>F2020-002549</v>
          </cell>
          <cell r="AGK5" t="str">
            <v>F2020-002550</v>
          </cell>
          <cell r="AGL5" t="str">
            <v>F2020-002551</v>
          </cell>
          <cell r="AGM5" t="str">
            <v>F2020-002552</v>
          </cell>
          <cell r="AGN5" t="str">
            <v>F2020-002553</v>
          </cell>
          <cell r="AGO5" t="str">
            <v>F2020-002554</v>
          </cell>
          <cell r="AGP5" t="str">
            <v>F2020-002555</v>
          </cell>
          <cell r="AGQ5" t="str">
            <v>F2020-002556</v>
          </cell>
          <cell r="AGR5" t="str">
            <v>F2020-002557</v>
          </cell>
          <cell r="AGS5" t="str">
            <v>F2020-002558</v>
          </cell>
          <cell r="AGT5" t="str">
            <v>F2020-002559</v>
          </cell>
          <cell r="AGU5" t="str">
            <v>F2020-002560</v>
          </cell>
          <cell r="AGV5" t="str">
            <v>F2020-002561</v>
          </cell>
          <cell r="AGW5" t="str">
            <v>F2020-002562</v>
          </cell>
          <cell r="AGX5" t="str">
            <v>F2020-002563</v>
          </cell>
          <cell r="AGY5" t="str">
            <v>F2020-002564</v>
          </cell>
          <cell r="AGZ5" t="str">
            <v>F2020-002565</v>
          </cell>
          <cell r="AHA5" t="str">
            <v>F2020-002566</v>
          </cell>
          <cell r="AHB5" t="str">
            <v>F2020-002567</v>
          </cell>
          <cell r="AHC5" t="str">
            <v>F2020-002568</v>
          </cell>
          <cell r="AHD5" t="str">
            <v>F2020-002569</v>
          </cell>
          <cell r="AHE5" t="str">
            <v>F2020-002570</v>
          </cell>
          <cell r="AHF5" t="str">
            <v>F2020-002571</v>
          </cell>
          <cell r="AHG5" t="str">
            <v>F2020-002572</v>
          </cell>
          <cell r="AHH5" t="str">
            <v>F2020-002573</v>
          </cell>
          <cell r="AHI5" t="str">
            <v>F2020-002574</v>
          </cell>
          <cell r="AHJ5" t="str">
            <v>F2020-002575</v>
          </cell>
          <cell r="AHK5" t="str">
            <v>F2020-002576</v>
          </cell>
          <cell r="AHL5" t="str">
            <v>F2020-002577</v>
          </cell>
          <cell r="AHM5" t="str">
            <v>F2020-002578</v>
          </cell>
          <cell r="AHN5" t="str">
            <v>F2020-002579</v>
          </cell>
          <cell r="AHO5" t="str">
            <v>F2020-002580</v>
          </cell>
          <cell r="AHP5" t="str">
            <v>F2020-002581</v>
          </cell>
          <cell r="AHQ5" t="str">
            <v>F2020-002582</v>
          </cell>
          <cell r="AHR5" t="str">
            <v>F2020-002583</v>
          </cell>
          <cell r="AHS5" t="str">
            <v>F2020-002584</v>
          </cell>
          <cell r="AHT5" t="str">
            <v>F2020-002585</v>
          </cell>
          <cell r="AHU5" t="str">
            <v>F2020-002586</v>
          </cell>
          <cell r="AHV5" t="str">
            <v>F2020-002587</v>
          </cell>
          <cell r="AHW5" t="str">
            <v>F2020-002588</v>
          </cell>
          <cell r="AHX5" t="str">
            <v>F2020-002589</v>
          </cell>
          <cell r="AHY5" t="str">
            <v>F2020-002590</v>
          </cell>
          <cell r="AHZ5" t="str">
            <v>F2020-002591</v>
          </cell>
          <cell r="AIA5" t="str">
            <v>F2020-002592</v>
          </cell>
          <cell r="AIB5" t="str">
            <v>F2020-002593</v>
          </cell>
          <cell r="AIC5" t="str">
            <v>F2020-002594</v>
          </cell>
          <cell r="AID5" t="str">
            <v>F2020-002595</v>
          </cell>
          <cell r="AIE5" t="str">
            <v>F2020-002596</v>
          </cell>
          <cell r="AIF5" t="str">
            <v>F2020-002597</v>
          </cell>
          <cell r="AIG5" t="str">
            <v>F2020-002598</v>
          </cell>
          <cell r="AIH5" t="str">
            <v>F2020-002599</v>
          </cell>
          <cell r="AII5" t="str">
            <v>F2020-002600</v>
          </cell>
          <cell r="AIJ5" t="str">
            <v>F2020-002601</v>
          </cell>
          <cell r="AIK5" t="str">
            <v>F2020-002602</v>
          </cell>
          <cell r="AIL5" t="str">
            <v>F2020-002603</v>
          </cell>
          <cell r="AIM5" t="str">
            <v>F2020-002604</v>
          </cell>
          <cell r="AIN5" t="str">
            <v>F2020-002605</v>
          </cell>
          <cell r="AIO5" t="str">
            <v>F2020-002606</v>
          </cell>
          <cell r="AIP5" t="str">
            <v>F2020-002607</v>
          </cell>
          <cell r="AIQ5" t="str">
            <v>F2020-002608</v>
          </cell>
          <cell r="AIR5" t="str">
            <v>F2020-002609</v>
          </cell>
          <cell r="AIS5" t="str">
            <v>F2020-002610</v>
          </cell>
          <cell r="AIT5" t="str">
            <v>F2020-002611</v>
          </cell>
          <cell r="AIU5" t="str">
            <v>F2020-002612</v>
          </cell>
          <cell r="AIV5" t="str">
            <v>F2020-002613</v>
          </cell>
          <cell r="AIW5" t="str">
            <v>F2020-002614</v>
          </cell>
          <cell r="AIX5" t="str">
            <v>F2020-002615</v>
          </cell>
          <cell r="AIY5" t="str">
            <v>F2020-002616</v>
          </cell>
          <cell r="AIZ5" t="str">
            <v>F2020-002617</v>
          </cell>
          <cell r="AJA5" t="str">
            <v>F2020-002618</v>
          </cell>
          <cell r="AJB5" t="str">
            <v>F2020-002619</v>
          </cell>
          <cell r="AJC5" t="str">
            <v>F2020-002620</v>
          </cell>
          <cell r="AJD5" t="str">
            <v>F2020-002621</v>
          </cell>
          <cell r="AJE5" t="str">
            <v>F2020-002622</v>
          </cell>
          <cell r="AJF5" t="str">
            <v>F2020-002623</v>
          </cell>
          <cell r="AJG5" t="str">
            <v>F2020-002624</v>
          </cell>
          <cell r="AJH5" t="str">
            <v>F2020-002625</v>
          </cell>
          <cell r="AJI5" t="str">
            <v>F2020-002626</v>
          </cell>
          <cell r="AJJ5" t="str">
            <v>F2020-002627</v>
          </cell>
          <cell r="AJK5" t="str">
            <v>F2020-002628</v>
          </cell>
          <cell r="AJL5" t="str">
            <v>F2020-002629</v>
          </cell>
          <cell r="AJM5" t="str">
            <v>F2020-002630</v>
          </cell>
          <cell r="AJN5" t="str">
            <v>F2020-002631</v>
          </cell>
          <cell r="AJO5" t="str">
            <v>F2020-002632</v>
          </cell>
          <cell r="AJP5" t="str">
            <v>F2020-002633</v>
          </cell>
          <cell r="AJQ5" t="str">
            <v>F2020-002634</v>
          </cell>
          <cell r="AJR5" t="str">
            <v>F2020-002635</v>
          </cell>
          <cell r="AJS5" t="str">
            <v>F2020-002636</v>
          </cell>
          <cell r="AJT5" t="str">
            <v>F2020-002637</v>
          </cell>
          <cell r="AJU5" t="str">
            <v>F2020-002638</v>
          </cell>
          <cell r="AJV5" t="str">
            <v>F2020-002639</v>
          </cell>
          <cell r="AJW5" t="str">
            <v>F2020-002640</v>
          </cell>
          <cell r="AJX5" t="str">
            <v>F2020-002641</v>
          </cell>
          <cell r="AJY5" t="str">
            <v>F2020-002642</v>
          </cell>
          <cell r="AJZ5" t="str">
            <v>F2020-002643</v>
          </cell>
          <cell r="AKA5" t="str">
            <v>F2020-002644</v>
          </cell>
          <cell r="AKB5" t="str">
            <v>F2020-002645</v>
          </cell>
          <cell r="AKC5" t="str">
            <v>F2020-002646</v>
          </cell>
          <cell r="AKD5" t="str">
            <v>F2020-002647</v>
          </cell>
          <cell r="AKE5" t="str">
            <v>F2020-002648</v>
          </cell>
          <cell r="AKF5" t="str">
            <v>F2020-002649</v>
          </cell>
          <cell r="AKG5" t="str">
            <v>F2020-002650</v>
          </cell>
          <cell r="AKH5" t="str">
            <v>F2020-002651</v>
          </cell>
          <cell r="AKI5" t="str">
            <v>F2020-002652</v>
          </cell>
          <cell r="AKJ5" t="str">
            <v>F2020-002653</v>
          </cell>
          <cell r="AKK5" t="str">
            <v>F2020-002654</v>
          </cell>
          <cell r="AKL5" t="str">
            <v>F2020-002655</v>
          </cell>
          <cell r="AKM5" t="str">
            <v>F2020-002656</v>
          </cell>
          <cell r="AKN5" t="str">
            <v>F2020-002657</v>
          </cell>
          <cell r="AKO5" t="str">
            <v>F2020-002658</v>
          </cell>
          <cell r="AKP5" t="str">
            <v>F2020-002659</v>
          </cell>
          <cell r="AKQ5" t="str">
            <v>F2020-002660</v>
          </cell>
          <cell r="AKR5" t="str">
            <v>F2020-002661</v>
          </cell>
          <cell r="AKS5" t="str">
            <v>F2020-002662</v>
          </cell>
          <cell r="AKT5" t="str">
            <v>F2020-002663</v>
          </cell>
          <cell r="AKU5" t="str">
            <v>F2020-002664</v>
          </cell>
          <cell r="AKV5" t="str">
            <v>F2020-002665</v>
          </cell>
          <cell r="AKW5" t="str">
            <v>F2020-002666</v>
          </cell>
          <cell r="AKX5" t="str">
            <v>F2020-002667</v>
          </cell>
          <cell r="AKY5" t="str">
            <v>F2020-002668</v>
          </cell>
          <cell r="AKZ5" t="str">
            <v>F2020-002669</v>
          </cell>
          <cell r="ALA5" t="str">
            <v>F2020-002670</v>
          </cell>
          <cell r="ALB5" t="str">
            <v>F2020-002671</v>
          </cell>
          <cell r="ALC5" t="str">
            <v>F2020-002672</v>
          </cell>
          <cell r="ALD5" t="str">
            <v>F2020-002673</v>
          </cell>
          <cell r="ALE5" t="str">
            <v>F2020-002674</v>
          </cell>
          <cell r="ALF5" t="str">
            <v>F2020-002675</v>
          </cell>
          <cell r="ALG5" t="str">
            <v>F2020-002676</v>
          </cell>
          <cell r="ALH5" t="str">
            <v>F2020-002677</v>
          </cell>
          <cell r="ALI5" t="str">
            <v>F2020-002678</v>
          </cell>
          <cell r="ALJ5" t="str">
            <v>F2020-002679</v>
          </cell>
          <cell r="ALK5" t="str">
            <v>F2020-002680</v>
          </cell>
          <cell r="ALL5" t="str">
            <v>F2020-002681</v>
          </cell>
          <cell r="ALM5" t="str">
            <v>F2020-002682</v>
          </cell>
          <cell r="ALN5" t="str">
            <v>F2020-002683</v>
          </cell>
        </row>
        <row r="7"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  <cell r="V7" t="str">
            <v/>
          </cell>
          <cell r="W7" t="str">
            <v/>
          </cell>
          <cell r="X7" t="str">
            <v/>
          </cell>
          <cell r="Y7" t="str">
            <v/>
          </cell>
          <cell r="Z7" t="str">
            <v/>
          </cell>
          <cell r="AA7" t="str">
            <v/>
          </cell>
          <cell r="AB7" t="str">
            <v/>
          </cell>
          <cell r="AC7" t="str">
            <v/>
          </cell>
          <cell r="AD7" t="str">
            <v/>
          </cell>
          <cell r="AE7" t="str">
            <v/>
          </cell>
          <cell r="AF7" t="str">
            <v/>
          </cell>
          <cell r="AG7" t="str">
            <v/>
          </cell>
          <cell r="AH7" t="str">
            <v/>
          </cell>
          <cell r="AI7" t="str">
            <v/>
          </cell>
          <cell r="AJ7" t="str">
            <v/>
          </cell>
          <cell r="AK7" t="str">
            <v/>
          </cell>
          <cell r="AL7" t="str">
            <v/>
          </cell>
          <cell r="AM7" t="str">
            <v/>
          </cell>
          <cell r="AN7" t="str">
            <v/>
          </cell>
          <cell r="AO7" t="str">
            <v/>
          </cell>
          <cell r="AP7" t="str">
            <v/>
          </cell>
          <cell r="AQ7" t="str">
            <v/>
          </cell>
          <cell r="AR7" t="str">
            <v/>
          </cell>
          <cell r="AS7" t="str">
            <v/>
          </cell>
          <cell r="AT7" t="str">
            <v/>
          </cell>
          <cell r="AU7" t="str">
            <v/>
          </cell>
          <cell r="AV7" t="str">
            <v/>
          </cell>
          <cell r="AW7" t="str">
            <v/>
          </cell>
          <cell r="AX7" t="str">
            <v/>
          </cell>
          <cell r="AY7" t="str">
            <v/>
          </cell>
          <cell r="AZ7" t="str">
            <v/>
          </cell>
          <cell r="BA7" t="str">
            <v/>
          </cell>
          <cell r="BB7" t="str">
            <v/>
          </cell>
          <cell r="BC7" t="str">
            <v/>
          </cell>
          <cell r="BD7" t="str">
            <v/>
          </cell>
          <cell r="BE7" t="str">
            <v/>
          </cell>
          <cell r="BF7" t="str">
            <v/>
          </cell>
          <cell r="BG7" t="str">
            <v/>
          </cell>
          <cell r="BH7" t="str">
            <v/>
          </cell>
          <cell r="BI7" t="str">
            <v/>
          </cell>
          <cell r="BJ7" t="str">
            <v/>
          </cell>
          <cell r="BK7" t="str">
            <v/>
          </cell>
          <cell r="BL7" t="str">
            <v/>
          </cell>
          <cell r="BM7" t="str">
            <v/>
          </cell>
          <cell r="BN7" t="str">
            <v/>
          </cell>
          <cell r="BO7" t="str">
            <v/>
          </cell>
          <cell r="BP7" t="str">
            <v/>
          </cell>
          <cell r="BQ7" t="str">
            <v/>
          </cell>
          <cell r="BR7" t="str">
            <v/>
          </cell>
          <cell r="BS7" t="str">
            <v/>
          </cell>
          <cell r="BT7" t="str">
            <v/>
          </cell>
          <cell r="BU7" t="str">
            <v/>
          </cell>
          <cell r="BV7" t="str">
            <v/>
          </cell>
          <cell r="BW7" t="str">
            <v/>
          </cell>
          <cell r="BX7" t="str">
            <v/>
          </cell>
          <cell r="BY7" t="str">
            <v/>
          </cell>
          <cell r="BZ7" t="str">
            <v/>
          </cell>
          <cell r="CA7" t="str">
            <v/>
          </cell>
          <cell r="CB7" t="str">
            <v/>
          </cell>
          <cell r="CC7" t="str">
            <v/>
          </cell>
          <cell r="CD7" t="str">
            <v/>
          </cell>
          <cell r="CE7" t="str">
            <v/>
          </cell>
          <cell r="CF7" t="str">
            <v/>
          </cell>
          <cell r="CG7" t="str">
            <v/>
          </cell>
          <cell r="CH7" t="str">
            <v/>
          </cell>
          <cell r="CI7" t="str">
            <v/>
          </cell>
          <cell r="CJ7" t="str">
            <v/>
          </cell>
          <cell r="CK7" t="str">
            <v/>
          </cell>
          <cell r="CL7" t="str">
            <v/>
          </cell>
          <cell r="CM7" t="str">
            <v/>
          </cell>
          <cell r="CN7" t="str">
            <v/>
          </cell>
          <cell r="CO7" t="str">
            <v/>
          </cell>
          <cell r="CP7" t="str">
            <v/>
          </cell>
          <cell r="CQ7" t="str">
            <v/>
          </cell>
          <cell r="CR7" t="str">
            <v/>
          </cell>
          <cell r="CS7" t="str">
            <v/>
          </cell>
          <cell r="CT7" t="str">
            <v/>
          </cell>
          <cell r="CU7" t="str">
            <v/>
          </cell>
          <cell r="CV7" t="str">
            <v/>
          </cell>
          <cell r="CW7" t="str">
            <v/>
          </cell>
          <cell r="CX7" t="str">
            <v/>
          </cell>
          <cell r="CY7" t="str">
            <v/>
          </cell>
          <cell r="CZ7" t="str">
            <v/>
          </cell>
          <cell r="DA7" t="str">
            <v/>
          </cell>
          <cell r="DB7" t="str">
            <v/>
          </cell>
          <cell r="DC7" t="str">
            <v/>
          </cell>
          <cell r="DD7" t="str">
            <v/>
          </cell>
          <cell r="DE7" t="str">
            <v/>
          </cell>
          <cell r="DF7" t="str">
            <v/>
          </cell>
          <cell r="DG7" t="str">
            <v/>
          </cell>
          <cell r="DH7" t="str">
            <v/>
          </cell>
          <cell r="DI7" t="str">
            <v/>
          </cell>
          <cell r="DJ7" t="str">
            <v/>
          </cell>
          <cell r="DK7" t="str">
            <v/>
          </cell>
          <cell r="DL7" t="str">
            <v/>
          </cell>
          <cell r="DM7" t="str">
            <v/>
          </cell>
          <cell r="DN7" t="str">
            <v/>
          </cell>
          <cell r="DO7" t="str">
            <v/>
          </cell>
          <cell r="DP7" t="str">
            <v/>
          </cell>
          <cell r="DQ7" t="str">
            <v/>
          </cell>
          <cell r="DR7" t="str">
            <v/>
          </cell>
          <cell r="DS7" t="str">
            <v/>
          </cell>
          <cell r="DT7" t="str">
            <v/>
          </cell>
          <cell r="DU7" t="str">
            <v/>
          </cell>
          <cell r="DV7" t="str">
            <v/>
          </cell>
          <cell r="DW7" t="str">
            <v/>
          </cell>
          <cell r="DX7" t="str">
            <v/>
          </cell>
          <cell r="DY7" t="str">
            <v/>
          </cell>
          <cell r="DZ7" t="str">
            <v/>
          </cell>
          <cell r="EA7" t="str">
            <v/>
          </cell>
          <cell r="EB7" t="str">
            <v/>
          </cell>
          <cell r="EC7" t="str">
            <v/>
          </cell>
          <cell r="ED7" t="str">
            <v/>
          </cell>
          <cell r="EE7" t="str">
            <v/>
          </cell>
          <cell r="EF7" t="str">
            <v/>
          </cell>
          <cell r="EG7" t="str">
            <v/>
          </cell>
          <cell r="EH7" t="str">
            <v/>
          </cell>
          <cell r="EI7" t="str">
            <v/>
          </cell>
          <cell r="EJ7" t="str">
            <v/>
          </cell>
          <cell r="EK7" t="str">
            <v/>
          </cell>
          <cell r="EL7" t="str">
            <v/>
          </cell>
          <cell r="EM7" t="str">
            <v/>
          </cell>
          <cell r="EN7" t="str">
            <v/>
          </cell>
          <cell r="EO7" t="str">
            <v/>
          </cell>
          <cell r="EP7" t="str">
            <v/>
          </cell>
          <cell r="EQ7" t="str">
            <v/>
          </cell>
          <cell r="ER7" t="str">
            <v/>
          </cell>
          <cell r="ES7" t="str">
            <v/>
          </cell>
          <cell r="ET7" t="str">
            <v/>
          </cell>
          <cell r="EU7" t="str">
            <v/>
          </cell>
          <cell r="EV7" t="str">
            <v/>
          </cell>
          <cell r="EW7" t="str">
            <v/>
          </cell>
          <cell r="EX7" t="str">
            <v/>
          </cell>
          <cell r="EY7" t="str">
            <v/>
          </cell>
          <cell r="EZ7" t="str">
            <v/>
          </cell>
          <cell r="FA7" t="str">
            <v/>
          </cell>
          <cell r="FB7" t="str">
            <v/>
          </cell>
          <cell r="FC7" t="str">
            <v/>
          </cell>
          <cell r="FD7" t="str">
            <v/>
          </cell>
          <cell r="FE7" t="str">
            <v/>
          </cell>
          <cell r="FF7" t="str">
            <v/>
          </cell>
          <cell r="FG7" t="str">
            <v/>
          </cell>
          <cell r="FH7" t="str">
            <v/>
          </cell>
          <cell r="FI7" t="str">
            <v/>
          </cell>
          <cell r="FJ7" t="str">
            <v/>
          </cell>
          <cell r="FK7" t="str">
            <v/>
          </cell>
          <cell r="FL7" t="str">
            <v/>
          </cell>
          <cell r="FM7" t="str">
            <v/>
          </cell>
          <cell r="FN7" t="str">
            <v/>
          </cell>
          <cell r="FO7" t="str">
            <v/>
          </cell>
          <cell r="FP7" t="str">
            <v/>
          </cell>
          <cell r="FQ7" t="str">
            <v/>
          </cell>
          <cell r="FR7" t="str">
            <v/>
          </cell>
          <cell r="FS7" t="str">
            <v/>
          </cell>
          <cell r="FT7" t="str">
            <v/>
          </cell>
          <cell r="FU7" t="str">
            <v/>
          </cell>
          <cell r="FV7" t="str">
            <v/>
          </cell>
          <cell r="FW7" t="str">
            <v/>
          </cell>
          <cell r="FX7" t="str">
            <v/>
          </cell>
          <cell r="FY7" t="str">
            <v/>
          </cell>
          <cell r="FZ7" t="str">
            <v/>
          </cell>
          <cell r="GA7" t="str">
            <v/>
          </cell>
          <cell r="GB7" t="str">
            <v/>
          </cell>
          <cell r="GC7" t="str">
            <v/>
          </cell>
          <cell r="GD7" t="str">
            <v/>
          </cell>
          <cell r="GE7" t="str">
            <v/>
          </cell>
          <cell r="GF7" t="str">
            <v/>
          </cell>
          <cell r="GG7" t="str">
            <v/>
          </cell>
          <cell r="GH7" t="str">
            <v/>
          </cell>
          <cell r="GI7" t="str">
            <v/>
          </cell>
          <cell r="GJ7" t="str">
            <v/>
          </cell>
          <cell r="GK7" t="str">
            <v/>
          </cell>
          <cell r="GL7" t="str">
            <v/>
          </cell>
          <cell r="GM7" t="str">
            <v/>
          </cell>
          <cell r="GN7" t="str">
            <v/>
          </cell>
          <cell r="GO7" t="str">
            <v/>
          </cell>
          <cell r="GP7" t="str">
            <v/>
          </cell>
          <cell r="GQ7" t="str">
            <v/>
          </cell>
          <cell r="GR7" t="str">
            <v/>
          </cell>
          <cell r="GS7" t="str">
            <v/>
          </cell>
          <cell r="GT7" t="str">
            <v/>
          </cell>
          <cell r="GU7" t="str">
            <v/>
          </cell>
          <cell r="GV7" t="str">
            <v/>
          </cell>
          <cell r="GW7" t="str">
            <v/>
          </cell>
          <cell r="GX7" t="str">
            <v/>
          </cell>
          <cell r="GY7" t="str">
            <v/>
          </cell>
          <cell r="GZ7" t="str">
            <v/>
          </cell>
          <cell r="HA7" t="str">
            <v/>
          </cell>
          <cell r="HB7" t="str">
            <v/>
          </cell>
          <cell r="HC7" t="str">
            <v/>
          </cell>
          <cell r="HD7" t="str">
            <v/>
          </cell>
          <cell r="HE7" t="str">
            <v/>
          </cell>
          <cell r="HF7" t="str">
            <v/>
          </cell>
          <cell r="HG7" t="str">
            <v/>
          </cell>
          <cell r="HH7" t="str">
            <v/>
          </cell>
          <cell r="HI7" t="str">
            <v/>
          </cell>
          <cell r="HJ7" t="str">
            <v/>
          </cell>
          <cell r="HK7" t="str">
            <v/>
          </cell>
          <cell r="HL7" t="str">
            <v/>
          </cell>
          <cell r="HM7" t="str">
            <v/>
          </cell>
          <cell r="HN7" t="str">
            <v/>
          </cell>
          <cell r="HO7" t="str">
            <v/>
          </cell>
          <cell r="HP7" t="str">
            <v/>
          </cell>
          <cell r="HQ7" t="str">
            <v/>
          </cell>
          <cell r="HR7" t="str">
            <v/>
          </cell>
          <cell r="HS7" t="str">
            <v/>
          </cell>
          <cell r="HT7" t="str">
            <v/>
          </cell>
          <cell r="HU7" t="str">
            <v/>
          </cell>
          <cell r="HV7" t="str">
            <v/>
          </cell>
          <cell r="HW7" t="str">
            <v/>
          </cell>
          <cell r="HX7" t="str">
            <v/>
          </cell>
          <cell r="HY7" t="str">
            <v/>
          </cell>
          <cell r="HZ7" t="str">
            <v/>
          </cell>
          <cell r="IA7" t="str">
            <v/>
          </cell>
          <cell r="IB7" t="str">
            <v/>
          </cell>
          <cell r="IC7" t="str">
            <v/>
          </cell>
          <cell r="ID7" t="str">
            <v/>
          </cell>
          <cell r="IE7" t="str">
            <v/>
          </cell>
          <cell r="IF7" t="str">
            <v/>
          </cell>
          <cell r="IG7" t="str">
            <v/>
          </cell>
          <cell r="IH7" t="str">
            <v/>
          </cell>
          <cell r="II7" t="str">
            <v/>
          </cell>
          <cell r="IJ7" t="str">
            <v/>
          </cell>
          <cell r="IK7" t="str">
            <v/>
          </cell>
          <cell r="IL7" t="str">
            <v/>
          </cell>
          <cell r="IM7" t="str">
            <v/>
          </cell>
          <cell r="IN7" t="str">
            <v/>
          </cell>
          <cell r="IO7" t="str">
            <v/>
          </cell>
          <cell r="IP7" t="str">
            <v/>
          </cell>
          <cell r="IQ7" t="str">
            <v/>
          </cell>
          <cell r="IR7" t="str">
            <v/>
          </cell>
          <cell r="IS7" t="str">
            <v/>
          </cell>
          <cell r="IT7" t="str">
            <v/>
          </cell>
          <cell r="IU7" t="str">
            <v/>
          </cell>
          <cell r="IV7" t="str">
            <v/>
          </cell>
          <cell r="IW7" t="str">
            <v/>
          </cell>
          <cell r="IX7" t="str">
            <v/>
          </cell>
          <cell r="IY7" t="str">
            <v/>
          </cell>
          <cell r="IZ7" t="str">
            <v/>
          </cell>
          <cell r="JA7" t="str">
            <v/>
          </cell>
          <cell r="JB7" t="str">
            <v/>
          </cell>
          <cell r="JC7" t="str">
            <v/>
          </cell>
          <cell r="JD7" t="str">
            <v/>
          </cell>
          <cell r="JE7" t="str">
            <v/>
          </cell>
          <cell r="JF7" t="str">
            <v/>
          </cell>
          <cell r="JG7" t="str">
            <v/>
          </cell>
          <cell r="JH7" t="str">
            <v/>
          </cell>
          <cell r="JI7" t="str">
            <v/>
          </cell>
          <cell r="JJ7" t="str">
            <v/>
          </cell>
          <cell r="JK7" t="str">
            <v/>
          </cell>
          <cell r="JL7" t="str">
            <v/>
          </cell>
          <cell r="JM7" t="str">
            <v/>
          </cell>
          <cell r="JN7" t="str">
            <v/>
          </cell>
          <cell r="JO7" t="str">
            <v/>
          </cell>
          <cell r="JP7" t="str">
            <v/>
          </cell>
          <cell r="JQ7" t="str">
            <v/>
          </cell>
          <cell r="JR7" t="str">
            <v/>
          </cell>
          <cell r="JS7" t="str">
            <v/>
          </cell>
          <cell r="JT7" t="str">
            <v/>
          </cell>
          <cell r="JU7" t="str">
            <v/>
          </cell>
          <cell r="JV7" t="str">
            <v/>
          </cell>
          <cell r="JW7" t="str">
            <v/>
          </cell>
          <cell r="JX7" t="str">
            <v/>
          </cell>
          <cell r="JY7" t="str">
            <v/>
          </cell>
          <cell r="JZ7" t="str">
            <v/>
          </cell>
          <cell r="KA7" t="str">
            <v/>
          </cell>
          <cell r="KB7" t="str">
            <v/>
          </cell>
          <cell r="KC7" t="str">
            <v/>
          </cell>
          <cell r="KD7" t="str">
            <v/>
          </cell>
          <cell r="KE7" t="str">
            <v/>
          </cell>
          <cell r="KF7" t="str">
            <v/>
          </cell>
          <cell r="KG7" t="str">
            <v/>
          </cell>
          <cell r="KH7" t="str">
            <v/>
          </cell>
          <cell r="KI7" t="str">
            <v/>
          </cell>
          <cell r="KJ7" t="str">
            <v/>
          </cell>
          <cell r="KK7" t="str">
            <v/>
          </cell>
          <cell r="KL7" t="str">
            <v/>
          </cell>
          <cell r="KM7" t="str">
            <v/>
          </cell>
          <cell r="KN7" t="str">
            <v/>
          </cell>
          <cell r="KO7" t="str">
            <v/>
          </cell>
          <cell r="KP7" t="str">
            <v/>
          </cell>
          <cell r="KQ7" t="str">
            <v/>
          </cell>
          <cell r="KR7" t="str">
            <v/>
          </cell>
          <cell r="KS7" t="str">
            <v/>
          </cell>
          <cell r="KT7" t="str">
            <v/>
          </cell>
          <cell r="KU7" t="str">
            <v/>
          </cell>
          <cell r="KV7" t="str">
            <v/>
          </cell>
          <cell r="KW7" t="str">
            <v/>
          </cell>
          <cell r="KX7" t="str">
            <v/>
          </cell>
          <cell r="KY7" t="str">
            <v/>
          </cell>
          <cell r="KZ7" t="str">
            <v/>
          </cell>
          <cell r="LA7" t="str">
            <v/>
          </cell>
          <cell r="LB7" t="str">
            <v/>
          </cell>
          <cell r="LC7" t="str">
            <v/>
          </cell>
          <cell r="LD7" t="str">
            <v/>
          </cell>
          <cell r="LE7" t="str">
            <v/>
          </cell>
          <cell r="LF7" t="str">
            <v/>
          </cell>
          <cell r="LG7" t="str">
            <v/>
          </cell>
          <cell r="LH7" t="str">
            <v/>
          </cell>
          <cell r="LI7" t="str">
            <v/>
          </cell>
          <cell r="LJ7" t="str">
            <v/>
          </cell>
          <cell r="LK7" t="str">
            <v/>
          </cell>
          <cell r="LL7" t="str">
            <v/>
          </cell>
          <cell r="LM7" t="str">
            <v/>
          </cell>
          <cell r="LN7" t="str">
            <v/>
          </cell>
          <cell r="LO7" t="str">
            <v/>
          </cell>
          <cell r="LP7" t="str">
            <v/>
          </cell>
          <cell r="LQ7" t="str">
            <v/>
          </cell>
          <cell r="LR7" t="str">
            <v/>
          </cell>
          <cell r="LS7" t="str">
            <v/>
          </cell>
          <cell r="LT7" t="str">
            <v/>
          </cell>
          <cell r="LU7" t="str">
            <v/>
          </cell>
          <cell r="LV7" t="str">
            <v/>
          </cell>
          <cell r="LW7" t="str">
            <v/>
          </cell>
          <cell r="LX7" t="str">
            <v/>
          </cell>
          <cell r="LY7" t="str">
            <v/>
          </cell>
          <cell r="LZ7" t="str">
            <v/>
          </cell>
          <cell r="MA7" t="str">
            <v/>
          </cell>
          <cell r="MB7" t="str">
            <v/>
          </cell>
          <cell r="MC7" t="str">
            <v/>
          </cell>
          <cell r="MD7" t="str">
            <v/>
          </cell>
          <cell r="ME7" t="str">
            <v/>
          </cell>
          <cell r="MF7" t="str">
            <v/>
          </cell>
          <cell r="MG7" t="str">
            <v/>
          </cell>
          <cell r="MH7" t="str">
            <v/>
          </cell>
          <cell r="MI7" t="str">
            <v/>
          </cell>
          <cell r="MJ7" t="str">
            <v/>
          </cell>
          <cell r="MK7" t="str">
            <v/>
          </cell>
          <cell r="ML7" t="str">
            <v/>
          </cell>
          <cell r="MM7" t="str">
            <v/>
          </cell>
          <cell r="MN7" t="str">
            <v/>
          </cell>
          <cell r="MO7" t="str">
            <v/>
          </cell>
          <cell r="MP7" t="str">
            <v/>
          </cell>
          <cell r="MQ7" t="str">
            <v/>
          </cell>
          <cell r="MR7" t="str">
            <v/>
          </cell>
          <cell r="MS7" t="str">
            <v/>
          </cell>
          <cell r="MT7" t="str">
            <v/>
          </cell>
          <cell r="MU7" t="str">
            <v/>
          </cell>
          <cell r="MV7" t="str">
            <v/>
          </cell>
          <cell r="MW7" t="str">
            <v/>
          </cell>
          <cell r="MX7" t="str">
            <v/>
          </cell>
          <cell r="MY7" t="str">
            <v/>
          </cell>
          <cell r="MZ7" t="str">
            <v/>
          </cell>
          <cell r="NA7" t="str">
            <v/>
          </cell>
          <cell r="NB7" t="str">
            <v/>
          </cell>
          <cell r="NC7" t="str">
            <v/>
          </cell>
          <cell r="ND7" t="str">
            <v/>
          </cell>
          <cell r="NE7" t="str">
            <v/>
          </cell>
          <cell r="NF7" t="str">
            <v/>
          </cell>
          <cell r="NG7" t="str">
            <v/>
          </cell>
          <cell r="NH7" t="str">
            <v/>
          </cell>
          <cell r="NI7" t="str">
            <v/>
          </cell>
          <cell r="NJ7" t="str">
            <v/>
          </cell>
          <cell r="NK7" t="str">
            <v/>
          </cell>
          <cell r="NL7" t="str">
            <v/>
          </cell>
          <cell r="NM7" t="str">
            <v/>
          </cell>
          <cell r="NN7" t="str">
            <v/>
          </cell>
          <cell r="NO7" t="str">
            <v/>
          </cell>
          <cell r="NP7" t="str">
            <v/>
          </cell>
          <cell r="NQ7" t="str">
            <v/>
          </cell>
          <cell r="NR7" t="str">
            <v/>
          </cell>
          <cell r="NS7" t="str">
            <v/>
          </cell>
          <cell r="NT7" t="str">
            <v/>
          </cell>
          <cell r="NU7" t="str">
            <v/>
          </cell>
          <cell r="NV7" t="str">
            <v/>
          </cell>
          <cell r="NW7" t="str">
            <v/>
          </cell>
          <cell r="NX7" t="str">
            <v/>
          </cell>
          <cell r="NY7" t="str">
            <v/>
          </cell>
          <cell r="NZ7" t="str">
            <v/>
          </cell>
          <cell r="OA7" t="str">
            <v/>
          </cell>
          <cell r="OB7" t="str">
            <v/>
          </cell>
          <cell r="OC7" t="str">
            <v/>
          </cell>
          <cell r="OD7" t="str">
            <v/>
          </cell>
          <cell r="OE7" t="str">
            <v/>
          </cell>
          <cell r="OF7" t="str">
            <v/>
          </cell>
          <cell r="OG7" t="str">
            <v/>
          </cell>
          <cell r="OH7" t="str">
            <v/>
          </cell>
          <cell r="OI7" t="str">
            <v/>
          </cell>
          <cell r="OJ7" t="str">
            <v/>
          </cell>
          <cell r="OK7" t="str">
            <v/>
          </cell>
          <cell r="OL7" t="str">
            <v/>
          </cell>
          <cell r="OM7" t="str">
            <v/>
          </cell>
          <cell r="ON7" t="str">
            <v/>
          </cell>
          <cell r="OO7" t="str">
            <v/>
          </cell>
          <cell r="OP7" t="str">
            <v/>
          </cell>
          <cell r="OQ7" t="str">
            <v/>
          </cell>
          <cell r="OR7" t="str">
            <v/>
          </cell>
          <cell r="OS7" t="str">
            <v/>
          </cell>
          <cell r="OT7" t="str">
            <v/>
          </cell>
          <cell r="OU7" t="str">
            <v/>
          </cell>
          <cell r="OV7" t="str">
            <v/>
          </cell>
          <cell r="OW7" t="str">
            <v/>
          </cell>
          <cell r="OX7" t="str">
            <v/>
          </cell>
          <cell r="OY7" t="str">
            <v/>
          </cell>
          <cell r="OZ7" t="str">
            <v/>
          </cell>
          <cell r="PA7" t="str">
            <v/>
          </cell>
          <cell r="PB7" t="str">
            <v/>
          </cell>
          <cell r="PC7" t="str">
            <v/>
          </cell>
          <cell r="PD7" t="str">
            <v/>
          </cell>
          <cell r="PE7" t="str">
            <v/>
          </cell>
          <cell r="PF7" t="str">
            <v/>
          </cell>
          <cell r="PG7" t="str">
            <v/>
          </cell>
          <cell r="PH7" t="str">
            <v/>
          </cell>
          <cell r="PI7" t="str">
            <v/>
          </cell>
          <cell r="PJ7" t="str">
            <v/>
          </cell>
          <cell r="PK7" t="str">
            <v/>
          </cell>
          <cell r="PL7" t="str">
            <v/>
          </cell>
          <cell r="PM7" t="str">
            <v/>
          </cell>
          <cell r="PN7" t="str">
            <v/>
          </cell>
          <cell r="PO7" t="str">
            <v/>
          </cell>
          <cell r="PP7" t="str">
            <v/>
          </cell>
          <cell r="PQ7" t="str">
            <v/>
          </cell>
          <cell r="PR7" t="str">
            <v/>
          </cell>
          <cell r="PS7" t="str">
            <v/>
          </cell>
          <cell r="PT7" t="str">
            <v/>
          </cell>
          <cell r="PU7" t="str">
            <v/>
          </cell>
          <cell r="PV7" t="str">
            <v/>
          </cell>
          <cell r="PW7" t="str">
            <v/>
          </cell>
          <cell r="PX7" t="str">
            <v/>
          </cell>
          <cell r="PY7" t="str">
            <v/>
          </cell>
          <cell r="PZ7" t="str">
            <v/>
          </cell>
          <cell r="QA7" t="str">
            <v/>
          </cell>
          <cell r="QB7" t="str">
            <v/>
          </cell>
          <cell r="QC7" t="str">
            <v/>
          </cell>
          <cell r="QD7" t="str">
            <v/>
          </cell>
          <cell r="QE7" t="str">
            <v/>
          </cell>
          <cell r="QF7" t="str">
            <v/>
          </cell>
          <cell r="QG7" t="str">
            <v/>
          </cell>
          <cell r="QH7" t="str">
            <v/>
          </cell>
          <cell r="QI7" t="str">
            <v/>
          </cell>
          <cell r="QJ7" t="str">
            <v/>
          </cell>
          <cell r="QK7" t="str">
            <v/>
          </cell>
          <cell r="QL7" t="str">
            <v/>
          </cell>
          <cell r="QM7" t="str">
            <v/>
          </cell>
          <cell r="QN7" t="str">
            <v/>
          </cell>
          <cell r="QO7" t="str">
            <v/>
          </cell>
          <cell r="QP7" t="str">
            <v/>
          </cell>
          <cell r="QQ7" t="str">
            <v/>
          </cell>
          <cell r="QR7" t="str">
            <v/>
          </cell>
          <cell r="QS7" t="str">
            <v/>
          </cell>
          <cell r="QT7" t="str">
            <v/>
          </cell>
          <cell r="QU7" t="str">
            <v/>
          </cell>
          <cell r="QV7" t="str">
            <v/>
          </cell>
          <cell r="QW7" t="str">
            <v/>
          </cell>
          <cell r="QX7" t="str">
            <v/>
          </cell>
          <cell r="QY7" t="str">
            <v/>
          </cell>
          <cell r="QZ7" t="str">
            <v/>
          </cell>
          <cell r="RA7" t="str">
            <v/>
          </cell>
          <cell r="RB7" t="str">
            <v/>
          </cell>
          <cell r="RC7" t="str">
            <v/>
          </cell>
          <cell r="RD7" t="str">
            <v/>
          </cell>
          <cell r="RE7" t="str">
            <v/>
          </cell>
          <cell r="RF7" t="str">
            <v/>
          </cell>
          <cell r="RG7" t="str">
            <v/>
          </cell>
          <cell r="RH7" t="str">
            <v/>
          </cell>
          <cell r="RI7" t="str">
            <v/>
          </cell>
          <cell r="RJ7" t="str">
            <v/>
          </cell>
          <cell r="RK7" t="str">
            <v/>
          </cell>
          <cell r="RL7" t="str">
            <v/>
          </cell>
          <cell r="RM7" t="str">
            <v/>
          </cell>
          <cell r="RN7" t="str">
            <v/>
          </cell>
          <cell r="RO7" t="str">
            <v/>
          </cell>
          <cell r="RP7" t="str">
            <v/>
          </cell>
          <cell r="RQ7" t="str">
            <v/>
          </cell>
          <cell r="RR7" t="str">
            <v/>
          </cell>
          <cell r="RS7" t="str">
            <v/>
          </cell>
          <cell r="RT7" t="str">
            <v/>
          </cell>
          <cell r="RU7" t="str">
            <v/>
          </cell>
          <cell r="RV7" t="str">
            <v/>
          </cell>
          <cell r="RW7" t="str">
            <v/>
          </cell>
          <cell r="RX7" t="str">
            <v/>
          </cell>
          <cell r="RY7" t="str">
            <v/>
          </cell>
          <cell r="RZ7" t="str">
            <v/>
          </cell>
          <cell r="SA7" t="str">
            <v/>
          </cell>
          <cell r="SB7" t="str">
            <v/>
          </cell>
          <cell r="SC7" t="str">
            <v/>
          </cell>
          <cell r="SD7" t="str">
            <v/>
          </cell>
          <cell r="SE7" t="str">
            <v/>
          </cell>
          <cell r="SF7" t="str">
            <v/>
          </cell>
          <cell r="SG7" t="str">
            <v/>
          </cell>
          <cell r="SH7" t="str">
            <v/>
          </cell>
          <cell r="SI7" t="str">
            <v/>
          </cell>
          <cell r="SJ7" t="str">
            <v/>
          </cell>
          <cell r="SK7" t="str">
            <v/>
          </cell>
          <cell r="SL7" t="str">
            <v/>
          </cell>
          <cell r="SM7" t="str">
            <v/>
          </cell>
          <cell r="SN7" t="str">
            <v/>
          </cell>
          <cell r="SO7" t="str">
            <v/>
          </cell>
          <cell r="SP7" t="str">
            <v/>
          </cell>
          <cell r="SQ7" t="str">
            <v/>
          </cell>
          <cell r="SR7" t="str">
            <v/>
          </cell>
          <cell r="SS7" t="str">
            <v/>
          </cell>
          <cell r="ST7" t="str">
            <v/>
          </cell>
          <cell r="SU7" t="str">
            <v/>
          </cell>
          <cell r="SV7" t="str">
            <v/>
          </cell>
          <cell r="SW7" t="str">
            <v/>
          </cell>
          <cell r="SX7" t="str">
            <v/>
          </cell>
          <cell r="SY7" t="str">
            <v/>
          </cell>
          <cell r="SZ7" t="str">
            <v/>
          </cell>
          <cell r="TA7" t="str">
            <v/>
          </cell>
          <cell r="TB7" t="str">
            <v/>
          </cell>
          <cell r="TC7" t="str">
            <v/>
          </cell>
          <cell r="TD7" t="str">
            <v/>
          </cell>
          <cell r="TE7" t="str">
            <v/>
          </cell>
          <cell r="TF7" t="str">
            <v/>
          </cell>
          <cell r="TG7" t="str">
            <v/>
          </cell>
          <cell r="TH7" t="str">
            <v/>
          </cell>
          <cell r="TI7" t="str">
            <v/>
          </cell>
          <cell r="TJ7" t="str">
            <v/>
          </cell>
          <cell r="TK7" t="str">
            <v/>
          </cell>
          <cell r="TL7" t="str">
            <v/>
          </cell>
          <cell r="TM7" t="str">
            <v/>
          </cell>
          <cell r="TN7" t="str">
            <v/>
          </cell>
          <cell r="TO7" t="str">
            <v/>
          </cell>
          <cell r="TP7" t="str">
            <v/>
          </cell>
          <cell r="TQ7" t="str">
            <v/>
          </cell>
          <cell r="TR7" t="str">
            <v/>
          </cell>
          <cell r="TS7" t="str">
            <v/>
          </cell>
          <cell r="TT7" t="str">
            <v/>
          </cell>
          <cell r="TU7" t="str">
            <v/>
          </cell>
          <cell r="TV7" t="str">
            <v/>
          </cell>
          <cell r="TW7" t="str">
            <v/>
          </cell>
          <cell r="TX7" t="str">
            <v/>
          </cell>
          <cell r="TY7" t="str">
            <v/>
          </cell>
          <cell r="TZ7" t="str">
            <v/>
          </cell>
          <cell r="UA7" t="str">
            <v/>
          </cell>
          <cell r="UB7" t="str">
            <v/>
          </cell>
          <cell r="UC7" t="str">
            <v/>
          </cell>
          <cell r="UD7" t="str">
            <v/>
          </cell>
          <cell r="UE7" t="str">
            <v/>
          </cell>
          <cell r="UF7" t="str">
            <v/>
          </cell>
          <cell r="UG7" t="str">
            <v/>
          </cell>
          <cell r="UH7" t="str">
            <v/>
          </cell>
          <cell r="UI7" t="str">
            <v/>
          </cell>
          <cell r="UJ7" t="str">
            <v/>
          </cell>
          <cell r="UK7" t="str">
            <v/>
          </cell>
          <cell r="UL7" t="str">
            <v/>
          </cell>
          <cell r="UM7" t="str">
            <v/>
          </cell>
          <cell r="UN7" t="str">
            <v/>
          </cell>
          <cell r="UO7" t="str">
            <v/>
          </cell>
          <cell r="UP7" t="str">
            <v/>
          </cell>
          <cell r="UQ7" t="str">
            <v/>
          </cell>
          <cell r="UR7" t="str">
            <v/>
          </cell>
          <cell r="US7" t="str">
            <v/>
          </cell>
          <cell r="UT7" t="str">
            <v/>
          </cell>
          <cell r="UU7" t="str">
            <v/>
          </cell>
          <cell r="UV7" t="str">
            <v/>
          </cell>
          <cell r="UW7" t="str">
            <v/>
          </cell>
          <cell r="UX7" t="str">
            <v/>
          </cell>
          <cell r="UY7" t="str">
            <v/>
          </cell>
          <cell r="UZ7" t="str">
            <v/>
          </cell>
          <cell r="VA7" t="str">
            <v/>
          </cell>
          <cell r="VB7" t="str">
            <v/>
          </cell>
          <cell r="VC7" t="str">
            <v/>
          </cell>
          <cell r="VD7" t="str">
            <v/>
          </cell>
          <cell r="VE7" t="str">
            <v/>
          </cell>
          <cell r="VF7" t="str">
            <v/>
          </cell>
          <cell r="VG7" t="str">
            <v/>
          </cell>
          <cell r="VH7" t="str">
            <v/>
          </cell>
          <cell r="VI7" t="str">
            <v/>
          </cell>
          <cell r="VJ7" t="str">
            <v/>
          </cell>
          <cell r="VK7" t="str">
            <v/>
          </cell>
          <cell r="VL7" t="str">
            <v/>
          </cell>
          <cell r="VM7" t="str">
            <v/>
          </cell>
          <cell r="VN7" t="str">
            <v/>
          </cell>
          <cell r="VO7" t="str">
            <v/>
          </cell>
          <cell r="VP7" t="str">
            <v/>
          </cell>
          <cell r="VQ7" t="str">
            <v/>
          </cell>
          <cell r="VR7" t="str">
            <v/>
          </cell>
          <cell r="VS7" t="str">
            <v/>
          </cell>
          <cell r="VT7" t="str">
            <v/>
          </cell>
          <cell r="VU7" t="str">
            <v/>
          </cell>
          <cell r="VV7" t="str">
            <v/>
          </cell>
          <cell r="VW7" t="str">
            <v/>
          </cell>
          <cell r="VX7" t="str">
            <v/>
          </cell>
          <cell r="VY7" t="str">
            <v/>
          </cell>
          <cell r="VZ7" t="str">
            <v/>
          </cell>
          <cell r="WA7" t="str">
            <v/>
          </cell>
          <cell r="WB7" t="str">
            <v/>
          </cell>
          <cell r="WC7" t="str">
            <v/>
          </cell>
          <cell r="WD7" t="str">
            <v/>
          </cell>
          <cell r="WE7" t="str">
            <v/>
          </cell>
          <cell r="WF7" t="str">
            <v/>
          </cell>
          <cell r="WG7" t="str">
            <v/>
          </cell>
          <cell r="WH7" t="str">
            <v/>
          </cell>
          <cell r="WI7" t="str">
            <v/>
          </cell>
          <cell r="WJ7" t="str">
            <v/>
          </cell>
          <cell r="WK7" t="str">
            <v/>
          </cell>
          <cell r="WL7" t="str">
            <v/>
          </cell>
          <cell r="WM7" t="str">
            <v/>
          </cell>
          <cell r="WN7" t="str">
            <v/>
          </cell>
          <cell r="WO7" t="str">
            <v/>
          </cell>
          <cell r="WP7" t="str">
            <v/>
          </cell>
          <cell r="WQ7" t="str">
            <v/>
          </cell>
          <cell r="WR7" t="str">
            <v/>
          </cell>
          <cell r="WS7" t="str">
            <v/>
          </cell>
          <cell r="WT7" t="str">
            <v/>
          </cell>
          <cell r="WU7" t="str">
            <v/>
          </cell>
          <cell r="WV7" t="str">
            <v/>
          </cell>
          <cell r="WW7" t="str">
            <v/>
          </cell>
          <cell r="WX7" t="str">
            <v/>
          </cell>
          <cell r="WY7" t="str">
            <v/>
          </cell>
          <cell r="WZ7" t="str">
            <v/>
          </cell>
          <cell r="XA7" t="str">
            <v/>
          </cell>
          <cell r="XB7" t="str">
            <v/>
          </cell>
          <cell r="XC7" t="str">
            <v/>
          </cell>
          <cell r="XD7" t="str">
            <v/>
          </cell>
          <cell r="XE7" t="str">
            <v/>
          </cell>
          <cell r="XF7" t="str">
            <v/>
          </cell>
          <cell r="XG7" t="str">
            <v/>
          </cell>
          <cell r="XH7" t="str">
            <v/>
          </cell>
          <cell r="XI7" t="str">
            <v/>
          </cell>
          <cell r="XJ7" t="str">
            <v/>
          </cell>
          <cell r="XK7" t="str">
            <v/>
          </cell>
          <cell r="XL7" t="str">
            <v/>
          </cell>
          <cell r="XM7" t="str">
            <v/>
          </cell>
          <cell r="XN7" t="str">
            <v/>
          </cell>
          <cell r="XO7" t="str">
            <v/>
          </cell>
          <cell r="XP7" t="str">
            <v/>
          </cell>
          <cell r="XQ7" t="str">
            <v/>
          </cell>
          <cell r="XR7" t="str">
            <v/>
          </cell>
          <cell r="XS7" t="str">
            <v/>
          </cell>
          <cell r="XT7" t="str">
            <v/>
          </cell>
          <cell r="XU7" t="str">
            <v/>
          </cell>
          <cell r="XV7" t="str">
            <v/>
          </cell>
          <cell r="XW7" t="str">
            <v/>
          </cell>
          <cell r="XX7" t="str">
            <v/>
          </cell>
          <cell r="XY7" t="str">
            <v/>
          </cell>
          <cell r="XZ7" t="str">
            <v/>
          </cell>
          <cell r="YA7" t="str">
            <v/>
          </cell>
          <cell r="YB7" t="str">
            <v/>
          </cell>
          <cell r="YC7" t="str">
            <v/>
          </cell>
          <cell r="YD7" t="str">
            <v/>
          </cell>
          <cell r="YE7" t="str">
            <v/>
          </cell>
          <cell r="YF7" t="str">
            <v/>
          </cell>
          <cell r="YG7" t="str">
            <v/>
          </cell>
          <cell r="YH7" t="str">
            <v/>
          </cell>
          <cell r="YI7" t="str">
            <v/>
          </cell>
          <cell r="YJ7" t="str">
            <v/>
          </cell>
          <cell r="YK7" t="str">
            <v/>
          </cell>
          <cell r="YL7" t="str">
            <v/>
          </cell>
          <cell r="YM7" t="str">
            <v/>
          </cell>
          <cell r="YN7" t="str">
            <v/>
          </cell>
          <cell r="YO7" t="str">
            <v/>
          </cell>
          <cell r="YP7" t="str">
            <v/>
          </cell>
          <cell r="YQ7" t="str">
            <v/>
          </cell>
          <cell r="YR7" t="str">
            <v/>
          </cell>
          <cell r="YS7" t="str">
            <v/>
          </cell>
          <cell r="YT7" t="str">
            <v/>
          </cell>
          <cell r="YU7" t="str">
            <v/>
          </cell>
          <cell r="YV7" t="str">
            <v/>
          </cell>
          <cell r="YW7" t="str">
            <v/>
          </cell>
          <cell r="YX7" t="str">
            <v/>
          </cell>
          <cell r="YY7" t="str">
            <v/>
          </cell>
          <cell r="YZ7" t="str">
            <v/>
          </cell>
          <cell r="ZA7" t="str">
            <v/>
          </cell>
          <cell r="ZB7" t="str">
            <v/>
          </cell>
          <cell r="ZC7" t="str">
            <v/>
          </cell>
          <cell r="ZD7" t="str">
            <v/>
          </cell>
          <cell r="ZE7" t="str">
            <v/>
          </cell>
          <cell r="ZF7" t="str">
            <v/>
          </cell>
          <cell r="ZG7" t="str">
            <v/>
          </cell>
          <cell r="ZH7" t="str">
            <v/>
          </cell>
          <cell r="ZI7" t="str">
            <v/>
          </cell>
          <cell r="ZJ7" t="str">
            <v/>
          </cell>
          <cell r="ZK7" t="str">
            <v/>
          </cell>
          <cell r="ZL7" t="str">
            <v/>
          </cell>
          <cell r="ZM7" t="str">
            <v/>
          </cell>
          <cell r="ZN7" t="str">
            <v/>
          </cell>
          <cell r="ZO7" t="str">
            <v/>
          </cell>
          <cell r="ZP7" t="str">
            <v/>
          </cell>
          <cell r="ZQ7" t="str">
            <v/>
          </cell>
          <cell r="ZR7" t="str">
            <v/>
          </cell>
          <cell r="ZS7" t="str">
            <v/>
          </cell>
          <cell r="ZT7" t="str">
            <v/>
          </cell>
          <cell r="ZU7" t="str">
            <v/>
          </cell>
          <cell r="ZV7" t="str">
            <v/>
          </cell>
          <cell r="ZW7" t="str">
            <v/>
          </cell>
          <cell r="ZX7" t="str">
            <v/>
          </cell>
          <cell r="ZY7" t="str">
            <v/>
          </cell>
          <cell r="ZZ7" t="str">
            <v/>
          </cell>
          <cell r="AAA7" t="str">
            <v/>
          </cell>
          <cell r="AAB7" t="str">
            <v/>
          </cell>
          <cell r="AAC7" t="str">
            <v/>
          </cell>
          <cell r="AAD7" t="str">
            <v/>
          </cell>
          <cell r="AAE7" t="str">
            <v/>
          </cell>
          <cell r="AAF7" t="str">
            <v/>
          </cell>
          <cell r="AAG7" t="str">
            <v/>
          </cell>
          <cell r="AAH7" t="str">
            <v/>
          </cell>
          <cell r="AAI7" t="str">
            <v/>
          </cell>
          <cell r="AAJ7" t="str">
            <v/>
          </cell>
          <cell r="AAK7" t="str">
            <v/>
          </cell>
          <cell r="AAL7" t="str">
            <v/>
          </cell>
          <cell r="AAM7" t="str">
            <v/>
          </cell>
          <cell r="AAN7" t="str">
            <v/>
          </cell>
          <cell r="AAO7" t="str">
            <v/>
          </cell>
          <cell r="AAP7" t="str">
            <v/>
          </cell>
          <cell r="AAQ7" t="str">
            <v/>
          </cell>
          <cell r="AAR7" t="str">
            <v/>
          </cell>
          <cell r="AAS7" t="str">
            <v/>
          </cell>
          <cell r="AAT7" t="str">
            <v/>
          </cell>
          <cell r="AAU7" t="str">
            <v/>
          </cell>
          <cell r="AAV7" t="str">
            <v/>
          </cell>
          <cell r="AAW7" t="str">
            <v/>
          </cell>
          <cell r="AAX7" t="str">
            <v/>
          </cell>
          <cell r="AAY7" t="str">
            <v/>
          </cell>
          <cell r="AAZ7" t="str">
            <v/>
          </cell>
          <cell r="ABA7" t="str">
            <v/>
          </cell>
          <cell r="ABB7" t="str">
            <v/>
          </cell>
          <cell r="ABC7" t="str">
            <v/>
          </cell>
          <cell r="ABD7" t="str">
            <v/>
          </cell>
          <cell r="ABE7" t="str">
            <v/>
          </cell>
          <cell r="ABF7" t="str">
            <v/>
          </cell>
          <cell r="ABG7" t="str">
            <v/>
          </cell>
          <cell r="ABH7" t="str">
            <v/>
          </cell>
          <cell r="ABI7" t="str">
            <v/>
          </cell>
          <cell r="ABJ7" t="str">
            <v/>
          </cell>
          <cell r="ABK7" t="str">
            <v/>
          </cell>
          <cell r="ABL7" t="str">
            <v/>
          </cell>
          <cell r="ABM7" t="str">
            <v/>
          </cell>
          <cell r="ABN7" t="str">
            <v/>
          </cell>
          <cell r="ABO7" t="str">
            <v/>
          </cell>
          <cell r="ABP7" t="str">
            <v/>
          </cell>
          <cell r="ABQ7" t="str">
            <v/>
          </cell>
          <cell r="ABR7" t="str">
            <v/>
          </cell>
          <cell r="ABS7" t="str">
            <v/>
          </cell>
          <cell r="ABT7" t="str">
            <v/>
          </cell>
          <cell r="ABU7" t="str">
            <v/>
          </cell>
          <cell r="ABV7" t="str">
            <v/>
          </cell>
          <cell r="ABW7" t="str">
            <v/>
          </cell>
          <cell r="ABX7" t="str">
            <v/>
          </cell>
          <cell r="ABY7" t="str">
            <v/>
          </cell>
          <cell r="ABZ7" t="str">
            <v/>
          </cell>
          <cell r="ACA7" t="str">
            <v/>
          </cell>
          <cell r="ACB7" t="str">
            <v/>
          </cell>
          <cell r="ACC7" t="str">
            <v/>
          </cell>
          <cell r="ACD7" t="str">
            <v/>
          </cell>
          <cell r="ACE7" t="str">
            <v/>
          </cell>
          <cell r="ACF7" t="str">
            <v/>
          </cell>
          <cell r="ACG7" t="str">
            <v/>
          </cell>
          <cell r="ACH7" t="str">
            <v/>
          </cell>
          <cell r="ACI7" t="str">
            <v/>
          </cell>
          <cell r="ACJ7" t="str">
            <v/>
          </cell>
          <cell r="ACK7" t="str">
            <v/>
          </cell>
          <cell r="ACL7" t="str">
            <v/>
          </cell>
          <cell r="ACM7" t="str">
            <v/>
          </cell>
          <cell r="ACN7" t="str">
            <v/>
          </cell>
          <cell r="ACO7" t="str">
            <v/>
          </cell>
          <cell r="ACP7" t="str">
            <v/>
          </cell>
          <cell r="ACQ7" t="str">
            <v/>
          </cell>
          <cell r="ACR7" t="str">
            <v/>
          </cell>
          <cell r="ACS7" t="str">
            <v/>
          </cell>
          <cell r="ACT7" t="str">
            <v/>
          </cell>
          <cell r="ACU7" t="str">
            <v/>
          </cell>
          <cell r="ACV7" t="str">
            <v/>
          </cell>
          <cell r="ACW7" t="str">
            <v/>
          </cell>
          <cell r="ACX7" t="str">
            <v/>
          </cell>
          <cell r="ACY7" t="str">
            <v/>
          </cell>
          <cell r="ACZ7" t="str">
            <v/>
          </cell>
          <cell r="ADA7" t="str">
            <v/>
          </cell>
          <cell r="ADB7" t="str">
            <v/>
          </cell>
          <cell r="ADC7" t="str">
            <v/>
          </cell>
          <cell r="ADD7" t="str">
            <v/>
          </cell>
          <cell r="ADE7" t="str">
            <v/>
          </cell>
          <cell r="ADF7" t="str">
            <v/>
          </cell>
          <cell r="ADG7" t="str">
            <v/>
          </cell>
          <cell r="ADH7" t="str">
            <v/>
          </cell>
          <cell r="ADI7" t="str">
            <v/>
          </cell>
          <cell r="ADJ7" t="str">
            <v/>
          </cell>
          <cell r="ADK7" t="str">
            <v/>
          </cell>
          <cell r="ADL7" t="str">
            <v/>
          </cell>
          <cell r="ADM7" t="str">
            <v/>
          </cell>
          <cell r="ADN7" t="str">
            <v/>
          </cell>
          <cell r="ADO7" t="str">
            <v/>
          </cell>
          <cell r="ADP7" t="str">
            <v/>
          </cell>
          <cell r="ADQ7" t="str">
            <v/>
          </cell>
          <cell r="ADR7" t="str">
            <v/>
          </cell>
          <cell r="ADS7" t="str">
            <v/>
          </cell>
          <cell r="ADT7" t="str">
            <v/>
          </cell>
          <cell r="ADU7" t="str">
            <v/>
          </cell>
          <cell r="ADV7" t="str">
            <v/>
          </cell>
          <cell r="ADW7" t="str">
            <v/>
          </cell>
          <cell r="ADX7" t="str">
            <v/>
          </cell>
          <cell r="ADY7" t="str">
            <v/>
          </cell>
          <cell r="ADZ7" t="str">
            <v/>
          </cell>
          <cell r="AEA7" t="str">
            <v/>
          </cell>
          <cell r="AEB7" t="str">
            <v/>
          </cell>
          <cell r="AEC7" t="str">
            <v/>
          </cell>
          <cell r="AED7" t="str">
            <v/>
          </cell>
          <cell r="AEE7" t="str">
            <v/>
          </cell>
          <cell r="AEF7" t="str">
            <v/>
          </cell>
          <cell r="AEG7" t="str">
            <v/>
          </cell>
          <cell r="AEH7" t="str">
            <v/>
          </cell>
          <cell r="AEI7" t="str">
            <v/>
          </cell>
          <cell r="AEJ7" t="str">
            <v/>
          </cell>
          <cell r="AEK7" t="str">
            <v/>
          </cell>
          <cell r="AEL7" t="str">
            <v/>
          </cell>
          <cell r="AEM7" t="str">
            <v/>
          </cell>
          <cell r="AEN7" t="str">
            <v/>
          </cell>
          <cell r="AEO7" t="str">
            <v/>
          </cell>
          <cell r="AEP7" t="str">
            <v/>
          </cell>
          <cell r="AEQ7" t="str">
            <v/>
          </cell>
          <cell r="AER7" t="str">
            <v/>
          </cell>
          <cell r="AES7" t="str">
            <v/>
          </cell>
          <cell r="AET7" t="str">
            <v/>
          </cell>
          <cell r="AEU7" t="str">
            <v/>
          </cell>
          <cell r="AEV7" t="str">
            <v/>
          </cell>
          <cell r="AEW7" t="str">
            <v/>
          </cell>
          <cell r="AEX7" t="str">
            <v/>
          </cell>
          <cell r="AEY7" t="str">
            <v/>
          </cell>
          <cell r="AEZ7" t="str">
            <v/>
          </cell>
          <cell r="AFA7" t="str">
            <v/>
          </cell>
          <cell r="AFB7" t="str">
            <v/>
          </cell>
          <cell r="AFC7" t="str">
            <v/>
          </cell>
          <cell r="AFD7" t="str">
            <v/>
          </cell>
          <cell r="AFE7" t="str">
            <v/>
          </cell>
          <cell r="AFF7" t="str">
            <v/>
          </cell>
          <cell r="AFG7" t="str">
            <v/>
          </cell>
          <cell r="AFH7" t="str">
            <v/>
          </cell>
          <cell r="AFI7" t="str">
            <v/>
          </cell>
          <cell r="AFJ7" t="str">
            <v/>
          </cell>
          <cell r="AFK7" t="str">
            <v/>
          </cell>
          <cell r="AFL7" t="str">
            <v/>
          </cell>
          <cell r="AFM7" t="str">
            <v/>
          </cell>
          <cell r="AFN7" t="str">
            <v/>
          </cell>
          <cell r="AFO7" t="str">
            <v/>
          </cell>
          <cell r="AFP7" t="str">
            <v/>
          </cell>
          <cell r="AFQ7" t="str">
            <v/>
          </cell>
          <cell r="AFR7" t="str">
            <v/>
          </cell>
          <cell r="AFS7" t="str">
            <v/>
          </cell>
          <cell r="AFT7" t="str">
            <v/>
          </cell>
          <cell r="AFU7" t="str">
            <v/>
          </cell>
          <cell r="AFV7" t="str">
            <v/>
          </cell>
          <cell r="AFW7" t="str">
            <v/>
          </cell>
          <cell r="AFX7" t="str">
            <v/>
          </cell>
          <cell r="AFY7" t="str">
            <v/>
          </cell>
          <cell r="AFZ7" t="str">
            <v/>
          </cell>
          <cell r="AGA7" t="str">
            <v/>
          </cell>
          <cell r="AGB7" t="str">
            <v/>
          </cell>
          <cell r="AGC7" t="str">
            <v/>
          </cell>
          <cell r="AGD7" t="str">
            <v/>
          </cell>
          <cell r="AGE7" t="str">
            <v/>
          </cell>
          <cell r="AGF7" t="str">
            <v/>
          </cell>
          <cell r="AGG7" t="str">
            <v/>
          </cell>
          <cell r="AGH7" t="str">
            <v/>
          </cell>
          <cell r="AGI7" t="str">
            <v/>
          </cell>
          <cell r="AGJ7" t="str">
            <v/>
          </cell>
          <cell r="AGK7" t="str">
            <v/>
          </cell>
          <cell r="AGL7" t="str">
            <v/>
          </cell>
          <cell r="AGM7" t="str">
            <v/>
          </cell>
          <cell r="AGN7" t="str">
            <v/>
          </cell>
          <cell r="AGO7" t="str">
            <v/>
          </cell>
          <cell r="AGP7" t="str">
            <v/>
          </cell>
          <cell r="AGQ7" t="str">
            <v/>
          </cell>
          <cell r="AGR7" t="str">
            <v/>
          </cell>
          <cell r="AGS7" t="str">
            <v/>
          </cell>
          <cell r="AGT7" t="str">
            <v/>
          </cell>
          <cell r="AGU7" t="str">
            <v/>
          </cell>
          <cell r="AGV7" t="str">
            <v/>
          </cell>
          <cell r="AGW7" t="str">
            <v/>
          </cell>
          <cell r="AGX7" t="str">
            <v/>
          </cell>
          <cell r="AGY7" t="str">
            <v/>
          </cell>
          <cell r="AGZ7" t="str">
            <v/>
          </cell>
          <cell r="AHA7" t="str">
            <v/>
          </cell>
          <cell r="AHB7" t="str">
            <v/>
          </cell>
          <cell r="AHC7" t="str">
            <v/>
          </cell>
          <cell r="AHD7" t="str">
            <v/>
          </cell>
          <cell r="AHE7" t="str">
            <v/>
          </cell>
          <cell r="AHF7" t="str">
            <v/>
          </cell>
          <cell r="AHG7" t="str">
            <v/>
          </cell>
          <cell r="AHH7" t="str">
            <v/>
          </cell>
          <cell r="AHI7" t="str">
            <v/>
          </cell>
          <cell r="AHJ7" t="str">
            <v/>
          </cell>
          <cell r="AHK7" t="str">
            <v/>
          </cell>
          <cell r="AHL7" t="str">
            <v/>
          </cell>
          <cell r="AHM7" t="str">
            <v/>
          </cell>
          <cell r="AHN7" t="str">
            <v/>
          </cell>
          <cell r="AHO7" t="str">
            <v/>
          </cell>
          <cell r="AHP7" t="str">
            <v/>
          </cell>
          <cell r="AHQ7" t="str">
            <v/>
          </cell>
          <cell r="AHR7" t="str">
            <v/>
          </cell>
          <cell r="AHS7" t="str">
            <v/>
          </cell>
          <cell r="AHT7" t="str">
            <v/>
          </cell>
          <cell r="AHU7" t="str">
            <v/>
          </cell>
          <cell r="AHV7" t="str">
            <v/>
          </cell>
          <cell r="AHW7" t="str">
            <v/>
          </cell>
          <cell r="AHX7" t="str">
            <v/>
          </cell>
          <cell r="AHY7" t="str">
            <v/>
          </cell>
          <cell r="AHZ7" t="str">
            <v/>
          </cell>
          <cell r="AIA7" t="str">
            <v/>
          </cell>
          <cell r="AIB7" t="str">
            <v/>
          </cell>
          <cell r="AIC7" t="str">
            <v/>
          </cell>
          <cell r="AID7" t="str">
            <v/>
          </cell>
          <cell r="AIE7" t="str">
            <v/>
          </cell>
          <cell r="AIF7" t="str">
            <v/>
          </cell>
          <cell r="AIG7" t="str">
            <v/>
          </cell>
          <cell r="AIH7" t="str">
            <v/>
          </cell>
          <cell r="AII7" t="str">
            <v/>
          </cell>
          <cell r="AIJ7" t="str">
            <v/>
          </cell>
          <cell r="AIK7" t="str">
            <v/>
          </cell>
          <cell r="AIL7" t="str">
            <v/>
          </cell>
          <cell r="AIM7" t="str">
            <v/>
          </cell>
          <cell r="AIN7" t="str">
            <v/>
          </cell>
          <cell r="AIO7" t="str">
            <v/>
          </cell>
          <cell r="AIP7" t="str">
            <v/>
          </cell>
          <cell r="AIQ7" t="str">
            <v/>
          </cell>
          <cell r="AIR7" t="str">
            <v/>
          </cell>
          <cell r="AIS7" t="str">
            <v/>
          </cell>
          <cell r="AIT7" t="str">
            <v/>
          </cell>
          <cell r="AIU7" t="str">
            <v/>
          </cell>
          <cell r="AIV7" t="str">
            <v/>
          </cell>
          <cell r="AIW7" t="str">
            <v/>
          </cell>
          <cell r="AIX7" t="str">
            <v/>
          </cell>
          <cell r="AIY7" t="str">
            <v/>
          </cell>
          <cell r="AIZ7" t="str">
            <v/>
          </cell>
          <cell r="AJA7" t="str">
            <v/>
          </cell>
          <cell r="AJB7" t="str">
            <v/>
          </cell>
          <cell r="AJC7" t="str">
            <v/>
          </cell>
          <cell r="AJD7" t="str">
            <v/>
          </cell>
          <cell r="AJE7" t="str">
            <v/>
          </cell>
          <cell r="AJF7" t="str">
            <v/>
          </cell>
          <cell r="AJG7" t="str">
            <v/>
          </cell>
          <cell r="AJH7" t="str">
            <v/>
          </cell>
          <cell r="AJI7" t="str">
            <v/>
          </cell>
          <cell r="AJJ7" t="str">
            <v/>
          </cell>
          <cell r="AJK7" t="str">
            <v/>
          </cell>
          <cell r="AJL7" t="str">
            <v/>
          </cell>
          <cell r="AJM7" t="str">
            <v/>
          </cell>
          <cell r="AJN7" t="str">
            <v/>
          </cell>
          <cell r="AJO7" t="str">
            <v/>
          </cell>
          <cell r="AJP7" t="str">
            <v/>
          </cell>
          <cell r="AJQ7" t="str">
            <v/>
          </cell>
          <cell r="AJR7" t="str">
            <v/>
          </cell>
          <cell r="AJS7" t="str">
            <v/>
          </cell>
          <cell r="AJT7" t="str">
            <v/>
          </cell>
          <cell r="AJU7" t="str">
            <v/>
          </cell>
          <cell r="AJV7" t="str">
            <v/>
          </cell>
          <cell r="AJW7" t="str">
            <v/>
          </cell>
          <cell r="AJX7" t="str">
            <v/>
          </cell>
          <cell r="AJY7" t="str">
            <v/>
          </cell>
          <cell r="AJZ7" t="str">
            <v/>
          </cell>
          <cell r="AKA7" t="str">
            <v/>
          </cell>
          <cell r="AKB7" t="str">
            <v/>
          </cell>
          <cell r="AKC7" t="str">
            <v/>
          </cell>
          <cell r="AKD7" t="str">
            <v/>
          </cell>
          <cell r="AKE7" t="str">
            <v/>
          </cell>
          <cell r="AKF7" t="str">
            <v/>
          </cell>
          <cell r="AKG7" t="str">
            <v/>
          </cell>
          <cell r="AKH7" t="str">
            <v/>
          </cell>
          <cell r="AKI7" t="str">
            <v/>
          </cell>
          <cell r="AKJ7" t="str">
            <v/>
          </cell>
          <cell r="AKK7" t="str">
            <v/>
          </cell>
          <cell r="AKL7" t="str">
            <v/>
          </cell>
          <cell r="AKM7" t="str">
            <v/>
          </cell>
          <cell r="AKN7" t="str">
            <v/>
          </cell>
          <cell r="AKO7" t="str">
            <v/>
          </cell>
          <cell r="AKP7" t="str">
            <v/>
          </cell>
          <cell r="AKQ7" t="str">
            <v/>
          </cell>
          <cell r="AKR7" t="str">
            <v/>
          </cell>
          <cell r="AKS7" t="str">
            <v/>
          </cell>
          <cell r="AKT7" t="str">
            <v/>
          </cell>
          <cell r="AKU7" t="str">
            <v/>
          </cell>
          <cell r="AKV7" t="str">
            <v/>
          </cell>
          <cell r="AKW7" t="str">
            <v/>
          </cell>
          <cell r="AKX7" t="str">
            <v/>
          </cell>
          <cell r="AKY7" t="str">
            <v/>
          </cell>
          <cell r="AKZ7" t="str">
            <v/>
          </cell>
          <cell r="ALA7" t="str">
            <v/>
          </cell>
          <cell r="ALB7" t="str">
            <v/>
          </cell>
          <cell r="ALC7" t="str">
            <v/>
          </cell>
          <cell r="ALD7" t="str">
            <v/>
          </cell>
          <cell r="ALE7" t="str">
            <v/>
          </cell>
          <cell r="ALF7" t="str">
            <v/>
          </cell>
          <cell r="ALG7" t="str">
            <v/>
          </cell>
          <cell r="ALH7" t="str">
            <v/>
          </cell>
          <cell r="ALI7" t="str">
            <v/>
          </cell>
          <cell r="ALJ7" t="str">
            <v/>
          </cell>
          <cell r="ALK7" t="str">
            <v/>
          </cell>
          <cell r="ALL7" t="str">
            <v/>
          </cell>
          <cell r="ALM7" t="str">
            <v/>
          </cell>
          <cell r="ALN7" t="str">
            <v/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A390F-8A6A-4856-BD8A-76C36088E401}">
  <sheetPr codeName="Feuil1">
    <tabColor theme="4"/>
  </sheetPr>
  <dimension ref="B3:C7"/>
  <sheetViews>
    <sheetView tabSelected="1" workbookViewId="0"/>
  </sheetViews>
  <sheetFormatPr baseColWidth="10" defaultRowHeight="14.25" x14ac:dyDescent="0.2"/>
  <cols>
    <col min="2" max="2" width="17.875" customWidth="1"/>
  </cols>
  <sheetData>
    <row r="3" spans="2:3" x14ac:dyDescent="0.2">
      <c r="B3" t="s">
        <v>43</v>
      </c>
      <c r="C3">
        <v>440</v>
      </c>
    </row>
    <row r="4" spans="2:3" x14ac:dyDescent="0.2">
      <c r="B4" t="s">
        <v>44</v>
      </c>
      <c r="C4">
        <v>500</v>
      </c>
    </row>
    <row r="5" spans="2:3" x14ac:dyDescent="0.2">
      <c r="B5" t="s">
        <v>45</v>
      </c>
      <c r="C5">
        <v>260</v>
      </c>
    </row>
    <row r="6" spans="2:3" x14ac:dyDescent="0.2">
      <c r="B6" t="s">
        <v>36</v>
      </c>
      <c r="C6">
        <v>350</v>
      </c>
    </row>
    <row r="7" spans="2:3" x14ac:dyDescent="0.2">
      <c r="B7" t="s">
        <v>46</v>
      </c>
      <c r="C7">
        <v>130</v>
      </c>
    </row>
  </sheetData>
  <pageMargins left="0.7" right="0.7" top="0.75" bottom="0.75" header="0.3" footer="0.3"/>
  <pageSetup orientation="portrait" horizontalDpi="300" verticalDpi="0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autoPict="0" r:id="rId5">
            <anchor moveWithCells="1">
              <from>
                <xdr:col>4</xdr:col>
                <xdr:colOff>47625</xdr:colOff>
                <xdr:row>0</xdr:row>
                <xdr:rowOff>123825</xdr:rowOff>
              </from>
              <to>
                <xdr:col>5</xdr:col>
                <xdr:colOff>733425</xdr:colOff>
                <xdr:row>2</xdr:row>
                <xdr:rowOff>38100</xdr:rowOff>
              </to>
            </anchor>
          </controlPr>
        </control>
      </mc:Choice>
      <mc:Fallback>
        <control shapeId="409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2A48A-B725-49ED-A8D2-66BCC2B09175}">
  <sheetPr codeName="Feuil3">
    <tabColor theme="4"/>
    <pageSetUpPr fitToPage="1"/>
  </sheetPr>
  <dimension ref="A1:U56"/>
  <sheetViews>
    <sheetView showGridLines="0" workbookViewId="0"/>
  </sheetViews>
  <sheetFormatPr baseColWidth="10" defaultColWidth="12.625" defaultRowHeight="15" customHeight="1" x14ac:dyDescent="0.2"/>
  <cols>
    <col min="1" max="1" width="2.125" customWidth="1"/>
    <col min="2" max="2" width="2.375" customWidth="1"/>
    <col min="3" max="3" width="10.5" customWidth="1"/>
    <col min="4" max="4" width="46.25" customWidth="1"/>
    <col min="5" max="5" width="11.875" customWidth="1"/>
    <col min="6" max="7" width="12.625" customWidth="1"/>
    <col min="8" max="8" width="13.125" customWidth="1"/>
    <col min="9" max="9" width="14.5" customWidth="1"/>
    <col min="10" max="10" width="2.125" customWidth="1"/>
    <col min="11" max="11" width="12.75" hidden="1" customWidth="1"/>
    <col min="12" max="14" width="16.5" hidden="1" customWidth="1"/>
    <col min="15" max="15" width="8.625" hidden="1" customWidth="1"/>
    <col min="16" max="16" width="5.375" hidden="1" customWidth="1"/>
    <col min="17" max="17" width="7" hidden="1" customWidth="1"/>
    <col min="18" max="18" width="5" hidden="1" customWidth="1"/>
    <col min="19" max="19" width="6.375" hidden="1" customWidth="1"/>
    <col min="20" max="20" width="13" customWidth="1"/>
    <col min="21" max="21" width="10.5" customWidth="1"/>
  </cols>
  <sheetData>
    <row r="1" spans="2:18" ht="7.5" customHeight="1" x14ac:dyDescent="0.25">
      <c r="M1" s="1"/>
      <c r="N1" s="1"/>
      <c r="O1" s="1"/>
      <c r="P1" s="2"/>
      <c r="Q1" s="2"/>
      <c r="R1" s="2"/>
    </row>
    <row r="2" spans="2:18" ht="18.75" x14ac:dyDescent="0.25">
      <c r="B2" s="3"/>
      <c r="C2" s="86" t="s">
        <v>33</v>
      </c>
      <c r="D2" s="81"/>
      <c r="E2" s="4"/>
      <c r="I2" s="100" t="s">
        <v>0</v>
      </c>
      <c r="L2" s="5" t="str">
        <f>IF(HLOOKUP($I$2,'[1]Base facturation'!$C$5:$ALN$61,2,0)=0,"",HLOOKUP($I$2,'[1]Base facturation'!$C$5:$ALN$61,2,0))</f>
        <v/>
      </c>
      <c r="M2" s="6"/>
      <c r="N2" s="6"/>
      <c r="O2" s="6"/>
      <c r="P2" s="2"/>
      <c r="Q2" s="2"/>
      <c r="R2" s="2"/>
    </row>
    <row r="3" spans="2:18" ht="3.75" customHeight="1" x14ac:dyDescent="0.25">
      <c r="B3" s="7"/>
      <c r="M3" s="1"/>
      <c r="N3" s="1"/>
      <c r="O3" s="1"/>
      <c r="P3" s="2"/>
      <c r="Q3" s="2"/>
      <c r="R3" s="2"/>
    </row>
    <row r="4" spans="2:18" ht="6" customHeight="1" thickBot="1" x14ac:dyDescent="0.3">
      <c r="M4" s="1"/>
      <c r="N4" s="1"/>
      <c r="O4" s="1"/>
      <c r="P4" s="2"/>
      <c r="Q4" s="2"/>
      <c r="R4" s="2"/>
    </row>
    <row r="5" spans="2:18" ht="9.75" customHeight="1" thickTop="1" x14ac:dyDescent="0.25">
      <c r="B5" s="8"/>
      <c r="C5" s="9"/>
      <c r="D5" s="9"/>
      <c r="E5" s="9"/>
      <c r="F5" s="9"/>
      <c r="G5" s="9"/>
      <c r="H5" s="9"/>
      <c r="I5" s="9"/>
      <c r="J5" s="10"/>
      <c r="M5" s="1"/>
      <c r="N5" s="1"/>
      <c r="O5" s="1"/>
      <c r="P5" s="2"/>
      <c r="Q5" s="2"/>
      <c r="R5" s="2"/>
    </row>
    <row r="6" spans="2:18" ht="46.5" customHeight="1" x14ac:dyDescent="0.35">
      <c r="B6" s="11"/>
      <c r="C6" s="1"/>
      <c r="D6" s="12"/>
      <c r="E6" s="128" t="s">
        <v>1</v>
      </c>
      <c r="F6" s="128"/>
      <c r="G6" s="129"/>
      <c r="H6" s="130" t="str">
        <f>I2</f>
        <v>F2020-001684</v>
      </c>
      <c r="I6" s="129"/>
      <c r="J6" s="13"/>
      <c r="K6" s="12"/>
      <c r="M6" s="1"/>
      <c r="N6" s="1"/>
      <c r="O6" s="1"/>
      <c r="P6" s="2"/>
      <c r="Q6" s="2"/>
      <c r="R6" s="2"/>
    </row>
    <row r="7" spans="2:18" ht="48.75" customHeight="1" x14ac:dyDescent="0.35">
      <c r="B7" s="11"/>
      <c r="C7" s="14"/>
      <c r="D7" s="12"/>
      <c r="G7" s="15" t="s">
        <v>2</v>
      </c>
      <c r="H7" s="90">
        <v>43840</v>
      </c>
      <c r="J7" s="13"/>
      <c r="K7" s="12"/>
      <c r="M7" s="1"/>
      <c r="N7" s="1"/>
      <c r="O7" s="1"/>
      <c r="P7" s="2"/>
      <c r="Q7" s="2"/>
      <c r="R7" s="2"/>
    </row>
    <row r="8" spans="2:18" x14ac:dyDescent="0.25">
      <c r="B8" s="11"/>
      <c r="C8" s="1"/>
      <c r="D8" s="1"/>
      <c r="E8" s="1"/>
      <c r="F8" s="1"/>
      <c r="G8" s="1"/>
      <c r="H8" s="1"/>
      <c r="I8" s="1"/>
      <c r="J8" s="16"/>
      <c r="M8" s="1"/>
      <c r="N8" s="1"/>
      <c r="O8" s="1"/>
      <c r="P8" s="2"/>
      <c r="Q8" s="2"/>
      <c r="R8" s="2"/>
    </row>
    <row r="9" spans="2:18" ht="9" customHeight="1" x14ac:dyDescent="0.25">
      <c r="B9" s="11"/>
      <c r="C9" s="17" t="s">
        <v>3</v>
      </c>
      <c r="D9" s="18"/>
      <c r="E9" s="19"/>
      <c r="F9" s="18"/>
      <c r="G9" s="18"/>
      <c r="H9" s="20"/>
      <c r="I9" s="21"/>
      <c r="J9" s="16"/>
      <c r="M9" s="1"/>
      <c r="N9" s="1"/>
      <c r="O9" s="1"/>
      <c r="P9" s="2"/>
      <c r="Q9" s="2"/>
      <c r="R9" s="2"/>
    </row>
    <row r="10" spans="2:18" ht="21.75" customHeight="1" x14ac:dyDescent="0.35">
      <c r="B10" s="11"/>
      <c r="C10" s="22"/>
      <c r="D10" s="23"/>
      <c r="E10" s="82" t="s">
        <v>4</v>
      </c>
      <c r="F10" s="144" t="s">
        <v>34</v>
      </c>
      <c r="G10" s="144"/>
      <c r="H10" s="144"/>
      <c r="I10" s="145"/>
      <c r="J10" s="101"/>
      <c r="M10" s="1"/>
      <c r="N10" s="1"/>
      <c r="O10" s="1"/>
      <c r="P10" s="2"/>
      <c r="Q10" s="2"/>
      <c r="R10" s="2"/>
    </row>
    <row r="11" spans="2:18" ht="21" customHeight="1" x14ac:dyDescent="0.3">
      <c r="B11" s="11"/>
      <c r="C11" s="24"/>
      <c r="D11" s="25"/>
      <c r="E11" s="26"/>
      <c r="F11" s="144"/>
      <c r="G11" s="144"/>
      <c r="H11" s="144"/>
      <c r="I11" s="145"/>
      <c r="J11" s="16"/>
      <c r="M11" s="1"/>
      <c r="N11" s="1"/>
      <c r="O11" s="1"/>
      <c r="P11" s="2"/>
      <c r="Q11" s="2"/>
      <c r="R11" s="2"/>
    </row>
    <row r="12" spans="2:18" ht="21" customHeight="1" x14ac:dyDescent="0.3">
      <c r="B12" s="11"/>
      <c r="C12" s="24"/>
      <c r="D12" s="27"/>
      <c r="E12" s="28" t="s">
        <v>5</v>
      </c>
      <c r="F12" s="131" t="str">
        <f>IF(IF(ISERROR(VLOOKUP($F$10,#REF!,2,0)),"",VLOOKUP($F$10,#REF!,2,0))=0,"",IF(ISERROR(VLOOKUP($F$10,#REF!,2,0)),"",VLOOKUP($F$10,#REF!,2,0)))</f>
        <v/>
      </c>
      <c r="G12" s="131"/>
      <c r="H12" s="131"/>
      <c r="I12" s="132"/>
      <c r="J12" s="16"/>
      <c r="M12" s="1"/>
      <c r="N12" s="1"/>
      <c r="O12" s="1"/>
      <c r="P12" s="2"/>
      <c r="Q12" s="2"/>
      <c r="R12" s="2"/>
    </row>
    <row r="13" spans="2:18" ht="21" customHeight="1" x14ac:dyDescent="0.25">
      <c r="B13" s="11"/>
      <c r="C13" s="24"/>
      <c r="D13" s="29"/>
      <c r="E13" s="30"/>
      <c r="F13" s="131"/>
      <c r="G13" s="131"/>
      <c r="H13" s="131"/>
      <c r="I13" s="132"/>
      <c r="J13" s="16"/>
      <c r="M13" s="1"/>
      <c r="N13" s="1"/>
      <c r="O13" s="1"/>
      <c r="P13" s="2"/>
      <c r="Q13" s="2"/>
      <c r="R13" s="2"/>
    </row>
    <row r="14" spans="2:18" ht="21" customHeight="1" x14ac:dyDescent="0.3">
      <c r="B14" s="11"/>
      <c r="C14" s="24"/>
      <c r="D14" s="25"/>
      <c r="E14" s="31"/>
      <c r="F14" s="32" t="str">
        <f>IF(IF(ISERROR(VLOOKUP($F$10,#REF!,3,0)),"",VLOOKUP($F$10,#REF!,3,0))=0,"",IF(ISERROR(VLOOKUP($F$10,#REF!,3,0)),"",VLOOKUP($F$10,#REF!,3,0)))</f>
        <v/>
      </c>
      <c r="G14" s="32" t="str">
        <f>IF(IF(ISERROR(VLOOKUP($F$10,#REF!,4,0)),"",VLOOKUP($F$10,#REF!,4,0))=0,"",IF(ISERROR(VLOOKUP($F$10,#REF!,4,0)),"",VLOOKUP($F$10,#REF!,4,0)))</f>
        <v/>
      </c>
      <c r="I14" s="33"/>
      <c r="J14" s="16"/>
      <c r="M14" s="1"/>
      <c r="N14" s="1"/>
      <c r="O14" s="1"/>
      <c r="P14" s="2"/>
      <c r="Q14" s="2"/>
      <c r="R14" s="2"/>
    </row>
    <row r="15" spans="2:18" ht="21" customHeight="1" x14ac:dyDescent="0.3">
      <c r="B15" s="11"/>
      <c r="C15" s="24"/>
      <c r="D15" s="25"/>
      <c r="E15" s="31"/>
      <c r="F15" s="34"/>
      <c r="G15" s="35"/>
      <c r="H15" s="36"/>
      <c r="I15" s="33"/>
      <c r="J15" s="16"/>
      <c r="M15" s="1"/>
      <c r="N15" s="1"/>
      <c r="O15" s="1"/>
      <c r="P15" s="2"/>
      <c r="Q15" s="2"/>
      <c r="R15" s="2"/>
    </row>
    <row r="16" spans="2:18" ht="5.25" customHeight="1" x14ac:dyDescent="0.25">
      <c r="B16" s="11"/>
      <c r="C16" s="37" t="str">
        <f>IF(ISBLANK('[1]Vos données'!B14),"","N° TVA : "&amp;'[1]Vos données'!B14)</f>
        <v/>
      </c>
      <c r="D16" s="38"/>
      <c r="E16" s="39"/>
      <c r="F16" s="1"/>
      <c r="G16" s="1"/>
      <c r="H16" s="36"/>
      <c r="I16" s="33"/>
      <c r="J16" s="16"/>
      <c r="M16" s="1"/>
      <c r="N16" s="1"/>
      <c r="O16" s="1"/>
      <c r="P16" s="2"/>
      <c r="Q16" s="2"/>
      <c r="R16" s="2"/>
    </row>
    <row r="17" spans="1:21" ht="9" customHeight="1" x14ac:dyDescent="0.25">
      <c r="B17" s="11"/>
      <c r="C17" s="40"/>
      <c r="D17" s="41"/>
      <c r="E17" s="42"/>
      <c r="F17" s="41"/>
      <c r="G17" s="41"/>
      <c r="H17" s="43"/>
      <c r="I17" s="44"/>
      <c r="J17" s="16"/>
      <c r="M17" s="1"/>
      <c r="N17" s="1"/>
      <c r="O17" s="1"/>
      <c r="P17" s="2"/>
      <c r="Q17" s="2"/>
      <c r="R17" s="2"/>
    </row>
    <row r="18" spans="1:21" ht="10.5" customHeight="1" x14ac:dyDescent="0.25">
      <c r="B18" s="11"/>
      <c r="C18" s="1"/>
      <c r="D18" s="1"/>
      <c r="E18" s="1"/>
      <c r="F18" s="1"/>
      <c r="G18" s="1"/>
      <c r="H18" s="1"/>
      <c r="I18" s="1"/>
      <c r="J18" s="16"/>
      <c r="M18" s="1"/>
      <c r="N18" s="1"/>
      <c r="O18" s="1"/>
      <c r="P18" s="2"/>
      <c r="Q18" s="2"/>
      <c r="R18" s="2"/>
    </row>
    <row r="19" spans="1:21" ht="12" customHeight="1" x14ac:dyDescent="0.25">
      <c r="B19" s="11"/>
      <c r="C19" s="34"/>
      <c r="D19" s="1"/>
      <c r="E19" s="45"/>
      <c r="F19" s="45"/>
      <c r="G19" s="1"/>
      <c r="H19" s="1"/>
      <c r="I19" s="1"/>
      <c r="J19" s="16"/>
      <c r="L19" s="46">
        <f>'[1]Vos données'!B19</f>
        <v>5.5E-2</v>
      </c>
      <c r="M19" s="46">
        <f>'[1]Vos données'!B20</f>
        <v>0.1</v>
      </c>
      <c r="N19" s="46">
        <f>'[1]Vos données'!B21</f>
        <v>0.2</v>
      </c>
      <c r="O19" s="46"/>
      <c r="P19" s="2"/>
      <c r="Q19" s="2"/>
      <c r="R19" s="2"/>
    </row>
    <row r="20" spans="1:21" ht="21" customHeight="1" x14ac:dyDescent="0.25">
      <c r="B20" s="11"/>
      <c r="C20" s="136" t="s">
        <v>6</v>
      </c>
      <c r="D20" s="137"/>
      <c r="E20" s="138"/>
      <c r="F20" s="119" t="s">
        <v>7</v>
      </c>
      <c r="G20" s="120" t="s">
        <v>25</v>
      </c>
      <c r="H20" s="121" t="s">
        <v>8</v>
      </c>
      <c r="I20" s="122" t="s">
        <v>9</v>
      </c>
      <c r="J20" s="16"/>
      <c r="L20" s="47" t="s">
        <v>10</v>
      </c>
      <c r="M20" s="47" t="s">
        <v>11</v>
      </c>
      <c r="N20" s="47" t="s">
        <v>12</v>
      </c>
      <c r="O20" s="47" t="s">
        <v>13</v>
      </c>
      <c r="P20" s="47" t="s">
        <v>14</v>
      </c>
      <c r="Q20" s="47" t="s">
        <v>15</v>
      </c>
      <c r="R20" s="47" t="s">
        <v>16</v>
      </c>
      <c r="S20" s="47" t="s">
        <v>17</v>
      </c>
      <c r="T20" s="113" t="s">
        <v>26</v>
      </c>
    </row>
    <row r="21" spans="1:21" ht="6.75" customHeight="1" x14ac:dyDescent="0.25">
      <c r="B21" s="11"/>
      <c r="C21" s="20"/>
      <c r="D21" s="20"/>
      <c r="E21" s="48"/>
      <c r="F21" s="48"/>
      <c r="G21" s="49"/>
      <c r="H21" s="49"/>
      <c r="I21" s="50"/>
      <c r="J21" s="16"/>
      <c r="M21" s="1"/>
      <c r="N21" s="1"/>
      <c r="O21" s="1"/>
      <c r="P21" s="2"/>
      <c r="Q21" s="2"/>
      <c r="R21" s="2"/>
      <c r="S21" s="2"/>
    </row>
    <row r="22" spans="1:21" ht="30" customHeight="1" x14ac:dyDescent="0.25">
      <c r="A22" s="51">
        <v>5</v>
      </c>
      <c r="B22" s="11"/>
      <c r="C22" s="139"/>
      <c r="D22" s="140"/>
      <c r="E22" s="141"/>
      <c r="F22" s="91"/>
      <c r="G22" s="92"/>
      <c r="H22" s="123"/>
      <c r="I22" s="95"/>
      <c r="J22" s="16"/>
      <c r="L22" s="1">
        <f t="shared" ref="L22:L37" si="0">IF($I22=L$19,$I22*$H22,0)</f>
        <v>0</v>
      </c>
      <c r="M22" s="1">
        <f>IF($I22=M$19,$I22*$T22,0)</f>
        <v>0</v>
      </c>
      <c r="N22" s="1">
        <f>IF($I22=N$19,$I22*$T22,0)</f>
        <v>0</v>
      </c>
      <c r="O22" s="52">
        <f t="shared" ref="O22:O43" si="1">IF(ISERROR(H22*I22),0,H22*I22)</f>
        <v>0</v>
      </c>
      <c r="P22" s="2" t="e">
        <f>IF(#REF!&gt;0,1,"")</f>
        <v>#REF!</v>
      </c>
      <c r="Q22" s="2" t="e">
        <f>P22</f>
        <v>#REF!</v>
      </c>
      <c r="R22" s="2">
        <v>8</v>
      </c>
      <c r="S22" s="2">
        <v>1</v>
      </c>
      <c r="T22" s="127">
        <f>IF(ISERROR(F22*G22),"",F22*G22)</f>
        <v>0</v>
      </c>
    </row>
    <row r="23" spans="1:21" ht="30" customHeight="1" x14ac:dyDescent="0.25">
      <c r="A23" s="51"/>
      <c r="B23" s="11"/>
      <c r="C23" s="133" t="s">
        <v>35</v>
      </c>
      <c r="D23" s="134"/>
      <c r="E23" s="135"/>
      <c r="F23" s="93">
        <v>110</v>
      </c>
      <c r="G23" s="94">
        <v>4</v>
      </c>
      <c r="H23" s="124">
        <v>440</v>
      </c>
      <c r="I23" s="96">
        <v>0.2</v>
      </c>
      <c r="J23" s="16"/>
      <c r="L23" s="1">
        <f t="shared" si="0"/>
        <v>0</v>
      </c>
      <c r="M23" s="1">
        <f t="shared" ref="M23:N43" si="2">IF($I23=M$19,$I23*$T23,0)</f>
        <v>0</v>
      </c>
      <c r="N23" s="1">
        <f t="shared" si="2"/>
        <v>88</v>
      </c>
      <c r="O23" s="52">
        <f t="shared" si="1"/>
        <v>88</v>
      </c>
      <c r="P23" s="2" t="e">
        <f>IF(#REF!&gt;0,1,"")</f>
        <v>#REF!</v>
      </c>
      <c r="Q23" s="2" t="e">
        <f>SUM($P$22:P23)</f>
        <v>#REF!</v>
      </c>
      <c r="R23" s="2">
        <v>9</v>
      </c>
      <c r="S23" s="2">
        <v>2</v>
      </c>
      <c r="T23" s="127">
        <f t="shared" ref="T23:T44" si="3">IF(ISERROR(F23*G23),"",F23*G23)</f>
        <v>440</v>
      </c>
    </row>
    <row r="24" spans="1:21" ht="30" customHeight="1" x14ac:dyDescent="0.25">
      <c r="A24" s="51"/>
      <c r="B24" s="11"/>
      <c r="C24" s="133" t="s">
        <v>40</v>
      </c>
      <c r="D24" s="134"/>
      <c r="E24" s="135"/>
      <c r="F24" s="93">
        <v>100</v>
      </c>
      <c r="G24" s="94">
        <v>2</v>
      </c>
      <c r="H24" s="124">
        <v>200</v>
      </c>
      <c r="I24" s="96">
        <v>0.2</v>
      </c>
      <c r="J24" s="16"/>
      <c r="K24" s="1"/>
      <c r="L24" s="1">
        <f t="shared" si="0"/>
        <v>0</v>
      </c>
      <c r="M24" s="1">
        <f t="shared" si="2"/>
        <v>0</v>
      </c>
      <c r="N24" s="1">
        <f t="shared" si="2"/>
        <v>40</v>
      </c>
      <c r="O24" s="52">
        <f t="shared" si="1"/>
        <v>40</v>
      </c>
      <c r="P24" s="2" t="e">
        <f>IF(#REF!&gt;0,1,"")</f>
        <v>#REF!</v>
      </c>
      <c r="Q24" s="2" t="e">
        <f>SUM($P$22:P24)</f>
        <v>#REF!</v>
      </c>
      <c r="R24" s="2">
        <v>10</v>
      </c>
      <c r="S24" s="2">
        <v>3</v>
      </c>
      <c r="T24" s="127">
        <f t="shared" si="3"/>
        <v>200</v>
      </c>
      <c r="U24" s="1"/>
    </row>
    <row r="25" spans="1:21" ht="30" customHeight="1" x14ac:dyDescent="0.25">
      <c r="A25" s="51"/>
      <c r="B25" s="11"/>
      <c r="C25" s="133" t="s">
        <v>41</v>
      </c>
      <c r="D25" s="134"/>
      <c r="E25" s="135"/>
      <c r="F25" s="93">
        <v>130</v>
      </c>
      <c r="G25" s="94">
        <v>2</v>
      </c>
      <c r="H25" s="124">
        <v>260</v>
      </c>
      <c r="I25" s="96">
        <v>0.2</v>
      </c>
      <c r="J25" s="16"/>
      <c r="K25" s="1"/>
      <c r="L25" s="1">
        <f t="shared" si="0"/>
        <v>0</v>
      </c>
      <c r="M25" s="1">
        <f t="shared" si="2"/>
        <v>0</v>
      </c>
      <c r="N25" s="1">
        <f t="shared" si="2"/>
        <v>52</v>
      </c>
      <c r="O25" s="52">
        <f t="shared" si="1"/>
        <v>52</v>
      </c>
      <c r="P25" s="2" t="e">
        <f>IF(#REF!&gt;0,1,"")</f>
        <v>#REF!</v>
      </c>
      <c r="Q25" s="2" t="e">
        <f>SUM($P$22:P25)</f>
        <v>#REF!</v>
      </c>
      <c r="R25" s="2">
        <v>11</v>
      </c>
      <c r="S25" s="2">
        <v>4</v>
      </c>
      <c r="T25" s="127">
        <f t="shared" si="3"/>
        <v>260</v>
      </c>
      <c r="U25" s="1"/>
    </row>
    <row r="26" spans="1:21" ht="30" customHeight="1" x14ac:dyDescent="0.25">
      <c r="A26" s="51"/>
      <c r="B26" s="11"/>
      <c r="C26" s="133"/>
      <c r="D26" s="134"/>
      <c r="E26" s="135"/>
      <c r="F26" s="93"/>
      <c r="G26" s="94"/>
      <c r="H26" s="124"/>
      <c r="I26" s="96"/>
      <c r="J26" s="16"/>
      <c r="K26" s="1"/>
      <c r="L26" s="1">
        <f t="shared" si="0"/>
        <v>0</v>
      </c>
      <c r="M26" s="1">
        <f t="shared" si="2"/>
        <v>0</v>
      </c>
      <c r="N26" s="1">
        <f t="shared" si="2"/>
        <v>0</v>
      </c>
      <c r="O26" s="52">
        <f t="shared" si="1"/>
        <v>0</v>
      </c>
      <c r="P26" s="2" t="e">
        <f>IF(#REF!&gt;0,1,"")</f>
        <v>#REF!</v>
      </c>
      <c r="Q26" s="2" t="e">
        <f>SUM($P$22:P26)</f>
        <v>#REF!</v>
      </c>
      <c r="R26" s="2">
        <v>12</v>
      </c>
      <c r="S26" s="2">
        <v>5</v>
      </c>
      <c r="T26" s="127">
        <f t="shared" si="3"/>
        <v>0</v>
      </c>
      <c r="U26" s="1"/>
    </row>
    <row r="27" spans="1:21" ht="30" customHeight="1" x14ac:dyDescent="0.25">
      <c r="A27" s="51"/>
      <c r="B27" s="11"/>
      <c r="C27" s="133"/>
      <c r="D27" s="134"/>
      <c r="E27" s="135"/>
      <c r="F27" s="93"/>
      <c r="G27" s="94"/>
      <c r="H27" s="124"/>
      <c r="I27" s="96"/>
      <c r="J27" s="16"/>
      <c r="K27" s="1"/>
      <c r="L27" s="1">
        <f t="shared" si="0"/>
        <v>0</v>
      </c>
      <c r="M27" s="1">
        <f t="shared" si="2"/>
        <v>0</v>
      </c>
      <c r="N27" s="1">
        <f t="shared" si="2"/>
        <v>0</v>
      </c>
      <c r="O27" s="52">
        <f t="shared" si="1"/>
        <v>0</v>
      </c>
      <c r="P27" s="2" t="e">
        <f>IF(#REF!&gt;0,1,"")</f>
        <v>#REF!</v>
      </c>
      <c r="Q27" s="2" t="e">
        <f>SUM($P$22:P27)</f>
        <v>#REF!</v>
      </c>
      <c r="R27" s="2">
        <v>13</v>
      </c>
      <c r="S27" s="2">
        <v>6</v>
      </c>
      <c r="T27" s="127">
        <f t="shared" si="3"/>
        <v>0</v>
      </c>
      <c r="U27" s="1"/>
    </row>
    <row r="28" spans="1:21" ht="30" customHeight="1" x14ac:dyDescent="0.25">
      <c r="A28" s="51"/>
      <c r="B28" s="11"/>
      <c r="C28" s="133"/>
      <c r="D28" s="134"/>
      <c r="E28" s="135"/>
      <c r="F28" s="93"/>
      <c r="G28" s="94"/>
      <c r="H28" s="124"/>
      <c r="I28" s="96"/>
      <c r="J28" s="16"/>
      <c r="K28" s="1"/>
      <c r="L28" s="1">
        <f t="shared" si="0"/>
        <v>0</v>
      </c>
      <c r="M28" s="1">
        <f t="shared" si="2"/>
        <v>0</v>
      </c>
      <c r="N28" s="1">
        <f t="shared" si="2"/>
        <v>0</v>
      </c>
      <c r="O28" s="52">
        <f t="shared" si="1"/>
        <v>0</v>
      </c>
      <c r="P28" s="2" t="e">
        <f>IF(#REF!&gt;0,1,"")</f>
        <v>#REF!</v>
      </c>
      <c r="Q28" s="2" t="e">
        <f>SUM($P$22:P28)</f>
        <v>#REF!</v>
      </c>
      <c r="R28" s="2">
        <v>14</v>
      </c>
      <c r="S28" s="2">
        <v>7</v>
      </c>
      <c r="T28" s="127">
        <f t="shared" si="3"/>
        <v>0</v>
      </c>
      <c r="U28" s="1"/>
    </row>
    <row r="29" spans="1:21" ht="30" customHeight="1" x14ac:dyDescent="0.25">
      <c r="A29" s="51"/>
      <c r="B29" s="11"/>
      <c r="C29" s="133"/>
      <c r="D29" s="134"/>
      <c r="E29" s="135"/>
      <c r="F29" s="93"/>
      <c r="G29" s="94"/>
      <c r="H29" s="124"/>
      <c r="I29" s="96"/>
      <c r="J29" s="16"/>
      <c r="K29" s="1"/>
      <c r="L29" s="1">
        <f t="shared" si="0"/>
        <v>0</v>
      </c>
      <c r="M29" s="1">
        <f t="shared" si="2"/>
        <v>0</v>
      </c>
      <c r="N29" s="1">
        <f t="shared" si="2"/>
        <v>0</v>
      </c>
      <c r="O29" s="52">
        <f t="shared" si="1"/>
        <v>0</v>
      </c>
      <c r="P29" s="2" t="e">
        <f>IF(#REF!&gt;0,1,"")</f>
        <v>#REF!</v>
      </c>
      <c r="Q29" s="2" t="e">
        <f>SUM($P$22:P29)</f>
        <v>#REF!</v>
      </c>
      <c r="R29" s="2">
        <v>15</v>
      </c>
      <c r="S29" s="2">
        <v>8</v>
      </c>
      <c r="T29" s="127">
        <f t="shared" si="3"/>
        <v>0</v>
      </c>
      <c r="U29" s="1"/>
    </row>
    <row r="30" spans="1:21" ht="30" customHeight="1" x14ac:dyDescent="0.25">
      <c r="A30" s="51"/>
      <c r="B30" s="11"/>
      <c r="C30" s="133"/>
      <c r="D30" s="134"/>
      <c r="E30" s="135"/>
      <c r="F30" s="93"/>
      <c r="G30" s="94"/>
      <c r="H30" s="124"/>
      <c r="I30" s="96"/>
      <c r="J30" s="16"/>
      <c r="K30" s="1"/>
      <c r="L30" s="1">
        <f t="shared" si="0"/>
        <v>0</v>
      </c>
      <c r="M30" s="1">
        <f t="shared" si="2"/>
        <v>0</v>
      </c>
      <c r="N30" s="1">
        <f t="shared" si="2"/>
        <v>0</v>
      </c>
      <c r="O30" s="52">
        <f t="shared" si="1"/>
        <v>0</v>
      </c>
      <c r="P30" s="2" t="e">
        <f>IF(#REF!&gt;0,1,"")</f>
        <v>#REF!</v>
      </c>
      <c r="Q30" s="2" t="e">
        <f>SUM($P$22:P30)</f>
        <v>#REF!</v>
      </c>
      <c r="R30" s="2">
        <v>16</v>
      </c>
      <c r="S30" s="2">
        <v>9</v>
      </c>
      <c r="T30" s="127">
        <f t="shared" si="3"/>
        <v>0</v>
      </c>
      <c r="U30" s="1"/>
    </row>
    <row r="31" spans="1:21" ht="30" customHeight="1" x14ac:dyDescent="0.25">
      <c r="A31" s="51"/>
      <c r="B31" s="11"/>
      <c r="C31" s="133"/>
      <c r="D31" s="134"/>
      <c r="E31" s="135"/>
      <c r="F31" s="93"/>
      <c r="G31" s="94"/>
      <c r="H31" s="124"/>
      <c r="I31" s="96"/>
      <c r="J31" s="16"/>
      <c r="K31" s="1"/>
      <c r="L31" s="1">
        <f t="shared" si="0"/>
        <v>0</v>
      </c>
      <c r="M31" s="1">
        <f t="shared" si="2"/>
        <v>0</v>
      </c>
      <c r="N31" s="1">
        <f t="shared" si="2"/>
        <v>0</v>
      </c>
      <c r="O31" s="52">
        <f t="shared" si="1"/>
        <v>0</v>
      </c>
      <c r="P31" s="2" t="e">
        <f>IF(#REF!&gt;0,1,"")</f>
        <v>#REF!</v>
      </c>
      <c r="Q31" s="2" t="e">
        <f>SUM($P$22:P31)</f>
        <v>#REF!</v>
      </c>
      <c r="R31" s="2">
        <v>17</v>
      </c>
      <c r="S31" s="2">
        <v>10</v>
      </c>
      <c r="T31" s="127">
        <f t="shared" si="3"/>
        <v>0</v>
      </c>
      <c r="U31" s="1"/>
    </row>
    <row r="32" spans="1:21" ht="30" customHeight="1" x14ac:dyDescent="0.25">
      <c r="A32" s="51"/>
      <c r="B32" s="11"/>
      <c r="C32" s="133"/>
      <c r="D32" s="134"/>
      <c r="E32" s="135"/>
      <c r="F32" s="93"/>
      <c r="G32" s="94"/>
      <c r="H32" s="124"/>
      <c r="I32" s="96"/>
      <c r="J32" s="16"/>
      <c r="K32" s="1"/>
      <c r="L32" s="1">
        <f t="shared" si="0"/>
        <v>0</v>
      </c>
      <c r="M32" s="1">
        <f t="shared" si="2"/>
        <v>0</v>
      </c>
      <c r="N32" s="1">
        <f t="shared" si="2"/>
        <v>0</v>
      </c>
      <c r="O32" s="52">
        <f t="shared" si="1"/>
        <v>0</v>
      </c>
      <c r="P32" s="2" t="e">
        <f>IF(#REF!&gt;0,1,"")</f>
        <v>#REF!</v>
      </c>
      <c r="Q32" s="2" t="e">
        <f>SUM($P$22:P32)</f>
        <v>#REF!</v>
      </c>
      <c r="R32" s="2">
        <v>18</v>
      </c>
      <c r="S32" s="2">
        <v>11</v>
      </c>
      <c r="T32" s="127">
        <f t="shared" si="3"/>
        <v>0</v>
      </c>
      <c r="U32" s="1"/>
    </row>
    <row r="33" spans="1:21" ht="30" customHeight="1" x14ac:dyDescent="0.25">
      <c r="A33" s="51"/>
      <c r="B33" s="11"/>
      <c r="C33" s="133"/>
      <c r="D33" s="134"/>
      <c r="E33" s="135"/>
      <c r="F33" s="93"/>
      <c r="G33" s="94"/>
      <c r="H33" s="124"/>
      <c r="I33" s="96"/>
      <c r="J33" s="16"/>
      <c r="K33" s="1"/>
      <c r="L33" s="1">
        <f t="shared" si="0"/>
        <v>0</v>
      </c>
      <c r="M33" s="1">
        <f t="shared" si="2"/>
        <v>0</v>
      </c>
      <c r="N33" s="1">
        <f t="shared" si="2"/>
        <v>0</v>
      </c>
      <c r="O33" s="52">
        <f t="shared" si="1"/>
        <v>0</v>
      </c>
      <c r="P33" s="2" t="e">
        <f>IF(#REF!&gt;0,1,"")</f>
        <v>#REF!</v>
      </c>
      <c r="Q33" s="2" t="e">
        <f>SUM($P$22:P33)</f>
        <v>#REF!</v>
      </c>
      <c r="R33" s="2">
        <v>19</v>
      </c>
      <c r="S33" s="2">
        <v>12</v>
      </c>
      <c r="T33" s="127">
        <f t="shared" si="3"/>
        <v>0</v>
      </c>
      <c r="U33" s="1"/>
    </row>
    <row r="34" spans="1:21" ht="30" customHeight="1" x14ac:dyDescent="0.25">
      <c r="A34" s="51"/>
      <c r="B34" s="11"/>
      <c r="C34" s="133"/>
      <c r="D34" s="134"/>
      <c r="E34" s="135"/>
      <c r="F34" s="93"/>
      <c r="G34" s="94"/>
      <c r="H34" s="124"/>
      <c r="I34" s="96"/>
      <c r="J34" s="16"/>
      <c r="K34" s="1"/>
      <c r="L34" s="1">
        <f t="shared" si="0"/>
        <v>0</v>
      </c>
      <c r="M34" s="1">
        <f t="shared" si="2"/>
        <v>0</v>
      </c>
      <c r="N34" s="1">
        <f t="shared" si="2"/>
        <v>0</v>
      </c>
      <c r="O34" s="52">
        <f t="shared" si="1"/>
        <v>0</v>
      </c>
      <c r="P34" s="2" t="e">
        <f>IF(#REF!&gt;0,1,"")</f>
        <v>#REF!</v>
      </c>
      <c r="Q34" s="2" t="e">
        <f>SUM($P$22:P34)</f>
        <v>#REF!</v>
      </c>
      <c r="R34" s="2">
        <v>20</v>
      </c>
      <c r="S34" s="2">
        <v>13</v>
      </c>
      <c r="T34" s="127">
        <f t="shared" si="3"/>
        <v>0</v>
      </c>
      <c r="U34" s="1"/>
    </row>
    <row r="35" spans="1:21" ht="30" customHeight="1" x14ac:dyDescent="0.25">
      <c r="A35" s="51"/>
      <c r="B35" s="11"/>
      <c r="C35" s="133"/>
      <c r="D35" s="134"/>
      <c r="E35" s="135"/>
      <c r="F35" s="93"/>
      <c r="G35" s="94"/>
      <c r="H35" s="124"/>
      <c r="I35" s="96"/>
      <c r="J35" s="16"/>
      <c r="K35" s="1"/>
      <c r="L35" s="1">
        <f t="shared" si="0"/>
        <v>0</v>
      </c>
      <c r="M35" s="1">
        <f t="shared" si="2"/>
        <v>0</v>
      </c>
      <c r="N35" s="1">
        <f t="shared" si="2"/>
        <v>0</v>
      </c>
      <c r="O35" s="52">
        <f t="shared" si="1"/>
        <v>0</v>
      </c>
      <c r="P35" s="2" t="e">
        <f>IF(#REF!&gt;0,1,"")</f>
        <v>#REF!</v>
      </c>
      <c r="Q35" s="2" t="e">
        <f>SUM($P$22:P35)</f>
        <v>#REF!</v>
      </c>
      <c r="R35" s="2">
        <v>21</v>
      </c>
      <c r="S35" s="2">
        <v>14</v>
      </c>
      <c r="T35" s="127">
        <f t="shared" si="3"/>
        <v>0</v>
      </c>
      <c r="U35" s="1"/>
    </row>
    <row r="36" spans="1:21" ht="30" customHeight="1" x14ac:dyDescent="0.25">
      <c r="A36" s="51"/>
      <c r="B36" s="11"/>
      <c r="C36" s="133"/>
      <c r="D36" s="134"/>
      <c r="E36" s="135"/>
      <c r="F36" s="93"/>
      <c r="G36" s="94"/>
      <c r="H36" s="124"/>
      <c r="I36" s="96"/>
      <c r="J36" s="16"/>
      <c r="K36" s="1"/>
      <c r="L36" s="1">
        <f t="shared" si="0"/>
        <v>0</v>
      </c>
      <c r="M36" s="1">
        <f t="shared" si="2"/>
        <v>0</v>
      </c>
      <c r="N36" s="1">
        <f t="shared" si="2"/>
        <v>0</v>
      </c>
      <c r="O36" s="52">
        <f t="shared" si="1"/>
        <v>0</v>
      </c>
      <c r="P36" s="2" t="e">
        <f>IF(#REF!&gt;0,1,"")</f>
        <v>#REF!</v>
      </c>
      <c r="Q36" s="2" t="e">
        <f>SUM($P$22:P36)</f>
        <v>#REF!</v>
      </c>
      <c r="R36" s="2">
        <v>22</v>
      </c>
      <c r="S36" s="2">
        <v>15</v>
      </c>
      <c r="T36" s="127">
        <f t="shared" si="3"/>
        <v>0</v>
      </c>
      <c r="U36" s="1"/>
    </row>
    <row r="37" spans="1:21" ht="30" customHeight="1" x14ac:dyDescent="0.25">
      <c r="A37" s="51"/>
      <c r="B37" s="11"/>
      <c r="C37" s="133"/>
      <c r="D37" s="134"/>
      <c r="E37" s="135"/>
      <c r="F37" s="93"/>
      <c r="G37" s="94"/>
      <c r="H37" s="124"/>
      <c r="I37" s="96"/>
      <c r="J37" s="16"/>
      <c r="K37" s="1"/>
      <c r="L37" s="1">
        <f t="shared" si="0"/>
        <v>0</v>
      </c>
      <c r="M37" s="1">
        <f t="shared" si="2"/>
        <v>0</v>
      </c>
      <c r="N37" s="1">
        <f t="shared" si="2"/>
        <v>0</v>
      </c>
      <c r="O37" s="52">
        <f t="shared" si="1"/>
        <v>0</v>
      </c>
      <c r="P37" s="2" t="e">
        <f>IF(#REF!&gt;0,1,"")</f>
        <v>#REF!</v>
      </c>
      <c r="Q37" s="2" t="e">
        <f>SUM($P$22:P37)</f>
        <v>#REF!</v>
      </c>
      <c r="R37" s="2">
        <v>23</v>
      </c>
      <c r="S37" s="2">
        <v>16</v>
      </c>
      <c r="T37" s="127">
        <f t="shared" si="3"/>
        <v>0</v>
      </c>
      <c r="U37" s="1"/>
    </row>
    <row r="38" spans="1:21" ht="30" customHeight="1" x14ac:dyDescent="0.25">
      <c r="A38" s="51"/>
      <c r="B38" s="11"/>
      <c r="C38" s="133"/>
      <c r="D38" s="134"/>
      <c r="E38" s="135"/>
      <c r="F38" s="93"/>
      <c r="G38" s="94"/>
      <c r="H38" s="124"/>
      <c r="I38" s="96"/>
      <c r="J38" s="16"/>
      <c r="K38" s="1"/>
      <c r="L38" s="1">
        <f t="shared" ref="L38:L43" si="4">IF($I38=L$19,$I38*$H38,0)</f>
        <v>0</v>
      </c>
      <c r="M38" s="1">
        <f t="shared" si="2"/>
        <v>0</v>
      </c>
      <c r="N38" s="1">
        <f t="shared" si="2"/>
        <v>0</v>
      </c>
      <c r="O38" s="52">
        <f t="shared" si="1"/>
        <v>0</v>
      </c>
      <c r="P38" s="2" t="e">
        <f>IF(#REF!&gt;0,1,"")</f>
        <v>#REF!</v>
      </c>
      <c r="Q38" s="2" t="e">
        <f>SUM($P$22:P38)</f>
        <v>#REF!</v>
      </c>
      <c r="R38" s="2">
        <v>24</v>
      </c>
      <c r="S38" s="2">
        <v>17</v>
      </c>
      <c r="T38" s="127">
        <f t="shared" si="3"/>
        <v>0</v>
      </c>
      <c r="U38" s="1"/>
    </row>
    <row r="39" spans="1:21" ht="30" customHeight="1" x14ac:dyDescent="0.25">
      <c r="A39" s="51"/>
      <c r="B39" s="11"/>
      <c r="C39" s="133"/>
      <c r="D39" s="134"/>
      <c r="E39" s="135"/>
      <c r="F39" s="93"/>
      <c r="G39" s="94"/>
      <c r="H39" s="124"/>
      <c r="I39" s="96"/>
      <c r="J39" s="16"/>
      <c r="K39" s="1"/>
      <c r="L39" s="1">
        <f t="shared" si="4"/>
        <v>0</v>
      </c>
      <c r="M39" s="1">
        <f t="shared" si="2"/>
        <v>0</v>
      </c>
      <c r="N39" s="1">
        <f t="shared" si="2"/>
        <v>0</v>
      </c>
      <c r="O39" s="52">
        <f t="shared" si="1"/>
        <v>0</v>
      </c>
      <c r="P39" s="2" t="e">
        <f>IF(#REF!&gt;0,1,"")</f>
        <v>#REF!</v>
      </c>
      <c r="Q39" s="2" t="e">
        <f>SUM($P$22:P39)</f>
        <v>#REF!</v>
      </c>
      <c r="R39" s="2">
        <v>25</v>
      </c>
      <c r="S39" s="2">
        <v>18</v>
      </c>
      <c r="T39" s="127">
        <f t="shared" si="3"/>
        <v>0</v>
      </c>
      <c r="U39" s="1"/>
    </row>
    <row r="40" spans="1:21" ht="8.4499999999999993" customHeight="1" x14ac:dyDescent="0.25">
      <c r="A40" s="51"/>
      <c r="B40" s="11"/>
      <c r="C40" s="133"/>
      <c r="D40" s="134"/>
      <c r="E40" s="135"/>
      <c r="F40" s="93"/>
      <c r="G40" s="94"/>
      <c r="H40" s="124"/>
      <c r="I40" s="96"/>
      <c r="J40" s="16"/>
      <c r="K40" s="1"/>
      <c r="L40" s="1">
        <f t="shared" si="4"/>
        <v>0</v>
      </c>
      <c r="M40" s="1">
        <f t="shared" si="2"/>
        <v>0</v>
      </c>
      <c r="N40" s="1">
        <f t="shared" si="2"/>
        <v>0</v>
      </c>
      <c r="O40" s="52">
        <f t="shared" si="1"/>
        <v>0</v>
      </c>
      <c r="P40" s="2" t="e">
        <f>IF(#REF!&gt;0,1,"")</f>
        <v>#REF!</v>
      </c>
      <c r="Q40" s="2" t="e">
        <f>SUM($P$22:P40)</f>
        <v>#REF!</v>
      </c>
      <c r="R40" s="2">
        <v>26</v>
      </c>
      <c r="S40" s="2">
        <v>19</v>
      </c>
      <c r="T40" s="127">
        <f t="shared" si="3"/>
        <v>0</v>
      </c>
      <c r="U40" s="1"/>
    </row>
    <row r="41" spans="1:21" ht="6.6" customHeight="1" x14ac:dyDescent="0.25">
      <c r="A41" s="51"/>
      <c r="B41" s="11"/>
      <c r="C41" s="133"/>
      <c r="D41" s="134"/>
      <c r="E41" s="135"/>
      <c r="F41" s="93"/>
      <c r="G41" s="94"/>
      <c r="H41" s="124"/>
      <c r="I41" s="96"/>
      <c r="J41" s="16"/>
      <c r="K41" s="1"/>
      <c r="L41" s="1">
        <f t="shared" si="4"/>
        <v>0</v>
      </c>
      <c r="M41" s="1">
        <f t="shared" si="2"/>
        <v>0</v>
      </c>
      <c r="N41" s="1">
        <f t="shared" si="2"/>
        <v>0</v>
      </c>
      <c r="O41" s="52">
        <f t="shared" si="1"/>
        <v>0</v>
      </c>
      <c r="P41" s="2" t="e">
        <f>IF(#REF!&gt;0,1,"")</f>
        <v>#REF!</v>
      </c>
      <c r="Q41" s="2" t="e">
        <f>SUM($P$22:P41)</f>
        <v>#REF!</v>
      </c>
      <c r="R41" s="2">
        <v>27</v>
      </c>
      <c r="S41" s="2">
        <v>20</v>
      </c>
      <c r="T41" s="127">
        <f t="shared" si="3"/>
        <v>0</v>
      </c>
      <c r="U41" s="1"/>
    </row>
    <row r="42" spans="1:21" ht="5.45" customHeight="1" x14ac:dyDescent="0.25">
      <c r="A42" s="51"/>
      <c r="B42" s="11"/>
      <c r="C42" s="133"/>
      <c r="D42" s="134"/>
      <c r="E42" s="135"/>
      <c r="F42" s="93"/>
      <c r="G42" s="94"/>
      <c r="H42" s="124"/>
      <c r="I42" s="96"/>
      <c r="J42" s="16"/>
      <c r="K42" s="1"/>
      <c r="L42" s="1">
        <f t="shared" si="4"/>
        <v>0</v>
      </c>
      <c r="M42" s="1">
        <f t="shared" si="2"/>
        <v>0</v>
      </c>
      <c r="N42" s="1">
        <f t="shared" si="2"/>
        <v>0</v>
      </c>
      <c r="O42" s="52">
        <f t="shared" si="1"/>
        <v>0</v>
      </c>
      <c r="P42" s="2" t="e">
        <f>IF(#REF!&gt;0,1,"")</f>
        <v>#REF!</v>
      </c>
      <c r="Q42" s="2" t="e">
        <f>SUM($P$22:P42)</f>
        <v>#REF!</v>
      </c>
      <c r="R42" s="2">
        <v>28</v>
      </c>
      <c r="S42" s="2">
        <v>21</v>
      </c>
      <c r="T42" s="127">
        <f t="shared" si="3"/>
        <v>0</v>
      </c>
      <c r="U42" s="1"/>
    </row>
    <row r="43" spans="1:21" ht="4.1500000000000004" customHeight="1" x14ac:dyDescent="0.25">
      <c r="A43" s="51"/>
      <c r="B43" s="11"/>
      <c r="C43" s="133"/>
      <c r="D43" s="134"/>
      <c r="E43" s="135"/>
      <c r="F43" s="93"/>
      <c r="G43" s="94"/>
      <c r="H43" s="124"/>
      <c r="I43" s="96"/>
      <c r="J43" s="16"/>
      <c r="K43" s="1"/>
      <c r="L43" s="1">
        <f t="shared" si="4"/>
        <v>0</v>
      </c>
      <c r="M43" s="1">
        <f t="shared" si="2"/>
        <v>0</v>
      </c>
      <c r="N43" s="1">
        <f t="shared" si="2"/>
        <v>0</v>
      </c>
      <c r="O43" s="52">
        <f t="shared" si="1"/>
        <v>0</v>
      </c>
      <c r="P43" s="2" t="e">
        <f>IF(#REF!&gt;0,1,"")</f>
        <v>#REF!</v>
      </c>
      <c r="Q43" s="2" t="e">
        <f>SUM($P$22:P43)</f>
        <v>#REF!</v>
      </c>
      <c r="R43" s="2">
        <v>29</v>
      </c>
      <c r="S43" s="2">
        <v>22</v>
      </c>
      <c r="T43" s="127">
        <f t="shared" si="3"/>
        <v>0</v>
      </c>
      <c r="U43" s="1"/>
    </row>
    <row r="44" spans="1:21" ht="4.9000000000000004" customHeight="1" x14ac:dyDescent="0.25">
      <c r="B44" s="11"/>
      <c r="C44" s="146"/>
      <c r="D44" s="147"/>
      <c r="E44" s="148"/>
      <c r="F44" s="97"/>
      <c r="G44" s="98"/>
      <c r="H44" s="125"/>
      <c r="I44" s="99"/>
      <c r="J44" s="16"/>
      <c r="M44" s="1"/>
      <c r="N44" s="1"/>
      <c r="O44" s="1"/>
      <c r="P44" s="2" t="e">
        <f>IF(#REF!&gt;0,1,"")</f>
        <v>#REF!</v>
      </c>
      <c r="Q44" s="2" t="e">
        <f>SUM($P$22:P44)</f>
        <v>#REF!</v>
      </c>
      <c r="R44" s="2">
        <v>182</v>
      </c>
      <c r="S44" s="2">
        <v>175</v>
      </c>
      <c r="T44" s="127">
        <f t="shared" si="3"/>
        <v>0</v>
      </c>
    </row>
    <row r="45" spans="1:21" ht="9" customHeight="1" x14ac:dyDescent="0.25">
      <c r="B45" s="11"/>
      <c r="C45" s="53"/>
      <c r="D45" s="53"/>
      <c r="E45" s="54"/>
      <c r="F45" s="54"/>
      <c r="G45" s="54"/>
      <c r="H45" s="54"/>
      <c r="I45" s="55"/>
      <c r="J45" s="16"/>
      <c r="M45" s="1"/>
      <c r="N45" s="1"/>
      <c r="O45" s="1"/>
      <c r="P45" s="2" t="e">
        <f>IF(#REF!&gt;0,1,"")</f>
        <v>#REF!</v>
      </c>
      <c r="Q45" s="2" t="e">
        <f>SUM($P$22:P45)</f>
        <v>#REF!</v>
      </c>
      <c r="R45" s="2">
        <v>183</v>
      </c>
      <c r="S45" s="2">
        <v>176</v>
      </c>
    </row>
    <row r="46" spans="1:21" ht="21" customHeight="1" x14ac:dyDescent="0.25">
      <c r="B46" s="11"/>
      <c r="C46" s="56"/>
      <c r="D46" s="57"/>
      <c r="G46" s="118" t="s">
        <v>18</v>
      </c>
      <c r="H46" s="117">
        <f>SUM(T20:T44)</f>
        <v>900</v>
      </c>
      <c r="I46" s="39"/>
      <c r="J46" s="16"/>
      <c r="M46" s="1"/>
      <c r="N46" s="1"/>
      <c r="O46" s="1"/>
      <c r="P46" s="2" t="e">
        <f>IF(#REF!&gt;0,1,"")</f>
        <v>#REF!</v>
      </c>
      <c r="Q46" s="2" t="e">
        <f>SUM($P$22:P46)</f>
        <v>#REF!</v>
      </c>
      <c r="R46" s="2">
        <v>184</v>
      </c>
      <c r="S46" s="2">
        <v>177</v>
      </c>
    </row>
    <row r="47" spans="1:21" ht="10.5" customHeight="1" x14ac:dyDescent="0.3">
      <c r="B47" s="11"/>
      <c r="C47" s="56"/>
      <c r="D47" s="57" t="str">
        <f>IF(ISBLANK(HLOOKUP($I$2,'[1]Base facturation'!$C$5:$ALN$61,6,0)),"",HLOOKUP($I$2,'[1]Base facturation'!$C$5:$ALN$61,6,0))</f>
        <v/>
      </c>
      <c r="E47" s="58"/>
      <c r="F47" s="58"/>
      <c r="G47" s="59" t="str">
        <f>IF(ISBLANK(HLOOKUP($I$2,'[1]Base facturation'!$C$5:$ALN$61,7,0)),"","Remise :")</f>
        <v/>
      </c>
      <c r="H47" s="60" t="str">
        <f>IF(ISBLANK(HLOOKUP($I$2,'[1]Base facturation'!$C$5:$ALN$61,7,0)),"",HLOOKUP($I$2,'[1]Base facturation'!$C$5:$ALN$61,7,0))</f>
        <v/>
      </c>
      <c r="I47" s="1"/>
      <c r="J47" s="16"/>
      <c r="M47" s="1"/>
      <c r="N47" s="1"/>
      <c r="O47" s="1"/>
      <c r="P47" s="2" t="e">
        <f>IF(#REF!&gt;0,1,"")</f>
        <v>#REF!</v>
      </c>
      <c r="Q47" s="2" t="e">
        <f>SUM($P$22:P47)</f>
        <v>#REF!</v>
      </c>
      <c r="R47" s="2">
        <v>185</v>
      </c>
      <c r="S47" s="2">
        <v>178</v>
      </c>
    </row>
    <row r="48" spans="1:21" ht="15.75" customHeight="1" x14ac:dyDescent="0.25">
      <c r="B48" s="11"/>
      <c r="C48" s="1"/>
      <c r="D48" s="1"/>
      <c r="E48" s="142"/>
      <c r="F48" s="61"/>
      <c r="G48" s="104" t="s">
        <v>19</v>
      </c>
      <c r="H48" s="105">
        <f>IF(ISERROR(H46-H47*H46),H46,(H46-H47*H46))</f>
        <v>900</v>
      </c>
      <c r="I48" s="64"/>
      <c r="J48" s="16"/>
      <c r="M48" s="1"/>
      <c r="N48" s="1"/>
      <c r="O48" s="1"/>
      <c r="P48" s="2" t="e">
        <f>IF(#REF!&gt;0,1,"")</f>
        <v>#REF!</v>
      </c>
      <c r="Q48" s="2" t="e">
        <f>SUM($P$22:P48)</f>
        <v>#REF!</v>
      </c>
      <c r="R48" s="2">
        <v>186</v>
      </c>
      <c r="S48" s="2">
        <v>179</v>
      </c>
    </row>
    <row r="49" spans="2:19" ht="15.75" customHeight="1" x14ac:dyDescent="0.25">
      <c r="B49" s="11"/>
      <c r="C49" s="1"/>
      <c r="D49" s="1"/>
      <c r="E49" s="143"/>
      <c r="F49" s="65"/>
      <c r="G49" s="106" t="str">
        <f>IF(ISBLANK('[1]Vos données'!B20),"","TVA à "&amp;'[1]Vos données'!B20*100&amp;"% :")</f>
        <v>TVA à 10% :</v>
      </c>
      <c r="H49" s="107" t="str">
        <f>IF(SUM(M22:M43)=0,"",IF(ISERROR(SUM(M22:M43)-H47*SUM(M22:M43)),SUM(M22:M43),SUM(M22:M43)-H47*SUM(M22:M43)))</f>
        <v/>
      </c>
      <c r="I49" s="64"/>
      <c r="J49" s="16"/>
      <c r="M49" s="1"/>
      <c r="N49" s="1"/>
      <c r="O49" s="1"/>
      <c r="P49" s="2" t="e">
        <f>IF(#REF!&gt;0,1,"")</f>
        <v>#REF!</v>
      </c>
      <c r="Q49" s="2" t="e">
        <f>SUM($P$22:P49)</f>
        <v>#REF!</v>
      </c>
      <c r="R49" s="2">
        <v>187</v>
      </c>
      <c r="S49" s="2">
        <v>180</v>
      </c>
    </row>
    <row r="50" spans="2:19" ht="15.75" customHeight="1" x14ac:dyDescent="0.25">
      <c r="B50" s="11"/>
      <c r="E50" s="1"/>
      <c r="F50" s="1"/>
      <c r="G50" s="108" t="str">
        <f>IF(ISBLANK('[1]Vos données'!B21),"","TVA à "&amp;'[1]Vos données'!B21*100&amp;"% :")</f>
        <v>TVA à 20% :</v>
      </c>
      <c r="H50" s="109">
        <f>IF(SUM(N22:N43)=0,"",IF(ISERROR(SUM(N22:N43)-H47*SUM(N22:N43)),SUM(N22:N43),SUM(N22:N43)-H47*SUM(N22:N43)))</f>
        <v>180</v>
      </c>
      <c r="I50" s="64"/>
      <c r="J50" s="16"/>
      <c r="M50" s="1"/>
      <c r="N50" s="1"/>
      <c r="O50" s="1"/>
      <c r="P50" s="2" t="e">
        <f>IF(#REF!&gt;0,1,"")</f>
        <v>#REF!</v>
      </c>
      <c r="Q50" s="2" t="e">
        <f>SUM($P$22:P50)</f>
        <v>#REF!</v>
      </c>
      <c r="R50" s="2">
        <v>188</v>
      </c>
      <c r="S50" s="2">
        <v>181</v>
      </c>
    </row>
    <row r="51" spans="2:19" ht="15.75" customHeight="1" x14ac:dyDescent="0.3">
      <c r="B51" s="11"/>
      <c r="C51" s="1"/>
      <c r="D51" s="70" t="s">
        <v>20</v>
      </c>
      <c r="E51" s="1"/>
      <c r="F51" s="1"/>
      <c r="G51" s="110" t="s">
        <v>21</v>
      </c>
      <c r="H51" s="111">
        <f>SUM(H49:H50)</f>
        <v>180</v>
      </c>
      <c r="I51" s="64"/>
      <c r="J51" s="16"/>
      <c r="M51" s="1"/>
      <c r="N51" s="1"/>
      <c r="O51" s="1"/>
      <c r="P51" s="2" t="e">
        <f>IF(#REF!&gt;0,1,"")</f>
        <v>#REF!</v>
      </c>
      <c r="Q51" s="2" t="e">
        <f>SUM($P$22:P51)</f>
        <v>#REF!</v>
      </c>
      <c r="R51" s="2">
        <v>189</v>
      </c>
      <c r="S51" s="2">
        <v>182</v>
      </c>
    </row>
    <row r="52" spans="2:19" ht="15.75" customHeight="1" x14ac:dyDescent="0.3">
      <c r="B52" s="11"/>
      <c r="C52" s="1"/>
      <c r="D52" s="70" t="s">
        <v>22</v>
      </c>
      <c r="G52" s="72"/>
      <c r="H52" s="73"/>
      <c r="I52" s="54"/>
      <c r="J52" s="16"/>
      <c r="M52" s="1"/>
      <c r="N52" s="1"/>
      <c r="O52" s="1"/>
      <c r="P52" s="2" t="e">
        <f>IF(#REF!&gt;0,1,"")</f>
        <v>#REF!</v>
      </c>
      <c r="Q52" s="2" t="e">
        <f>SUM($P$22:P52)</f>
        <v>#REF!</v>
      </c>
      <c r="R52" s="2">
        <v>190</v>
      </c>
      <c r="S52" s="2">
        <v>183</v>
      </c>
    </row>
    <row r="53" spans="2:19" ht="21" customHeight="1" x14ac:dyDescent="0.25">
      <c r="B53" s="11"/>
      <c r="C53" s="1"/>
      <c r="D53" s="1"/>
      <c r="F53" s="112" t="s">
        <v>23</v>
      </c>
      <c r="G53" s="115" t="s">
        <v>24</v>
      </c>
      <c r="H53" s="116">
        <f>H48+H51</f>
        <v>1080</v>
      </c>
      <c r="I53" s="54"/>
      <c r="J53" s="16"/>
      <c r="M53" s="1"/>
      <c r="N53" s="1"/>
      <c r="O53" s="1"/>
      <c r="P53" s="2" t="e">
        <f>IF(#REF!&gt;0,1,"")</f>
        <v>#REF!</v>
      </c>
      <c r="Q53" s="2" t="e">
        <f>SUM($P$22:P53)</f>
        <v>#REF!</v>
      </c>
      <c r="R53" s="2">
        <v>191</v>
      </c>
      <c r="S53" s="2">
        <v>184</v>
      </c>
    </row>
    <row r="54" spans="2:19" ht="15.75" customHeight="1" x14ac:dyDescent="0.25">
      <c r="B54" s="11"/>
      <c r="C54" s="1" t="str">
        <f>IF('[1]Vos données'!A24="oui","Exonéré de TVA, article 293-B du CGI","")</f>
        <v/>
      </c>
      <c r="D54" s="54"/>
      <c r="G54" s="74"/>
      <c r="H54" s="75"/>
      <c r="I54" s="54"/>
      <c r="J54" s="16"/>
      <c r="M54" s="1"/>
      <c r="N54" s="1"/>
      <c r="O54" s="1"/>
      <c r="P54" s="2" t="e">
        <f>IF(#REF!&gt;0,1,"")</f>
        <v>#REF!</v>
      </c>
      <c r="Q54" s="2" t="e">
        <f>SUM($P$22:P54)</f>
        <v>#REF!</v>
      </c>
      <c r="R54" s="2">
        <v>192</v>
      </c>
      <c r="S54" s="2">
        <v>185</v>
      </c>
    </row>
    <row r="55" spans="2:19" ht="15.75" customHeight="1" thickBot="1" x14ac:dyDescent="0.3">
      <c r="B55" s="76"/>
      <c r="C55" s="77"/>
      <c r="D55" s="77"/>
      <c r="E55" s="77"/>
      <c r="F55" s="77"/>
      <c r="G55" s="77"/>
      <c r="H55" s="78"/>
      <c r="I55" s="77"/>
      <c r="J55" s="79"/>
      <c r="M55" s="1"/>
      <c r="N55" s="1"/>
      <c r="O55" s="1"/>
      <c r="P55" s="2" t="e">
        <f>IF(#REF!&gt;0,1,"")</f>
        <v>#REF!</v>
      </c>
      <c r="Q55" s="2" t="e">
        <f>SUM($P$22:P55)</f>
        <v>#REF!</v>
      </c>
      <c r="R55" s="2">
        <v>193</v>
      </c>
      <c r="S55" s="2">
        <v>186</v>
      </c>
    </row>
    <row r="56" spans="2:19" ht="15.75" customHeight="1" thickTop="1" x14ac:dyDescent="0.25">
      <c r="M56" s="1"/>
      <c r="N56" s="1"/>
      <c r="O56" s="1"/>
      <c r="P56" s="2" t="e">
        <f>IF(#REF!&gt;0,1,"")</f>
        <v>#REF!</v>
      </c>
      <c r="Q56" s="2" t="e">
        <f>SUM($P$22:P56)</f>
        <v>#REF!</v>
      </c>
      <c r="R56" s="2">
        <v>194</v>
      </c>
      <c r="S56" s="2">
        <v>187</v>
      </c>
    </row>
  </sheetData>
  <sheetProtection autoFilter="0"/>
  <mergeCells count="29">
    <mergeCell ref="E48:E49"/>
    <mergeCell ref="F10:I11"/>
    <mergeCell ref="C34:E34"/>
    <mergeCell ref="C35:E35"/>
    <mergeCell ref="C36:E36"/>
    <mergeCell ref="C39:E39"/>
    <mergeCell ref="C40:E40"/>
    <mergeCell ref="C41:E41"/>
    <mergeCell ref="C42:E42"/>
    <mergeCell ref="C43:E43"/>
    <mergeCell ref="C44:E44"/>
    <mergeCell ref="C32:E32"/>
    <mergeCell ref="C33:E33"/>
    <mergeCell ref="E6:G6"/>
    <mergeCell ref="H6:I6"/>
    <mergeCell ref="F12:I13"/>
    <mergeCell ref="C37:E37"/>
    <mergeCell ref="C38:E38"/>
    <mergeCell ref="C20:E20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</mergeCells>
  <dataValidations count="1">
    <dataValidation type="list" allowBlank="1" showInputMessage="1" sqref="F10:I11" xr:uid="{0A3E9877-6FCD-415B-A282-3A38AD1E0D27}">
      <formula1>listederoulante</formula1>
    </dataValidation>
  </dataValidations>
  <hyperlinks>
    <hyperlink ref="C2" location="'Suivi Auto'!A2" display="Suivi Auto" xr:uid="{84DDB098-2D53-476A-9EAF-E8504A3EF7DD}"/>
  </hyperlinks>
  <printOptions horizontalCentered="1" verticalCentered="1"/>
  <pageMargins left="0.17" right="0.14000000000000001" top="0.2" bottom="0.1" header="0.18" footer="0"/>
  <pageSetup paperSize="9" scale="73" fitToHeight="0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BA594-07ED-47E5-8619-D17930C1A67C}">
  <sheetPr codeName="Feuil2">
    <tabColor theme="4"/>
    <pageSetUpPr fitToPage="1"/>
  </sheetPr>
  <dimension ref="A1:AA54"/>
  <sheetViews>
    <sheetView showGridLines="0" workbookViewId="0"/>
  </sheetViews>
  <sheetFormatPr baseColWidth="10" defaultColWidth="12.625" defaultRowHeight="15" customHeight="1" x14ac:dyDescent="0.2"/>
  <cols>
    <col min="1" max="1" width="2.125" style="83" customWidth="1"/>
    <col min="2" max="2" width="2.375" style="83" customWidth="1"/>
    <col min="3" max="3" width="10.5" style="83" customWidth="1"/>
    <col min="4" max="4" width="46.25" style="83" customWidth="1"/>
    <col min="5" max="5" width="11.875" style="83" customWidth="1"/>
    <col min="6" max="7" width="12.625" style="83" customWidth="1"/>
    <col min="8" max="8" width="13.125" style="83" customWidth="1"/>
    <col min="9" max="9" width="14" style="83" customWidth="1"/>
    <col min="10" max="10" width="3.125" style="83" customWidth="1"/>
    <col min="11" max="11" width="6" style="83" hidden="1" customWidth="1"/>
    <col min="12" max="12" width="7.75" style="83" hidden="1" customWidth="1"/>
    <col min="13" max="14" width="16.5" style="83" hidden="1" customWidth="1"/>
    <col min="15" max="15" width="8.625" style="83" hidden="1" customWidth="1"/>
    <col min="16" max="16" width="5.375" style="83" hidden="1" customWidth="1"/>
    <col min="17" max="17" width="7" style="83" hidden="1" customWidth="1"/>
    <col min="18" max="18" width="5" style="83" hidden="1" customWidth="1"/>
    <col min="19" max="19" width="6.375" style="83" hidden="1" customWidth="1"/>
    <col min="20" max="20" width="12.875" style="83" customWidth="1"/>
    <col min="21" max="21" width="10.5" style="83" customWidth="1"/>
    <col min="22" max="28" width="11.625" style="83" customWidth="1"/>
    <col min="29" max="16384" width="12.625" style="83"/>
  </cols>
  <sheetData>
    <row r="1" spans="2:27" ht="7.5" customHeight="1" x14ac:dyDescent="0.25">
      <c r="M1" s="1"/>
      <c r="N1" s="1"/>
      <c r="O1" s="1"/>
      <c r="P1" s="2"/>
      <c r="Q1" s="2"/>
      <c r="R1" s="2"/>
    </row>
    <row r="2" spans="2:27" ht="18.75" x14ac:dyDescent="0.25">
      <c r="B2" s="3"/>
      <c r="C2" s="86" t="s">
        <v>33</v>
      </c>
      <c r="D2" s="81"/>
      <c r="E2" s="4"/>
      <c r="I2" s="100" t="s">
        <v>32</v>
      </c>
      <c r="L2" s="5" t="str">
        <f>IF(HLOOKUP($I$2,'[1]Base facturation'!$C$5:$ALN$61,2,0)=0,"",HLOOKUP($I$2,'[1]Base facturation'!$C$5:$ALN$61,2,0))</f>
        <v/>
      </c>
      <c r="M2" s="6"/>
      <c r="N2" s="6"/>
      <c r="O2" s="6"/>
      <c r="P2" s="2"/>
      <c r="Q2" s="2"/>
      <c r="R2" s="2"/>
      <c r="AA2" s="81" t="s">
        <v>30</v>
      </c>
    </row>
    <row r="3" spans="2:27" ht="3.75" customHeight="1" x14ac:dyDescent="0.25">
      <c r="B3" s="7"/>
      <c r="M3" s="1"/>
      <c r="N3" s="1"/>
      <c r="O3" s="1"/>
      <c r="P3" s="2"/>
      <c r="Q3" s="2"/>
      <c r="R3" s="2"/>
    </row>
    <row r="4" spans="2:27" ht="6" customHeight="1" thickBot="1" x14ac:dyDescent="0.3">
      <c r="M4" s="1"/>
      <c r="N4" s="1"/>
      <c r="O4" s="1"/>
      <c r="P4" s="2"/>
      <c r="Q4" s="2"/>
      <c r="R4" s="2"/>
    </row>
    <row r="5" spans="2:27" ht="9.75" customHeight="1" thickTop="1" x14ac:dyDescent="0.25">
      <c r="B5" s="8"/>
      <c r="C5" s="9"/>
      <c r="D5" s="9"/>
      <c r="E5" s="9"/>
      <c r="F5" s="9"/>
      <c r="G5" s="9"/>
      <c r="H5" s="9"/>
      <c r="I5" s="9"/>
      <c r="J5" s="10"/>
      <c r="M5" s="1"/>
      <c r="N5" s="1"/>
      <c r="O5" s="1"/>
      <c r="P5" s="2"/>
      <c r="Q5" s="2"/>
      <c r="R5" s="2"/>
      <c r="W5" s="80" t="s">
        <v>27</v>
      </c>
      <c r="X5" s="80" t="s">
        <v>28</v>
      </c>
      <c r="Y5" s="80" t="s">
        <v>29</v>
      </c>
    </row>
    <row r="6" spans="2:27" ht="46.5" customHeight="1" x14ac:dyDescent="0.35">
      <c r="B6" s="11"/>
      <c r="C6" s="1"/>
      <c r="D6" s="12"/>
      <c r="E6" s="128" t="s">
        <v>1</v>
      </c>
      <c r="F6" s="128"/>
      <c r="G6" s="129"/>
      <c r="H6" s="130" t="str">
        <f>I2</f>
        <v>F2020-001685</v>
      </c>
      <c r="I6" s="129"/>
      <c r="J6" s="13"/>
      <c r="K6" s="12"/>
      <c r="M6" s="1"/>
      <c r="N6" s="1"/>
      <c r="O6" s="1"/>
      <c r="P6" s="2"/>
      <c r="Q6" s="2"/>
      <c r="R6" s="2"/>
      <c r="W6" s="54" t="str">
        <f>IF(ISNUMBER(SEARCH($F$10,#REF!,1)),1,"")</f>
        <v/>
      </c>
      <c r="X6" s="54" t="str">
        <f>IF(W6=1,COUNTIF(W6:$W$6,1),"")</f>
        <v/>
      </c>
      <c r="Y6" s="54">
        <f>IFERROR(INDEX(#REF!,MATCH(ROWS($X$6:X6),$X$6:$X$54,0),1),1)</f>
        <v>1</v>
      </c>
    </row>
    <row r="7" spans="2:27" ht="48.75" customHeight="1" x14ac:dyDescent="0.35">
      <c r="B7" s="11"/>
      <c r="C7" s="14"/>
      <c r="D7" s="12"/>
      <c r="G7" s="15" t="s">
        <v>2</v>
      </c>
      <c r="H7" s="90">
        <v>43847</v>
      </c>
      <c r="J7" s="13"/>
      <c r="K7" s="12"/>
      <c r="M7" s="1"/>
      <c r="N7" s="1"/>
      <c r="O7" s="1"/>
      <c r="P7" s="2"/>
      <c r="Q7" s="2"/>
      <c r="R7" s="2"/>
      <c r="W7" s="54" t="str">
        <f>IF(ISNUMBER(SEARCH($F$10,#REF!,1)),1,"")</f>
        <v/>
      </c>
      <c r="X7" s="54" t="str">
        <f>IF(W7=1,COUNTIF(W$6:$W7,1),"")</f>
        <v/>
      </c>
      <c r="Y7" s="54">
        <f>IFERROR(INDEX(#REF!,MATCH(ROWS($X$6:X7),$X$6:$X$54,0),1),1)</f>
        <v>1</v>
      </c>
    </row>
    <row r="8" spans="2:27" x14ac:dyDescent="0.25">
      <c r="B8" s="11"/>
      <c r="C8" s="1"/>
      <c r="D8" s="1"/>
      <c r="E8" s="1"/>
      <c r="F8" s="1"/>
      <c r="G8" s="1"/>
      <c r="H8" s="1"/>
      <c r="I8" s="1"/>
      <c r="J8" s="16"/>
      <c r="M8" s="1"/>
      <c r="N8" s="1"/>
      <c r="O8" s="1"/>
      <c r="P8" s="2"/>
      <c r="Q8" s="2"/>
      <c r="R8" s="2"/>
      <c r="W8" s="54" t="str">
        <f>IF(ISNUMBER(SEARCH($F$10,#REF!,1)),1,"")</f>
        <v/>
      </c>
      <c r="X8" s="54" t="str">
        <f>IF(W8=1,COUNTIF(W$6:$W8,1),"")</f>
        <v/>
      </c>
      <c r="Y8" s="54">
        <f>IFERROR(INDEX(#REF!,MATCH(ROWS($X$6:X8),$X$6:$X$54,0),1),1)</f>
        <v>1</v>
      </c>
    </row>
    <row r="9" spans="2:27" ht="9" customHeight="1" x14ac:dyDescent="0.25">
      <c r="B9" s="11"/>
      <c r="C9" s="17" t="s">
        <v>3</v>
      </c>
      <c r="D9" s="18"/>
      <c r="E9" s="19"/>
      <c r="F9" s="18"/>
      <c r="G9" s="18"/>
      <c r="H9" s="20"/>
      <c r="I9" s="21"/>
      <c r="J9" s="101"/>
      <c r="M9" s="1"/>
      <c r="N9" s="1"/>
      <c r="O9" s="1"/>
      <c r="P9" s="2"/>
      <c r="Q9" s="2"/>
      <c r="R9" s="2"/>
      <c r="W9" s="54" t="str">
        <f>IF(ISNUMBER(SEARCH($F$10,#REF!,1)),1,"")</f>
        <v/>
      </c>
      <c r="X9" s="54" t="str">
        <f>IF(W9=1,COUNTIF(W$6:$W9,1),"")</f>
        <v/>
      </c>
      <c r="Y9" s="54">
        <f>IFERROR(INDEX(#REF!,MATCH(ROWS($X$6:X9),$X$6:$X$54,0),1),1)</f>
        <v>1</v>
      </c>
    </row>
    <row r="10" spans="2:27" ht="21.75" customHeight="1" x14ac:dyDescent="0.35">
      <c r="B10" s="11"/>
      <c r="C10" s="22"/>
      <c r="D10" s="23"/>
      <c r="E10" s="82" t="s">
        <v>4</v>
      </c>
      <c r="F10" s="144"/>
      <c r="G10" s="144"/>
      <c r="H10" s="144"/>
      <c r="I10" s="145"/>
      <c r="J10" s="101"/>
      <c r="M10" s="1"/>
      <c r="N10" s="1"/>
      <c r="O10" s="1"/>
      <c r="P10" s="2"/>
      <c r="Q10" s="2"/>
      <c r="R10" s="2"/>
      <c r="W10" s="54" t="str">
        <f>IF(ISNUMBER(SEARCH($F$10,#REF!,1)),1,"")</f>
        <v/>
      </c>
      <c r="X10" s="54" t="str">
        <f>IF(W10=1,COUNTIF(W$6:$W10,1),"")</f>
        <v/>
      </c>
      <c r="Y10" s="54">
        <f>IFERROR(INDEX(#REF!,MATCH(ROWS($X$6:X10),$X$6:$X$54,0),1),1)</f>
        <v>1</v>
      </c>
    </row>
    <row r="11" spans="2:27" ht="21" customHeight="1" x14ac:dyDescent="0.3">
      <c r="B11" s="11"/>
      <c r="C11" s="24"/>
      <c r="D11" s="25"/>
      <c r="E11" s="26"/>
      <c r="F11" s="144"/>
      <c r="G11" s="144"/>
      <c r="H11" s="144"/>
      <c r="I11" s="145"/>
      <c r="J11" s="101"/>
      <c r="M11" s="1"/>
      <c r="N11" s="1"/>
      <c r="O11" s="1"/>
      <c r="P11" s="2"/>
      <c r="Q11" s="2"/>
      <c r="R11" s="2"/>
      <c r="W11" s="54" t="str">
        <f>IF(ISNUMBER(SEARCH($F$10,#REF!,1)),1,"")</f>
        <v/>
      </c>
      <c r="X11" s="54" t="str">
        <f>IF(W11=1,COUNTIF(W$6:$W11,1),"")</f>
        <v/>
      </c>
      <c r="Y11" s="54">
        <f>IFERROR(INDEX(#REF!,MATCH(ROWS($X$6:X11),$X$6:$X$54,0),1),1)</f>
        <v>1</v>
      </c>
    </row>
    <row r="12" spans="2:27" ht="21" customHeight="1" x14ac:dyDescent="0.3">
      <c r="B12" s="11"/>
      <c r="C12" s="24"/>
      <c r="D12" s="27"/>
      <c r="E12" s="28" t="s">
        <v>5</v>
      </c>
      <c r="F12" s="131"/>
      <c r="G12" s="131"/>
      <c r="H12" s="131"/>
      <c r="I12" s="132"/>
      <c r="J12" s="16"/>
      <c r="M12" s="1"/>
      <c r="N12" s="1"/>
      <c r="O12" s="1"/>
      <c r="P12" s="2"/>
      <c r="Q12" s="2"/>
      <c r="R12" s="2"/>
      <c r="W12" s="54" t="str">
        <f>IF(ISNUMBER(SEARCH($F$10,#REF!,1)),1,"")</f>
        <v/>
      </c>
      <c r="X12" s="54" t="str">
        <f>IF(W12=1,COUNTIF(W$6:$W12,1),"")</f>
        <v/>
      </c>
      <c r="Y12" s="54">
        <f>IFERROR(INDEX(#REF!,MATCH(ROWS($X$6:X12),$X$6:$X$54,0),1),1)</f>
        <v>1</v>
      </c>
    </row>
    <row r="13" spans="2:27" ht="21" customHeight="1" x14ac:dyDescent="0.25">
      <c r="B13" s="11"/>
      <c r="C13" s="24"/>
      <c r="D13" s="29"/>
      <c r="E13" s="30"/>
      <c r="F13" s="131"/>
      <c r="G13" s="131"/>
      <c r="H13" s="131"/>
      <c r="I13" s="132"/>
      <c r="J13" s="16"/>
      <c r="M13" s="1"/>
      <c r="N13" s="1"/>
      <c r="O13" s="1"/>
      <c r="P13" s="2"/>
      <c r="Q13" s="2"/>
      <c r="R13" s="2"/>
      <c r="W13" s="54" t="str">
        <f>IF(ISNUMBER(SEARCH($F$10,#REF!,1)),1,"")</f>
        <v/>
      </c>
      <c r="X13" s="54" t="str">
        <f>IF(W13=1,COUNTIF(W$6:$W13,1),"")</f>
        <v/>
      </c>
      <c r="Y13" s="54">
        <f>IFERROR(INDEX(#REF!,MATCH(ROWS($X$6:X13),$X$6:$X$54,0),1),1)</f>
        <v>1</v>
      </c>
    </row>
    <row r="14" spans="2:27" ht="21" customHeight="1" x14ac:dyDescent="0.3">
      <c r="B14" s="11"/>
      <c r="C14" s="24"/>
      <c r="D14" s="25"/>
      <c r="E14" s="31"/>
      <c r="F14" s="32"/>
      <c r="G14" s="32"/>
      <c r="I14" s="33"/>
      <c r="J14" s="16"/>
      <c r="M14" s="1"/>
      <c r="N14" s="1"/>
      <c r="O14" s="1"/>
      <c r="P14" s="2"/>
      <c r="Q14" s="2"/>
      <c r="R14" s="2"/>
      <c r="W14" s="54" t="str">
        <f>IF(ISNUMBER(SEARCH($F$10,#REF!,1)),1,"")</f>
        <v/>
      </c>
      <c r="X14" s="54" t="str">
        <f>IF(W14=1,COUNTIF(W$6:$W14,1),"")</f>
        <v/>
      </c>
      <c r="Y14" s="54">
        <f>IFERROR(INDEX(#REF!,MATCH(ROWS($X$6:X14),$X$6:$X$54,0),1),1)</f>
        <v>1</v>
      </c>
    </row>
    <row r="15" spans="2:27" ht="21" customHeight="1" x14ac:dyDescent="0.3">
      <c r="B15" s="11"/>
      <c r="C15" s="24"/>
      <c r="D15" s="25"/>
      <c r="E15" s="31"/>
      <c r="F15" s="34"/>
      <c r="G15" s="35"/>
      <c r="H15" s="36"/>
      <c r="I15" s="33"/>
      <c r="J15" s="16"/>
      <c r="M15" s="1"/>
      <c r="N15" s="1"/>
      <c r="O15" s="1"/>
      <c r="P15" s="2"/>
      <c r="Q15" s="2"/>
      <c r="R15" s="2"/>
      <c r="W15" s="54" t="str">
        <f>IF(ISNUMBER(SEARCH($F$10,#REF!,1)),1,"")</f>
        <v/>
      </c>
      <c r="X15" s="54" t="str">
        <f>IF(W15=1,COUNTIF(W$6:$W15,1),"")</f>
        <v/>
      </c>
      <c r="Y15" s="54">
        <f>IFERROR(INDEX(#REF!,MATCH(ROWS($X$6:X15),$X$6:$X$54,0),1),1)</f>
        <v>1</v>
      </c>
    </row>
    <row r="16" spans="2:27" ht="5.25" customHeight="1" x14ac:dyDescent="0.25">
      <c r="B16" s="11"/>
      <c r="C16" s="37" t="str">
        <f>IF(ISBLANK('[1]Vos données'!B14),"","N° TVA : "&amp;'[1]Vos données'!B14)</f>
        <v/>
      </c>
      <c r="D16" s="38"/>
      <c r="E16" s="39"/>
      <c r="F16" s="1"/>
      <c r="G16" s="1"/>
      <c r="H16" s="36"/>
      <c r="I16" s="33"/>
      <c r="J16" s="16"/>
      <c r="M16" s="1"/>
      <c r="N16" s="1"/>
      <c r="O16" s="1"/>
      <c r="P16" s="2"/>
      <c r="Q16" s="2"/>
      <c r="R16" s="2"/>
      <c r="W16" s="54" t="str">
        <f>IF(ISNUMBER(SEARCH($F$10,#REF!,1)),1,"")</f>
        <v/>
      </c>
      <c r="X16" s="54" t="str">
        <f>IF(W16=1,COUNTIF(W$6:$W16,1),"")</f>
        <v/>
      </c>
      <c r="Y16" s="54">
        <f>IFERROR(INDEX(#REF!,MATCH(ROWS($X$6:X16),$X$6:$X$54,0),1),1)</f>
        <v>1</v>
      </c>
    </row>
    <row r="17" spans="1:25" ht="9" customHeight="1" x14ac:dyDescent="0.25">
      <c r="B17" s="11"/>
      <c r="C17" s="40"/>
      <c r="D17" s="41"/>
      <c r="E17" s="42"/>
      <c r="F17" s="41"/>
      <c r="G17" s="41"/>
      <c r="H17" s="43"/>
      <c r="I17" s="44"/>
      <c r="J17" s="16"/>
      <c r="M17" s="1"/>
      <c r="N17" s="1"/>
      <c r="O17" s="1"/>
      <c r="P17" s="2"/>
      <c r="Q17" s="2"/>
      <c r="R17" s="2"/>
      <c r="W17" s="54" t="str">
        <f>IF(ISNUMBER(SEARCH($F$10,#REF!,1)),1,"")</f>
        <v/>
      </c>
      <c r="X17" s="54" t="str">
        <f>IF(W17=1,COUNTIF(W$6:$W17,1),"")</f>
        <v/>
      </c>
      <c r="Y17" s="54">
        <f>IFERROR(INDEX(#REF!,MATCH(ROWS($X$6:X17),$X$6:$X$54,0),1),1)</f>
        <v>1</v>
      </c>
    </row>
    <row r="18" spans="1:25" ht="10.5" customHeight="1" x14ac:dyDescent="0.25">
      <c r="B18" s="11"/>
      <c r="C18" s="1"/>
      <c r="D18" s="1"/>
      <c r="E18" s="1"/>
      <c r="F18" s="1"/>
      <c r="G18" s="1"/>
      <c r="H18" s="1"/>
      <c r="I18" s="1"/>
      <c r="J18" s="16"/>
      <c r="M18" s="1"/>
      <c r="N18" s="1"/>
      <c r="O18" s="1"/>
      <c r="P18" s="2"/>
      <c r="Q18" s="2"/>
      <c r="R18" s="2"/>
      <c r="W18" s="54" t="str">
        <f>IF(ISNUMBER(SEARCH($F$10,#REF!,1)),1,"")</f>
        <v/>
      </c>
      <c r="X18" s="54" t="str">
        <f>IF(W18=1,COUNTIF(W$6:$W18,1),"")</f>
        <v/>
      </c>
      <c r="Y18" s="54">
        <f>IFERROR(INDEX(#REF!,MATCH(ROWS($X$6:X18),$X$6:$X$54,0),1),1)</f>
        <v>1</v>
      </c>
    </row>
    <row r="19" spans="1:25" ht="12" customHeight="1" x14ac:dyDescent="0.25">
      <c r="B19" s="11"/>
      <c r="C19" s="34"/>
      <c r="D19" s="1"/>
      <c r="E19" s="45"/>
      <c r="F19" s="45"/>
      <c r="G19" s="1"/>
      <c r="H19" s="1"/>
      <c r="I19" s="1"/>
      <c r="J19" s="16"/>
      <c r="L19" s="46">
        <f>'[1]Vos données'!B19</f>
        <v>5.5E-2</v>
      </c>
      <c r="M19" s="46">
        <f>'[1]Vos données'!B20</f>
        <v>0.1</v>
      </c>
      <c r="N19" s="46">
        <f>'[1]Vos données'!B21</f>
        <v>0.2</v>
      </c>
      <c r="O19" s="46"/>
      <c r="P19" s="2"/>
      <c r="Q19" s="2"/>
      <c r="R19" s="2"/>
      <c r="W19" s="54" t="str">
        <f>IF(ISNUMBER(SEARCH($F$10,#REF!,1)),1,"")</f>
        <v/>
      </c>
      <c r="X19" s="54" t="str">
        <f>IF(W19=1,COUNTIF(W$6:$W19,1),"")</f>
        <v/>
      </c>
      <c r="Y19" s="54">
        <f>IFERROR(INDEX(#REF!,MATCH(ROWS($X$6:X19),$X$6:$X$54,0),1),1)</f>
        <v>1</v>
      </c>
    </row>
    <row r="20" spans="1:25" ht="21" customHeight="1" x14ac:dyDescent="0.25">
      <c r="B20" s="11"/>
      <c r="C20" s="136" t="s">
        <v>6</v>
      </c>
      <c r="D20" s="137"/>
      <c r="E20" s="138"/>
      <c r="F20" s="119" t="s">
        <v>7</v>
      </c>
      <c r="G20" s="120" t="s">
        <v>25</v>
      </c>
      <c r="H20" s="121" t="s">
        <v>8</v>
      </c>
      <c r="I20" s="122" t="s">
        <v>9</v>
      </c>
      <c r="J20" s="16"/>
      <c r="L20" s="47" t="s">
        <v>10</v>
      </c>
      <c r="M20" s="47" t="s">
        <v>11</v>
      </c>
      <c r="N20" s="47" t="s">
        <v>12</v>
      </c>
      <c r="O20" s="47" t="s">
        <v>13</v>
      </c>
      <c r="P20" s="47" t="s">
        <v>14</v>
      </c>
      <c r="Q20" s="47" t="s">
        <v>15</v>
      </c>
      <c r="R20" s="47" t="s">
        <v>16</v>
      </c>
      <c r="S20" s="47" t="s">
        <v>17</v>
      </c>
      <c r="T20" s="113" t="s">
        <v>26</v>
      </c>
      <c r="W20" s="54" t="str">
        <f>IF(ISNUMBER(SEARCH($F$10,#REF!,1)),1,"")</f>
        <v/>
      </c>
      <c r="X20" s="54" t="str">
        <f>IF(W20=1,COUNTIF(W$6:$W20,1),"")</f>
        <v/>
      </c>
      <c r="Y20" s="54">
        <f>IFERROR(INDEX(#REF!,MATCH(ROWS($X$6:X20),$X$6:$X$54,0),1),1)</f>
        <v>1</v>
      </c>
    </row>
    <row r="21" spans="1:25" ht="6.75" customHeight="1" x14ac:dyDescent="0.25">
      <c r="B21" s="11"/>
      <c r="C21" s="20"/>
      <c r="D21" s="20"/>
      <c r="E21" s="48"/>
      <c r="F21" s="48"/>
      <c r="G21" s="49"/>
      <c r="H21" s="49"/>
      <c r="I21" s="50"/>
      <c r="J21" s="16"/>
      <c r="M21" s="1"/>
      <c r="N21" s="1"/>
      <c r="O21" s="1"/>
      <c r="P21" s="2"/>
      <c r="Q21" s="2"/>
      <c r="R21" s="2"/>
      <c r="S21" s="2"/>
      <c r="W21" s="54" t="str">
        <f>IF(ISNUMBER(SEARCH($F$10,#REF!,1)),1,"")</f>
        <v/>
      </c>
      <c r="X21" s="54" t="str">
        <f>IF(W21=1,COUNTIF(W$6:$W21,1),"")</f>
        <v/>
      </c>
      <c r="Y21" s="54">
        <f>IFERROR(INDEX(#REF!,MATCH(ROWS($X$6:X21),$X$6:$X$54,0),1),1)</f>
        <v>1</v>
      </c>
    </row>
    <row r="22" spans="1:25" ht="30" customHeight="1" x14ac:dyDescent="0.25">
      <c r="A22" s="51">
        <v>5</v>
      </c>
      <c r="B22" s="11"/>
      <c r="C22" s="139"/>
      <c r="D22" s="140"/>
      <c r="E22" s="141"/>
      <c r="F22" s="91"/>
      <c r="G22" s="92"/>
      <c r="H22" s="123"/>
      <c r="I22" s="95"/>
      <c r="J22" s="16"/>
      <c r="L22" s="1">
        <f t="shared" ref="L22:L37" si="0">IF($I22=L$19,$I22*$H22,0)</f>
        <v>0</v>
      </c>
      <c r="M22" s="1">
        <f>IF($I22=M$19,$I22*$T22,0)</f>
        <v>0</v>
      </c>
      <c r="N22" s="1">
        <f>IF($I22=N$19,$I22*$T22,0)</f>
        <v>0</v>
      </c>
      <c r="O22" s="52">
        <f t="shared" ref="O22:O41" si="1">IF(ISERROR(H22*I22),0,H22*I22)</f>
        <v>0</v>
      </c>
      <c r="P22" s="2" t="e">
        <f>IF(#REF!&gt;0,1,"")</f>
        <v>#REF!</v>
      </c>
      <c r="Q22" s="2" t="e">
        <f>P22</f>
        <v>#REF!</v>
      </c>
      <c r="R22" s="2">
        <v>8</v>
      </c>
      <c r="S22" s="2">
        <v>1</v>
      </c>
      <c r="T22" s="127">
        <f>IF(ISERROR(F22*G22),"",F22*G22)</f>
        <v>0</v>
      </c>
      <c r="W22" s="54" t="str">
        <f>IF(ISNUMBER(SEARCH($F$10,#REF!,1)),1,"")</f>
        <v/>
      </c>
      <c r="X22" s="54" t="str">
        <f>IF(W22=1,COUNTIF(W$6:$W22,1),"")</f>
        <v/>
      </c>
      <c r="Y22" s="54">
        <f>IFERROR(INDEX(#REF!,MATCH(ROWS($X$6:X22),$X$6:$X$54,0),1),1)</f>
        <v>1</v>
      </c>
    </row>
    <row r="23" spans="1:25" ht="30" customHeight="1" x14ac:dyDescent="0.25">
      <c r="A23" s="51"/>
      <c r="B23" s="11"/>
      <c r="C23" s="133" t="s">
        <v>37</v>
      </c>
      <c r="D23" s="134"/>
      <c r="E23" s="135"/>
      <c r="F23" s="93"/>
      <c r="G23" s="94"/>
      <c r="H23" s="124"/>
      <c r="I23" s="96"/>
      <c r="J23" s="16"/>
      <c r="L23" s="1">
        <f t="shared" si="0"/>
        <v>0</v>
      </c>
      <c r="M23" s="1">
        <f t="shared" ref="M23:M42" si="2">IF($I23=M$19,$I23*$T23,0)</f>
        <v>0</v>
      </c>
      <c r="N23" s="1">
        <f t="shared" ref="N23:N42" si="3">IF($I23=N$19,$I23*$T23,0)</f>
        <v>0</v>
      </c>
      <c r="O23" s="52">
        <f t="shared" si="1"/>
        <v>0</v>
      </c>
      <c r="P23" s="2" t="e">
        <f>IF(#REF!&gt;0,1,"")</f>
        <v>#REF!</v>
      </c>
      <c r="Q23" s="2" t="e">
        <f>SUM($P$22:P23)</f>
        <v>#REF!</v>
      </c>
      <c r="R23" s="2">
        <v>9</v>
      </c>
      <c r="S23" s="2">
        <v>2</v>
      </c>
      <c r="T23" s="127">
        <f t="shared" ref="T23:T43" si="4">IF(ISERROR(F23*G23),"",F23*G23)</f>
        <v>0</v>
      </c>
      <c r="W23" s="54" t="str">
        <f>IF(ISNUMBER(SEARCH($F$10,#REF!,1)),1,"")</f>
        <v/>
      </c>
      <c r="X23" s="54" t="str">
        <f>IF(W23=1,COUNTIF(W$6:$W23,1),"")</f>
        <v/>
      </c>
      <c r="Y23" s="54">
        <f>IFERROR(INDEX(#REF!,MATCH(ROWS($X$6:X23),$X$6:$X$54,0),1),1)</f>
        <v>1</v>
      </c>
    </row>
    <row r="24" spans="1:25" ht="30" customHeight="1" x14ac:dyDescent="0.25">
      <c r="A24" s="51"/>
      <c r="B24" s="11"/>
      <c r="C24" s="133" t="s">
        <v>36</v>
      </c>
      <c r="D24" s="134"/>
      <c r="E24" s="135"/>
      <c r="F24" s="93">
        <v>100</v>
      </c>
      <c r="G24" s="94">
        <v>1.5</v>
      </c>
      <c r="H24" s="124">
        <v>150</v>
      </c>
      <c r="I24" s="96">
        <v>0.2</v>
      </c>
      <c r="J24" s="16"/>
      <c r="K24" s="1"/>
      <c r="L24" s="1">
        <f t="shared" si="0"/>
        <v>0</v>
      </c>
      <c r="M24" s="1">
        <f t="shared" si="2"/>
        <v>0</v>
      </c>
      <c r="N24" s="1">
        <f t="shared" si="3"/>
        <v>30</v>
      </c>
      <c r="O24" s="52">
        <f t="shared" si="1"/>
        <v>30</v>
      </c>
      <c r="P24" s="2" t="e">
        <f>IF(#REF!&gt;0,1,"")</f>
        <v>#REF!</v>
      </c>
      <c r="Q24" s="2" t="e">
        <f>SUM($P$22:P24)</f>
        <v>#REF!</v>
      </c>
      <c r="R24" s="2">
        <v>10</v>
      </c>
      <c r="S24" s="2">
        <v>3</v>
      </c>
      <c r="T24" s="127">
        <f t="shared" si="4"/>
        <v>150</v>
      </c>
      <c r="U24" s="1"/>
      <c r="V24" s="1"/>
      <c r="W24" s="54" t="str">
        <f>IF(ISNUMBER(SEARCH($F$10,#REF!,1)),1,"")</f>
        <v/>
      </c>
      <c r="X24" s="54" t="str">
        <f>IF(W24=1,COUNTIF(W$6:$W24,1),"")</f>
        <v/>
      </c>
      <c r="Y24" s="54">
        <f>IFERROR(INDEX(#REF!,MATCH(ROWS($X$6:X24),$X$6:$X$54,0),1),1)</f>
        <v>1</v>
      </c>
    </row>
    <row r="25" spans="1:25" ht="30" customHeight="1" x14ac:dyDescent="0.25">
      <c r="A25" s="51"/>
      <c r="B25" s="11"/>
      <c r="C25" s="133" t="s">
        <v>38</v>
      </c>
      <c r="D25" s="134"/>
      <c r="E25" s="135"/>
      <c r="F25" s="93">
        <v>100</v>
      </c>
      <c r="G25" s="94">
        <v>1.5</v>
      </c>
      <c r="H25" s="124">
        <v>150</v>
      </c>
      <c r="I25" s="96">
        <v>0.2</v>
      </c>
      <c r="J25" s="16"/>
      <c r="K25" s="1"/>
      <c r="L25" s="1">
        <f t="shared" si="0"/>
        <v>0</v>
      </c>
      <c r="M25" s="1">
        <f t="shared" si="2"/>
        <v>0</v>
      </c>
      <c r="N25" s="1">
        <f t="shared" si="3"/>
        <v>30</v>
      </c>
      <c r="O25" s="52">
        <f t="shared" si="1"/>
        <v>30</v>
      </c>
      <c r="P25" s="2" t="e">
        <f>IF(#REF!&gt;0,1,"")</f>
        <v>#REF!</v>
      </c>
      <c r="Q25" s="2" t="e">
        <f>SUM($P$22:P25)</f>
        <v>#REF!</v>
      </c>
      <c r="R25" s="2">
        <v>11</v>
      </c>
      <c r="S25" s="2">
        <v>4</v>
      </c>
      <c r="T25" s="127">
        <f t="shared" si="4"/>
        <v>150</v>
      </c>
      <c r="U25" s="1"/>
      <c r="V25" s="1"/>
      <c r="W25" s="54" t="str">
        <f>IF(ISNUMBER(SEARCH($F$10,#REF!,1)),1,"")</f>
        <v/>
      </c>
      <c r="X25" s="54" t="str">
        <f>IF(W25=1,COUNTIF(W$6:$W25,1),"")</f>
        <v/>
      </c>
      <c r="Y25" s="54">
        <f>IFERROR(INDEX(#REF!,MATCH(ROWS($X$6:X25),$X$6:$X$54,0),1),1)</f>
        <v>1</v>
      </c>
    </row>
    <row r="26" spans="1:25" ht="30" customHeight="1" x14ac:dyDescent="0.25">
      <c r="A26" s="51"/>
      <c r="B26" s="11"/>
      <c r="C26" s="133" t="s">
        <v>42</v>
      </c>
      <c r="D26" s="134"/>
      <c r="E26" s="135"/>
      <c r="F26" s="93">
        <v>130</v>
      </c>
      <c r="G26" s="94">
        <v>1</v>
      </c>
      <c r="H26" s="124">
        <v>130</v>
      </c>
      <c r="I26" s="96">
        <v>0.2</v>
      </c>
      <c r="J26" s="16"/>
      <c r="K26" s="1"/>
      <c r="L26" s="1">
        <f t="shared" si="0"/>
        <v>0</v>
      </c>
      <c r="M26" s="1">
        <f t="shared" si="2"/>
        <v>0</v>
      </c>
      <c r="N26" s="1">
        <f t="shared" si="3"/>
        <v>26</v>
      </c>
      <c r="O26" s="52">
        <f t="shared" si="1"/>
        <v>26</v>
      </c>
      <c r="P26" s="2" t="e">
        <f>IF(#REF!&gt;0,1,"")</f>
        <v>#REF!</v>
      </c>
      <c r="Q26" s="2" t="e">
        <f>SUM($P$22:P26)</f>
        <v>#REF!</v>
      </c>
      <c r="R26" s="2">
        <v>12</v>
      </c>
      <c r="S26" s="2">
        <v>5</v>
      </c>
      <c r="T26" s="127">
        <f t="shared" si="4"/>
        <v>130</v>
      </c>
      <c r="U26" s="1"/>
      <c r="V26" s="1"/>
      <c r="W26" s="54" t="str">
        <f>IF(ISNUMBER(SEARCH($F$10,#REF!,1)),1,"")</f>
        <v/>
      </c>
      <c r="X26" s="54" t="str">
        <f>IF(W26=1,COUNTIF(W$6:$W26,1),"")</f>
        <v/>
      </c>
      <c r="Y26" s="54">
        <f>IFERROR(INDEX(#REF!,MATCH(ROWS($X$6:X26),$X$6:$X$54,0),1),1)</f>
        <v>1</v>
      </c>
    </row>
    <row r="27" spans="1:25" ht="30" customHeight="1" x14ac:dyDescent="0.25">
      <c r="A27" s="51"/>
      <c r="B27" s="11"/>
      <c r="C27" s="133"/>
      <c r="D27" s="134"/>
      <c r="E27" s="135"/>
      <c r="F27" s="93"/>
      <c r="G27" s="94"/>
      <c r="H27" s="124"/>
      <c r="I27" s="96"/>
      <c r="J27" s="16"/>
      <c r="K27" s="1"/>
      <c r="L27" s="1">
        <f t="shared" si="0"/>
        <v>0</v>
      </c>
      <c r="M27" s="1">
        <f t="shared" si="2"/>
        <v>0</v>
      </c>
      <c r="N27" s="1">
        <f t="shared" si="3"/>
        <v>0</v>
      </c>
      <c r="O27" s="52">
        <f t="shared" si="1"/>
        <v>0</v>
      </c>
      <c r="P27" s="2" t="e">
        <f>IF(#REF!&gt;0,1,"")</f>
        <v>#REF!</v>
      </c>
      <c r="Q27" s="2" t="e">
        <f>SUM($P$22:P27)</f>
        <v>#REF!</v>
      </c>
      <c r="R27" s="2">
        <v>13</v>
      </c>
      <c r="S27" s="2">
        <v>6</v>
      </c>
      <c r="T27" s="127">
        <f t="shared" si="4"/>
        <v>0</v>
      </c>
      <c r="U27" s="1"/>
      <c r="V27" s="1"/>
      <c r="W27" s="54" t="str">
        <f>IF(ISNUMBER(SEARCH($F$10,#REF!,1)),1,"")</f>
        <v/>
      </c>
      <c r="X27" s="54" t="str">
        <f>IF(W27=1,COUNTIF(W$6:$W27,1),"")</f>
        <v/>
      </c>
      <c r="Y27" s="54">
        <f>IFERROR(INDEX(#REF!,MATCH(ROWS($X$6:X27),$X$6:$X$54,0),1),1)</f>
        <v>1</v>
      </c>
    </row>
    <row r="28" spans="1:25" ht="30" customHeight="1" x14ac:dyDescent="0.25">
      <c r="A28" s="51"/>
      <c r="B28" s="11"/>
      <c r="C28" s="133"/>
      <c r="D28" s="134"/>
      <c r="E28" s="135"/>
      <c r="F28" s="93"/>
      <c r="G28" s="94"/>
      <c r="H28" s="124"/>
      <c r="I28" s="96"/>
      <c r="J28" s="16"/>
      <c r="K28" s="1"/>
      <c r="L28" s="1">
        <f t="shared" si="0"/>
        <v>0</v>
      </c>
      <c r="M28" s="1">
        <f t="shared" si="2"/>
        <v>0</v>
      </c>
      <c r="N28" s="1">
        <f t="shared" si="3"/>
        <v>0</v>
      </c>
      <c r="O28" s="52">
        <f t="shared" si="1"/>
        <v>0</v>
      </c>
      <c r="P28" s="2" t="e">
        <f>IF(#REF!&gt;0,1,"")</f>
        <v>#REF!</v>
      </c>
      <c r="Q28" s="2" t="e">
        <f>SUM($P$22:P28)</f>
        <v>#REF!</v>
      </c>
      <c r="R28" s="2">
        <v>14</v>
      </c>
      <c r="S28" s="2">
        <v>7</v>
      </c>
      <c r="T28" s="127">
        <f t="shared" si="4"/>
        <v>0</v>
      </c>
      <c r="U28" s="1"/>
      <c r="V28" s="1"/>
      <c r="W28" s="54" t="str">
        <f>IF(ISNUMBER(SEARCH($F$10,#REF!,1)),1,"")</f>
        <v/>
      </c>
      <c r="X28" s="54" t="str">
        <f>IF(W28=1,COUNTIF(W$6:$W28,1),"")</f>
        <v/>
      </c>
      <c r="Y28" s="54">
        <f>IFERROR(INDEX(#REF!,MATCH(ROWS($X$6:X28),$X$6:$X$54,0),1),1)</f>
        <v>1</v>
      </c>
    </row>
    <row r="29" spans="1:25" ht="30" customHeight="1" x14ac:dyDescent="0.25">
      <c r="A29" s="51"/>
      <c r="B29" s="11"/>
      <c r="C29" s="133"/>
      <c r="D29" s="134"/>
      <c r="E29" s="135"/>
      <c r="F29" s="93"/>
      <c r="G29" s="94"/>
      <c r="H29" s="124"/>
      <c r="I29" s="96"/>
      <c r="J29" s="16"/>
      <c r="K29" s="1"/>
      <c r="L29" s="1">
        <f t="shared" si="0"/>
        <v>0</v>
      </c>
      <c r="M29" s="1">
        <f t="shared" si="2"/>
        <v>0</v>
      </c>
      <c r="N29" s="1">
        <f t="shared" si="3"/>
        <v>0</v>
      </c>
      <c r="O29" s="52">
        <f t="shared" si="1"/>
        <v>0</v>
      </c>
      <c r="P29" s="2" t="e">
        <f>IF(#REF!&gt;0,1,"")</f>
        <v>#REF!</v>
      </c>
      <c r="Q29" s="2" t="e">
        <f>SUM($P$22:P29)</f>
        <v>#REF!</v>
      </c>
      <c r="R29" s="2">
        <v>15</v>
      </c>
      <c r="S29" s="2">
        <v>8</v>
      </c>
      <c r="T29" s="127">
        <f t="shared" si="4"/>
        <v>0</v>
      </c>
      <c r="U29" s="1"/>
      <c r="V29" s="1"/>
      <c r="W29" s="54" t="str">
        <f>IF(ISNUMBER(SEARCH($F$10,#REF!,1)),1,"")</f>
        <v/>
      </c>
      <c r="X29" s="54" t="str">
        <f>IF(W29=1,COUNTIF(W$6:$W29,1),"")</f>
        <v/>
      </c>
      <c r="Y29" s="54">
        <f>IFERROR(INDEX(#REF!,MATCH(ROWS($X$6:X29),$X$6:$X$54,0),1),1)</f>
        <v>1</v>
      </c>
    </row>
    <row r="30" spans="1:25" ht="30" customHeight="1" x14ac:dyDescent="0.25">
      <c r="A30" s="51"/>
      <c r="B30" s="11"/>
      <c r="C30" s="133"/>
      <c r="D30" s="134"/>
      <c r="E30" s="135"/>
      <c r="F30" s="93"/>
      <c r="G30" s="94"/>
      <c r="H30" s="124"/>
      <c r="I30" s="96"/>
      <c r="J30" s="16"/>
      <c r="K30" s="1"/>
      <c r="L30" s="1">
        <f t="shared" si="0"/>
        <v>0</v>
      </c>
      <c r="M30" s="1">
        <f t="shared" si="2"/>
        <v>0</v>
      </c>
      <c r="N30" s="1">
        <f t="shared" si="3"/>
        <v>0</v>
      </c>
      <c r="O30" s="52">
        <f t="shared" si="1"/>
        <v>0</v>
      </c>
      <c r="P30" s="2" t="e">
        <f>IF(#REF!&gt;0,1,"")</f>
        <v>#REF!</v>
      </c>
      <c r="Q30" s="2" t="e">
        <f>SUM($P$22:P30)</f>
        <v>#REF!</v>
      </c>
      <c r="R30" s="2">
        <v>16</v>
      </c>
      <c r="S30" s="2">
        <v>9</v>
      </c>
      <c r="T30" s="127">
        <f t="shared" si="4"/>
        <v>0</v>
      </c>
      <c r="U30" s="1"/>
      <c r="V30" s="1"/>
      <c r="W30" s="54" t="str">
        <f>IF(ISNUMBER(SEARCH($F$10,#REF!,1)),1,"")</f>
        <v/>
      </c>
      <c r="X30" s="54" t="str">
        <f>IF(W30=1,COUNTIF(W$6:$W30,1),"")</f>
        <v/>
      </c>
      <c r="Y30" s="54">
        <f>IFERROR(INDEX(#REF!,MATCH(ROWS($X$6:X30),$X$6:$X$54,0),1),1)</f>
        <v>1</v>
      </c>
    </row>
    <row r="31" spans="1:25" ht="30" customHeight="1" x14ac:dyDescent="0.25">
      <c r="A31" s="51"/>
      <c r="B31" s="11"/>
      <c r="C31" s="133"/>
      <c r="D31" s="134"/>
      <c r="E31" s="135"/>
      <c r="F31" s="93"/>
      <c r="G31" s="94"/>
      <c r="H31" s="124"/>
      <c r="I31" s="96"/>
      <c r="J31" s="16"/>
      <c r="K31" s="1"/>
      <c r="L31" s="1">
        <f t="shared" si="0"/>
        <v>0</v>
      </c>
      <c r="M31" s="1">
        <f t="shared" si="2"/>
        <v>0</v>
      </c>
      <c r="N31" s="1">
        <f t="shared" si="3"/>
        <v>0</v>
      </c>
      <c r="O31" s="52">
        <f t="shared" si="1"/>
        <v>0</v>
      </c>
      <c r="P31" s="2" t="e">
        <f>IF(#REF!&gt;0,1,"")</f>
        <v>#REF!</v>
      </c>
      <c r="Q31" s="2" t="e">
        <f>SUM($P$22:P31)</f>
        <v>#REF!</v>
      </c>
      <c r="R31" s="2">
        <v>17</v>
      </c>
      <c r="S31" s="2">
        <v>10</v>
      </c>
      <c r="T31" s="127">
        <f t="shared" si="4"/>
        <v>0</v>
      </c>
      <c r="U31" s="1"/>
      <c r="V31" s="1"/>
      <c r="W31" s="54" t="str">
        <f>IF(ISNUMBER(SEARCH($F$10,#REF!,1)),1,"")</f>
        <v/>
      </c>
      <c r="X31" s="54" t="str">
        <f>IF(W31=1,COUNTIF(W$6:$W31,1),"")</f>
        <v/>
      </c>
      <c r="Y31" s="54">
        <f>IFERROR(INDEX(#REF!,MATCH(ROWS($X$6:X31),$X$6:$X$54,0),1),1)</f>
        <v>1</v>
      </c>
    </row>
    <row r="32" spans="1:25" ht="30" customHeight="1" x14ac:dyDescent="0.25">
      <c r="A32" s="51"/>
      <c r="B32" s="11"/>
      <c r="C32" s="133"/>
      <c r="D32" s="134"/>
      <c r="E32" s="135"/>
      <c r="F32" s="93"/>
      <c r="G32" s="94"/>
      <c r="H32" s="124"/>
      <c r="I32" s="96"/>
      <c r="J32" s="16"/>
      <c r="K32" s="1"/>
      <c r="L32" s="1">
        <f t="shared" si="0"/>
        <v>0</v>
      </c>
      <c r="M32" s="1">
        <f t="shared" si="2"/>
        <v>0</v>
      </c>
      <c r="N32" s="1">
        <f t="shared" si="3"/>
        <v>0</v>
      </c>
      <c r="O32" s="52">
        <f t="shared" si="1"/>
        <v>0</v>
      </c>
      <c r="P32" s="2" t="e">
        <f>IF(#REF!&gt;0,1,"")</f>
        <v>#REF!</v>
      </c>
      <c r="Q32" s="2" t="e">
        <f>SUM($P$22:P32)</f>
        <v>#REF!</v>
      </c>
      <c r="R32" s="2">
        <v>18</v>
      </c>
      <c r="S32" s="2">
        <v>11</v>
      </c>
      <c r="T32" s="127">
        <f t="shared" si="4"/>
        <v>0</v>
      </c>
      <c r="U32" s="1"/>
      <c r="V32" s="1"/>
      <c r="W32" s="54" t="str">
        <f>IF(ISNUMBER(SEARCH($F$10,#REF!,1)),1,"")</f>
        <v/>
      </c>
      <c r="X32" s="54" t="str">
        <f>IF(W32=1,COUNTIF(W$6:$W32,1),"")</f>
        <v/>
      </c>
      <c r="Y32" s="54">
        <f>IFERROR(INDEX(#REF!,MATCH(ROWS($X$6:X32),$X$6:$X$54,0),1),1)</f>
        <v>1</v>
      </c>
    </row>
    <row r="33" spans="1:25" ht="30" customHeight="1" x14ac:dyDescent="0.25">
      <c r="A33" s="51"/>
      <c r="B33" s="11"/>
      <c r="C33" s="133"/>
      <c r="D33" s="134"/>
      <c r="E33" s="135"/>
      <c r="F33" s="93"/>
      <c r="G33" s="94"/>
      <c r="H33" s="124"/>
      <c r="I33" s="96"/>
      <c r="J33" s="16"/>
      <c r="K33" s="1"/>
      <c r="L33" s="1">
        <f t="shared" si="0"/>
        <v>0</v>
      </c>
      <c r="M33" s="1">
        <f t="shared" si="2"/>
        <v>0</v>
      </c>
      <c r="N33" s="1">
        <f t="shared" si="3"/>
        <v>0</v>
      </c>
      <c r="O33" s="52">
        <f t="shared" si="1"/>
        <v>0</v>
      </c>
      <c r="P33" s="2" t="e">
        <f>IF(#REF!&gt;0,1,"")</f>
        <v>#REF!</v>
      </c>
      <c r="Q33" s="2" t="e">
        <f>SUM($P$22:P33)</f>
        <v>#REF!</v>
      </c>
      <c r="R33" s="2">
        <v>19</v>
      </c>
      <c r="S33" s="2">
        <v>12</v>
      </c>
      <c r="T33" s="127">
        <f t="shared" si="4"/>
        <v>0</v>
      </c>
      <c r="U33" s="1"/>
      <c r="V33" s="1"/>
      <c r="W33" s="54" t="str">
        <f>IF(ISNUMBER(SEARCH($F$10,#REF!,1)),1,"")</f>
        <v/>
      </c>
      <c r="X33" s="54" t="str">
        <f>IF(W33=1,COUNTIF(W$6:$W33,1),"")</f>
        <v/>
      </c>
      <c r="Y33" s="54">
        <f>IFERROR(INDEX(#REF!,MATCH(ROWS($X$6:X33),$X$6:$X$54,0),1),1)</f>
        <v>1</v>
      </c>
    </row>
    <row r="34" spans="1:25" ht="30" customHeight="1" x14ac:dyDescent="0.25">
      <c r="A34" s="51"/>
      <c r="B34" s="11"/>
      <c r="C34" s="133"/>
      <c r="D34" s="134"/>
      <c r="E34" s="135"/>
      <c r="F34" s="93"/>
      <c r="G34" s="94"/>
      <c r="H34" s="124"/>
      <c r="I34" s="96"/>
      <c r="J34" s="16"/>
      <c r="K34" s="1"/>
      <c r="L34" s="1">
        <f t="shared" si="0"/>
        <v>0</v>
      </c>
      <c r="M34" s="1">
        <f t="shared" si="2"/>
        <v>0</v>
      </c>
      <c r="N34" s="1">
        <f t="shared" si="3"/>
        <v>0</v>
      </c>
      <c r="O34" s="52">
        <f t="shared" si="1"/>
        <v>0</v>
      </c>
      <c r="P34" s="2" t="e">
        <f>IF(#REF!&gt;0,1,"")</f>
        <v>#REF!</v>
      </c>
      <c r="Q34" s="2" t="e">
        <f>SUM($P$22:P34)</f>
        <v>#REF!</v>
      </c>
      <c r="R34" s="2">
        <v>20</v>
      </c>
      <c r="S34" s="2">
        <v>13</v>
      </c>
      <c r="T34" s="127">
        <f t="shared" si="4"/>
        <v>0</v>
      </c>
      <c r="U34" s="1"/>
      <c r="V34" s="1"/>
      <c r="W34" s="54" t="str">
        <f>IF(ISNUMBER(SEARCH($F$10,#REF!,1)),1,"")</f>
        <v/>
      </c>
      <c r="X34" s="54" t="str">
        <f>IF(W34=1,COUNTIF(W$6:$W34,1),"")</f>
        <v/>
      </c>
      <c r="Y34" s="54">
        <f>IFERROR(INDEX(#REF!,MATCH(ROWS($X$6:X34),$X$6:$X$54,0),1),1)</f>
        <v>1</v>
      </c>
    </row>
    <row r="35" spans="1:25" ht="30" customHeight="1" x14ac:dyDescent="0.25">
      <c r="A35" s="51"/>
      <c r="B35" s="11"/>
      <c r="C35" s="133"/>
      <c r="D35" s="134"/>
      <c r="E35" s="135"/>
      <c r="F35" s="93"/>
      <c r="G35" s="94"/>
      <c r="H35" s="124"/>
      <c r="I35" s="96"/>
      <c r="J35" s="16"/>
      <c r="K35" s="1"/>
      <c r="L35" s="1">
        <f t="shared" si="0"/>
        <v>0</v>
      </c>
      <c r="M35" s="1">
        <f t="shared" si="2"/>
        <v>0</v>
      </c>
      <c r="N35" s="1">
        <f t="shared" si="3"/>
        <v>0</v>
      </c>
      <c r="O35" s="52">
        <f t="shared" si="1"/>
        <v>0</v>
      </c>
      <c r="P35" s="2" t="e">
        <f>IF(#REF!&gt;0,1,"")</f>
        <v>#REF!</v>
      </c>
      <c r="Q35" s="2" t="e">
        <f>SUM($P$22:P35)</f>
        <v>#REF!</v>
      </c>
      <c r="R35" s="2">
        <v>21</v>
      </c>
      <c r="S35" s="2">
        <v>14</v>
      </c>
      <c r="T35" s="127">
        <f t="shared" si="4"/>
        <v>0</v>
      </c>
      <c r="U35" s="1"/>
      <c r="V35" s="1"/>
      <c r="W35" s="54" t="str">
        <f>IF(ISNUMBER(SEARCH($F$10,#REF!,1)),1,"")</f>
        <v/>
      </c>
      <c r="X35" s="54" t="str">
        <f>IF(W35=1,COUNTIF(W$6:$W35,1),"")</f>
        <v/>
      </c>
      <c r="Y35" s="54">
        <f>IFERROR(INDEX(#REF!,MATCH(ROWS($X$6:X35),$X$6:$X$54,0),1),1)</f>
        <v>1</v>
      </c>
    </row>
    <row r="36" spans="1:25" ht="30" customHeight="1" x14ac:dyDescent="0.25">
      <c r="A36" s="51"/>
      <c r="B36" s="11"/>
      <c r="C36" s="133"/>
      <c r="D36" s="134"/>
      <c r="E36" s="135"/>
      <c r="F36" s="93"/>
      <c r="G36" s="94"/>
      <c r="H36" s="124"/>
      <c r="I36" s="96"/>
      <c r="J36" s="16"/>
      <c r="K36" s="1"/>
      <c r="L36" s="1">
        <f t="shared" si="0"/>
        <v>0</v>
      </c>
      <c r="M36" s="1">
        <f t="shared" si="2"/>
        <v>0</v>
      </c>
      <c r="N36" s="1">
        <f t="shared" si="3"/>
        <v>0</v>
      </c>
      <c r="O36" s="52">
        <f t="shared" si="1"/>
        <v>0</v>
      </c>
      <c r="P36" s="2" t="e">
        <f>IF(#REF!&gt;0,1,"")</f>
        <v>#REF!</v>
      </c>
      <c r="Q36" s="2" t="e">
        <f>SUM($P$22:P36)</f>
        <v>#REF!</v>
      </c>
      <c r="R36" s="2">
        <v>22</v>
      </c>
      <c r="S36" s="2">
        <v>15</v>
      </c>
      <c r="T36" s="127">
        <f t="shared" si="4"/>
        <v>0</v>
      </c>
      <c r="U36" s="1"/>
      <c r="V36" s="1"/>
      <c r="W36" s="54" t="str">
        <f>IF(ISNUMBER(SEARCH($F$10,#REF!,1)),1,"")</f>
        <v/>
      </c>
      <c r="X36" s="54" t="str">
        <f>IF(W36=1,COUNTIF(W$6:$W36,1),"")</f>
        <v/>
      </c>
      <c r="Y36" s="54">
        <f>IFERROR(INDEX(#REF!,MATCH(ROWS($X$6:X36),$X$6:$X$54,0),1),1)</f>
        <v>1</v>
      </c>
    </row>
    <row r="37" spans="1:25" ht="30" customHeight="1" x14ac:dyDescent="0.25">
      <c r="A37" s="51"/>
      <c r="B37" s="11"/>
      <c r="C37" s="133"/>
      <c r="D37" s="134"/>
      <c r="E37" s="135"/>
      <c r="F37" s="93"/>
      <c r="G37" s="94"/>
      <c r="H37" s="124"/>
      <c r="I37" s="96"/>
      <c r="J37" s="16"/>
      <c r="K37" s="1"/>
      <c r="L37" s="1">
        <f t="shared" si="0"/>
        <v>0</v>
      </c>
      <c r="M37" s="1">
        <f t="shared" si="2"/>
        <v>0</v>
      </c>
      <c r="N37" s="1">
        <f t="shared" si="3"/>
        <v>0</v>
      </c>
      <c r="O37" s="52">
        <f t="shared" si="1"/>
        <v>0</v>
      </c>
      <c r="P37" s="2" t="e">
        <f>IF(#REF!&gt;0,1,"")</f>
        <v>#REF!</v>
      </c>
      <c r="Q37" s="2" t="e">
        <f>SUM($P$22:P37)</f>
        <v>#REF!</v>
      </c>
      <c r="R37" s="2">
        <v>23</v>
      </c>
      <c r="S37" s="2">
        <v>16</v>
      </c>
      <c r="T37" s="127">
        <f t="shared" si="4"/>
        <v>0</v>
      </c>
      <c r="U37" s="1"/>
      <c r="V37" s="1"/>
      <c r="W37" s="54" t="str">
        <f>IF(ISNUMBER(SEARCH($F$10,#REF!,1)),1,"")</f>
        <v/>
      </c>
      <c r="X37" s="54" t="str">
        <f>IF(W37=1,COUNTIF(W$6:$W37,1),"")</f>
        <v/>
      </c>
      <c r="Y37" s="54">
        <f>IFERROR(INDEX(#REF!,MATCH(ROWS($X$6:X37),$X$6:$X$54,0),1),1)</f>
        <v>1</v>
      </c>
    </row>
    <row r="38" spans="1:25" ht="30" customHeight="1" x14ac:dyDescent="0.25">
      <c r="A38" s="51"/>
      <c r="B38" s="11"/>
      <c r="C38" s="133"/>
      <c r="D38" s="134"/>
      <c r="E38" s="135"/>
      <c r="F38" s="93"/>
      <c r="G38" s="94"/>
      <c r="H38" s="124"/>
      <c r="I38" s="96"/>
      <c r="J38" s="16"/>
      <c r="K38" s="1"/>
      <c r="L38" s="1">
        <f t="shared" ref="L38:L41" si="5">IF($I38=L$19,$I38*$H38,0)</f>
        <v>0</v>
      </c>
      <c r="M38" s="1">
        <f t="shared" si="2"/>
        <v>0</v>
      </c>
      <c r="N38" s="1">
        <f t="shared" si="3"/>
        <v>0</v>
      </c>
      <c r="O38" s="52">
        <f t="shared" si="1"/>
        <v>0</v>
      </c>
      <c r="P38" s="2" t="e">
        <f>IF(#REF!&gt;0,1,"")</f>
        <v>#REF!</v>
      </c>
      <c r="Q38" s="2" t="e">
        <f>SUM($P$22:P38)</f>
        <v>#REF!</v>
      </c>
      <c r="R38" s="2">
        <v>24</v>
      </c>
      <c r="S38" s="2">
        <v>17</v>
      </c>
      <c r="T38" s="127">
        <f t="shared" si="4"/>
        <v>0</v>
      </c>
      <c r="U38" s="1"/>
      <c r="V38" s="1"/>
      <c r="W38" s="54" t="str">
        <f>IF(ISNUMBER(SEARCH($F$10,#REF!,1)),1,"")</f>
        <v/>
      </c>
      <c r="X38" s="54" t="str">
        <f>IF(W38=1,COUNTIF(W$6:$W38,1),"")</f>
        <v/>
      </c>
      <c r="Y38" s="54">
        <f>IFERROR(INDEX(#REF!,MATCH(ROWS($X$6:X38),$X$6:$X$54,0),1),1)</f>
        <v>1</v>
      </c>
    </row>
    <row r="39" spans="1:25" ht="30" customHeight="1" x14ac:dyDescent="0.25">
      <c r="A39" s="51"/>
      <c r="B39" s="11"/>
      <c r="C39" s="133"/>
      <c r="D39" s="134"/>
      <c r="E39" s="135"/>
      <c r="F39" s="93"/>
      <c r="G39" s="94"/>
      <c r="H39" s="124"/>
      <c r="I39" s="96"/>
      <c r="J39" s="16"/>
      <c r="K39" s="1"/>
      <c r="L39" s="1">
        <f t="shared" si="5"/>
        <v>0</v>
      </c>
      <c r="M39" s="1">
        <f t="shared" si="2"/>
        <v>0</v>
      </c>
      <c r="N39" s="1">
        <f t="shared" si="3"/>
        <v>0</v>
      </c>
      <c r="O39" s="52">
        <f t="shared" si="1"/>
        <v>0</v>
      </c>
      <c r="P39" s="2" t="e">
        <f>IF(#REF!&gt;0,1,"")</f>
        <v>#REF!</v>
      </c>
      <c r="Q39" s="2" t="e">
        <f>SUM($P$22:P39)</f>
        <v>#REF!</v>
      </c>
      <c r="R39" s="2">
        <v>25</v>
      </c>
      <c r="S39" s="2">
        <v>18</v>
      </c>
      <c r="T39" s="127">
        <f t="shared" si="4"/>
        <v>0</v>
      </c>
      <c r="U39" s="1"/>
      <c r="V39" s="1"/>
      <c r="W39" s="54" t="str">
        <f>IF(ISNUMBER(SEARCH($F$10,#REF!,1)),1,"")</f>
        <v/>
      </c>
      <c r="X39" s="54" t="str">
        <f>IF(W39=1,COUNTIF(W$6:$W39,1),"")</f>
        <v/>
      </c>
      <c r="Y39" s="54">
        <f>IFERROR(INDEX(#REF!,MATCH(ROWS($X$6:X39),$X$6:$X$54,0),1),1)</f>
        <v>1</v>
      </c>
    </row>
    <row r="40" spans="1:25" ht="30" customHeight="1" x14ac:dyDescent="0.25">
      <c r="A40" s="51"/>
      <c r="B40" s="11"/>
      <c r="C40" s="133"/>
      <c r="D40" s="134"/>
      <c r="E40" s="135"/>
      <c r="F40" s="93"/>
      <c r="G40" s="94"/>
      <c r="H40" s="124"/>
      <c r="I40" s="96"/>
      <c r="J40" s="16"/>
      <c r="K40" s="1"/>
      <c r="L40" s="1">
        <f t="shared" si="5"/>
        <v>0</v>
      </c>
      <c r="M40" s="1">
        <f t="shared" si="2"/>
        <v>0</v>
      </c>
      <c r="N40" s="1">
        <f t="shared" si="3"/>
        <v>0</v>
      </c>
      <c r="O40" s="52">
        <f t="shared" si="1"/>
        <v>0</v>
      </c>
      <c r="P40" s="2" t="e">
        <f>IF(#REF!&gt;0,1,"")</f>
        <v>#REF!</v>
      </c>
      <c r="Q40" s="2" t="e">
        <f>SUM($P$22:P40)</f>
        <v>#REF!</v>
      </c>
      <c r="R40" s="2">
        <v>26</v>
      </c>
      <c r="S40" s="2">
        <v>19</v>
      </c>
      <c r="T40" s="127">
        <f t="shared" si="4"/>
        <v>0</v>
      </c>
      <c r="U40" s="1"/>
      <c r="V40" s="1"/>
      <c r="W40" s="54" t="str">
        <f>IF(ISNUMBER(SEARCH($F$10,#REF!,1)),1,"")</f>
        <v/>
      </c>
      <c r="X40" s="54" t="str">
        <f>IF(W40=1,COUNTIF(W$6:$W40,1),"")</f>
        <v/>
      </c>
      <c r="Y40" s="54">
        <f>IFERROR(INDEX(#REF!,MATCH(ROWS($X$6:X40),$X$6:$X$54,0),1),1)</f>
        <v>1</v>
      </c>
    </row>
    <row r="41" spans="1:25" ht="30" customHeight="1" x14ac:dyDescent="0.25">
      <c r="A41" s="51"/>
      <c r="B41" s="11"/>
      <c r="C41" s="133"/>
      <c r="D41" s="134"/>
      <c r="E41" s="135"/>
      <c r="F41" s="93"/>
      <c r="G41" s="94"/>
      <c r="H41" s="124"/>
      <c r="I41" s="96"/>
      <c r="J41" s="16"/>
      <c r="K41" s="1"/>
      <c r="L41" s="1">
        <f t="shared" si="5"/>
        <v>0</v>
      </c>
      <c r="M41" s="1">
        <f t="shared" si="2"/>
        <v>0</v>
      </c>
      <c r="N41" s="1">
        <f t="shared" si="3"/>
        <v>0</v>
      </c>
      <c r="O41" s="52">
        <f t="shared" si="1"/>
        <v>0</v>
      </c>
      <c r="P41" s="2" t="e">
        <f>IF(#REF!&gt;0,1,"")</f>
        <v>#REF!</v>
      </c>
      <c r="Q41" s="2" t="e">
        <f>SUM($P$22:P41)</f>
        <v>#REF!</v>
      </c>
      <c r="R41" s="2">
        <v>27</v>
      </c>
      <c r="S41" s="2">
        <v>20</v>
      </c>
      <c r="T41" s="127">
        <f t="shared" si="4"/>
        <v>0</v>
      </c>
      <c r="U41" s="1"/>
      <c r="V41" s="1"/>
      <c r="W41" s="54" t="str">
        <f>IF(ISNUMBER(SEARCH($F$10,#REF!,1)),1,"")</f>
        <v/>
      </c>
      <c r="X41" s="54" t="str">
        <f>IF(W41=1,COUNTIF(W$6:$W41,1),"")</f>
        <v/>
      </c>
      <c r="Y41" s="54">
        <f>IFERROR(INDEX(#REF!,MATCH(ROWS($X$6:X41),$X$6:$X$54,0),1),1)</f>
        <v>1</v>
      </c>
    </row>
    <row r="42" spans="1:25" ht="16.5" customHeight="1" x14ac:dyDescent="0.25">
      <c r="B42" s="11"/>
      <c r="C42" s="146"/>
      <c r="D42" s="147"/>
      <c r="E42" s="148"/>
      <c r="F42" s="97"/>
      <c r="G42" s="98"/>
      <c r="H42" s="126"/>
      <c r="I42" s="99"/>
      <c r="J42" s="16"/>
      <c r="M42" s="1">
        <f t="shared" si="2"/>
        <v>0</v>
      </c>
      <c r="N42" s="1">
        <f t="shared" si="3"/>
        <v>0</v>
      </c>
      <c r="O42" s="1"/>
      <c r="P42" s="2" t="e">
        <f>IF(#REF!&gt;0,1,"")</f>
        <v>#REF!</v>
      </c>
      <c r="Q42" s="2" t="e">
        <f>SUM($P$22:P42)</f>
        <v>#REF!</v>
      </c>
      <c r="R42" s="2">
        <v>182</v>
      </c>
      <c r="S42" s="2">
        <v>175</v>
      </c>
      <c r="T42" s="127">
        <f t="shared" si="4"/>
        <v>0</v>
      </c>
      <c r="W42" s="54" t="str">
        <f>IF(ISNUMBER(SEARCH($F$10,#REF!,1)),1,"")</f>
        <v/>
      </c>
      <c r="X42" s="54" t="str">
        <f>IF(W42=1,COUNTIF(W$6:$W42,1),"")</f>
        <v/>
      </c>
      <c r="Y42" s="54">
        <f>IFERROR(INDEX(#REF!,MATCH(ROWS($X$6:X42),$X$6:$X$54,0),1),1)</f>
        <v>1</v>
      </c>
    </row>
    <row r="43" spans="1:25" ht="9" customHeight="1" x14ac:dyDescent="0.25">
      <c r="B43" s="11"/>
      <c r="C43" s="53"/>
      <c r="D43" s="53"/>
      <c r="E43" s="54"/>
      <c r="F43" s="54"/>
      <c r="G43" s="54"/>
      <c r="H43" s="54"/>
      <c r="I43" s="55"/>
      <c r="J43" s="16"/>
      <c r="M43" s="1"/>
      <c r="N43" s="1"/>
      <c r="O43" s="1"/>
      <c r="P43" s="2" t="e">
        <f>IF(#REF!&gt;0,1,"")</f>
        <v>#REF!</v>
      </c>
      <c r="Q43" s="2" t="e">
        <f>SUM($P$22:P43)</f>
        <v>#REF!</v>
      </c>
      <c r="R43" s="2">
        <v>183</v>
      </c>
      <c r="S43" s="2">
        <v>176</v>
      </c>
      <c r="T43" s="114">
        <f t="shared" si="4"/>
        <v>0</v>
      </c>
      <c r="W43" s="54" t="str">
        <f>IF(ISNUMBER(SEARCH($F$10,#REF!,1)),1,"")</f>
        <v/>
      </c>
      <c r="X43" s="54" t="str">
        <f>IF(W43=1,COUNTIF(W$6:$W43,1),"")</f>
        <v/>
      </c>
      <c r="Y43" s="54">
        <f>IFERROR(INDEX(#REF!,MATCH(ROWS($X$6:X43),$X$6:$X$54,0),1),1)</f>
        <v>1</v>
      </c>
    </row>
    <row r="44" spans="1:25" ht="21" customHeight="1" x14ac:dyDescent="0.25">
      <c r="B44" s="11"/>
      <c r="C44" s="56"/>
      <c r="D44" s="57"/>
      <c r="G44" s="118" t="s">
        <v>18</v>
      </c>
      <c r="H44" s="117">
        <f>SUM(H20:H42)</f>
        <v>430</v>
      </c>
      <c r="I44" s="39"/>
      <c r="J44" s="16"/>
      <c r="M44" s="1"/>
      <c r="N44" s="1"/>
      <c r="O44" s="1"/>
      <c r="P44" s="2" t="e">
        <f>IF(#REF!&gt;0,1,"")</f>
        <v>#REF!</v>
      </c>
      <c r="Q44" s="2" t="e">
        <f>SUM($P$22:P44)</f>
        <v>#REF!</v>
      </c>
      <c r="R44" s="2">
        <v>184</v>
      </c>
      <c r="S44" s="2">
        <v>177</v>
      </c>
      <c r="W44" s="54" t="str">
        <f>IF(ISNUMBER(SEARCH($F$10,#REF!,1)),1,"")</f>
        <v/>
      </c>
      <c r="X44" s="54" t="str">
        <f>IF(W44=1,COUNTIF(W$6:$W44,1),"")</f>
        <v/>
      </c>
      <c r="Y44" s="54">
        <f>IFERROR(INDEX(#REF!,MATCH(ROWS($X$6:X44),$X$6:$X$54,0),1),1)</f>
        <v>1</v>
      </c>
    </row>
    <row r="45" spans="1:25" ht="10.5" customHeight="1" x14ac:dyDescent="0.3">
      <c r="B45" s="11"/>
      <c r="C45" s="56"/>
      <c r="D45" s="57" t="str">
        <f>IF(ISBLANK(HLOOKUP($I$2,'[1]Base facturation'!$C$5:$ALN$61,6,0)),"",HLOOKUP($I$2,'[1]Base facturation'!$C$5:$ALN$61,6,0))</f>
        <v/>
      </c>
      <c r="E45" s="58"/>
      <c r="F45" s="58"/>
      <c r="G45" s="59" t="str">
        <f>IF(ISBLANK(HLOOKUP($I$2,'[1]Base facturation'!$C$5:$ALN$61,7,0)),"","Remise :")</f>
        <v/>
      </c>
      <c r="H45" s="60" t="str">
        <f>IF(ISBLANK(HLOOKUP($I$2,'[1]Base facturation'!$C$5:$ALN$61,7,0)),"",HLOOKUP($I$2,'[1]Base facturation'!$C$5:$ALN$61,7,0))</f>
        <v/>
      </c>
      <c r="I45" s="1"/>
      <c r="J45" s="16"/>
      <c r="M45" s="1"/>
      <c r="N45" s="1"/>
      <c r="O45" s="1"/>
      <c r="P45" s="2" t="e">
        <f>IF(#REF!&gt;0,1,"")</f>
        <v>#REF!</v>
      </c>
      <c r="Q45" s="2" t="e">
        <f>SUM($P$22:P45)</f>
        <v>#REF!</v>
      </c>
      <c r="R45" s="2">
        <v>185</v>
      </c>
      <c r="S45" s="2">
        <v>178</v>
      </c>
      <c r="W45" s="54" t="str">
        <f>IF(ISNUMBER(SEARCH($F$10,#REF!,1)),1,"")</f>
        <v/>
      </c>
      <c r="X45" s="54" t="str">
        <f>IF(W45=1,COUNTIF(W$6:$W45,1),"")</f>
        <v/>
      </c>
      <c r="Y45" s="54">
        <f>IFERROR(INDEX(#REF!,MATCH(ROWS($X$6:X45),$X$6:$X$54,0),1),1)</f>
        <v>1</v>
      </c>
    </row>
    <row r="46" spans="1:25" ht="15.75" customHeight="1" x14ac:dyDescent="0.25">
      <c r="B46" s="11"/>
      <c r="C46" s="1"/>
      <c r="D46" s="1"/>
      <c r="E46" s="142"/>
      <c r="F46" s="84"/>
      <c r="G46" s="62" t="s">
        <v>19</v>
      </c>
      <c r="H46" s="63">
        <f>IF(ISERROR(H44-H45*H44),H44,(H44-H45*H44))</f>
        <v>430</v>
      </c>
      <c r="I46" s="64"/>
      <c r="J46" s="16"/>
      <c r="M46" s="1"/>
      <c r="N46" s="1"/>
      <c r="O46" s="1"/>
      <c r="P46" s="2" t="e">
        <f>IF(#REF!&gt;0,1,"")</f>
        <v>#REF!</v>
      </c>
      <c r="Q46" s="2" t="e">
        <f>SUM($P$22:P46)</f>
        <v>#REF!</v>
      </c>
      <c r="R46" s="2">
        <v>186</v>
      </c>
      <c r="S46" s="2">
        <v>179</v>
      </c>
      <c r="W46" s="54" t="str">
        <f>IF(ISNUMBER(SEARCH($F$10,#REF!,1)),1,"")</f>
        <v/>
      </c>
      <c r="X46" s="54" t="str">
        <f>IF(W46=1,COUNTIF(W$6:$W46,1),"")</f>
        <v/>
      </c>
      <c r="Y46" s="54">
        <f>IFERROR(INDEX(#REF!,MATCH(ROWS($X$6:X46),$X$6:$X$54,0),1),1)</f>
        <v>1</v>
      </c>
    </row>
    <row r="47" spans="1:25" ht="15.75" customHeight="1" x14ac:dyDescent="0.25">
      <c r="B47" s="11"/>
      <c r="C47" s="1"/>
      <c r="D47" s="1"/>
      <c r="E47" s="143"/>
      <c r="F47" s="85"/>
      <c r="G47" s="66" t="str">
        <f>IF(ISBLANK('[1]Vos données'!B20),"","TVA à "&amp;'[1]Vos données'!B20*100&amp;"% :")</f>
        <v>TVA à 10% :</v>
      </c>
      <c r="H47" s="67" t="str">
        <f>IF(SUM(M22:M41)=0,"",IF(ISERROR(SUM(M22:M41)-H45*SUM(M22:M41)),SUM(M22:M41),SUM(M22:M41)-H45*SUM(M22:M41)))</f>
        <v/>
      </c>
      <c r="I47" s="64"/>
      <c r="J47" s="16"/>
      <c r="M47" s="1"/>
      <c r="N47" s="1"/>
      <c r="O47" s="1"/>
      <c r="P47" s="2" t="e">
        <f>IF(#REF!&gt;0,1,"")</f>
        <v>#REF!</v>
      </c>
      <c r="Q47" s="2" t="e">
        <f>SUM($P$22:P47)</f>
        <v>#REF!</v>
      </c>
      <c r="R47" s="2">
        <v>187</v>
      </c>
      <c r="S47" s="2">
        <v>180</v>
      </c>
      <c r="W47" s="54" t="str">
        <f>IF(ISNUMBER(SEARCH($F$10,#REF!,1)),1,"")</f>
        <v/>
      </c>
      <c r="X47" s="54" t="str">
        <f>IF(W47=1,COUNTIF(W$6:$W47,1),"")</f>
        <v/>
      </c>
      <c r="Y47" s="54">
        <f>IFERROR(INDEX(#REF!,MATCH(ROWS($X$6:X47),$X$6:$X$54,0),1),1)</f>
        <v>1</v>
      </c>
    </row>
    <row r="48" spans="1:25" ht="15.75" customHeight="1" x14ac:dyDescent="0.25">
      <c r="B48" s="11"/>
      <c r="E48" s="1"/>
      <c r="F48" s="1"/>
      <c r="G48" s="68" t="str">
        <f>IF(ISBLANK('[1]Vos données'!B21),"","TVA à "&amp;'[1]Vos données'!B21*100&amp;"% :")</f>
        <v>TVA à 20% :</v>
      </c>
      <c r="H48" s="69">
        <f>IF(SUM(N22:N41)=0,"",IF(ISERROR(SUM(N22:N41)-H45*SUM(N22:N41)),SUM(N22:N41),SUM(N22:N41)-H45*SUM(N22:N41)))</f>
        <v>86</v>
      </c>
      <c r="I48" s="64"/>
      <c r="J48" s="16"/>
      <c r="M48" s="1"/>
      <c r="N48" s="1"/>
      <c r="O48" s="1"/>
      <c r="P48" s="2" t="e">
        <f>IF(#REF!&gt;0,1,"")</f>
        <v>#REF!</v>
      </c>
      <c r="Q48" s="2" t="e">
        <f>SUM($P$22:P48)</f>
        <v>#REF!</v>
      </c>
      <c r="R48" s="2">
        <v>188</v>
      </c>
      <c r="S48" s="2">
        <v>181</v>
      </c>
      <c r="W48" s="54" t="str">
        <f>IF(ISNUMBER(SEARCH($F$10,#REF!,1)),1,"")</f>
        <v/>
      </c>
      <c r="X48" s="54" t="str">
        <f>IF(W48=1,COUNTIF(W$6:$W48,1),"")</f>
        <v/>
      </c>
      <c r="Y48" s="54">
        <f>IFERROR(INDEX(#REF!,MATCH(ROWS($X$6:X48),$X$6:$X$54,0),1),1)</f>
        <v>1</v>
      </c>
    </row>
    <row r="49" spans="2:25" ht="15.75" customHeight="1" x14ac:dyDescent="0.3">
      <c r="B49" s="11"/>
      <c r="C49" s="1"/>
      <c r="D49" s="70" t="s">
        <v>20</v>
      </c>
      <c r="E49" s="1"/>
      <c r="F49" s="1"/>
      <c r="G49" s="71" t="s">
        <v>21</v>
      </c>
      <c r="H49" s="102">
        <f>SUM(H47:H48)</f>
        <v>86</v>
      </c>
      <c r="I49" s="64"/>
      <c r="J49" s="16"/>
      <c r="M49" s="1"/>
      <c r="N49" s="1"/>
      <c r="O49" s="1"/>
      <c r="P49" s="2" t="e">
        <f>IF(#REF!&gt;0,1,"")</f>
        <v>#REF!</v>
      </c>
      <c r="Q49" s="2" t="e">
        <f>SUM($P$22:P49)</f>
        <v>#REF!</v>
      </c>
      <c r="R49" s="2">
        <v>189</v>
      </c>
      <c r="S49" s="2">
        <v>182</v>
      </c>
      <c r="W49" s="54" t="str">
        <f>IF(ISNUMBER(SEARCH($F$10,#REF!,1)),1,"")</f>
        <v/>
      </c>
      <c r="X49" s="54" t="str">
        <f>IF(W49=1,COUNTIF(W$6:$W49,1),"")</f>
        <v/>
      </c>
      <c r="Y49" s="54">
        <f>IFERROR(INDEX(#REF!,MATCH(ROWS($X$6:X49),$X$6:$X$54,0),1),1)</f>
        <v>1</v>
      </c>
    </row>
    <row r="50" spans="2:25" ht="15.75" customHeight="1" x14ac:dyDescent="0.3">
      <c r="B50" s="11"/>
      <c r="C50" s="1"/>
      <c r="D50" s="70" t="s">
        <v>22</v>
      </c>
      <c r="G50" s="72"/>
      <c r="H50" s="73"/>
      <c r="I50" s="54"/>
      <c r="J50" s="16"/>
      <c r="M50" s="1"/>
      <c r="N50" s="1"/>
      <c r="O50" s="1"/>
      <c r="P50" s="2" t="e">
        <f>IF(#REF!&gt;0,1,"")</f>
        <v>#REF!</v>
      </c>
      <c r="Q50" s="2" t="e">
        <f>SUM($P$22:P50)</f>
        <v>#REF!</v>
      </c>
      <c r="R50" s="2">
        <v>190</v>
      </c>
      <c r="S50" s="2">
        <v>183</v>
      </c>
      <c r="W50" s="54" t="str">
        <f>IF(ISNUMBER(SEARCH($F$10,#REF!,1)),1,"")</f>
        <v/>
      </c>
      <c r="X50" s="54" t="str">
        <f>IF(W50=1,COUNTIF(W$6:$W50,1),"")</f>
        <v/>
      </c>
      <c r="Y50" s="54">
        <f>IFERROR(INDEX(#REF!,MATCH(ROWS($X$6:X50),$X$6:$X$54,0),1),1)</f>
        <v>1</v>
      </c>
    </row>
    <row r="51" spans="2:25" ht="21" customHeight="1" x14ac:dyDescent="0.25">
      <c r="B51" s="11"/>
      <c r="C51" s="1"/>
      <c r="D51" s="1"/>
      <c r="F51" s="103" t="s">
        <v>23</v>
      </c>
      <c r="G51" s="115" t="s">
        <v>24</v>
      </c>
      <c r="H51" s="116">
        <f>H46+H49</f>
        <v>516</v>
      </c>
      <c r="I51" s="54"/>
      <c r="J51" s="16"/>
      <c r="M51" s="1"/>
      <c r="N51" s="1"/>
      <c r="O51" s="1"/>
      <c r="P51" s="2" t="e">
        <f>IF(#REF!&gt;0,1,"")</f>
        <v>#REF!</v>
      </c>
      <c r="Q51" s="2" t="e">
        <f>SUM($P$22:P51)</f>
        <v>#REF!</v>
      </c>
      <c r="R51" s="2">
        <v>191</v>
      </c>
      <c r="S51" s="2">
        <v>184</v>
      </c>
      <c r="W51" s="54" t="str">
        <f>IF(ISNUMBER(SEARCH($F$10,#REF!,1)),1,"")</f>
        <v/>
      </c>
      <c r="X51" s="54" t="str">
        <f>IF(W51=1,COUNTIF(W$6:$W51,1),"")</f>
        <v/>
      </c>
      <c r="Y51" s="54">
        <f>IFERROR(INDEX(#REF!,MATCH(ROWS($X$6:X51),$X$6:$X$54,0),1),1)</f>
        <v>1</v>
      </c>
    </row>
    <row r="52" spans="2:25" ht="15.75" customHeight="1" x14ac:dyDescent="0.25">
      <c r="B52" s="11"/>
      <c r="C52" s="1" t="str">
        <f>IF('[1]Vos données'!A24="oui","Exonéré de TVA, article 293-B du CGI","")</f>
        <v/>
      </c>
      <c r="D52" s="54"/>
      <c r="G52" s="74"/>
      <c r="H52" s="75"/>
      <c r="I52" s="54"/>
      <c r="J52" s="16"/>
      <c r="M52" s="1"/>
      <c r="N52" s="1"/>
      <c r="O52" s="1"/>
      <c r="P52" s="2" t="e">
        <f>IF(#REF!&gt;0,1,"")</f>
        <v>#REF!</v>
      </c>
      <c r="Q52" s="2" t="e">
        <f>SUM($P$22:P52)</f>
        <v>#REF!</v>
      </c>
      <c r="R52" s="2">
        <v>192</v>
      </c>
      <c r="S52" s="2">
        <v>185</v>
      </c>
      <c r="W52" s="54" t="str">
        <f>IF(ISNUMBER(SEARCH($F$10,#REF!,1)),1,"")</f>
        <v/>
      </c>
      <c r="X52" s="54" t="str">
        <f>IF(W52=1,COUNTIF(W$6:$W52,1),"")</f>
        <v/>
      </c>
      <c r="Y52" s="54">
        <f>IFERROR(INDEX(#REF!,MATCH(ROWS($X$6:X52),$X$6:$X$54,0),1),1)</f>
        <v>1</v>
      </c>
    </row>
    <row r="53" spans="2:25" ht="15.75" customHeight="1" thickBot="1" x14ac:dyDescent="0.3">
      <c r="B53" s="76"/>
      <c r="C53" s="77"/>
      <c r="D53" s="77"/>
      <c r="E53" s="77"/>
      <c r="F53" s="77"/>
      <c r="G53" s="77"/>
      <c r="H53" s="78"/>
      <c r="I53" s="77"/>
      <c r="J53" s="79"/>
      <c r="M53" s="1"/>
      <c r="N53" s="1"/>
      <c r="O53" s="1"/>
      <c r="P53" s="2" t="e">
        <f>IF(#REF!&gt;0,1,"")</f>
        <v>#REF!</v>
      </c>
      <c r="Q53" s="2" t="e">
        <f>SUM($P$22:P53)</f>
        <v>#REF!</v>
      </c>
      <c r="R53" s="2">
        <v>193</v>
      </c>
      <c r="S53" s="2">
        <v>186</v>
      </c>
      <c r="W53" s="54" t="str">
        <f>IF(ISNUMBER(SEARCH($F$10,#REF!,1)),1,"")</f>
        <v/>
      </c>
      <c r="X53" s="54" t="str">
        <f>IF(W53=1,COUNTIF(W$6:$W53,1),"")</f>
        <v/>
      </c>
      <c r="Y53" s="54">
        <f>IFERROR(INDEX(#REF!,MATCH(ROWS($X$6:X53),$X$6:$X$54,0),1),1)</f>
        <v>1</v>
      </c>
    </row>
    <row r="54" spans="2:25" ht="15.75" customHeight="1" thickTop="1" x14ac:dyDescent="0.25">
      <c r="M54" s="1"/>
      <c r="N54" s="1"/>
      <c r="O54" s="1"/>
      <c r="P54" s="2" t="e">
        <f>IF(#REF!&gt;0,1,"")</f>
        <v>#REF!</v>
      </c>
      <c r="Q54" s="2" t="e">
        <f>SUM($P$22:P54)</f>
        <v>#REF!</v>
      </c>
      <c r="R54" s="2">
        <v>194</v>
      </c>
      <c r="S54" s="2">
        <v>187</v>
      </c>
      <c r="W54" s="54" t="str">
        <f>IF(ISNUMBER(SEARCH($F$10,#REF!,1)),1,"")</f>
        <v/>
      </c>
      <c r="X54" s="54" t="str">
        <f>IF(W54=1,COUNTIF(W$6:$W54,1),"")</f>
        <v/>
      </c>
      <c r="Y54" s="54">
        <f>IFERROR(INDEX(#REF!,MATCH(ROWS($X$6:X54),$X$6:$X$54,0),1),1)</f>
        <v>1</v>
      </c>
    </row>
  </sheetData>
  <mergeCells count="27">
    <mergeCell ref="C28:E28"/>
    <mergeCell ref="E6:G6"/>
    <mergeCell ref="H6:I6"/>
    <mergeCell ref="F10:I11"/>
    <mergeCell ref="F12:I13"/>
    <mergeCell ref="C20:E20"/>
    <mergeCell ref="C22:E22"/>
    <mergeCell ref="C23:E23"/>
    <mergeCell ref="C24:E24"/>
    <mergeCell ref="C25:E25"/>
    <mergeCell ref="C26:E26"/>
    <mergeCell ref="C27:E27"/>
    <mergeCell ref="C41:E41"/>
    <mergeCell ref="C42:E42"/>
    <mergeCell ref="E46:E47"/>
    <mergeCell ref="C40:E40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</mergeCells>
  <dataValidations count="1">
    <dataValidation type="list" allowBlank="1" showInputMessage="1" sqref="F10:I11" xr:uid="{3FB7495B-F584-4166-B693-70231DF9BD6D}">
      <formula1>listederoulante1</formula1>
    </dataValidation>
  </dataValidations>
  <hyperlinks>
    <hyperlink ref="C2" location="'Suivi Auto'!A3" display="Suivi Auto" xr:uid="{1D00816A-53BF-4035-BA7C-C88366E44810}"/>
  </hyperlinks>
  <printOptions horizontalCentered="1" verticalCentered="1"/>
  <pageMargins left="0.17" right="0.14000000000000001" top="0.2" bottom="0.1" header="0.18" footer="0"/>
  <pageSetup paperSize="9" scale="73" fitToHeight="0" orientation="portrait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10061-A003-4D3F-AB25-2CD061A23405}">
  <sheetPr codeName="Feuil4">
    <tabColor theme="4"/>
    <pageSetUpPr fitToPage="1"/>
  </sheetPr>
  <dimension ref="A1:AA54"/>
  <sheetViews>
    <sheetView showGridLines="0" workbookViewId="0"/>
  </sheetViews>
  <sheetFormatPr baseColWidth="10" defaultColWidth="12.625" defaultRowHeight="15" customHeight="1" x14ac:dyDescent="0.2"/>
  <cols>
    <col min="1" max="1" width="2.125" style="87" customWidth="1"/>
    <col min="2" max="2" width="2.375" style="87" customWidth="1"/>
    <col min="3" max="3" width="10.5" style="87" customWidth="1"/>
    <col min="4" max="4" width="46.25" style="87" customWidth="1"/>
    <col min="5" max="5" width="11.875" style="87" customWidth="1"/>
    <col min="6" max="7" width="12.625" style="87" customWidth="1"/>
    <col min="8" max="8" width="13.125" style="87" customWidth="1"/>
    <col min="9" max="9" width="14.5" style="87" customWidth="1"/>
    <col min="10" max="10" width="2.125" style="87" customWidth="1"/>
    <col min="11" max="11" width="5" style="87" hidden="1" customWidth="1"/>
    <col min="12" max="12" width="6.25" style="87" hidden="1" customWidth="1"/>
    <col min="13" max="14" width="16.5" style="87" hidden="1" customWidth="1"/>
    <col min="15" max="15" width="8.625" style="87" hidden="1" customWidth="1"/>
    <col min="16" max="16" width="5.375" style="87" hidden="1" customWidth="1"/>
    <col min="17" max="17" width="7" style="87" hidden="1" customWidth="1"/>
    <col min="18" max="18" width="5" style="87" hidden="1" customWidth="1"/>
    <col min="19" max="19" width="6.375" style="87" hidden="1" customWidth="1"/>
    <col min="20" max="20" width="12.5" style="87" customWidth="1"/>
    <col min="21" max="21" width="10.5" style="87" customWidth="1"/>
    <col min="22" max="28" width="10.875" style="87" customWidth="1"/>
    <col min="29" max="16384" width="12.625" style="87"/>
  </cols>
  <sheetData>
    <row r="1" spans="2:27" ht="7.5" customHeight="1" x14ac:dyDescent="0.25">
      <c r="M1" s="1"/>
      <c r="N1" s="1"/>
      <c r="O1" s="1"/>
      <c r="P1" s="2"/>
      <c r="Q1" s="2"/>
      <c r="R1" s="2"/>
    </row>
    <row r="2" spans="2:27" ht="18.75" x14ac:dyDescent="0.25">
      <c r="B2" s="3"/>
      <c r="C2" s="86" t="s">
        <v>33</v>
      </c>
      <c r="D2" s="81"/>
      <c r="E2" s="4"/>
      <c r="I2" s="100" t="s">
        <v>31</v>
      </c>
      <c r="L2" s="5" t="str">
        <f>IF(HLOOKUP($I$2,'[1]Base facturation'!$C$5:$ALN$61,2,0)=0,"",HLOOKUP($I$2,'[1]Base facturation'!$C$5:$ALN$61,2,0))</f>
        <v/>
      </c>
      <c r="M2" s="6"/>
      <c r="N2" s="6"/>
      <c r="O2" s="6"/>
      <c r="P2" s="2"/>
      <c r="Q2" s="2"/>
      <c r="R2" s="2"/>
      <c r="AA2" s="87" t="s">
        <v>30</v>
      </c>
    </row>
    <row r="3" spans="2:27" ht="3.75" customHeight="1" x14ac:dyDescent="0.25">
      <c r="B3" s="7"/>
      <c r="M3" s="1"/>
      <c r="N3" s="1"/>
      <c r="O3" s="1"/>
      <c r="P3" s="2"/>
      <c r="Q3" s="2"/>
      <c r="R3" s="2"/>
    </row>
    <row r="4" spans="2:27" ht="6" customHeight="1" thickBot="1" x14ac:dyDescent="0.3">
      <c r="M4" s="1"/>
      <c r="N4" s="1"/>
      <c r="O4" s="1"/>
      <c r="P4" s="2"/>
      <c r="Q4" s="2"/>
      <c r="R4" s="2"/>
    </row>
    <row r="5" spans="2:27" ht="9.75" customHeight="1" thickTop="1" x14ac:dyDescent="0.25">
      <c r="B5" s="8"/>
      <c r="C5" s="9"/>
      <c r="D5" s="9"/>
      <c r="E5" s="9"/>
      <c r="F5" s="9"/>
      <c r="G5" s="9"/>
      <c r="H5" s="9"/>
      <c r="I5" s="9"/>
      <c r="J5" s="10"/>
      <c r="M5" s="1"/>
      <c r="N5" s="1"/>
      <c r="O5" s="1"/>
      <c r="P5" s="2"/>
      <c r="Q5" s="2"/>
      <c r="R5" s="2"/>
      <c r="W5" s="80" t="s">
        <v>27</v>
      </c>
      <c r="X5" s="80" t="s">
        <v>28</v>
      </c>
      <c r="Y5" s="80" t="s">
        <v>29</v>
      </c>
    </row>
    <row r="6" spans="2:27" ht="46.5" customHeight="1" x14ac:dyDescent="0.35">
      <c r="B6" s="11"/>
      <c r="C6" s="1"/>
      <c r="D6" s="12"/>
      <c r="E6" s="128" t="s">
        <v>1</v>
      </c>
      <c r="F6" s="128"/>
      <c r="G6" s="129"/>
      <c r="H6" s="130" t="str">
        <f>I2</f>
        <v>F2020-001686</v>
      </c>
      <c r="I6" s="129"/>
      <c r="J6" s="13"/>
      <c r="K6" s="12"/>
      <c r="M6" s="1"/>
      <c r="N6" s="1"/>
      <c r="O6" s="1"/>
      <c r="P6" s="2"/>
      <c r="Q6" s="2"/>
      <c r="R6" s="2"/>
      <c r="W6" s="54" t="str">
        <f>IF(ISNUMBER(SEARCH($F$10,#REF!,1)),1,"")</f>
        <v/>
      </c>
      <c r="X6" s="54" t="str">
        <f>IF(W6=1,COUNTIF(W6:$W$6,1),"")</f>
        <v/>
      </c>
      <c r="Y6" s="54">
        <f>IFERROR(INDEX(#REF!,MATCH(ROWS($X$6:X6),$X$6:$X$54,0),1),1)</f>
        <v>1</v>
      </c>
    </row>
    <row r="7" spans="2:27" ht="48.75" customHeight="1" x14ac:dyDescent="0.35">
      <c r="B7" s="11"/>
      <c r="C7" s="14"/>
      <c r="D7" s="12"/>
      <c r="G7" s="15" t="s">
        <v>2</v>
      </c>
      <c r="H7" s="90">
        <v>43847</v>
      </c>
      <c r="J7" s="13"/>
      <c r="K7" s="12"/>
      <c r="M7" s="1"/>
      <c r="N7" s="1"/>
      <c r="O7" s="1"/>
      <c r="P7" s="2"/>
      <c r="Q7" s="2"/>
      <c r="R7" s="2"/>
      <c r="W7" s="54" t="str">
        <f>IF(ISNUMBER(SEARCH($F$10,#REF!,1)),1,"")</f>
        <v/>
      </c>
      <c r="X7" s="54" t="str">
        <f>IF(W7=1,COUNTIF(W$6:$W7,1),"")</f>
        <v/>
      </c>
      <c r="Y7" s="54">
        <f>IFERROR(INDEX(#REF!,MATCH(ROWS($X$6:X7),$X$6:$X$54,0),1),1)</f>
        <v>1</v>
      </c>
    </row>
    <row r="8" spans="2:27" x14ac:dyDescent="0.25">
      <c r="B8" s="11"/>
      <c r="C8" s="1"/>
      <c r="D8" s="1"/>
      <c r="E8" s="1"/>
      <c r="F8" s="1"/>
      <c r="G8" s="1"/>
      <c r="H8" s="1"/>
      <c r="I8" s="1"/>
      <c r="J8" s="16"/>
      <c r="M8" s="1"/>
      <c r="N8" s="1"/>
      <c r="O8" s="1"/>
      <c r="P8" s="2"/>
      <c r="Q8" s="2"/>
      <c r="R8" s="2"/>
      <c r="W8" s="54" t="str">
        <f>IF(ISNUMBER(SEARCH($F$10,#REF!,1)),1,"")</f>
        <v/>
      </c>
      <c r="X8" s="54" t="str">
        <f>IF(W8=1,COUNTIF(W$6:$W8,1),"")</f>
        <v/>
      </c>
      <c r="Y8" s="54">
        <f>IFERROR(INDEX(#REF!,MATCH(ROWS($X$6:X8),$X$6:$X$54,0),1),1)</f>
        <v>1</v>
      </c>
    </row>
    <row r="9" spans="2:27" ht="9" customHeight="1" x14ac:dyDescent="0.25">
      <c r="B9" s="11"/>
      <c r="C9" s="17" t="s">
        <v>3</v>
      </c>
      <c r="D9" s="18"/>
      <c r="E9" s="19"/>
      <c r="F9" s="18"/>
      <c r="G9" s="18"/>
      <c r="H9" s="20"/>
      <c r="I9" s="21"/>
      <c r="J9" s="16"/>
      <c r="M9" s="1"/>
      <c r="N9" s="1"/>
      <c r="O9" s="1"/>
      <c r="P9" s="2"/>
      <c r="Q9" s="2"/>
      <c r="R9" s="2"/>
      <c r="W9" s="54" t="str">
        <f>IF(ISNUMBER(SEARCH($F$10,#REF!,1)),1,"")</f>
        <v/>
      </c>
      <c r="X9" s="54" t="str">
        <f>IF(W9=1,COUNTIF(W$6:$W9,1),"")</f>
        <v/>
      </c>
      <c r="Y9" s="54">
        <f>IFERROR(INDEX(#REF!,MATCH(ROWS($X$6:X9),$X$6:$X$54,0),1),1)</f>
        <v>1</v>
      </c>
    </row>
    <row r="10" spans="2:27" ht="21.75" customHeight="1" x14ac:dyDescent="0.35">
      <c r="B10" s="11"/>
      <c r="C10" s="22"/>
      <c r="D10" s="23"/>
      <c r="E10" s="82" t="s">
        <v>4</v>
      </c>
      <c r="F10" s="144"/>
      <c r="G10" s="144"/>
      <c r="H10" s="144"/>
      <c r="I10" s="145"/>
      <c r="J10" s="101"/>
      <c r="M10" s="1"/>
      <c r="N10" s="1"/>
      <c r="O10" s="1"/>
      <c r="P10" s="2"/>
      <c r="Q10" s="2"/>
      <c r="R10" s="2"/>
      <c r="W10" s="54" t="str">
        <f>IF(ISNUMBER(SEARCH($F$10,#REF!,1)),1,"")</f>
        <v/>
      </c>
      <c r="X10" s="54" t="str">
        <f>IF(W10=1,COUNTIF(W$6:$W10,1),"")</f>
        <v/>
      </c>
      <c r="Y10" s="54">
        <f>IFERROR(INDEX(#REF!,MATCH(ROWS($X$6:X10),$X$6:$X$54,0),1),1)</f>
        <v>1</v>
      </c>
    </row>
    <row r="11" spans="2:27" ht="21" customHeight="1" x14ac:dyDescent="0.3">
      <c r="B11" s="11"/>
      <c r="C11" s="24"/>
      <c r="D11" s="25"/>
      <c r="E11" s="26"/>
      <c r="F11" s="144"/>
      <c r="G11" s="144"/>
      <c r="H11" s="144"/>
      <c r="I11" s="145"/>
      <c r="J11" s="101"/>
      <c r="M11" s="1"/>
      <c r="N11" s="1"/>
      <c r="O11" s="1"/>
      <c r="P11" s="2"/>
      <c r="Q11" s="2"/>
      <c r="R11" s="2"/>
      <c r="W11" s="54" t="str">
        <f>IF(ISNUMBER(SEARCH($F$10,#REF!,1)),1,"")</f>
        <v/>
      </c>
      <c r="X11" s="54" t="str">
        <f>IF(W11=1,COUNTIF(W$6:$W11,1),"")</f>
        <v/>
      </c>
      <c r="Y11" s="54">
        <f>IFERROR(INDEX(#REF!,MATCH(ROWS($X$6:X11),$X$6:$X$54,0),1),1)</f>
        <v>1</v>
      </c>
    </row>
    <row r="12" spans="2:27" ht="21" customHeight="1" x14ac:dyDescent="0.3">
      <c r="B12" s="11"/>
      <c r="C12" s="24"/>
      <c r="D12" s="27"/>
      <c r="E12" s="28" t="s">
        <v>5</v>
      </c>
      <c r="F12" s="131"/>
      <c r="G12" s="131"/>
      <c r="H12" s="131"/>
      <c r="I12" s="132"/>
      <c r="J12" s="16"/>
      <c r="M12" s="1"/>
      <c r="N12" s="1"/>
      <c r="O12" s="1"/>
      <c r="P12" s="2"/>
      <c r="Q12" s="2"/>
      <c r="R12" s="2"/>
      <c r="W12" s="54" t="str">
        <f>IF(ISNUMBER(SEARCH($F$10,#REF!,1)),1,"")</f>
        <v/>
      </c>
      <c r="X12" s="54" t="str">
        <f>IF(W12=1,COUNTIF(W$6:$W12,1),"")</f>
        <v/>
      </c>
      <c r="Y12" s="54">
        <f>IFERROR(INDEX(#REF!,MATCH(ROWS($X$6:X12),$X$6:$X$54,0),1),1)</f>
        <v>1</v>
      </c>
    </row>
    <row r="13" spans="2:27" ht="21" customHeight="1" x14ac:dyDescent="0.25">
      <c r="B13" s="11"/>
      <c r="C13" s="24"/>
      <c r="D13" s="29"/>
      <c r="E13" s="30"/>
      <c r="F13" s="131"/>
      <c r="G13" s="131"/>
      <c r="H13" s="131"/>
      <c r="I13" s="132"/>
      <c r="J13" s="16"/>
      <c r="M13" s="1"/>
      <c r="N13" s="1"/>
      <c r="O13" s="1"/>
      <c r="P13" s="2"/>
      <c r="Q13" s="2"/>
      <c r="R13" s="2"/>
      <c r="W13" s="54" t="str">
        <f>IF(ISNUMBER(SEARCH($F$10,#REF!,1)),1,"")</f>
        <v/>
      </c>
      <c r="X13" s="54" t="str">
        <f>IF(W13=1,COUNTIF(W$6:$W13,1),"")</f>
        <v/>
      </c>
      <c r="Y13" s="54">
        <f>IFERROR(INDEX(#REF!,MATCH(ROWS($X$6:X13),$X$6:$X$54,0),1),1)</f>
        <v>1</v>
      </c>
    </row>
    <row r="14" spans="2:27" ht="21" customHeight="1" x14ac:dyDescent="0.3">
      <c r="B14" s="11"/>
      <c r="C14" s="24"/>
      <c r="D14" s="25"/>
      <c r="E14" s="31"/>
      <c r="F14" s="32"/>
      <c r="G14" s="32"/>
      <c r="I14" s="33"/>
      <c r="J14" s="16"/>
      <c r="M14" s="1"/>
      <c r="N14" s="1"/>
      <c r="O14" s="1"/>
      <c r="P14" s="2"/>
      <c r="Q14" s="2"/>
      <c r="R14" s="2"/>
      <c r="W14" s="54" t="str">
        <f>IF(ISNUMBER(SEARCH($F$10,#REF!,1)),1,"")</f>
        <v/>
      </c>
      <c r="X14" s="54" t="str">
        <f>IF(W14=1,COUNTIF(W$6:$W14,1),"")</f>
        <v/>
      </c>
      <c r="Y14" s="54">
        <f>IFERROR(INDEX(#REF!,MATCH(ROWS($X$6:X14),$X$6:$X$54,0),1),1)</f>
        <v>1</v>
      </c>
    </row>
    <row r="15" spans="2:27" ht="21" customHeight="1" x14ac:dyDescent="0.3">
      <c r="B15" s="11"/>
      <c r="C15" s="24"/>
      <c r="D15" s="25"/>
      <c r="E15" s="31"/>
      <c r="F15" s="34"/>
      <c r="G15" s="35"/>
      <c r="H15" s="36"/>
      <c r="I15" s="33"/>
      <c r="J15" s="16"/>
      <c r="M15" s="1"/>
      <c r="N15" s="1"/>
      <c r="O15" s="1"/>
      <c r="P15" s="2"/>
      <c r="Q15" s="2"/>
      <c r="R15" s="2"/>
      <c r="W15" s="54" t="str">
        <f>IF(ISNUMBER(SEARCH($F$10,#REF!,1)),1,"")</f>
        <v/>
      </c>
      <c r="X15" s="54" t="str">
        <f>IF(W15=1,COUNTIF(W$6:$W15,1),"")</f>
        <v/>
      </c>
      <c r="Y15" s="54">
        <f>IFERROR(INDEX(#REF!,MATCH(ROWS($X$6:X15),$X$6:$X$54,0),1),1)</f>
        <v>1</v>
      </c>
    </row>
    <row r="16" spans="2:27" ht="5.25" customHeight="1" x14ac:dyDescent="0.25">
      <c r="B16" s="11"/>
      <c r="C16" s="37" t="str">
        <f>IF(ISBLANK('[1]Vos données'!B14),"","N° TVA : "&amp;'[1]Vos données'!B14)</f>
        <v/>
      </c>
      <c r="D16" s="38"/>
      <c r="E16" s="39"/>
      <c r="F16" s="1"/>
      <c r="G16" s="1"/>
      <c r="H16" s="36"/>
      <c r="I16" s="33"/>
      <c r="J16" s="16"/>
      <c r="M16" s="1"/>
      <c r="N16" s="1"/>
      <c r="O16" s="1"/>
      <c r="P16" s="2"/>
      <c r="Q16" s="2"/>
      <c r="R16" s="2"/>
      <c r="W16" s="54" t="str">
        <f>IF(ISNUMBER(SEARCH($F$10,#REF!,1)),1,"")</f>
        <v/>
      </c>
      <c r="X16" s="54" t="str">
        <f>IF(W16=1,COUNTIF(W$6:$W16,1),"")</f>
        <v/>
      </c>
      <c r="Y16" s="54">
        <f>IFERROR(INDEX(#REF!,MATCH(ROWS($X$6:X16),$X$6:$X$54,0),1),1)</f>
        <v>1</v>
      </c>
    </row>
    <row r="17" spans="1:25" ht="9" customHeight="1" x14ac:dyDescent="0.25">
      <c r="B17" s="11"/>
      <c r="C17" s="40"/>
      <c r="D17" s="41"/>
      <c r="E17" s="42"/>
      <c r="F17" s="41"/>
      <c r="G17" s="41"/>
      <c r="H17" s="43"/>
      <c r="I17" s="44"/>
      <c r="J17" s="16"/>
      <c r="M17" s="1"/>
      <c r="N17" s="1"/>
      <c r="O17" s="1"/>
      <c r="P17" s="2"/>
      <c r="Q17" s="2"/>
      <c r="R17" s="2"/>
      <c r="W17" s="54" t="str">
        <f>IF(ISNUMBER(SEARCH($F$10,#REF!,1)),1,"")</f>
        <v/>
      </c>
      <c r="X17" s="54" t="str">
        <f>IF(W17=1,COUNTIF(W$6:$W17,1),"")</f>
        <v/>
      </c>
      <c r="Y17" s="54">
        <f>IFERROR(INDEX(#REF!,MATCH(ROWS($X$6:X17),$X$6:$X$54,0),1),1)</f>
        <v>1</v>
      </c>
    </row>
    <row r="18" spans="1:25" ht="10.5" customHeight="1" x14ac:dyDescent="0.25">
      <c r="B18" s="11"/>
      <c r="C18" s="1"/>
      <c r="D18" s="1"/>
      <c r="E18" s="1"/>
      <c r="F18" s="1"/>
      <c r="G18" s="1"/>
      <c r="H18" s="1"/>
      <c r="I18" s="1"/>
      <c r="J18" s="16"/>
      <c r="M18" s="1"/>
      <c r="N18" s="1"/>
      <c r="O18" s="1"/>
      <c r="P18" s="2"/>
      <c r="Q18" s="2"/>
      <c r="R18" s="2"/>
      <c r="W18" s="54" t="str">
        <f>IF(ISNUMBER(SEARCH($F$10,#REF!,1)),1,"")</f>
        <v/>
      </c>
      <c r="X18" s="54" t="str">
        <f>IF(W18=1,COUNTIF(W$6:$W18,1),"")</f>
        <v/>
      </c>
      <c r="Y18" s="54">
        <f>IFERROR(INDEX(#REF!,MATCH(ROWS($X$6:X18),$X$6:$X$54,0),1),1)</f>
        <v>1</v>
      </c>
    </row>
    <row r="19" spans="1:25" ht="12" customHeight="1" x14ac:dyDescent="0.25">
      <c r="B19" s="11"/>
      <c r="C19" s="34"/>
      <c r="D19" s="1"/>
      <c r="E19" s="45"/>
      <c r="F19" s="45"/>
      <c r="G19" s="1"/>
      <c r="H19" s="1"/>
      <c r="I19" s="1"/>
      <c r="J19" s="16"/>
      <c r="L19" s="46">
        <f>'[1]Vos données'!B19</f>
        <v>5.5E-2</v>
      </c>
      <c r="M19" s="46">
        <f>'[1]Vos données'!B20</f>
        <v>0.1</v>
      </c>
      <c r="N19" s="46">
        <f>'[1]Vos données'!B21</f>
        <v>0.2</v>
      </c>
      <c r="O19" s="46"/>
      <c r="P19" s="2"/>
      <c r="Q19" s="2"/>
      <c r="R19" s="2"/>
      <c r="W19" s="54" t="str">
        <f>IF(ISNUMBER(SEARCH($F$10,#REF!,1)),1,"")</f>
        <v/>
      </c>
      <c r="X19" s="54" t="str">
        <f>IF(W19=1,COUNTIF(W$6:$W19,1),"")</f>
        <v/>
      </c>
      <c r="Y19" s="54">
        <f>IFERROR(INDEX(#REF!,MATCH(ROWS($X$6:X19),$X$6:$X$54,0),1),1)</f>
        <v>1</v>
      </c>
    </row>
    <row r="20" spans="1:25" ht="21" customHeight="1" x14ac:dyDescent="0.25">
      <c r="B20" s="11"/>
      <c r="C20" s="136" t="s">
        <v>6</v>
      </c>
      <c r="D20" s="137"/>
      <c r="E20" s="138"/>
      <c r="F20" s="119" t="s">
        <v>7</v>
      </c>
      <c r="G20" s="120" t="s">
        <v>25</v>
      </c>
      <c r="H20" s="121" t="s">
        <v>8</v>
      </c>
      <c r="I20" s="122" t="s">
        <v>9</v>
      </c>
      <c r="J20" s="16"/>
      <c r="L20" s="47" t="s">
        <v>10</v>
      </c>
      <c r="M20" s="47" t="s">
        <v>11</v>
      </c>
      <c r="N20" s="47" t="s">
        <v>12</v>
      </c>
      <c r="O20" s="47" t="s">
        <v>13</v>
      </c>
      <c r="P20" s="47" t="s">
        <v>14</v>
      </c>
      <c r="Q20" s="47" t="s">
        <v>15</v>
      </c>
      <c r="R20" s="47" t="s">
        <v>16</v>
      </c>
      <c r="S20" s="47" t="s">
        <v>17</v>
      </c>
      <c r="T20" s="113" t="s">
        <v>26</v>
      </c>
      <c r="W20" s="54" t="str">
        <f>IF(ISNUMBER(SEARCH($F$10,#REF!,1)),1,"")</f>
        <v/>
      </c>
      <c r="X20" s="54" t="str">
        <f>IF(W20=1,COUNTIF(W$6:$W20,1),"")</f>
        <v/>
      </c>
      <c r="Y20" s="54">
        <f>IFERROR(INDEX(#REF!,MATCH(ROWS($X$6:X20),$X$6:$X$54,0),1),1)</f>
        <v>1</v>
      </c>
    </row>
    <row r="21" spans="1:25" ht="6.75" customHeight="1" x14ac:dyDescent="0.25">
      <c r="B21" s="11"/>
      <c r="C21" s="20"/>
      <c r="D21" s="20"/>
      <c r="E21" s="48"/>
      <c r="F21" s="48"/>
      <c r="G21" s="49"/>
      <c r="H21" s="49"/>
      <c r="I21" s="50"/>
      <c r="J21" s="16"/>
      <c r="M21" s="1"/>
      <c r="N21" s="1"/>
      <c r="O21" s="1"/>
      <c r="P21" s="2"/>
      <c r="Q21" s="2"/>
      <c r="R21" s="2"/>
      <c r="S21" s="2"/>
      <c r="W21" s="54" t="str">
        <f>IF(ISNUMBER(SEARCH($F$10,#REF!,1)),1,"")</f>
        <v/>
      </c>
      <c r="X21" s="54" t="str">
        <f>IF(W21=1,COUNTIF(W$6:$W21,1),"")</f>
        <v/>
      </c>
      <c r="Y21" s="54">
        <f>IFERROR(INDEX(#REF!,MATCH(ROWS($X$6:X21),$X$6:$X$54,0),1),1)</f>
        <v>1</v>
      </c>
    </row>
    <row r="22" spans="1:25" ht="30" customHeight="1" x14ac:dyDescent="0.25">
      <c r="A22" s="51">
        <v>5</v>
      </c>
      <c r="B22" s="11"/>
      <c r="C22" s="139"/>
      <c r="D22" s="140"/>
      <c r="E22" s="141"/>
      <c r="F22" s="91"/>
      <c r="G22" s="92"/>
      <c r="H22" s="123"/>
      <c r="I22" s="95"/>
      <c r="J22" s="16"/>
      <c r="L22" s="1">
        <f t="shared" ref="L22:L37" si="0">IF($I22=L$19,$I22*$H22,0)</f>
        <v>0</v>
      </c>
      <c r="M22" s="1">
        <f>IF($I22=M$19,$I22*$T22,0)</f>
        <v>0</v>
      </c>
      <c r="N22" s="1">
        <f>IF($I22=N$19,$I22*$T22,0)</f>
        <v>0</v>
      </c>
      <c r="O22" s="52">
        <f t="shared" ref="O22:O41" si="1">IF(ISERROR(H22*I22),0,H22*I22)</f>
        <v>0</v>
      </c>
      <c r="P22" s="2" t="e">
        <f>IF(#REF!&gt;0,1,"")</f>
        <v>#REF!</v>
      </c>
      <c r="Q22" s="2" t="e">
        <f>P22</f>
        <v>#REF!</v>
      </c>
      <c r="R22" s="2">
        <v>8</v>
      </c>
      <c r="S22" s="2">
        <v>1</v>
      </c>
      <c r="T22" s="127">
        <f>IF(ISERROR(F22*G22),"",F22*G22)</f>
        <v>0</v>
      </c>
      <c r="W22" s="54" t="str">
        <f>IF(ISNUMBER(SEARCH($F$10,#REF!,1)),1,"")</f>
        <v/>
      </c>
      <c r="X22" s="54" t="str">
        <f>IF(W22=1,COUNTIF(W$6:$W22,1),"")</f>
        <v/>
      </c>
      <c r="Y22" s="54">
        <f>IFERROR(INDEX(#REF!,MATCH(ROWS($X$6:X22),$X$6:$X$54,0),1),1)</f>
        <v>1</v>
      </c>
    </row>
    <row r="23" spans="1:25" ht="30" customHeight="1" x14ac:dyDescent="0.25">
      <c r="A23" s="51"/>
      <c r="B23" s="11"/>
      <c r="C23" s="133" t="s">
        <v>39</v>
      </c>
      <c r="D23" s="134"/>
      <c r="E23" s="135"/>
      <c r="F23" s="93"/>
      <c r="G23" s="94"/>
      <c r="H23" s="124"/>
      <c r="I23" s="96"/>
      <c r="J23" s="16"/>
      <c r="L23" s="1">
        <f t="shared" si="0"/>
        <v>0</v>
      </c>
      <c r="M23" s="1">
        <f t="shared" ref="M23:N42" si="2">IF($I23=M$19,$I23*$T23,0)</f>
        <v>0</v>
      </c>
      <c r="N23" s="1">
        <f t="shared" si="2"/>
        <v>0</v>
      </c>
      <c r="O23" s="52">
        <f t="shared" si="1"/>
        <v>0</v>
      </c>
      <c r="P23" s="2" t="e">
        <f>IF(#REF!&gt;0,1,"")</f>
        <v>#REF!</v>
      </c>
      <c r="Q23" s="2" t="e">
        <f>SUM($P$22:P23)</f>
        <v>#REF!</v>
      </c>
      <c r="R23" s="2">
        <v>9</v>
      </c>
      <c r="S23" s="2">
        <v>2</v>
      </c>
      <c r="T23" s="127">
        <f t="shared" ref="T23:T42" si="3">IF(ISERROR(F23*G23),"",F23*G23)</f>
        <v>0</v>
      </c>
      <c r="W23" s="54" t="str">
        <f>IF(ISNUMBER(SEARCH($F$10,#REF!,1)),1,"")</f>
        <v/>
      </c>
      <c r="X23" s="54" t="str">
        <f>IF(W23=1,COUNTIF(W$6:$W23,1),"")</f>
        <v/>
      </c>
      <c r="Y23" s="54">
        <f>IFERROR(INDEX(#REF!,MATCH(ROWS($X$6:X23),$X$6:$X$54,0),1),1)</f>
        <v>1</v>
      </c>
    </row>
    <row r="24" spans="1:25" ht="30" customHeight="1" x14ac:dyDescent="0.25">
      <c r="A24" s="51"/>
      <c r="B24" s="11"/>
      <c r="C24" s="133" t="s">
        <v>36</v>
      </c>
      <c r="D24" s="134"/>
      <c r="E24" s="135"/>
      <c r="F24" s="93">
        <v>100</v>
      </c>
      <c r="G24" s="94">
        <v>2</v>
      </c>
      <c r="H24" s="124">
        <v>200</v>
      </c>
      <c r="I24" s="96">
        <v>0.2</v>
      </c>
      <c r="J24" s="16"/>
      <c r="K24" s="1"/>
      <c r="L24" s="1">
        <f t="shared" si="0"/>
        <v>0</v>
      </c>
      <c r="M24" s="1">
        <f t="shared" si="2"/>
        <v>0</v>
      </c>
      <c r="N24" s="1">
        <f t="shared" si="2"/>
        <v>40</v>
      </c>
      <c r="O24" s="52">
        <f t="shared" si="1"/>
        <v>40</v>
      </c>
      <c r="P24" s="2" t="e">
        <f>IF(#REF!&gt;0,1,"")</f>
        <v>#REF!</v>
      </c>
      <c r="Q24" s="2" t="e">
        <f>SUM($P$22:P24)</f>
        <v>#REF!</v>
      </c>
      <c r="R24" s="2">
        <v>10</v>
      </c>
      <c r="S24" s="2">
        <v>3</v>
      </c>
      <c r="T24" s="127">
        <f t="shared" si="3"/>
        <v>200</v>
      </c>
      <c r="U24" s="1"/>
      <c r="V24" s="1"/>
      <c r="W24" s="54" t="str">
        <f>IF(ISNUMBER(SEARCH($F$10,#REF!,1)),1,"")</f>
        <v/>
      </c>
      <c r="X24" s="54" t="str">
        <f>IF(W24=1,COUNTIF(W$6:$W24,1),"")</f>
        <v/>
      </c>
      <c r="Y24" s="54">
        <f>IFERROR(INDEX(#REF!,MATCH(ROWS($X$6:X24),$X$6:$X$54,0),1),1)</f>
        <v>1</v>
      </c>
    </row>
    <row r="25" spans="1:25" ht="30" customHeight="1" x14ac:dyDescent="0.25">
      <c r="A25" s="51"/>
      <c r="B25" s="11"/>
      <c r="C25" s="133" t="s">
        <v>38</v>
      </c>
      <c r="D25" s="134"/>
      <c r="E25" s="135"/>
      <c r="F25" s="93">
        <v>100</v>
      </c>
      <c r="G25" s="94">
        <v>1.5</v>
      </c>
      <c r="H25" s="124">
        <v>150</v>
      </c>
      <c r="I25" s="96">
        <v>0.2</v>
      </c>
      <c r="J25" s="16"/>
      <c r="K25" s="1"/>
      <c r="L25" s="1">
        <f t="shared" si="0"/>
        <v>0</v>
      </c>
      <c r="M25" s="1">
        <f t="shared" si="2"/>
        <v>0</v>
      </c>
      <c r="N25" s="1">
        <f t="shared" si="2"/>
        <v>30</v>
      </c>
      <c r="O25" s="52">
        <f t="shared" si="1"/>
        <v>30</v>
      </c>
      <c r="P25" s="2" t="e">
        <f>IF(#REF!&gt;0,1,"")</f>
        <v>#REF!</v>
      </c>
      <c r="Q25" s="2" t="e">
        <f>SUM($P$22:P25)</f>
        <v>#REF!</v>
      </c>
      <c r="R25" s="2">
        <v>11</v>
      </c>
      <c r="S25" s="2">
        <v>4</v>
      </c>
      <c r="T25" s="127">
        <f t="shared" si="3"/>
        <v>150</v>
      </c>
      <c r="U25" s="1"/>
      <c r="V25" s="1"/>
      <c r="W25" s="54" t="str">
        <f>IF(ISNUMBER(SEARCH($F$10,#REF!,1)),1,"")</f>
        <v/>
      </c>
      <c r="X25" s="54" t="str">
        <f>IF(W25=1,COUNTIF(W$6:$W25,1),"")</f>
        <v/>
      </c>
      <c r="Y25" s="54">
        <f>IFERROR(INDEX(#REF!,MATCH(ROWS($X$6:X25),$X$6:$X$54,0),1),1)</f>
        <v>1</v>
      </c>
    </row>
    <row r="26" spans="1:25" ht="30" customHeight="1" x14ac:dyDescent="0.25">
      <c r="A26" s="51"/>
      <c r="B26" s="11"/>
      <c r="C26" s="133"/>
      <c r="D26" s="134"/>
      <c r="E26" s="135"/>
      <c r="F26" s="93"/>
      <c r="G26" s="94"/>
      <c r="H26" s="124"/>
      <c r="I26" s="96"/>
      <c r="J26" s="16"/>
      <c r="K26" s="1"/>
      <c r="L26" s="1">
        <f t="shared" si="0"/>
        <v>0</v>
      </c>
      <c r="M26" s="1">
        <f t="shared" si="2"/>
        <v>0</v>
      </c>
      <c r="N26" s="1">
        <f t="shared" si="2"/>
        <v>0</v>
      </c>
      <c r="O26" s="52">
        <f t="shared" si="1"/>
        <v>0</v>
      </c>
      <c r="P26" s="2" t="e">
        <f>IF(#REF!&gt;0,1,"")</f>
        <v>#REF!</v>
      </c>
      <c r="Q26" s="2" t="e">
        <f>SUM($P$22:P26)</f>
        <v>#REF!</v>
      </c>
      <c r="R26" s="2">
        <v>12</v>
      </c>
      <c r="S26" s="2">
        <v>5</v>
      </c>
      <c r="T26" s="127">
        <f t="shared" si="3"/>
        <v>0</v>
      </c>
      <c r="U26" s="1"/>
      <c r="V26" s="1"/>
      <c r="W26" s="54" t="str">
        <f>IF(ISNUMBER(SEARCH($F$10,#REF!,1)),1,"")</f>
        <v/>
      </c>
      <c r="X26" s="54" t="str">
        <f>IF(W26=1,COUNTIF(W$6:$W26,1),"")</f>
        <v/>
      </c>
      <c r="Y26" s="54">
        <f>IFERROR(INDEX(#REF!,MATCH(ROWS($X$6:X26),$X$6:$X$54,0),1),1)</f>
        <v>1</v>
      </c>
    </row>
    <row r="27" spans="1:25" ht="30" customHeight="1" x14ac:dyDescent="0.25">
      <c r="A27" s="51"/>
      <c r="B27" s="11"/>
      <c r="C27" s="133"/>
      <c r="D27" s="134"/>
      <c r="E27" s="135"/>
      <c r="F27" s="93"/>
      <c r="G27" s="94"/>
      <c r="H27" s="124"/>
      <c r="I27" s="96"/>
      <c r="J27" s="16"/>
      <c r="K27" s="1"/>
      <c r="L27" s="1">
        <f t="shared" si="0"/>
        <v>0</v>
      </c>
      <c r="M27" s="1">
        <f t="shared" si="2"/>
        <v>0</v>
      </c>
      <c r="N27" s="1">
        <f t="shared" si="2"/>
        <v>0</v>
      </c>
      <c r="O27" s="52">
        <f t="shared" si="1"/>
        <v>0</v>
      </c>
      <c r="P27" s="2" t="e">
        <f>IF(#REF!&gt;0,1,"")</f>
        <v>#REF!</v>
      </c>
      <c r="Q27" s="2" t="e">
        <f>SUM($P$22:P27)</f>
        <v>#REF!</v>
      </c>
      <c r="R27" s="2">
        <v>13</v>
      </c>
      <c r="S27" s="2">
        <v>6</v>
      </c>
      <c r="T27" s="127">
        <f t="shared" si="3"/>
        <v>0</v>
      </c>
      <c r="U27" s="1"/>
      <c r="V27" s="1"/>
      <c r="W27" s="54" t="str">
        <f>IF(ISNUMBER(SEARCH($F$10,#REF!,1)),1,"")</f>
        <v/>
      </c>
      <c r="X27" s="54" t="str">
        <f>IF(W27=1,COUNTIF(W$6:$W27,1),"")</f>
        <v/>
      </c>
      <c r="Y27" s="54">
        <f>IFERROR(INDEX(#REF!,MATCH(ROWS($X$6:X27),$X$6:$X$54,0),1),1)</f>
        <v>1</v>
      </c>
    </row>
    <row r="28" spans="1:25" ht="30" customHeight="1" x14ac:dyDescent="0.25">
      <c r="A28" s="51"/>
      <c r="B28" s="11"/>
      <c r="C28" s="133"/>
      <c r="D28" s="134"/>
      <c r="E28" s="135"/>
      <c r="F28" s="93"/>
      <c r="G28" s="94"/>
      <c r="H28" s="124"/>
      <c r="I28" s="96"/>
      <c r="J28" s="16"/>
      <c r="K28" s="1"/>
      <c r="L28" s="1">
        <f t="shared" si="0"/>
        <v>0</v>
      </c>
      <c r="M28" s="1">
        <f t="shared" si="2"/>
        <v>0</v>
      </c>
      <c r="N28" s="1">
        <f t="shared" si="2"/>
        <v>0</v>
      </c>
      <c r="O28" s="52">
        <f t="shared" si="1"/>
        <v>0</v>
      </c>
      <c r="P28" s="2" t="e">
        <f>IF(#REF!&gt;0,1,"")</f>
        <v>#REF!</v>
      </c>
      <c r="Q28" s="2" t="e">
        <f>SUM($P$22:P28)</f>
        <v>#REF!</v>
      </c>
      <c r="R28" s="2">
        <v>14</v>
      </c>
      <c r="S28" s="2">
        <v>7</v>
      </c>
      <c r="T28" s="127">
        <f t="shared" si="3"/>
        <v>0</v>
      </c>
      <c r="U28" s="1"/>
      <c r="V28" s="1"/>
      <c r="W28" s="54" t="str">
        <f>IF(ISNUMBER(SEARCH($F$10,#REF!,1)),1,"")</f>
        <v/>
      </c>
      <c r="X28" s="54" t="str">
        <f>IF(W28=1,COUNTIF(W$6:$W28,1),"")</f>
        <v/>
      </c>
      <c r="Y28" s="54">
        <f>IFERROR(INDEX(#REF!,MATCH(ROWS($X$6:X28),$X$6:$X$54,0),1),1)</f>
        <v>1</v>
      </c>
    </row>
    <row r="29" spans="1:25" ht="30" customHeight="1" x14ac:dyDescent="0.25">
      <c r="A29" s="51"/>
      <c r="B29" s="11"/>
      <c r="C29" s="133"/>
      <c r="D29" s="134"/>
      <c r="E29" s="135"/>
      <c r="F29" s="93"/>
      <c r="G29" s="94"/>
      <c r="H29" s="124"/>
      <c r="I29" s="96"/>
      <c r="J29" s="16"/>
      <c r="K29" s="1"/>
      <c r="L29" s="1">
        <f t="shared" si="0"/>
        <v>0</v>
      </c>
      <c r="M29" s="1">
        <f t="shared" si="2"/>
        <v>0</v>
      </c>
      <c r="N29" s="1">
        <f t="shared" si="2"/>
        <v>0</v>
      </c>
      <c r="O29" s="52">
        <f t="shared" si="1"/>
        <v>0</v>
      </c>
      <c r="P29" s="2" t="e">
        <f>IF(#REF!&gt;0,1,"")</f>
        <v>#REF!</v>
      </c>
      <c r="Q29" s="2" t="e">
        <f>SUM($P$22:P29)</f>
        <v>#REF!</v>
      </c>
      <c r="R29" s="2">
        <v>15</v>
      </c>
      <c r="S29" s="2">
        <v>8</v>
      </c>
      <c r="T29" s="127">
        <f t="shared" si="3"/>
        <v>0</v>
      </c>
      <c r="U29" s="1"/>
      <c r="V29" s="1"/>
      <c r="W29" s="54" t="str">
        <f>IF(ISNUMBER(SEARCH($F$10,#REF!,1)),1,"")</f>
        <v/>
      </c>
      <c r="X29" s="54" t="str">
        <f>IF(W29=1,COUNTIF(W$6:$W29,1),"")</f>
        <v/>
      </c>
      <c r="Y29" s="54">
        <f>IFERROR(INDEX(#REF!,MATCH(ROWS($X$6:X29),$X$6:$X$54,0),1),1)</f>
        <v>1</v>
      </c>
    </row>
    <row r="30" spans="1:25" ht="30" customHeight="1" x14ac:dyDescent="0.25">
      <c r="A30" s="51"/>
      <c r="B30" s="11"/>
      <c r="C30" s="133"/>
      <c r="D30" s="134"/>
      <c r="E30" s="135"/>
      <c r="F30" s="93"/>
      <c r="G30" s="94"/>
      <c r="H30" s="124"/>
      <c r="I30" s="96"/>
      <c r="J30" s="16"/>
      <c r="K30" s="1"/>
      <c r="L30" s="1">
        <f t="shared" si="0"/>
        <v>0</v>
      </c>
      <c r="M30" s="1">
        <f t="shared" si="2"/>
        <v>0</v>
      </c>
      <c r="N30" s="1">
        <f t="shared" si="2"/>
        <v>0</v>
      </c>
      <c r="O30" s="52">
        <f t="shared" si="1"/>
        <v>0</v>
      </c>
      <c r="P30" s="2" t="e">
        <f>IF(#REF!&gt;0,1,"")</f>
        <v>#REF!</v>
      </c>
      <c r="Q30" s="2" t="e">
        <f>SUM($P$22:P30)</f>
        <v>#REF!</v>
      </c>
      <c r="R30" s="2">
        <v>16</v>
      </c>
      <c r="S30" s="2">
        <v>9</v>
      </c>
      <c r="T30" s="127">
        <f t="shared" si="3"/>
        <v>0</v>
      </c>
      <c r="U30" s="1"/>
      <c r="V30" s="1"/>
      <c r="W30" s="54" t="str">
        <f>IF(ISNUMBER(SEARCH($F$10,#REF!,1)),1,"")</f>
        <v/>
      </c>
      <c r="X30" s="54" t="str">
        <f>IF(W30=1,COUNTIF(W$6:$W30,1),"")</f>
        <v/>
      </c>
      <c r="Y30" s="54">
        <f>IFERROR(INDEX(#REF!,MATCH(ROWS($X$6:X30),$X$6:$X$54,0),1),1)</f>
        <v>1</v>
      </c>
    </row>
    <row r="31" spans="1:25" ht="30" customHeight="1" x14ac:dyDescent="0.25">
      <c r="A31" s="51"/>
      <c r="B31" s="11"/>
      <c r="C31" s="133"/>
      <c r="D31" s="134"/>
      <c r="E31" s="135"/>
      <c r="F31" s="93"/>
      <c r="G31" s="94"/>
      <c r="H31" s="124"/>
      <c r="I31" s="96"/>
      <c r="J31" s="16"/>
      <c r="K31" s="1"/>
      <c r="L31" s="1">
        <f t="shared" si="0"/>
        <v>0</v>
      </c>
      <c r="M31" s="1">
        <f t="shared" si="2"/>
        <v>0</v>
      </c>
      <c r="N31" s="1">
        <f t="shared" si="2"/>
        <v>0</v>
      </c>
      <c r="O31" s="52">
        <f t="shared" si="1"/>
        <v>0</v>
      </c>
      <c r="P31" s="2" t="e">
        <f>IF(#REF!&gt;0,1,"")</f>
        <v>#REF!</v>
      </c>
      <c r="Q31" s="2" t="e">
        <f>SUM($P$22:P31)</f>
        <v>#REF!</v>
      </c>
      <c r="R31" s="2">
        <v>17</v>
      </c>
      <c r="S31" s="2">
        <v>10</v>
      </c>
      <c r="T31" s="127">
        <f t="shared" si="3"/>
        <v>0</v>
      </c>
      <c r="U31" s="1"/>
      <c r="V31" s="1"/>
      <c r="W31" s="54" t="str">
        <f>IF(ISNUMBER(SEARCH($F$10,#REF!,1)),1,"")</f>
        <v/>
      </c>
      <c r="X31" s="54" t="str">
        <f>IF(W31=1,COUNTIF(W$6:$W31,1),"")</f>
        <v/>
      </c>
      <c r="Y31" s="54">
        <f>IFERROR(INDEX(#REF!,MATCH(ROWS($X$6:X31),$X$6:$X$54,0),1),1)</f>
        <v>1</v>
      </c>
    </row>
    <row r="32" spans="1:25" ht="30" customHeight="1" x14ac:dyDescent="0.25">
      <c r="A32" s="51"/>
      <c r="B32" s="11"/>
      <c r="C32" s="133"/>
      <c r="D32" s="134"/>
      <c r="E32" s="135"/>
      <c r="F32" s="93"/>
      <c r="G32" s="94"/>
      <c r="H32" s="124"/>
      <c r="I32" s="96"/>
      <c r="J32" s="16"/>
      <c r="K32" s="1"/>
      <c r="L32" s="1">
        <f t="shared" si="0"/>
        <v>0</v>
      </c>
      <c r="M32" s="1">
        <f t="shared" si="2"/>
        <v>0</v>
      </c>
      <c r="N32" s="1">
        <f t="shared" si="2"/>
        <v>0</v>
      </c>
      <c r="O32" s="52">
        <f t="shared" si="1"/>
        <v>0</v>
      </c>
      <c r="P32" s="2" t="e">
        <f>IF(#REF!&gt;0,1,"")</f>
        <v>#REF!</v>
      </c>
      <c r="Q32" s="2" t="e">
        <f>SUM($P$22:P32)</f>
        <v>#REF!</v>
      </c>
      <c r="R32" s="2">
        <v>18</v>
      </c>
      <c r="S32" s="2">
        <v>11</v>
      </c>
      <c r="T32" s="127">
        <f t="shared" si="3"/>
        <v>0</v>
      </c>
      <c r="U32" s="1"/>
      <c r="V32" s="1"/>
      <c r="W32" s="54" t="str">
        <f>IF(ISNUMBER(SEARCH($F$10,#REF!,1)),1,"")</f>
        <v/>
      </c>
      <c r="X32" s="54" t="str">
        <f>IF(W32=1,COUNTIF(W$6:$W32,1),"")</f>
        <v/>
      </c>
      <c r="Y32" s="54">
        <f>IFERROR(INDEX(#REF!,MATCH(ROWS($X$6:X32),$X$6:$X$54,0),1),1)</f>
        <v>1</v>
      </c>
    </row>
    <row r="33" spans="1:25" ht="30" customHeight="1" x14ac:dyDescent="0.25">
      <c r="A33" s="51"/>
      <c r="B33" s="11"/>
      <c r="C33" s="133"/>
      <c r="D33" s="134"/>
      <c r="E33" s="135"/>
      <c r="F33" s="93"/>
      <c r="G33" s="94"/>
      <c r="H33" s="124"/>
      <c r="I33" s="96"/>
      <c r="J33" s="16"/>
      <c r="K33" s="1"/>
      <c r="L33" s="1">
        <f t="shared" si="0"/>
        <v>0</v>
      </c>
      <c r="M33" s="1">
        <f t="shared" si="2"/>
        <v>0</v>
      </c>
      <c r="N33" s="1">
        <f t="shared" si="2"/>
        <v>0</v>
      </c>
      <c r="O33" s="52">
        <f t="shared" si="1"/>
        <v>0</v>
      </c>
      <c r="P33" s="2" t="e">
        <f>IF(#REF!&gt;0,1,"")</f>
        <v>#REF!</v>
      </c>
      <c r="Q33" s="2" t="e">
        <f>SUM($P$22:P33)</f>
        <v>#REF!</v>
      </c>
      <c r="R33" s="2">
        <v>19</v>
      </c>
      <c r="S33" s="2">
        <v>12</v>
      </c>
      <c r="T33" s="127">
        <f t="shared" si="3"/>
        <v>0</v>
      </c>
      <c r="U33" s="1"/>
      <c r="V33" s="1"/>
      <c r="W33" s="54" t="str">
        <f>IF(ISNUMBER(SEARCH($F$10,#REF!,1)),1,"")</f>
        <v/>
      </c>
      <c r="X33" s="54" t="str">
        <f>IF(W33=1,COUNTIF(W$6:$W33,1),"")</f>
        <v/>
      </c>
      <c r="Y33" s="54">
        <f>IFERROR(INDEX(#REF!,MATCH(ROWS($X$6:X33),$X$6:$X$54,0),1),1)</f>
        <v>1</v>
      </c>
    </row>
    <row r="34" spans="1:25" ht="30" customHeight="1" x14ac:dyDescent="0.25">
      <c r="A34" s="51"/>
      <c r="B34" s="11"/>
      <c r="C34" s="133"/>
      <c r="D34" s="134"/>
      <c r="E34" s="135"/>
      <c r="F34" s="93"/>
      <c r="G34" s="94"/>
      <c r="H34" s="124"/>
      <c r="I34" s="96"/>
      <c r="J34" s="16"/>
      <c r="K34" s="1"/>
      <c r="L34" s="1">
        <f t="shared" si="0"/>
        <v>0</v>
      </c>
      <c r="M34" s="1">
        <f t="shared" si="2"/>
        <v>0</v>
      </c>
      <c r="N34" s="1">
        <f t="shared" si="2"/>
        <v>0</v>
      </c>
      <c r="O34" s="52">
        <f t="shared" si="1"/>
        <v>0</v>
      </c>
      <c r="P34" s="2" t="e">
        <f>IF(#REF!&gt;0,1,"")</f>
        <v>#REF!</v>
      </c>
      <c r="Q34" s="2" t="e">
        <f>SUM($P$22:P34)</f>
        <v>#REF!</v>
      </c>
      <c r="R34" s="2">
        <v>20</v>
      </c>
      <c r="S34" s="2">
        <v>13</v>
      </c>
      <c r="T34" s="127">
        <f t="shared" si="3"/>
        <v>0</v>
      </c>
      <c r="U34" s="1"/>
      <c r="V34" s="1"/>
      <c r="W34" s="54" t="str">
        <f>IF(ISNUMBER(SEARCH($F$10,#REF!,1)),1,"")</f>
        <v/>
      </c>
      <c r="X34" s="54" t="str">
        <f>IF(W34=1,COUNTIF(W$6:$W34,1),"")</f>
        <v/>
      </c>
      <c r="Y34" s="54">
        <f>IFERROR(INDEX(#REF!,MATCH(ROWS($X$6:X34),$X$6:$X$54,0),1),1)</f>
        <v>1</v>
      </c>
    </row>
    <row r="35" spans="1:25" ht="30" customHeight="1" x14ac:dyDescent="0.25">
      <c r="A35" s="51"/>
      <c r="B35" s="11"/>
      <c r="C35" s="133"/>
      <c r="D35" s="134"/>
      <c r="E35" s="135"/>
      <c r="F35" s="93"/>
      <c r="G35" s="94"/>
      <c r="H35" s="124"/>
      <c r="I35" s="96"/>
      <c r="J35" s="16"/>
      <c r="K35" s="1"/>
      <c r="L35" s="1">
        <f t="shared" si="0"/>
        <v>0</v>
      </c>
      <c r="M35" s="1">
        <f t="shared" si="2"/>
        <v>0</v>
      </c>
      <c r="N35" s="1">
        <f t="shared" si="2"/>
        <v>0</v>
      </c>
      <c r="O35" s="52">
        <f t="shared" si="1"/>
        <v>0</v>
      </c>
      <c r="P35" s="2" t="e">
        <f>IF(#REF!&gt;0,1,"")</f>
        <v>#REF!</v>
      </c>
      <c r="Q35" s="2" t="e">
        <f>SUM($P$22:P35)</f>
        <v>#REF!</v>
      </c>
      <c r="R35" s="2">
        <v>21</v>
      </c>
      <c r="S35" s="2">
        <v>14</v>
      </c>
      <c r="T35" s="127">
        <f t="shared" si="3"/>
        <v>0</v>
      </c>
      <c r="U35" s="1"/>
      <c r="V35" s="1"/>
      <c r="W35" s="54" t="str">
        <f>IF(ISNUMBER(SEARCH($F$10,#REF!,1)),1,"")</f>
        <v/>
      </c>
      <c r="X35" s="54" t="str">
        <f>IF(W35=1,COUNTIF(W$6:$W35,1),"")</f>
        <v/>
      </c>
      <c r="Y35" s="54">
        <f>IFERROR(INDEX(#REF!,MATCH(ROWS($X$6:X35),$X$6:$X$54,0),1),1)</f>
        <v>1</v>
      </c>
    </row>
    <row r="36" spans="1:25" ht="30" customHeight="1" x14ac:dyDescent="0.25">
      <c r="A36" s="51"/>
      <c r="B36" s="11"/>
      <c r="C36" s="133"/>
      <c r="D36" s="134"/>
      <c r="E36" s="135"/>
      <c r="F36" s="93"/>
      <c r="G36" s="94"/>
      <c r="H36" s="124"/>
      <c r="I36" s="96"/>
      <c r="J36" s="16"/>
      <c r="K36" s="1"/>
      <c r="L36" s="1">
        <f t="shared" si="0"/>
        <v>0</v>
      </c>
      <c r="M36" s="1">
        <f t="shared" si="2"/>
        <v>0</v>
      </c>
      <c r="N36" s="1">
        <f t="shared" si="2"/>
        <v>0</v>
      </c>
      <c r="O36" s="52">
        <f t="shared" si="1"/>
        <v>0</v>
      </c>
      <c r="P36" s="2" t="e">
        <f>IF(#REF!&gt;0,1,"")</f>
        <v>#REF!</v>
      </c>
      <c r="Q36" s="2" t="e">
        <f>SUM($P$22:P36)</f>
        <v>#REF!</v>
      </c>
      <c r="R36" s="2">
        <v>22</v>
      </c>
      <c r="S36" s="2">
        <v>15</v>
      </c>
      <c r="T36" s="127">
        <f t="shared" si="3"/>
        <v>0</v>
      </c>
      <c r="U36" s="1"/>
      <c r="V36" s="1"/>
      <c r="W36" s="54" t="str">
        <f>IF(ISNUMBER(SEARCH($F$10,#REF!,1)),1,"")</f>
        <v/>
      </c>
      <c r="X36" s="54" t="str">
        <f>IF(W36=1,COUNTIF(W$6:$W36,1),"")</f>
        <v/>
      </c>
      <c r="Y36" s="54">
        <f>IFERROR(INDEX(#REF!,MATCH(ROWS($X$6:X36),$X$6:$X$54,0),1),1)</f>
        <v>1</v>
      </c>
    </row>
    <row r="37" spans="1:25" ht="30" customHeight="1" x14ac:dyDescent="0.25">
      <c r="A37" s="51"/>
      <c r="B37" s="11"/>
      <c r="C37" s="133"/>
      <c r="D37" s="134"/>
      <c r="E37" s="135"/>
      <c r="F37" s="93"/>
      <c r="G37" s="94"/>
      <c r="H37" s="124"/>
      <c r="I37" s="96"/>
      <c r="J37" s="16"/>
      <c r="K37" s="1"/>
      <c r="L37" s="1">
        <f t="shared" si="0"/>
        <v>0</v>
      </c>
      <c r="M37" s="1">
        <f t="shared" si="2"/>
        <v>0</v>
      </c>
      <c r="N37" s="1">
        <f t="shared" si="2"/>
        <v>0</v>
      </c>
      <c r="O37" s="52">
        <f t="shared" si="1"/>
        <v>0</v>
      </c>
      <c r="P37" s="2" t="e">
        <f>IF(#REF!&gt;0,1,"")</f>
        <v>#REF!</v>
      </c>
      <c r="Q37" s="2" t="e">
        <f>SUM($P$22:P37)</f>
        <v>#REF!</v>
      </c>
      <c r="R37" s="2">
        <v>23</v>
      </c>
      <c r="S37" s="2">
        <v>16</v>
      </c>
      <c r="T37" s="127">
        <f t="shared" si="3"/>
        <v>0</v>
      </c>
      <c r="U37" s="1"/>
      <c r="V37" s="1"/>
      <c r="W37" s="54" t="str">
        <f>IF(ISNUMBER(SEARCH($F$10,#REF!,1)),1,"")</f>
        <v/>
      </c>
      <c r="X37" s="54" t="str">
        <f>IF(W37=1,COUNTIF(W$6:$W37,1),"")</f>
        <v/>
      </c>
      <c r="Y37" s="54">
        <f>IFERROR(INDEX(#REF!,MATCH(ROWS($X$6:X37),$X$6:$X$54,0),1),1)</f>
        <v>1</v>
      </c>
    </row>
    <row r="38" spans="1:25" ht="30" customHeight="1" x14ac:dyDescent="0.25">
      <c r="A38" s="51"/>
      <c r="B38" s="11"/>
      <c r="C38" s="133"/>
      <c r="D38" s="134"/>
      <c r="E38" s="135"/>
      <c r="F38" s="93"/>
      <c r="G38" s="94"/>
      <c r="H38" s="124"/>
      <c r="I38" s="96"/>
      <c r="J38" s="16"/>
      <c r="K38" s="1"/>
      <c r="L38" s="1">
        <f t="shared" ref="L38:L41" si="4">IF($I38=L$19,$I38*$H38,0)</f>
        <v>0</v>
      </c>
      <c r="M38" s="1">
        <f t="shared" si="2"/>
        <v>0</v>
      </c>
      <c r="N38" s="1">
        <f t="shared" si="2"/>
        <v>0</v>
      </c>
      <c r="O38" s="52">
        <f t="shared" si="1"/>
        <v>0</v>
      </c>
      <c r="P38" s="2" t="e">
        <f>IF(#REF!&gt;0,1,"")</f>
        <v>#REF!</v>
      </c>
      <c r="Q38" s="2" t="e">
        <f>SUM($P$22:P38)</f>
        <v>#REF!</v>
      </c>
      <c r="R38" s="2">
        <v>24</v>
      </c>
      <c r="S38" s="2">
        <v>17</v>
      </c>
      <c r="T38" s="127">
        <f t="shared" si="3"/>
        <v>0</v>
      </c>
      <c r="U38" s="1"/>
      <c r="V38" s="1"/>
      <c r="W38" s="54" t="str">
        <f>IF(ISNUMBER(SEARCH($F$10,#REF!,1)),1,"")</f>
        <v/>
      </c>
      <c r="X38" s="54" t="str">
        <f>IF(W38=1,COUNTIF(W$6:$W38,1),"")</f>
        <v/>
      </c>
      <c r="Y38" s="54">
        <f>IFERROR(INDEX(#REF!,MATCH(ROWS($X$6:X38),$X$6:$X$54,0),1),1)</f>
        <v>1</v>
      </c>
    </row>
    <row r="39" spans="1:25" ht="30" customHeight="1" x14ac:dyDescent="0.25">
      <c r="A39" s="51"/>
      <c r="B39" s="11"/>
      <c r="C39" s="133"/>
      <c r="D39" s="134"/>
      <c r="E39" s="135"/>
      <c r="F39" s="93"/>
      <c r="G39" s="94"/>
      <c r="H39" s="124"/>
      <c r="I39" s="96"/>
      <c r="J39" s="16"/>
      <c r="K39" s="1"/>
      <c r="L39" s="1">
        <f t="shared" si="4"/>
        <v>0</v>
      </c>
      <c r="M39" s="1">
        <f t="shared" si="2"/>
        <v>0</v>
      </c>
      <c r="N39" s="1">
        <f t="shared" si="2"/>
        <v>0</v>
      </c>
      <c r="O39" s="52">
        <f t="shared" si="1"/>
        <v>0</v>
      </c>
      <c r="P39" s="2" t="e">
        <f>IF(#REF!&gt;0,1,"")</f>
        <v>#REF!</v>
      </c>
      <c r="Q39" s="2" t="e">
        <f>SUM($P$22:P39)</f>
        <v>#REF!</v>
      </c>
      <c r="R39" s="2">
        <v>25</v>
      </c>
      <c r="S39" s="2">
        <v>18</v>
      </c>
      <c r="T39" s="127">
        <f t="shared" si="3"/>
        <v>0</v>
      </c>
      <c r="U39" s="1"/>
      <c r="V39" s="1"/>
      <c r="W39" s="54" t="str">
        <f>IF(ISNUMBER(SEARCH($F$10,#REF!,1)),1,"")</f>
        <v/>
      </c>
      <c r="X39" s="54" t="str">
        <f>IF(W39=1,COUNTIF(W$6:$W39,1),"")</f>
        <v/>
      </c>
      <c r="Y39" s="54">
        <f>IFERROR(INDEX(#REF!,MATCH(ROWS($X$6:X39),$X$6:$X$54,0),1),1)</f>
        <v>1</v>
      </c>
    </row>
    <row r="40" spans="1:25" ht="30" customHeight="1" x14ac:dyDescent="0.25">
      <c r="A40" s="51"/>
      <c r="B40" s="11"/>
      <c r="C40" s="133"/>
      <c r="D40" s="134"/>
      <c r="E40" s="135"/>
      <c r="F40" s="93"/>
      <c r="G40" s="94"/>
      <c r="H40" s="124"/>
      <c r="I40" s="96"/>
      <c r="J40" s="16"/>
      <c r="K40" s="1"/>
      <c r="L40" s="1">
        <f t="shared" si="4"/>
        <v>0</v>
      </c>
      <c r="M40" s="1">
        <f t="shared" si="2"/>
        <v>0</v>
      </c>
      <c r="N40" s="1">
        <f t="shared" si="2"/>
        <v>0</v>
      </c>
      <c r="O40" s="52">
        <f t="shared" si="1"/>
        <v>0</v>
      </c>
      <c r="P40" s="2" t="e">
        <f>IF(#REF!&gt;0,1,"")</f>
        <v>#REF!</v>
      </c>
      <c r="Q40" s="2" t="e">
        <f>SUM($P$22:P40)</f>
        <v>#REF!</v>
      </c>
      <c r="R40" s="2">
        <v>26</v>
      </c>
      <c r="S40" s="2">
        <v>19</v>
      </c>
      <c r="T40" s="127">
        <f t="shared" si="3"/>
        <v>0</v>
      </c>
      <c r="U40" s="1"/>
      <c r="V40" s="1"/>
      <c r="W40" s="54" t="str">
        <f>IF(ISNUMBER(SEARCH($F$10,#REF!,1)),1,"")</f>
        <v/>
      </c>
      <c r="X40" s="54" t="str">
        <f>IF(W40=1,COUNTIF(W$6:$W40,1),"")</f>
        <v/>
      </c>
      <c r="Y40" s="54">
        <f>IFERROR(INDEX(#REF!,MATCH(ROWS($X$6:X40),$X$6:$X$54,0),1),1)</f>
        <v>1</v>
      </c>
    </row>
    <row r="41" spans="1:25" ht="30" customHeight="1" x14ac:dyDescent="0.25">
      <c r="A41" s="51"/>
      <c r="B41" s="11"/>
      <c r="C41" s="133"/>
      <c r="D41" s="134"/>
      <c r="E41" s="135"/>
      <c r="F41" s="93"/>
      <c r="G41" s="94"/>
      <c r="H41" s="124"/>
      <c r="I41" s="96"/>
      <c r="J41" s="16"/>
      <c r="K41" s="1"/>
      <c r="L41" s="1">
        <f t="shared" si="4"/>
        <v>0</v>
      </c>
      <c r="M41" s="1">
        <f t="shared" si="2"/>
        <v>0</v>
      </c>
      <c r="N41" s="1">
        <f t="shared" si="2"/>
        <v>0</v>
      </c>
      <c r="O41" s="52">
        <f t="shared" si="1"/>
        <v>0</v>
      </c>
      <c r="P41" s="2" t="e">
        <f>IF(#REF!&gt;0,1,"")</f>
        <v>#REF!</v>
      </c>
      <c r="Q41" s="2" t="e">
        <f>SUM($P$22:P41)</f>
        <v>#REF!</v>
      </c>
      <c r="R41" s="2">
        <v>27</v>
      </c>
      <c r="S41" s="2">
        <v>20</v>
      </c>
      <c r="T41" s="127">
        <f t="shared" si="3"/>
        <v>0</v>
      </c>
      <c r="U41" s="1"/>
      <c r="V41" s="1"/>
      <c r="W41" s="54" t="str">
        <f>IF(ISNUMBER(SEARCH($F$10,#REF!,1)),1,"")</f>
        <v/>
      </c>
      <c r="X41" s="54" t="str">
        <f>IF(W41=1,COUNTIF(W$6:$W41,1),"")</f>
        <v/>
      </c>
      <c r="Y41" s="54">
        <f>IFERROR(INDEX(#REF!,MATCH(ROWS($X$6:X41),$X$6:$X$54,0),1),1)</f>
        <v>1</v>
      </c>
    </row>
    <row r="42" spans="1:25" ht="16.5" customHeight="1" x14ac:dyDescent="0.25">
      <c r="B42" s="11"/>
      <c r="C42" s="146"/>
      <c r="D42" s="147"/>
      <c r="E42" s="148"/>
      <c r="F42" s="97"/>
      <c r="G42" s="98"/>
      <c r="H42" s="126"/>
      <c r="I42" s="99"/>
      <c r="J42" s="16"/>
      <c r="M42" s="1">
        <f t="shared" si="2"/>
        <v>0</v>
      </c>
      <c r="N42" s="1">
        <f t="shared" si="2"/>
        <v>0</v>
      </c>
      <c r="O42" s="1"/>
      <c r="P42" s="2" t="e">
        <f>IF(#REF!&gt;0,1,"")</f>
        <v>#REF!</v>
      </c>
      <c r="Q42" s="2" t="e">
        <f>SUM($P$22:P42)</f>
        <v>#REF!</v>
      </c>
      <c r="R42" s="2">
        <v>182</v>
      </c>
      <c r="S42" s="2">
        <v>175</v>
      </c>
      <c r="T42" s="127">
        <f t="shared" si="3"/>
        <v>0</v>
      </c>
      <c r="W42" s="54" t="str">
        <f>IF(ISNUMBER(SEARCH($F$10,#REF!,1)),1,"")</f>
        <v/>
      </c>
      <c r="X42" s="54" t="str">
        <f>IF(W42=1,COUNTIF(W$6:$W42,1),"")</f>
        <v/>
      </c>
      <c r="Y42" s="54">
        <f>IFERROR(INDEX(#REF!,MATCH(ROWS($X$6:X42),$X$6:$X$54,0),1),1)</f>
        <v>1</v>
      </c>
    </row>
    <row r="43" spans="1:25" ht="9" customHeight="1" x14ac:dyDescent="0.25">
      <c r="B43" s="11"/>
      <c r="C43" s="53"/>
      <c r="D43" s="53"/>
      <c r="E43" s="54"/>
      <c r="F43" s="54"/>
      <c r="G43" s="54"/>
      <c r="H43" s="54"/>
      <c r="I43" s="55"/>
      <c r="J43" s="16"/>
      <c r="M43" s="1"/>
      <c r="N43" s="1"/>
      <c r="O43" s="1"/>
      <c r="P43" s="2" t="e">
        <f>IF(#REF!&gt;0,1,"")</f>
        <v>#REF!</v>
      </c>
      <c r="Q43" s="2" t="e">
        <f>SUM($P$22:P43)</f>
        <v>#REF!</v>
      </c>
      <c r="R43" s="2">
        <v>183</v>
      </c>
      <c r="S43" s="2">
        <v>176</v>
      </c>
      <c r="W43" s="54" t="str">
        <f>IF(ISNUMBER(SEARCH($F$10,#REF!,1)),1,"")</f>
        <v/>
      </c>
      <c r="X43" s="54" t="str">
        <f>IF(W43=1,COUNTIF(W$6:$W43,1),"")</f>
        <v/>
      </c>
      <c r="Y43" s="54">
        <f>IFERROR(INDEX(#REF!,MATCH(ROWS($X$6:X43),$X$6:$X$54,0),1),1)</f>
        <v>1</v>
      </c>
    </row>
    <row r="44" spans="1:25" ht="21" customHeight="1" x14ac:dyDescent="0.25">
      <c r="B44" s="11"/>
      <c r="C44" s="56"/>
      <c r="D44" s="57"/>
      <c r="G44" s="118" t="s">
        <v>18</v>
      </c>
      <c r="H44" s="117">
        <f>SUM(H20:H42)</f>
        <v>350</v>
      </c>
      <c r="I44" s="39"/>
      <c r="J44" s="16"/>
      <c r="M44" s="1"/>
      <c r="N44" s="1"/>
      <c r="O44" s="1"/>
      <c r="P44" s="2" t="e">
        <f>IF(#REF!&gt;0,1,"")</f>
        <v>#REF!</v>
      </c>
      <c r="Q44" s="2" t="e">
        <f>SUM($P$22:P44)</f>
        <v>#REF!</v>
      </c>
      <c r="R44" s="2">
        <v>184</v>
      </c>
      <c r="S44" s="2">
        <v>177</v>
      </c>
      <c r="W44" s="54" t="str">
        <f>IF(ISNUMBER(SEARCH($F$10,#REF!,1)),1,"")</f>
        <v/>
      </c>
      <c r="X44" s="54" t="str">
        <f>IF(W44=1,COUNTIF(W$6:$W44,1),"")</f>
        <v/>
      </c>
      <c r="Y44" s="54">
        <f>IFERROR(INDEX(#REF!,MATCH(ROWS($X$6:X44),$X$6:$X$54,0),1),1)</f>
        <v>1</v>
      </c>
    </row>
    <row r="45" spans="1:25" ht="10.5" customHeight="1" x14ac:dyDescent="0.3">
      <c r="B45" s="11"/>
      <c r="C45" s="56"/>
      <c r="D45" s="57" t="str">
        <f>IF(ISBLANK(HLOOKUP($I$2,'[1]Base facturation'!$C$5:$ALN$61,6,0)),"",HLOOKUP($I$2,'[1]Base facturation'!$C$5:$ALN$61,6,0))</f>
        <v/>
      </c>
      <c r="E45" s="58"/>
      <c r="F45" s="58"/>
      <c r="G45" s="59" t="str">
        <f>IF(ISBLANK(HLOOKUP($I$2,'[1]Base facturation'!$C$5:$ALN$61,7,0)),"","Remise :")</f>
        <v/>
      </c>
      <c r="H45" s="60" t="str">
        <f>IF(ISBLANK(HLOOKUP($I$2,'[1]Base facturation'!$C$5:$ALN$61,7,0)),"",HLOOKUP($I$2,'[1]Base facturation'!$C$5:$ALN$61,7,0))</f>
        <v/>
      </c>
      <c r="I45" s="1"/>
      <c r="J45" s="16"/>
      <c r="M45" s="1"/>
      <c r="N45" s="1"/>
      <c r="O45" s="1"/>
      <c r="P45" s="2" t="e">
        <f>IF(#REF!&gt;0,1,"")</f>
        <v>#REF!</v>
      </c>
      <c r="Q45" s="2" t="e">
        <f>SUM($P$22:P45)</f>
        <v>#REF!</v>
      </c>
      <c r="R45" s="2">
        <v>185</v>
      </c>
      <c r="S45" s="2">
        <v>178</v>
      </c>
      <c r="W45" s="54" t="str">
        <f>IF(ISNUMBER(SEARCH($F$10,#REF!,1)),1,"")</f>
        <v/>
      </c>
      <c r="X45" s="54" t="str">
        <f>IF(W45=1,COUNTIF(W$6:$W45,1),"")</f>
        <v/>
      </c>
      <c r="Y45" s="54">
        <f>IFERROR(INDEX(#REF!,MATCH(ROWS($X$6:X45),$X$6:$X$54,0),1),1)</f>
        <v>1</v>
      </c>
    </row>
    <row r="46" spans="1:25" ht="15.75" customHeight="1" x14ac:dyDescent="0.25">
      <c r="B46" s="11"/>
      <c r="C46" s="1"/>
      <c r="D46" s="1"/>
      <c r="E46" s="142"/>
      <c r="F46" s="88"/>
      <c r="G46" s="62" t="s">
        <v>19</v>
      </c>
      <c r="H46" s="63">
        <f>IF(ISERROR(H44-H45*H44),H44,(H44-H45*H44))</f>
        <v>350</v>
      </c>
      <c r="I46" s="64"/>
      <c r="J46" s="16"/>
      <c r="M46" s="1"/>
      <c r="N46" s="1"/>
      <c r="O46" s="1"/>
      <c r="P46" s="2" t="e">
        <f>IF(#REF!&gt;0,1,"")</f>
        <v>#REF!</v>
      </c>
      <c r="Q46" s="2" t="e">
        <f>SUM($P$22:P46)</f>
        <v>#REF!</v>
      </c>
      <c r="R46" s="2">
        <v>186</v>
      </c>
      <c r="S46" s="2">
        <v>179</v>
      </c>
      <c r="W46" s="54" t="str">
        <f>IF(ISNUMBER(SEARCH($F$10,#REF!,1)),1,"")</f>
        <v/>
      </c>
      <c r="X46" s="54" t="str">
        <f>IF(W46=1,COUNTIF(W$6:$W46,1),"")</f>
        <v/>
      </c>
      <c r="Y46" s="54">
        <f>IFERROR(INDEX(#REF!,MATCH(ROWS($X$6:X46),$X$6:$X$54,0),1),1)</f>
        <v>1</v>
      </c>
    </row>
    <row r="47" spans="1:25" ht="15.75" customHeight="1" x14ac:dyDescent="0.25">
      <c r="B47" s="11"/>
      <c r="C47" s="1"/>
      <c r="D47" s="1"/>
      <c r="E47" s="143"/>
      <c r="F47" s="89"/>
      <c r="G47" s="66" t="str">
        <f>IF(ISBLANK('[1]Vos données'!B20),"","TVA à "&amp;'[1]Vos données'!B20*100&amp;"% :")</f>
        <v>TVA à 10% :</v>
      </c>
      <c r="H47" s="67" t="str">
        <f>IF(SUM(M22:M41)=0,"",IF(ISERROR(SUM(M22:M41)-H45*SUM(M22:M41)),SUM(M22:M41),SUM(M22:M41)-H45*SUM(M22:M41)))</f>
        <v/>
      </c>
      <c r="I47" s="64"/>
      <c r="J47" s="16"/>
      <c r="M47" s="1"/>
      <c r="N47" s="1"/>
      <c r="O47" s="1"/>
      <c r="P47" s="2" t="e">
        <f>IF(#REF!&gt;0,1,"")</f>
        <v>#REF!</v>
      </c>
      <c r="Q47" s="2" t="e">
        <f>SUM($P$22:P47)</f>
        <v>#REF!</v>
      </c>
      <c r="R47" s="2">
        <v>187</v>
      </c>
      <c r="S47" s="2">
        <v>180</v>
      </c>
      <c r="W47" s="54" t="str">
        <f>IF(ISNUMBER(SEARCH($F$10,#REF!,1)),1,"")</f>
        <v/>
      </c>
      <c r="X47" s="54" t="str">
        <f>IF(W47=1,COUNTIF(W$6:$W47,1),"")</f>
        <v/>
      </c>
      <c r="Y47" s="54">
        <f>IFERROR(INDEX(#REF!,MATCH(ROWS($X$6:X47),$X$6:$X$54,0),1),1)</f>
        <v>1</v>
      </c>
    </row>
    <row r="48" spans="1:25" ht="15.75" customHeight="1" x14ac:dyDescent="0.25">
      <c r="B48" s="11"/>
      <c r="E48" s="1"/>
      <c r="F48" s="1"/>
      <c r="G48" s="68" t="str">
        <f>IF(ISBLANK('[1]Vos données'!B21),"","TVA à "&amp;'[1]Vos données'!B21*100&amp;"% :")</f>
        <v>TVA à 20% :</v>
      </c>
      <c r="H48" s="69">
        <f>IF(SUM(N22:N41)=0,"",IF(ISERROR(SUM(N22:N41)-H45*SUM(N22:N41)),SUM(N22:N41),SUM(N22:N41)-H45*SUM(N22:N41)))</f>
        <v>70</v>
      </c>
      <c r="I48" s="64"/>
      <c r="J48" s="16"/>
      <c r="M48" s="1"/>
      <c r="N48" s="1"/>
      <c r="O48" s="1"/>
      <c r="P48" s="2" t="e">
        <f>IF(#REF!&gt;0,1,"")</f>
        <v>#REF!</v>
      </c>
      <c r="Q48" s="2" t="e">
        <f>SUM($P$22:P48)</f>
        <v>#REF!</v>
      </c>
      <c r="R48" s="2">
        <v>188</v>
      </c>
      <c r="S48" s="2">
        <v>181</v>
      </c>
      <c r="W48" s="54" t="str">
        <f>IF(ISNUMBER(SEARCH($F$10,#REF!,1)),1,"")</f>
        <v/>
      </c>
      <c r="X48" s="54" t="str">
        <f>IF(W48=1,COUNTIF(W$6:$W48,1),"")</f>
        <v/>
      </c>
      <c r="Y48" s="54">
        <f>IFERROR(INDEX(#REF!,MATCH(ROWS($X$6:X48),$X$6:$X$54,0),1),1)</f>
        <v>1</v>
      </c>
    </row>
    <row r="49" spans="2:25" ht="15.75" customHeight="1" x14ac:dyDescent="0.3">
      <c r="B49" s="11"/>
      <c r="C49" s="1"/>
      <c r="D49" s="70" t="s">
        <v>20</v>
      </c>
      <c r="E49" s="1"/>
      <c r="F49" s="1"/>
      <c r="G49" s="71" t="s">
        <v>21</v>
      </c>
      <c r="H49" s="102">
        <f>SUM(H47:H48)</f>
        <v>70</v>
      </c>
      <c r="I49" s="64"/>
      <c r="J49" s="16"/>
      <c r="M49" s="1"/>
      <c r="N49" s="1"/>
      <c r="O49" s="1"/>
      <c r="P49" s="2" t="e">
        <f>IF(#REF!&gt;0,1,"")</f>
        <v>#REF!</v>
      </c>
      <c r="Q49" s="2" t="e">
        <f>SUM($P$22:P49)</f>
        <v>#REF!</v>
      </c>
      <c r="R49" s="2">
        <v>189</v>
      </c>
      <c r="S49" s="2">
        <v>182</v>
      </c>
      <c r="W49" s="54" t="str">
        <f>IF(ISNUMBER(SEARCH($F$10,#REF!,1)),1,"")</f>
        <v/>
      </c>
      <c r="X49" s="54" t="str">
        <f>IF(W49=1,COUNTIF(W$6:$W49,1),"")</f>
        <v/>
      </c>
      <c r="Y49" s="54">
        <f>IFERROR(INDEX(#REF!,MATCH(ROWS($X$6:X49),$X$6:$X$54,0),1),1)</f>
        <v>1</v>
      </c>
    </row>
    <row r="50" spans="2:25" ht="15.75" customHeight="1" x14ac:dyDescent="0.3">
      <c r="B50" s="11"/>
      <c r="C50" s="1"/>
      <c r="D50" s="70" t="s">
        <v>22</v>
      </c>
      <c r="G50" s="72"/>
      <c r="H50" s="73"/>
      <c r="I50" s="54"/>
      <c r="J50" s="16"/>
      <c r="M50" s="1"/>
      <c r="N50" s="1"/>
      <c r="O50" s="1"/>
      <c r="P50" s="2" t="e">
        <f>IF(#REF!&gt;0,1,"")</f>
        <v>#REF!</v>
      </c>
      <c r="Q50" s="2" t="e">
        <f>SUM($P$22:P50)</f>
        <v>#REF!</v>
      </c>
      <c r="R50" s="2">
        <v>190</v>
      </c>
      <c r="S50" s="2">
        <v>183</v>
      </c>
      <c r="W50" s="54" t="str">
        <f>IF(ISNUMBER(SEARCH($F$10,#REF!,1)),1,"")</f>
        <v/>
      </c>
      <c r="X50" s="54" t="str">
        <f>IF(W50=1,COUNTIF(W$6:$W50,1),"")</f>
        <v/>
      </c>
      <c r="Y50" s="54">
        <f>IFERROR(INDEX(#REF!,MATCH(ROWS($X$6:X50),$X$6:$X$54,0),1),1)</f>
        <v>1</v>
      </c>
    </row>
    <row r="51" spans="2:25" ht="21" customHeight="1" x14ac:dyDescent="0.25">
      <c r="B51" s="11"/>
      <c r="C51" s="1"/>
      <c r="D51" s="1"/>
      <c r="F51" s="103" t="s">
        <v>23</v>
      </c>
      <c r="G51" s="115" t="s">
        <v>24</v>
      </c>
      <c r="H51" s="116">
        <f>H46+H49</f>
        <v>420</v>
      </c>
      <c r="I51" s="54"/>
      <c r="J51" s="16"/>
      <c r="M51" s="1"/>
      <c r="N51" s="1"/>
      <c r="O51" s="1"/>
      <c r="P51" s="2" t="e">
        <f>IF(#REF!&gt;0,1,"")</f>
        <v>#REF!</v>
      </c>
      <c r="Q51" s="2" t="e">
        <f>SUM($P$22:P51)</f>
        <v>#REF!</v>
      </c>
      <c r="R51" s="2">
        <v>191</v>
      </c>
      <c r="S51" s="2">
        <v>184</v>
      </c>
      <c r="W51" s="54" t="str">
        <f>IF(ISNUMBER(SEARCH($F$10,#REF!,1)),1,"")</f>
        <v/>
      </c>
      <c r="X51" s="54" t="str">
        <f>IF(W51=1,COUNTIF(W$6:$W51,1),"")</f>
        <v/>
      </c>
      <c r="Y51" s="54">
        <f>IFERROR(INDEX(#REF!,MATCH(ROWS($X$6:X51),$X$6:$X$54,0),1),1)</f>
        <v>1</v>
      </c>
    </row>
    <row r="52" spans="2:25" ht="15.75" customHeight="1" x14ac:dyDescent="0.25">
      <c r="B52" s="11"/>
      <c r="C52" s="1" t="str">
        <f>IF('[1]Vos données'!A24="oui","Exonéré de TVA, article 293-B du CGI","")</f>
        <v/>
      </c>
      <c r="D52" s="54"/>
      <c r="G52" s="74"/>
      <c r="H52" s="75"/>
      <c r="I52" s="54"/>
      <c r="J52" s="16"/>
      <c r="M52" s="1"/>
      <c r="N52" s="1"/>
      <c r="O52" s="1"/>
      <c r="P52" s="2" t="e">
        <f>IF(#REF!&gt;0,1,"")</f>
        <v>#REF!</v>
      </c>
      <c r="Q52" s="2" t="e">
        <f>SUM($P$22:P52)</f>
        <v>#REF!</v>
      </c>
      <c r="R52" s="2">
        <v>192</v>
      </c>
      <c r="S52" s="2">
        <v>185</v>
      </c>
      <c r="W52" s="54" t="str">
        <f>IF(ISNUMBER(SEARCH($F$10,#REF!,1)),1,"")</f>
        <v/>
      </c>
      <c r="X52" s="54" t="str">
        <f>IF(W52=1,COUNTIF(W$6:$W52,1),"")</f>
        <v/>
      </c>
      <c r="Y52" s="54">
        <f>IFERROR(INDEX(#REF!,MATCH(ROWS($X$6:X52),$X$6:$X$54,0),1),1)</f>
        <v>1</v>
      </c>
    </row>
    <row r="53" spans="2:25" ht="15.75" customHeight="1" thickBot="1" x14ac:dyDescent="0.3">
      <c r="B53" s="76"/>
      <c r="C53" s="77"/>
      <c r="D53" s="77"/>
      <c r="E53" s="77"/>
      <c r="F53" s="77"/>
      <c r="G53" s="77"/>
      <c r="H53" s="78"/>
      <c r="I53" s="77"/>
      <c r="J53" s="79"/>
      <c r="M53" s="1"/>
      <c r="N53" s="1"/>
      <c r="O53" s="1"/>
      <c r="P53" s="2" t="e">
        <f>IF(#REF!&gt;0,1,"")</f>
        <v>#REF!</v>
      </c>
      <c r="Q53" s="2" t="e">
        <f>SUM($P$22:P53)</f>
        <v>#REF!</v>
      </c>
      <c r="R53" s="2">
        <v>193</v>
      </c>
      <c r="S53" s="2">
        <v>186</v>
      </c>
      <c r="W53" s="54" t="str">
        <f>IF(ISNUMBER(SEARCH($F$10,#REF!,1)),1,"")</f>
        <v/>
      </c>
      <c r="X53" s="54" t="str">
        <f>IF(W53=1,COUNTIF(W$6:$W53,1),"")</f>
        <v/>
      </c>
      <c r="Y53" s="54">
        <f>IFERROR(INDEX(#REF!,MATCH(ROWS($X$6:X53),$X$6:$X$54,0),1),1)</f>
        <v>1</v>
      </c>
    </row>
    <row r="54" spans="2:25" ht="15.75" customHeight="1" thickTop="1" x14ac:dyDescent="0.25">
      <c r="M54" s="1"/>
      <c r="N54" s="1"/>
      <c r="O54" s="1"/>
      <c r="P54" s="2" t="e">
        <f>IF(#REF!&gt;0,1,"")</f>
        <v>#REF!</v>
      </c>
      <c r="Q54" s="2" t="e">
        <f>SUM($P$22:P54)</f>
        <v>#REF!</v>
      </c>
      <c r="R54" s="2">
        <v>194</v>
      </c>
      <c r="S54" s="2">
        <v>187</v>
      </c>
      <c r="W54" s="54" t="str">
        <f>IF(ISNUMBER(SEARCH($F$10,#REF!,1)),1,"")</f>
        <v/>
      </c>
      <c r="X54" s="54" t="str">
        <f>IF(W54=1,COUNTIF(W$6:$W54,1),"")</f>
        <v/>
      </c>
      <c r="Y54" s="54">
        <f>IFERROR(INDEX(#REF!,MATCH(ROWS($X$6:X54),$X$6:$X$54,0),1),1)</f>
        <v>1</v>
      </c>
    </row>
  </sheetData>
  <mergeCells count="27">
    <mergeCell ref="C41:E41"/>
    <mergeCell ref="C42:E42"/>
    <mergeCell ref="E46:E47"/>
    <mergeCell ref="C40:E40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28:E28"/>
    <mergeCell ref="E6:G6"/>
    <mergeCell ref="H6:I6"/>
    <mergeCell ref="F10:I11"/>
    <mergeCell ref="F12:I13"/>
    <mergeCell ref="C20:E20"/>
    <mergeCell ref="C22:E22"/>
    <mergeCell ref="C23:E23"/>
    <mergeCell ref="C24:E24"/>
    <mergeCell ref="C25:E25"/>
    <mergeCell ref="C26:E26"/>
    <mergeCell ref="C27:E27"/>
  </mergeCells>
  <dataValidations count="1">
    <dataValidation type="list" allowBlank="1" showInputMessage="1" sqref="F10:I11" xr:uid="{0F9DE0EB-4982-4FB0-818B-55FDCC6B88C0}">
      <formula1>listederoulante1</formula1>
    </dataValidation>
  </dataValidations>
  <hyperlinks>
    <hyperlink ref="C2" location="'Suivi Auto'!A4" display="Suivi Auto" xr:uid="{1D8F47F9-3893-4A70-BC74-2B7755809E8C}"/>
  </hyperlinks>
  <printOptions horizontalCentered="1" verticalCentered="1"/>
  <pageMargins left="0.17" right="0.14000000000000001" top="0.2" bottom="0.1" header="0.18" footer="0"/>
  <pageSetup paperSize="9" scale="73" fitToHeight="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Feuil1</vt:lpstr>
      <vt:lpstr>F2020-001684</vt:lpstr>
      <vt:lpstr>F2020-001685</vt:lpstr>
      <vt:lpstr>F2020-001686</vt:lpstr>
      <vt:lpstr>'F2020-001684'!Zone_d_impression</vt:lpstr>
      <vt:lpstr>'F2020-001685'!Zone_d_impression</vt:lpstr>
      <vt:lpstr>'F2020-001686'!Zone_d_impression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titus a</dc:creator>
  <cp:lastModifiedBy> </cp:lastModifiedBy>
  <cp:lastPrinted>2020-09-07T10:17:32Z</cp:lastPrinted>
  <dcterms:created xsi:type="dcterms:W3CDTF">2019-12-27T20:08:50Z</dcterms:created>
  <dcterms:modified xsi:type="dcterms:W3CDTF">2020-10-04T20:04:59Z</dcterms:modified>
</cp:coreProperties>
</file>