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8_{E2751E95-0198-459C-87E6-67F7CD2F6AD9}" xr6:coauthVersionLast="45" xr6:coauthVersionMax="45" xr10:uidLastSave="{00000000-0000-0000-0000-000000000000}"/>
  <bookViews>
    <workbookView xWindow="-24120" yWindow="-120" windowWidth="24240" windowHeight="13140" activeTab="1" xr2:uid="{8BDA2090-0127-4829-8972-6B16AA090BC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1" i="2" l="1"/>
  <c r="P21" i="2"/>
  <c r="O21" i="2"/>
  <c r="Q21" i="2" s="1"/>
  <c r="P20" i="2"/>
  <c r="R20" i="2" s="1"/>
  <c r="O20" i="2"/>
  <c r="R19" i="2"/>
  <c r="Q19" i="2"/>
  <c r="P19" i="2"/>
  <c r="O19" i="2"/>
  <c r="R18" i="2"/>
  <c r="Q18" i="2"/>
  <c r="P18" i="2"/>
  <c r="O18" i="2"/>
  <c r="R17" i="2"/>
  <c r="Q17" i="2"/>
  <c r="P17" i="2"/>
  <c r="O17" i="2"/>
  <c r="R15" i="2"/>
  <c r="Q15" i="2"/>
  <c r="P15" i="2"/>
  <c r="O15" i="2"/>
  <c r="P14" i="2"/>
  <c r="O14" i="2"/>
  <c r="Q14" i="2" s="1"/>
  <c r="R13" i="2"/>
  <c r="P13" i="2"/>
  <c r="O13" i="2"/>
  <c r="Q13" i="2" s="1"/>
  <c r="R12" i="2"/>
  <c r="P12" i="2"/>
  <c r="O12" i="2"/>
  <c r="Q12" i="2" s="1"/>
  <c r="R11" i="2"/>
  <c r="P11" i="2"/>
  <c r="O11" i="2"/>
  <c r="Q11" i="2" s="1"/>
  <c r="R9" i="2"/>
  <c r="P9" i="2"/>
  <c r="O9" i="2"/>
  <c r="Q9" i="2" s="1"/>
  <c r="R8" i="2"/>
  <c r="P8" i="2"/>
  <c r="O8" i="2"/>
  <c r="Q8" i="2" s="1"/>
  <c r="R7" i="2"/>
  <c r="P7" i="2"/>
  <c r="O7" i="2"/>
  <c r="Q7" i="2" s="1"/>
  <c r="R6" i="2"/>
  <c r="P6" i="2"/>
  <c r="O6" i="2"/>
  <c r="Q6" i="2" s="1"/>
  <c r="J21" i="2"/>
  <c r="J20" i="2"/>
  <c r="J19" i="2"/>
  <c r="J18" i="2"/>
  <c r="J17" i="2"/>
  <c r="J15" i="2"/>
  <c r="J14" i="2"/>
  <c r="J13" i="2"/>
  <c r="J12" i="2"/>
  <c r="J11" i="2"/>
  <c r="J9" i="2"/>
  <c r="J8" i="2"/>
  <c r="J7" i="2"/>
  <c r="J6" i="2"/>
  <c r="Q20" i="2" l="1"/>
  <c r="R14" i="2"/>
  <c r="J24" i="1"/>
  <c r="J23" i="1"/>
  <c r="J22" i="1"/>
  <c r="J21" i="1"/>
  <c r="J20" i="1"/>
  <c r="J18" i="1"/>
  <c r="J17" i="1"/>
  <c r="J16" i="1"/>
  <c r="J15" i="1"/>
  <c r="J14" i="1"/>
  <c r="J12" i="1"/>
  <c r="J11" i="1"/>
  <c r="J10" i="1"/>
  <c r="J9" i="1"/>
  <c r="J8" i="1"/>
  <c r="J6" i="1"/>
  <c r="J5" i="1"/>
  <c r="J4" i="1"/>
  <c r="J25" i="1" l="1"/>
</calcChain>
</file>

<file path=xl/sharedStrings.xml><?xml version="1.0" encoding="utf-8"?>
<sst xmlns="http://schemas.openxmlformats.org/spreadsheetml/2006/main" count="145" uniqueCount="91">
  <si>
    <t>Eclatement</t>
  </si>
  <si>
    <t>Référence</t>
  </si>
  <si>
    <t>Désignation</t>
  </si>
  <si>
    <t>Qté voiture</t>
  </si>
  <si>
    <t>Qté stock</t>
  </si>
  <si>
    <t>Emplacement</t>
  </si>
  <si>
    <t>Prix (€)</t>
  </si>
  <si>
    <t>Approvisonement</t>
  </si>
  <si>
    <t>Total</t>
  </si>
  <si>
    <t>.1</t>
  </si>
  <si>
    <t>..2</t>
  </si>
  <si>
    <t>Lista 1</t>
  </si>
  <si>
    <t>Lista 2</t>
  </si>
  <si>
    <t>Caisse bois BV</t>
  </si>
  <si>
    <t>Piece 1</t>
  </si>
  <si>
    <t>Piece 2</t>
  </si>
  <si>
    <t>Piece 3</t>
  </si>
  <si>
    <t>45572</t>
  </si>
  <si>
    <t>15672</t>
  </si>
  <si>
    <t>124885</t>
  </si>
  <si>
    <t>Piece 4</t>
  </si>
  <si>
    <t>Piece 5</t>
  </si>
  <si>
    <t>12452s</t>
  </si>
  <si>
    <t>120015s</t>
  </si>
  <si>
    <t>4422455a</t>
  </si>
  <si>
    <t>12005</t>
  </si>
  <si>
    <t>75611a</t>
  </si>
  <si>
    <t>868236701F</t>
  </si>
  <si>
    <t>698705203J</t>
  </si>
  <si>
    <t>404202917C</t>
  </si>
  <si>
    <t>RE52301E96</t>
  </si>
  <si>
    <t>312957437H</t>
  </si>
  <si>
    <t>7005888843</t>
  </si>
  <si>
    <t>6I8898761X</t>
  </si>
  <si>
    <t>423634596O</t>
  </si>
  <si>
    <t>619695352S</t>
  </si>
  <si>
    <t>HR48356B52</t>
  </si>
  <si>
    <t>Ensemble 2</t>
  </si>
  <si>
    <t>Ensemble 3</t>
  </si>
  <si>
    <t>Ensemble 1</t>
  </si>
  <si>
    <t>Camion</t>
  </si>
  <si>
    <t>Total :</t>
  </si>
  <si>
    <t>Colonne1</t>
  </si>
  <si>
    <t>Commandé</t>
  </si>
  <si>
    <t>Ensemble Moteur</t>
  </si>
  <si>
    <t>904497778A</t>
  </si>
  <si>
    <t>904604988A</t>
  </si>
  <si>
    <t>CACHE BV SUP</t>
  </si>
  <si>
    <t>904604998B</t>
  </si>
  <si>
    <t>CACHE BV INF</t>
  </si>
  <si>
    <t>904476818B</t>
  </si>
  <si>
    <t>N CAPTEUR CLIQUETIS CABLE</t>
  </si>
  <si>
    <t>Ensemble Graissage Moteur</t>
  </si>
  <si>
    <t>904482798F</t>
  </si>
  <si>
    <t>BOITE RECUPERATEUR HUILE USAGEE</t>
  </si>
  <si>
    <t>PS69789A10</t>
  </si>
  <si>
    <t>TUBE FLEXIBLE CONVOLUTE D15.6 LG 550MM</t>
  </si>
  <si>
    <t>904482808E</t>
  </si>
  <si>
    <t>N TUYAU DEGAZAGE</t>
  </si>
  <si>
    <t>PS97727A10</t>
  </si>
  <si>
    <t>HUILE TOTAL QUARTZ INEO FIRST 0W30 1L</t>
  </si>
  <si>
    <t>90344293-A</t>
  </si>
  <si>
    <t>INDICATEUR NIVEAU D'HUILE ALU 180°C 3/4</t>
  </si>
  <si>
    <t>Ensemble Pompe à Eau</t>
  </si>
  <si>
    <t>904626248A</t>
  </si>
  <si>
    <t>N POMPE A EAU CABLEE</t>
  </si>
  <si>
    <t>LISTA 1</t>
  </si>
  <si>
    <t>904487948A</t>
  </si>
  <si>
    <t>BRIDE SUPERIEUR POMPE A EAU ASSEMBLE</t>
  </si>
  <si>
    <t>904487958A</t>
  </si>
  <si>
    <t>SUPPORT POMPE A EAU ASSEMBLE</t>
  </si>
  <si>
    <t>PS91515A10</t>
  </si>
  <si>
    <t>COLLIER Ø87-112 LARGEUR 12MM</t>
  </si>
  <si>
    <t>904452658A</t>
  </si>
  <si>
    <t>BOBINE</t>
  </si>
  <si>
    <t xml:space="preserve">MOTEUR ASSEMBLE </t>
  </si>
  <si>
    <t>FDS-MOT.01</t>
  </si>
  <si>
    <t>FDS-A150.03</t>
  </si>
  <si>
    <t>FDS-A160.01</t>
  </si>
  <si>
    <t>A  prévoir</t>
  </si>
  <si>
    <t>Total
Stock</t>
  </si>
  <si>
    <t>Différence
Stock</t>
  </si>
  <si>
    <t>Alerte</t>
  </si>
  <si>
    <t>Evenement1</t>
  </si>
  <si>
    <t>Evenement2</t>
  </si>
  <si>
    <t>Evenement3</t>
  </si>
  <si>
    <t>Stock
en EV</t>
  </si>
  <si>
    <t>ici</t>
  </si>
  <si>
    <t>ID</t>
  </si>
  <si>
    <t>Stock Neuf</t>
  </si>
  <si>
    <t>Stock Occasion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</si>
</sst>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#,##0.000\ _€"/>
    <numFmt numFmtId="166" formatCode="#,##0.00\ _€"/>
    <numFmt numFmtId="167" formatCode="#,##0.000"/>
    <numFmt numFmtId="168" formatCode="\+\ 0.00;\-\ 0.00;\ 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theme="4" tint="0.3999755851924192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5" fontId="1" fillId="3" borderId="4" xfId="0" applyNumberFormat="1" applyFont="1" applyFill="1" applyBorder="1" applyAlignment="1">
      <alignment horizontal="center"/>
    </xf>
    <xf numFmtId="166" fontId="1" fillId="3" borderId="5" xfId="0" applyNumberFormat="1" applyFont="1" applyFill="1" applyBorder="1" applyAlignment="1">
      <alignment horizontal="center"/>
    </xf>
    <xf numFmtId="49" fontId="0" fillId="4" borderId="4" xfId="0" applyNumberFormat="1" applyFill="1" applyBorder="1"/>
    <xf numFmtId="164" fontId="0" fillId="4" borderId="5" xfId="0" applyNumberFormat="1" applyFill="1" applyBorder="1"/>
    <xf numFmtId="164" fontId="0" fillId="5" borderId="4" xfId="0" applyNumberFormat="1" applyFill="1" applyBorder="1"/>
    <xf numFmtId="0" fontId="0" fillId="0" borderId="4" xfId="0" applyBorder="1"/>
    <xf numFmtId="166" fontId="0" fillId="0" borderId="5" xfId="0" applyNumberFormat="1" applyBorder="1"/>
    <xf numFmtId="49" fontId="0" fillId="6" borderId="4" xfId="0" applyNumberFormat="1" applyFill="1" applyBorder="1"/>
    <xf numFmtId="164" fontId="0" fillId="0" borderId="5" xfId="0" applyNumberFormat="1" applyBorder="1"/>
    <xf numFmtId="166" fontId="2" fillId="2" borderId="3" xfId="0" applyNumberFormat="1" applyFont="1" applyFill="1" applyBorder="1" applyAlignment="1">
      <alignment horizontal="center"/>
    </xf>
    <xf numFmtId="165" fontId="2" fillId="2" borderId="3" xfId="0" applyNumberFormat="1" applyFont="1" applyFill="1" applyBorder="1" applyAlignment="1">
      <alignment horizontal="center"/>
    </xf>
    <xf numFmtId="0" fontId="3" fillId="0" borderId="0" xfId="0" applyFont="1"/>
    <xf numFmtId="0" fontId="0" fillId="0" borderId="7" xfId="0" applyBorder="1"/>
    <xf numFmtId="0" fontId="0" fillId="0" borderId="8" xfId="0" applyBorder="1"/>
    <xf numFmtId="0" fontId="0" fillId="0" borderId="9" xfId="0" applyFill="1" applyBorder="1"/>
    <xf numFmtId="166" fontId="1" fillId="3" borderId="4" xfId="0" applyNumberFormat="1" applyFont="1" applyFill="1" applyBorder="1" applyAlignment="1">
      <alignment horizontal="center"/>
    </xf>
    <xf numFmtId="0" fontId="0" fillId="0" borderId="10" xfId="0" applyBorder="1"/>
    <xf numFmtId="0" fontId="0" fillId="0" borderId="0" xfId="0" applyAlignment="1">
      <alignment horizontal="center"/>
    </xf>
    <xf numFmtId="49" fontId="0" fillId="7" borderId="4" xfId="0" applyNumberFormat="1" applyFill="1" applyBorder="1"/>
    <xf numFmtId="49" fontId="1" fillId="3" borderId="12" xfId="0" applyNumberFormat="1" applyFont="1" applyFill="1" applyBorder="1" applyAlignment="1">
      <alignment horizontal="center"/>
    </xf>
    <xf numFmtId="164" fontId="1" fillId="3" borderId="13" xfId="0" applyNumberFormat="1" applyFont="1" applyFill="1" applyBorder="1" applyAlignment="1">
      <alignment horizontal="center"/>
    </xf>
    <xf numFmtId="164" fontId="1" fillId="3" borderId="12" xfId="0" applyNumberFormat="1" applyFont="1" applyFill="1" applyBorder="1" applyAlignment="1">
      <alignment horizontal="right"/>
    </xf>
    <xf numFmtId="164" fontId="1" fillId="3" borderId="4" xfId="0" applyNumberFormat="1" applyFont="1" applyFill="1" applyBorder="1" applyAlignment="1">
      <alignment horizontal="right"/>
    </xf>
    <xf numFmtId="165" fontId="1" fillId="3" borderId="12" xfId="0" applyNumberFormat="1" applyFont="1" applyFill="1" applyBorder="1" applyAlignment="1">
      <alignment horizontal="center"/>
    </xf>
    <xf numFmtId="166" fontId="1" fillId="3" borderId="13" xfId="0" applyNumberFormat="1" applyFont="1" applyFill="1" applyBorder="1" applyAlignment="1">
      <alignment horizontal="center"/>
    </xf>
    <xf numFmtId="2" fontId="1" fillId="3" borderId="13" xfId="0" applyNumberFormat="1" applyFont="1" applyFill="1" applyBorder="1" applyAlignment="1">
      <alignment horizontal="center"/>
    </xf>
    <xf numFmtId="166" fontId="1" fillId="3" borderId="12" xfId="0" applyNumberFormat="1" applyFont="1" applyFill="1" applyBorder="1" applyAlignment="1">
      <alignment horizontal="center"/>
    </xf>
    <xf numFmtId="164" fontId="0" fillId="8" borderId="4" xfId="0" applyNumberFormat="1" applyFill="1" applyBorder="1" applyAlignment="1">
      <alignment horizontal="right"/>
    </xf>
    <xf numFmtId="164" fontId="0" fillId="5" borderId="4" xfId="0" applyNumberFormat="1" applyFill="1" applyBorder="1" applyAlignment="1">
      <alignment horizontal="right"/>
    </xf>
    <xf numFmtId="2" fontId="0" fillId="0" borderId="4" xfId="0" applyNumberFormat="1" applyBorder="1"/>
    <xf numFmtId="167" fontId="0" fillId="0" borderId="4" xfId="0" applyNumberFormat="1" applyBorder="1"/>
    <xf numFmtId="49" fontId="1" fillId="3" borderId="11" xfId="0" applyNumberFormat="1" applyFont="1" applyFill="1" applyBorder="1" applyAlignment="1">
      <alignment horizontal="center"/>
    </xf>
    <xf numFmtId="2" fontId="1" fillId="3" borderId="4" xfId="0" applyNumberFormat="1" applyFont="1" applyFill="1" applyBorder="1" applyAlignment="1">
      <alignment horizontal="center"/>
    </xf>
    <xf numFmtId="49" fontId="0" fillId="7" borderId="5" xfId="0" applyNumberFormat="1" applyFill="1" applyBorder="1"/>
    <xf numFmtId="0" fontId="6" fillId="7" borderId="4" xfId="0" applyFont="1" applyFill="1" applyBorder="1" applyAlignment="1">
      <alignment vertical="center"/>
    </xf>
    <xf numFmtId="164" fontId="0" fillId="0" borderId="14" xfId="0" applyNumberFormat="1" applyBorder="1"/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64" fontId="5" fillId="2" borderId="17" xfId="0" applyNumberFormat="1" applyFont="1" applyFill="1" applyBorder="1" applyAlignment="1">
      <alignment horizontal="center" vertical="center"/>
    </xf>
    <xf numFmtId="164" fontId="5" fillId="2" borderId="16" xfId="0" applyNumberFormat="1" applyFont="1" applyFill="1" applyBorder="1" applyAlignment="1">
      <alignment horizontal="center" vertical="center" wrapText="1"/>
    </xf>
    <xf numFmtId="165" fontId="5" fillId="2" borderId="16" xfId="0" applyNumberFormat="1" applyFont="1" applyFill="1" applyBorder="1" applyAlignment="1">
      <alignment horizontal="center" vertical="center"/>
    </xf>
    <xf numFmtId="166" fontId="5" fillId="2" borderId="17" xfId="0" applyNumberFormat="1" applyFont="1" applyFill="1" applyBorder="1" applyAlignment="1">
      <alignment horizontal="center" vertical="center"/>
    </xf>
    <xf numFmtId="2" fontId="5" fillId="2" borderId="17" xfId="0" applyNumberFormat="1" applyFont="1" applyFill="1" applyBorder="1" applyAlignment="1">
      <alignment horizontal="center" vertical="center"/>
    </xf>
    <xf numFmtId="165" fontId="5" fillId="2" borderId="18" xfId="0" applyNumberFormat="1" applyFont="1" applyFill="1" applyBorder="1" applyAlignment="1">
      <alignment horizontal="center" vertical="center"/>
    </xf>
    <xf numFmtId="49" fontId="0" fillId="6" borderId="7" xfId="0" applyNumberFormat="1" applyFill="1" applyBorder="1"/>
    <xf numFmtId="164" fontId="0" fillId="0" borderId="19" xfId="0" applyNumberFormat="1" applyBorder="1"/>
    <xf numFmtId="164" fontId="0" fillId="8" borderId="7" xfId="0" applyNumberFormat="1" applyFill="1" applyBorder="1" applyAlignment="1">
      <alignment horizontal="right"/>
    </xf>
    <xf numFmtId="164" fontId="0" fillId="5" borderId="7" xfId="0" applyNumberFormat="1" applyFill="1" applyBorder="1" applyAlignment="1">
      <alignment horizontal="right"/>
    </xf>
    <xf numFmtId="166" fontId="0" fillId="0" borderId="19" xfId="0" applyNumberFormat="1" applyBorder="1"/>
    <xf numFmtId="2" fontId="0" fillId="0" borderId="7" xfId="0" applyNumberFormat="1" applyBorder="1"/>
    <xf numFmtId="0" fontId="8" fillId="0" borderId="22" xfId="0" applyFont="1" applyBorder="1" applyAlignment="1">
      <alignment vertical="center"/>
    </xf>
    <xf numFmtId="165" fontId="8" fillId="2" borderId="23" xfId="0" applyNumberFormat="1" applyFont="1" applyFill="1" applyBorder="1" applyAlignment="1">
      <alignment horizontal="center" vertical="center"/>
    </xf>
    <xf numFmtId="165" fontId="8" fillId="2" borderId="9" xfId="0" applyNumberFormat="1" applyFont="1" applyFill="1" applyBorder="1" applyAlignment="1">
      <alignment horizontal="center" vertical="center" wrapText="1"/>
    </xf>
    <xf numFmtId="168" fontId="8" fillId="2" borderId="9" xfId="0" applyNumberFormat="1" applyFont="1" applyFill="1" applyBorder="1" applyAlignment="1">
      <alignment horizontal="center" vertical="center" wrapText="1"/>
    </xf>
    <xf numFmtId="165" fontId="8" fillId="2" borderId="24" xfId="0" applyNumberFormat="1" applyFont="1" applyFill="1" applyBorder="1" applyAlignment="1">
      <alignment horizontal="center" vertical="center"/>
    </xf>
    <xf numFmtId="0" fontId="0" fillId="0" borderId="25" xfId="0" applyBorder="1"/>
    <xf numFmtId="166" fontId="1" fillId="3" borderId="26" xfId="0" applyNumberFormat="1" applyFont="1" applyFill="1" applyBorder="1" applyAlignment="1">
      <alignment horizontal="center"/>
    </xf>
    <xf numFmtId="166" fontId="1" fillId="3" borderId="22" xfId="0" applyNumberFormat="1" applyFont="1" applyFill="1" applyBorder="1" applyAlignment="1">
      <alignment horizontal="center"/>
    </xf>
    <xf numFmtId="168" fontId="1" fillId="3" borderId="22" xfId="0" applyNumberFormat="1" applyFont="1" applyFill="1" applyBorder="1" applyAlignment="1">
      <alignment horizontal="center"/>
    </xf>
    <xf numFmtId="166" fontId="0" fillId="9" borderId="5" xfId="0" applyNumberFormat="1" applyFill="1" applyBorder="1" applyAlignment="1">
      <alignment horizontal="center"/>
    </xf>
    <xf numFmtId="0" fontId="0" fillId="0" borderId="5" xfId="0" applyBorder="1"/>
    <xf numFmtId="4" fontId="0" fillId="0" borderId="4" xfId="0" applyNumberFormat="1" applyBorder="1"/>
    <xf numFmtId="168" fontId="0" fillId="0" borderId="4" xfId="0" applyNumberFormat="1" applyBorder="1"/>
    <xf numFmtId="4" fontId="0" fillId="0" borderId="27" xfId="0" applyNumberFormat="1" applyBorder="1"/>
    <xf numFmtId="166" fontId="0" fillId="9" borderId="26" xfId="0" applyNumberFormat="1" applyFill="1" applyBorder="1" applyAlignment="1">
      <alignment horizontal="center"/>
    </xf>
    <xf numFmtId="166" fontId="0" fillId="0" borderId="26" xfId="0" applyNumberFormat="1" applyBorder="1"/>
    <xf numFmtId="0" fontId="0" fillId="0" borderId="26" xfId="0" applyBorder="1"/>
    <xf numFmtId="166" fontId="1" fillId="3" borderId="27" xfId="0" applyNumberFormat="1" applyFont="1" applyFill="1" applyBorder="1" applyAlignment="1">
      <alignment horizontal="center"/>
    </xf>
    <xf numFmtId="168" fontId="1" fillId="3" borderId="27" xfId="0" applyNumberFormat="1" applyFont="1" applyFill="1" applyBorder="1" applyAlignment="1">
      <alignment horizontal="center"/>
    </xf>
    <xf numFmtId="0" fontId="0" fillId="7" borderId="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</cellXfs>
  <cellStyles count="1">
    <cellStyle name="Normal" xfId="0" builtinId="0"/>
  </cellStyles>
  <dxfs count="2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_€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fill>
        <patternFill patternType="solid">
          <fgColor indexed="64"/>
          <bgColor theme="9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fill>
        <patternFill patternType="solid">
          <fgColor indexed="64"/>
          <bgColor rgb="FFC6E0B4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indexed="4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6" formatCode="#,##0.00\ _€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#,##0.000\ _€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0</xdr:row>
          <xdr:rowOff>104775</xdr:rowOff>
        </xdr:from>
        <xdr:to>
          <xdr:col>3</xdr:col>
          <xdr:colOff>1295400</xdr:colOff>
          <xdr:row>0</xdr:row>
          <xdr:rowOff>790575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1638300</xdr:colOff>
          <xdr:row>0</xdr:row>
          <xdr:rowOff>76200</xdr:rowOff>
        </xdr:from>
        <xdr:to>
          <xdr:col>5</xdr:col>
          <xdr:colOff>485775</xdr:colOff>
          <xdr:row>0</xdr:row>
          <xdr:rowOff>762000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714375</xdr:colOff>
          <xdr:row>0</xdr:row>
          <xdr:rowOff>95250</xdr:rowOff>
        </xdr:from>
        <xdr:to>
          <xdr:col>7</xdr:col>
          <xdr:colOff>238125</xdr:colOff>
          <xdr:row>0</xdr:row>
          <xdr:rowOff>781050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1438275</xdr:colOff>
          <xdr:row>0</xdr:row>
          <xdr:rowOff>114300</xdr:rowOff>
        </xdr:from>
        <xdr:to>
          <xdr:col>3</xdr:col>
          <xdr:colOff>28575</xdr:colOff>
          <xdr:row>2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23A297-89C2-4B1F-A967-C661F8F37A6D}" name="Tableau1" displayName="Tableau1" ref="A2:J25" totalsRowShown="0" headerRowDxfId="25">
  <autoFilter ref="A2:J25" xr:uid="{7670651F-BCD9-4E8A-B1DE-59D99ECAAA4A}"/>
  <tableColumns count="10">
    <tableColumn id="1" xr3:uid="{DE8FBD80-0FDC-471D-8A66-5D2A76DE0669}" name="Colonne1" dataDxfId="24"/>
    <tableColumn id="2" xr3:uid="{7C5F8F34-6E02-46AE-A80E-3F7D379403F2}" name="Eclatement" dataDxfId="23"/>
    <tableColumn id="3" xr3:uid="{99A42008-1AD5-42D5-A58D-3194105FF0EA}" name="Référence" dataDxfId="22"/>
    <tableColumn id="4" xr3:uid="{6EC570C7-1775-449C-B451-016EDAD6E5AF}" name="Désignation" dataDxfId="21"/>
    <tableColumn id="5" xr3:uid="{6DF32371-3F1D-4E1D-8974-55C26E840E42}" name="Qté voiture" dataDxfId="20"/>
    <tableColumn id="6" xr3:uid="{D8AFFA86-4481-4D4E-9D1C-31A84B36BB74}" name="Qté stock" dataDxfId="19"/>
    <tableColumn id="7" xr3:uid="{A9643983-6AD3-4321-98CA-002D350795D6}" name="Emplacement" dataDxfId="18"/>
    <tableColumn id="8" xr3:uid="{AFEED474-34D2-4A21-B70D-A0CDC5FF4A62}" name="Prix (€)" dataDxfId="17"/>
    <tableColumn id="9" xr3:uid="{B2B5F7D0-A94B-4C13-99AF-BB9D5DB2EEEF}" name="Approvisonement" dataDxfId="16"/>
    <tableColumn id="10" xr3:uid="{09950C33-5C6E-43AB-B50F-207031D80F3E}" name="Total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4E33AA-3923-4295-94BA-B6C68009CABA}" name="Tableau2" displayName="Tableau2" ref="A4:J21" totalsRowShown="0" headerRowBorderDxfId="11" tableBorderDxfId="10">
  <autoFilter ref="A4:J21" xr:uid="{499C784B-6B5F-4A32-BB6E-904FC605465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972702A6-A372-471C-9144-B6C56A6366C7}" name="ID" dataDxfId="9"/>
    <tableColumn id="2" xr3:uid="{3379DD35-DE3E-45A1-844D-D8E55B8B6691}" name="Référence" dataDxfId="8"/>
    <tableColumn id="3" xr3:uid="{BB762D44-10AB-4F3E-BB6C-AF5AD44A9C26}" name="Désignation" dataDxfId="7"/>
    <tableColumn id="4" xr3:uid="{B239FA76-AB39-4E98-BED7-3F86388FE08B}" name="Qté voiture" dataDxfId="6"/>
    <tableColumn id="5" xr3:uid="{F186F495-3B74-45B8-985A-3CB4794CC5D0}" name="Stock Neuf" dataDxfId="5"/>
    <tableColumn id="6" xr3:uid="{5A3EB45E-01C3-4BCC-9CB3-5D615E890C3E}" name="Stock Occasion" dataDxfId="4"/>
    <tableColumn id="7" xr3:uid="{3BFD04B3-6C84-49BF-A858-1EDE2750F263}" name="Emplacement" dataDxfId="3"/>
    <tableColumn id="8" xr3:uid="{165F6497-C2D6-40FD-BA03-6A3189DE5236}" name="Prix (€)" dataDxfId="2"/>
    <tableColumn id="9" xr3:uid="{BB77945B-4AFC-4E9A-A3F5-807CF2FB50E9}" name="Commandé" dataDxfId="1"/>
    <tableColumn id="10" xr3:uid="{661156BE-E776-44C3-8C27-2C8CC9A1A79B}" name="Total" dataDxfId="0">
      <calculatedColumnFormula>I5*H5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73B14-D7A0-491B-8C73-84D68A68C20D}">
  <sheetPr codeName="Feuil1"/>
  <dimension ref="A1:J25"/>
  <sheetViews>
    <sheetView zoomScale="70" zoomScaleNormal="70" workbookViewId="0">
      <selection activeCell="L7" sqref="L7"/>
    </sheetView>
  </sheetViews>
  <sheetFormatPr baseColWidth="10" defaultRowHeight="15" x14ac:dyDescent="0.25"/>
  <cols>
    <col min="1" max="1" width="5.7109375" customWidth="1"/>
    <col min="2" max="2" width="14.140625" customWidth="1"/>
    <col min="3" max="3" width="17.42578125" customWidth="1"/>
    <col min="4" max="4" width="28" customWidth="1"/>
    <col min="5" max="5" width="14.42578125" customWidth="1"/>
    <col min="6" max="6" width="16.140625" customWidth="1"/>
    <col min="7" max="7" width="16.28515625" customWidth="1"/>
    <col min="8" max="8" width="15.140625" customWidth="1"/>
    <col min="9" max="9" width="21.42578125" customWidth="1"/>
  </cols>
  <sheetData>
    <row r="1" spans="1:10" ht="81" customHeight="1" thickBot="1" x14ac:dyDescent="0.3">
      <c r="B1" s="79"/>
      <c r="C1" s="79"/>
      <c r="D1" s="79"/>
      <c r="E1" s="79"/>
      <c r="F1" s="79"/>
      <c r="G1" s="79"/>
      <c r="H1" s="79"/>
      <c r="I1" s="79"/>
      <c r="J1" s="79"/>
    </row>
    <row r="2" spans="1:10" s="20" customFormat="1" ht="15.75" x14ac:dyDescent="0.25">
      <c r="A2" s="20" t="s">
        <v>42</v>
      </c>
      <c r="B2" s="1" t="s">
        <v>0</v>
      </c>
      <c r="C2" s="2" t="s">
        <v>1</v>
      </c>
      <c r="D2" s="2" t="s">
        <v>2</v>
      </c>
      <c r="E2" s="3" t="s">
        <v>3</v>
      </c>
      <c r="F2" s="4" t="s">
        <v>4</v>
      </c>
      <c r="G2" s="5" t="s">
        <v>5</v>
      </c>
      <c r="H2" s="18" t="s">
        <v>6</v>
      </c>
      <c r="I2" s="19" t="s">
        <v>7</v>
      </c>
      <c r="J2" s="5" t="s">
        <v>8</v>
      </c>
    </row>
    <row r="3" spans="1:10" x14ac:dyDescent="0.25">
      <c r="A3" s="26">
        <v>1</v>
      </c>
      <c r="B3" s="6" t="s">
        <v>9</v>
      </c>
      <c r="C3" s="6"/>
      <c r="D3" s="6" t="s">
        <v>39</v>
      </c>
      <c r="E3" s="7"/>
      <c r="F3" s="8"/>
      <c r="G3" s="9"/>
      <c r="H3" s="10"/>
      <c r="I3" s="10"/>
      <c r="J3" s="24"/>
    </row>
    <row r="4" spans="1:10" x14ac:dyDescent="0.25">
      <c r="A4" s="26">
        <v>2</v>
      </c>
      <c r="B4" s="11" t="s">
        <v>10</v>
      </c>
      <c r="C4" s="11" t="s">
        <v>19</v>
      </c>
      <c r="D4" s="11" t="s">
        <v>14</v>
      </c>
      <c r="E4" s="12">
        <v>1</v>
      </c>
      <c r="F4" s="13">
        <v>2</v>
      </c>
      <c r="G4" s="14" t="s">
        <v>40</v>
      </c>
      <c r="H4" s="15">
        <v>2000</v>
      </c>
      <c r="I4" s="14">
        <v>5</v>
      </c>
      <c r="J4" s="14">
        <f t="shared" ref="J4:J24" si="0">I4*H4</f>
        <v>10000</v>
      </c>
    </row>
    <row r="5" spans="1:10" x14ac:dyDescent="0.25">
      <c r="A5" s="26">
        <v>3</v>
      </c>
      <c r="B5" s="16" t="s">
        <v>10</v>
      </c>
      <c r="C5" s="16" t="s">
        <v>18</v>
      </c>
      <c r="D5" s="16" t="s">
        <v>15</v>
      </c>
      <c r="E5" s="17">
        <v>1</v>
      </c>
      <c r="F5" s="13">
        <v>4</v>
      </c>
      <c r="G5" s="14" t="s">
        <v>40</v>
      </c>
      <c r="H5" s="15">
        <v>150</v>
      </c>
      <c r="I5" s="14">
        <v>5</v>
      </c>
      <c r="J5" s="14">
        <f t="shared" si="0"/>
        <v>750</v>
      </c>
    </row>
    <row r="6" spans="1:10" x14ac:dyDescent="0.25">
      <c r="A6" s="26">
        <v>4</v>
      </c>
      <c r="B6" s="16" t="s">
        <v>10</v>
      </c>
      <c r="C6" s="16" t="s">
        <v>17</v>
      </c>
      <c r="D6" s="16" t="s">
        <v>16</v>
      </c>
      <c r="E6" s="17">
        <v>1</v>
      </c>
      <c r="F6" s="13">
        <v>8</v>
      </c>
      <c r="G6" s="14" t="s">
        <v>40</v>
      </c>
      <c r="H6" s="15">
        <v>80</v>
      </c>
      <c r="I6" s="14">
        <v>77</v>
      </c>
      <c r="J6" s="14">
        <f t="shared" si="0"/>
        <v>6160</v>
      </c>
    </row>
    <row r="7" spans="1:10" x14ac:dyDescent="0.25">
      <c r="A7" s="26">
        <v>5</v>
      </c>
      <c r="B7" s="6" t="s">
        <v>9</v>
      </c>
      <c r="C7" s="6"/>
      <c r="D7" s="6" t="s">
        <v>37</v>
      </c>
      <c r="E7" s="7"/>
      <c r="F7" s="8"/>
      <c r="G7" s="9"/>
      <c r="H7" s="10"/>
      <c r="I7" s="10"/>
      <c r="J7" s="24"/>
    </row>
    <row r="8" spans="1:10" x14ac:dyDescent="0.25">
      <c r="A8" s="26">
        <v>6</v>
      </c>
      <c r="B8" s="16" t="s">
        <v>10</v>
      </c>
      <c r="C8" s="16" t="s">
        <v>22</v>
      </c>
      <c r="D8" s="16" t="s">
        <v>14</v>
      </c>
      <c r="E8" s="17">
        <v>1</v>
      </c>
      <c r="F8" s="13">
        <v>4</v>
      </c>
      <c r="G8" s="14" t="s">
        <v>12</v>
      </c>
      <c r="H8" s="15">
        <v>1120</v>
      </c>
      <c r="I8" s="14">
        <v>5</v>
      </c>
      <c r="J8" s="14">
        <f t="shared" si="0"/>
        <v>5600</v>
      </c>
    </row>
    <row r="9" spans="1:10" x14ac:dyDescent="0.25">
      <c r="A9" s="26">
        <v>7</v>
      </c>
      <c r="B9" s="16" t="s">
        <v>10</v>
      </c>
      <c r="C9" s="16" t="s">
        <v>23</v>
      </c>
      <c r="D9" s="16" t="s">
        <v>15</v>
      </c>
      <c r="E9" s="17">
        <v>1</v>
      </c>
      <c r="F9" s="13">
        <v>2</v>
      </c>
      <c r="G9" s="14" t="s">
        <v>12</v>
      </c>
      <c r="H9" s="15">
        <v>40</v>
      </c>
      <c r="I9" s="14"/>
      <c r="J9" s="14">
        <f t="shared" si="0"/>
        <v>0</v>
      </c>
    </row>
    <row r="10" spans="1:10" x14ac:dyDescent="0.25">
      <c r="A10" s="26">
        <v>8</v>
      </c>
      <c r="B10" s="11" t="s">
        <v>10</v>
      </c>
      <c r="C10" s="11" t="s">
        <v>25</v>
      </c>
      <c r="D10" s="11" t="s">
        <v>16</v>
      </c>
      <c r="E10" s="12">
        <v>1</v>
      </c>
      <c r="F10" s="13">
        <v>1</v>
      </c>
      <c r="G10" s="14" t="s">
        <v>12</v>
      </c>
      <c r="H10" s="15">
        <v>300</v>
      </c>
      <c r="I10" s="14"/>
      <c r="J10" s="14">
        <f t="shared" si="0"/>
        <v>0</v>
      </c>
    </row>
    <row r="11" spans="1:10" x14ac:dyDescent="0.25">
      <c r="A11" s="26">
        <v>9</v>
      </c>
      <c r="B11" s="16" t="s">
        <v>10</v>
      </c>
      <c r="C11" s="16" t="s">
        <v>24</v>
      </c>
      <c r="D11" s="16" t="s">
        <v>20</v>
      </c>
      <c r="E11" s="17">
        <v>5</v>
      </c>
      <c r="F11" s="13">
        <v>3</v>
      </c>
      <c r="G11" s="14" t="s">
        <v>12</v>
      </c>
      <c r="H11" s="15">
        <v>4570</v>
      </c>
      <c r="I11" s="14"/>
      <c r="J11" s="14">
        <f t="shared" si="0"/>
        <v>0</v>
      </c>
    </row>
    <row r="12" spans="1:10" x14ac:dyDescent="0.25">
      <c r="A12" s="26">
        <v>10</v>
      </c>
      <c r="B12" s="16" t="s">
        <v>10</v>
      </c>
      <c r="C12" s="16" t="s">
        <v>26</v>
      </c>
      <c r="D12" s="16" t="s">
        <v>21</v>
      </c>
      <c r="E12" s="17">
        <v>1</v>
      </c>
      <c r="F12" s="13">
        <v>7</v>
      </c>
      <c r="G12" s="14" t="s">
        <v>12</v>
      </c>
      <c r="H12" s="15">
        <v>4570</v>
      </c>
      <c r="I12" s="14"/>
      <c r="J12" s="14">
        <f t="shared" si="0"/>
        <v>0</v>
      </c>
    </row>
    <row r="13" spans="1:10" x14ac:dyDescent="0.25">
      <c r="A13" s="26">
        <v>11</v>
      </c>
      <c r="B13" s="6" t="s">
        <v>9</v>
      </c>
      <c r="C13" s="6"/>
      <c r="D13" s="6" t="s">
        <v>38</v>
      </c>
      <c r="E13" s="7"/>
      <c r="F13" s="8"/>
      <c r="G13" s="9"/>
      <c r="H13" s="10"/>
      <c r="I13" s="10"/>
      <c r="J13" s="24"/>
    </row>
    <row r="14" spans="1:10" x14ac:dyDescent="0.25">
      <c r="A14" s="26">
        <v>12</v>
      </c>
      <c r="B14" s="11" t="s">
        <v>10</v>
      </c>
      <c r="C14" s="11" t="s">
        <v>27</v>
      </c>
      <c r="D14" s="11" t="s">
        <v>14</v>
      </c>
      <c r="E14" s="12">
        <v>1</v>
      </c>
      <c r="F14" s="13">
        <v>2</v>
      </c>
      <c r="G14" s="14" t="s">
        <v>11</v>
      </c>
      <c r="H14" s="15">
        <v>1250</v>
      </c>
      <c r="I14" s="14"/>
      <c r="J14" s="14">
        <f t="shared" si="0"/>
        <v>0</v>
      </c>
    </row>
    <row r="15" spans="1:10" x14ac:dyDescent="0.25">
      <c r="A15" s="26">
        <v>13</v>
      </c>
      <c r="B15" s="16" t="s">
        <v>10</v>
      </c>
      <c r="C15" s="16" t="s">
        <v>28</v>
      </c>
      <c r="D15" s="16" t="s">
        <v>15</v>
      </c>
      <c r="E15" s="17">
        <v>1</v>
      </c>
      <c r="F15" s="13">
        <v>5</v>
      </c>
      <c r="G15" s="14" t="s">
        <v>11</v>
      </c>
      <c r="H15" s="15">
        <v>100</v>
      </c>
      <c r="I15" s="14"/>
      <c r="J15" s="14">
        <f t="shared" si="0"/>
        <v>0</v>
      </c>
    </row>
    <row r="16" spans="1:10" x14ac:dyDescent="0.25">
      <c r="A16" s="26">
        <v>14</v>
      </c>
      <c r="B16" s="16" t="s">
        <v>10</v>
      </c>
      <c r="C16" s="16" t="s">
        <v>29</v>
      </c>
      <c r="D16" s="16" t="s">
        <v>16</v>
      </c>
      <c r="E16" s="17">
        <v>1</v>
      </c>
      <c r="F16" s="13">
        <v>2</v>
      </c>
      <c r="G16" s="14" t="s">
        <v>11</v>
      </c>
      <c r="H16" s="15">
        <v>80</v>
      </c>
      <c r="I16" s="14"/>
      <c r="J16" s="14">
        <f t="shared" si="0"/>
        <v>0</v>
      </c>
    </row>
    <row r="17" spans="1:10" x14ac:dyDescent="0.25">
      <c r="A17" s="26">
        <v>15</v>
      </c>
      <c r="B17" s="16" t="s">
        <v>10</v>
      </c>
      <c r="C17" s="16" t="s">
        <v>30</v>
      </c>
      <c r="D17" s="16" t="s">
        <v>20</v>
      </c>
      <c r="E17" s="17">
        <v>1</v>
      </c>
      <c r="F17" s="13">
        <v>2</v>
      </c>
      <c r="G17" s="14" t="s">
        <v>11</v>
      </c>
      <c r="H17" s="15">
        <v>427</v>
      </c>
      <c r="I17" s="14"/>
      <c r="J17" s="14">
        <f t="shared" si="0"/>
        <v>0</v>
      </c>
    </row>
    <row r="18" spans="1:10" x14ac:dyDescent="0.25">
      <c r="A18" s="26">
        <v>16</v>
      </c>
      <c r="B18" s="16" t="s">
        <v>10</v>
      </c>
      <c r="C18" s="16" t="s">
        <v>31</v>
      </c>
      <c r="D18" s="16" t="s">
        <v>21</v>
      </c>
      <c r="E18" s="17">
        <v>1</v>
      </c>
      <c r="F18" s="13">
        <v>2</v>
      </c>
      <c r="G18" s="14" t="s">
        <v>11</v>
      </c>
      <c r="H18" s="15">
        <v>10</v>
      </c>
      <c r="I18" s="14"/>
      <c r="J18" s="14">
        <f t="shared" si="0"/>
        <v>0</v>
      </c>
    </row>
    <row r="19" spans="1:10" x14ac:dyDescent="0.25">
      <c r="A19" s="26">
        <v>17</v>
      </c>
      <c r="B19" s="6" t="s">
        <v>9</v>
      </c>
      <c r="C19" s="6"/>
      <c r="D19" s="6" t="s">
        <v>38</v>
      </c>
      <c r="E19" s="7"/>
      <c r="F19" s="8"/>
      <c r="G19" s="9"/>
      <c r="H19" s="10"/>
      <c r="I19" s="10"/>
      <c r="J19" s="24"/>
    </row>
    <row r="20" spans="1:10" x14ac:dyDescent="0.25">
      <c r="A20" s="26">
        <v>18</v>
      </c>
      <c r="B20" s="16" t="s">
        <v>10</v>
      </c>
      <c r="C20" s="16" t="s">
        <v>32</v>
      </c>
      <c r="D20" s="16" t="s">
        <v>14</v>
      </c>
      <c r="E20" s="17">
        <v>1</v>
      </c>
      <c r="F20" s="13">
        <v>1</v>
      </c>
      <c r="G20" s="14" t="s">
        <v>13</v>
      </c>
      <c r="H20" s="15">
        <v>10</v>
      </c>
      <c r="I20" s="14"/>
      <c r="J20" s="14">
        <f t="shared" si="0"/>
        <v>0</v>
      </c>
    </row>
    <row r="21" spans="1:10" x14ac:dyDescent="0.25">
      <c r="A21" s="26">
        <v>19</v>
      </c>
      <c r="B21" s="16" t="s">
        <v>10</v>
      </c>
      <c r="C21" s="16" t="s">
        <v>33</v>
      </c>
      <c r="D21" s="16" t="s">
        <v>15</v>
      </c>
      <c r="E21" s="17">
        <v>1</v>
      </c>
      <c r="F21" s="13">
        <v>2</v>
      </c>
      <c r="G21" s="14" t="s">
        <v>13</v>
      </c>
      <c r="H21" s="15">
        <v>14</v>
      </c>
      <c r="I21" s="14"/>
      <c r="J21" s="14">
        <f t="shared" si="0"/>
        <v>0</v>
      </c>
    </row>
    <row r="22" spans="1:10" x14ac:dyDescent="0.25">
      <c r="A22" s="26">
        <v>20</v>
      </c>
      <c r="B22" s="16" t="s">
        <v>10</v>
      </c>
      <c r="C22" s="16" t="s">
        <v>34</v>
      </c>
      <c r="D22" s="16" t="s">
        <v>16</v>
      </c>
      <c r="E22" s="17">
        <v>1</v>
      </c>
      <c r="F22" s="13">
        <v>6</v>
      </c>
      <c r="G22" s="14" t="s">
        <v>13</v>
      </c>
      <c r="H22" s="15">
        <v>1</v>
      </c>
      <c r="I22" s="14"/>
      <c r="J22" s="14">
        <f t="shared" si="0"/>
        <v>0</v>
      </c>
    </row>
    <row r="23" spans="1:10" x14ac:dyDescent="0.25">
      <c r="A23" s="26">
        <v>21</v>
      </c>
      <c r="B23" s="16" t="s">
        <v>10</v>
      </c>
      <c r="C23" s="16" t="s">
        <v>35</v>
      </c>
      <c r="D23" s="16" t="s">
        <v>20</v>
      </c>
      <c r="E23" s="17">
        <v>1</v>
      </c>
      <c r="F23" s="13">
        <v>2</v>
      </c>
      <c r="G23" s="14" t="s">
        <v>13</v>
      </c>
      <c r="H23" s="15">
        <v>76</v>
      </c>
      <c r="I23" s="14">
        <v>2</v>
      </c>
      <c r="J23" s="14">
        <f t="shared" si="0"/>
        <v>152</v>
      </c>
    </row>
    <row r="24" spans="1:10" ht="15.75" thickBot="1" x14ac:dyDescent="0.3">
      <c r="A24" s="26">
        <v>22</v>
      </c>
      <c r="B24" s="16" t="s">
        <v>10</v>
      </c>
      <c r="C24" s="16" t="s">
        <v>36</v>
      </c>
      <c r="D24" s="16" t="s">
        <v>21</v>
      </c>
      <c r="E24" s="17">
        <v>2</v>
      </c>
      <c r="F24" s="13">
        <v>2</v>
      </c>
      <c r="G24" s="14" t="s">
        <v>13</v>
      </c>
      <c r="H24" s="15">
        <v>58</v>
      </c>
      <c r="I24" s="21"/>
      <c r="J24" s="25">
        <f t="shared" si="0"/>
        <v>0</v>
      </c>
    </row>
    <row r="25" spans="1:10" ht="15.75" thickBot="1" x14ac:dyDescent="0.3">
      <c r="I25" s="22" t="s">
        <v>41</v>
      </c>
      <c r="J25" s="23">
        <f>SUM(J4:J24)</f>
        <v>22662</v>
      </c>
    </row>
  </sheetData>
  <mergeCells count="1">
    <mergeCell ref="B1:J1"/>
  </mergeCells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781050</xdr:colOff>
                <xdr:row>0</xdr:row>
                <xdr:rowOff>104775</xdr:rowOff>
              </from>
              <to>
                <xdr:col>3</xdr:col>
                <xdr:colOff>1295400</xdr:colOff>
                <xdr:row>0</xdr:row>
                <xdr:rowOff>790575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3</xdr:col>
                <xdr:colOff>1638300</xdr:colOff>
                <xdr:row>0</xdr:row>
                <xdr:rowOff>76200</xdr:rowOff>
              </from>
              <to>
                <xdr:col>5</xdr:col>
                <xdr:colOff>485775</xdr:colOff>
                <xdr:row>0</xdr:row>
                <xdr:rowOff>762000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8" r:id="rId8" name="CommandButton3">
          <controlPr defaultSize="0" autoLine="0" r:id="rId9">
            <anchor moveWithCells="1">
              <from>
                <xdr:col>5</xdr:col>
                <xdr:colOff>714375</xdr:colOff>
                <xdr:row>0</xdr:row>
                <xdr:rowOff>95250</xdr:rowOff>
              </from>
              <to>
                <xdr:col>7</xdr:col>
                <xdr:colOff>238125</xdr:colOff>
                <xdr:row>0</xdr:row>
                <xdr:rowOff>781050</xdr:rowOff>
              </to>
            </anchor>
          </controlPr>
        </control>
      </mc:Choice>
      <mc:Fallback>
        <control shapeId="1028" r:id="rId8" name="CommandButton3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D46E-8BC2-4870-B9D9-1DD4AB159323}">
  <sheetPr codeName="Feuil2"/>
  <dimension ref="A1:R21"/>
  <sheetViews>
    <sheetView tabSelected="1" zoomScale="70" zoomScaleNormal="70" workbookViewId="0">
      <selection activeCell="H4" sqref="H4"/>
    </sheetView>
  </sheetViews>
  <sheetFormatPr baseColWidth="10" defaultRowHeight="15" x14ac:dyDescent="0.25"/>
  <cols>
    <col min="1" max="1" width="10.28515625" customWidth="1"/>
    <col min="2" max="2" width="20.7109375" customWidth="1"/>
    <col min="3" max="3" width="46.28515625" customWidth="1"/>
    <col min="4" max="4" width="16.28515625" customWidth="1"/>
    <col min="5" max="5" width="11.42578125" customWidth="1"/>
    <col min="6" max="6" width="10.7109375" customWidth="1"/>
    <col min="7" max="7" width="19.42578125" customWidth="1"/>
    <col min="8" max="8" width="9.5703125" customWidth="1"/>
    <col min="9" max="9" width="14.140625" customWidth="1"/>
    <col min="10" max="10" width="9.5703125" customWidth="1"/>
    <col min="11" max="11" width="9" customWidth="1"/>
    <col min="12" max="12" width="14.28515625" customWidth="1"/>
    <col min="13" max="13" width="13.42578125" customWidth="1"/>
    <col min="14" max="14" width="14.140625" customWidth="1"/>
    <col min="16" max="16" width="10.140625" customWidth="1"/>
    <col min="17" max="17" width="13.5703125" customWidth="1"/>
  </cols>
  <sheetData>
    <row r="1" spans="1:18" ht="23.25" customHeight="1" x14ac:dyDescent="0.25">
      <c r="A1" s="80"/>
      <c r="B1" s="80"/>
      <c r="C1" s="80"/>
      <c r="D1" s="80"/>
      <c r="E1" s="80"/>
      <c r="F1" s="80"/>
      <c r="G1" s="80"/>
      <c r="H1" s="80"/>
      <c r="I1" s="80"/>
      <c r="J1" s="80"/>
    </row>
    <row r="2" spans="1:18" ht="36.75" customHeight="1" thickBot="1" x14ac:dyDescent="0.3">
      <c r="A2" s="80"/>
      <c r="B2" s="80"/>
      <c r="C2" s="80"/>
      <c r="D2" s="80"/>
      <c r="E2" s="80"/>
      <c r="F2" s="80"/>
      <c r="G2" s="80"/>
      <c r="H2" s="80"/>
      <c r="I2" s="80"/>
      <c r="J2" s="80"/>
    </row>
    <row r="3" spans="1:18" ht="19.5" customHeight="1" thickBot="1" x14ac:dyDescent="0.3">
      <c r="A3" s="80"/>
      <c r="B3" s="80"/>
      <c r="C3" s="80"/>
      <c r="D3" s="80"/>
      <c r="E3" s="80"/>
      <c r="F3" s="80"/>
      <c r="G3" s="80"/>
      <c r="H3" s="80"/>
      <c r="I3" s="80"/>
      <c r="J3" s="80"/>
      <c r="L3" s="81" t="s">
        <v>79</v>
      </c>
      <c r="M3" s="82"/>
      <c r="N3" s="82"/>
      <c r="O3" s="82"/>
      <c r="P3" s="82"/>
      <c r="Q3" s="82"/>
      <c r="R3" s="83"/>
    </row>
    <row r="4" spans="1:18" ht="57" thickBot="1" x14ac:dyDescent="0.3">
      <c r="A4" s="45" t="s">
        <v>88</v>
      </c>
      <c r="B4" s="46" t="s">
        <v>1</v>
      </c>
      <c r="C4" s="46" t="s">
        <v>2</v>
      </c>
      <c r="D4" s="47" t="s">
        <v>3</v>
      </c>
      <c r="E4" s="48" t="s">
        <v>89</v>
      </c>
      <c r="F4" s="48" t="s">
        <v>90</v>
      </c>
      <c r="G4" s="49" t="s">
        <v>5</v>
      </c>
      <c r="H4" s="50" t="s">
        <v>6</v>
      </c>
      <c r="I4" s="51" t="s">
        <v>43</v>
      </c>
      <c r="J4" s="52" t="s">
        <v>8</v>
      </c>
      <c r="K4" s="59"/>
      <c r="L4" s="60" t="s">
        <v>83</v>
      </c>
      <c r="M4" s="60" t="s">
        <v>84</v>
      </c>
      <c r="N4" s="60" t="s">
        <v>85</v>
      </c>
      <c r="O4" s="61" t="s">
        <v>86</v>
      </c>
      <c r="P4" s="61" t="s">
        <v>80</v>
      </c>
      <c r="Q4" s="62" t="s">
        <v>81</v>
      </c>
      <c r="R4" s="63" t="s">
        <v>82</v>
      </c>
    </row>
    <row r="5" spans="1:18" x14ac:dyDescent="0.25">
      <c r="A5" s="78">
        <v>1</v>
      </c>
      <c r="B5" s="28" t="s">
        <v>76</v>
      </c>
      <c r="C5" s="28" t="s">
        <v>44</v>
      </c>
      <c r="D5" s="29"/>
      <c r="E5" s="30"/>
      <c r="F5" s="31"/>
      <c r="G5" s="32"/>
      <c r="H5" s="33"/>
      <c r="I5" s="34"/>
      <c r="J5" s="35"/>
      <c r="K5" s="64"/>
      <c r="L5" s="65"/>
      <c r="M5" s="65"/>
      <c r="N5" s="65"/>
      <c r="O5" s="66"/>
      <c r="P5" s="66"/>
      <c r="Q5" s="67"/>
      <c r="R5" s="24"/>
    </row>
    <row r="6" spans="1:18" x14ac:dyDescent="0.25">
      <c r="A6" s="78">
        <v>2</v>
      </c>
      <c r="B6" s="27" t="s">
        <v>45</v>
      </c>
      <c r="C6" s="27" t="s">
        <v>75</v>
      </c>
      <c r="D6" s="17">
        <v>1</v>
      </c>
      <c r="E6" s="36">
        <v>1</v>
      </c>
      <c r="F6" s="37">
        <v>2</v>
      </c>
      <c r="G6" s="14"/>
      <c r="H6" s="15"/>
      <c r="I6" s="38">
        <v>33</v>
      </c>
      <c r="J6" s="14">
        <f t="shared" ref="J6:J21" si="0">I6*H6</f>
        <v>0</v>
      </c>
      <c r="L6" s="68"/>
      <c r="M6" s="15"/>
      <c r="N6" s="69"/>
      <c r="O6" s="70">
        <f>L6+M6+N6</f>
        <v>0</v>
      </c>
      <c r="P6" s="70">
        <f>E6+F6</f>
        <v>3</v>
      </c>
      <c r="Q6" s="71">
        <f>P6-O6</f>
        <v>3</v>
      </c>
      <c r="R6" s="72" t="str">
        <f>IF(OR(O6&gt;P6,O6=P6),"Manquant"," ")</f>
        <v xml:space="preserve"> </v>
      </c>
    </row>
    <row r="7" spans="1:18" x14ac:dyDescent="0.25">
      <c r="A7" s="78">
        <v>3</v>
      </c>
      <c r="B7" s="27" t="s">
        <v>46</v>
      </c>
      <c r="C7" s="27" t="s">
        <v>47</v>
      </c>
      <c r="D7" s="17">
        <v>1</v>
      </c>
      <c r="E7" s="36"/>
      <c r="F7" s="37"/>
      <c r="G7" s="14"/>
      <c r="H7" s="15"/>
      <c r="I7" s="38"/>
      <c r="J7" s="14">
        <f t="shared" si="0"/>
        <v>0</v>
      </c>
      <c r="L7" s="68"/>
      <c r="M7" s="15"/>
      <c r="N7" s="69"/>
      <c r="O7" s="70">
        <f t="shared" ref="O7:O21" si="1">L7+M7+N7</f>
        <v>0</v>
      </c>
      <c r="P7" s="70">
        <f>E7+F7</f>
        <v>0</v>
      </c>
      <c r="Q7" s="71">
        <f t="shared" ref="Q7:Q21" si="2">P7-O7</f>
        <v>0</v>
      </c>
      <c r="R7" s="70" t="str">
        <f>IF(O7&gt;P7,"Manquant",IF(O7=P7,"Stock à 0",IF(P7&gt;O7," ")))</f>
        <v>Stock à 0</v>
      </c>
    </row>
    <row r="8" spans="1:18" x14ac:dyDescent="0.25">
      <c r="A8" s="78">
        <v>4</v>
      </c>
      <c r="B8" s="27" t="s">
        <v>48</v>
      </c>
      <c r="C8" s="27" t="s">
        <v>49</v>
      </c>
      <c r="D8" s="17">
        <v>1</v>
      </c>
      <c r="E8" s="36"/>
      <c r="F8" s="37"/>
      <c r="G8" s="14"/>
      <c r="H8" s="15">
        <v>22</v>
      </c>
      <c r="I8" s="38">
        <v>222</v>
      </c>
      <c r="J8" s="14">
        <f t="shared" si="0"/>
        <v>4884</v>
      </c>
      <c r="L8" s="68"/>
      <c r="M8" s="15"/>
      <c r="N8" s="69"/>
      <c r="O8" s="70">
        <f t="shared" si="1"/>
        <v>0</v>
      </c>
      <c r="P8" s="70">
        <f>E8+F8</f>
        <v>0</v>
      </c>
      <c r="Q8" s="71">
        <f t="shared" si="2"/>
        <v>0</v>
      </c>
      <c r="R8" s="70" t="str">
        <f t="shared" ref="R8:R21" si="3">IF(O8&gt;P8,"Manquant",IF(O8=P8,"Stock à 0",IF(P8&gt;O8," ")))</f>
        <v>Stock à 0</v>
      </c>
    </row>
    <row r="9" spans="1:18" x14ac:dyDescent="0.25">
      <c r="A9" s="78">
        <v>5</v>
      </c>
      <c r="B9" s="16" t="s">
        <v>50</v>
      </c>
      <c r="C9" s="16" t="s">
        <v>51</v>
      </c>
      <c r="D9" s="39">
        <v>1</v>
      </c>
      <c r="E9" s="37"/>
      <c r="F9" s="37"/>
      <c r="G9" s="14"/>
      <c r="H9" s="15"/>
      <c r="I9" s="38"/>
      <c r="J9" s="14">
        <f>I9*H9</f>
        <v>0</v>
      </c>
      <c r="L9" s="73"/>
      <c r="M9" s="74"/>
      <c r="N9" s="75"/>
      <c r="O9" s="70">
        <f t="shared" si="1"/>
        <v>0</v>
      </c>
      <c r="P9" s="70">
        <f>E9+F9</f>
        <v>0</v>
      </c>
      <c r="Q9" s="71">
        <f t="shared" si="2"/>
        <v>0</v>
      </c>
      <c r="R9" s="70" t="str">
        <f t="shared" si="3"/>
        <v>Stock à 0</v>
      </c>
    </row>
    <row r="10" spans="1:18" x14ac:dyDescent="0.25">
      <c r="A10" s="78">
        <v>6</v>
      </c>
      <c r="B10" s="6" t="s">
        <v>77</v>
      </c>
      <c r="C10" s="40" t="s">
        <v>52</v>
      </c>
      <c r="D10" s="7"/>
      <c r="E10" s="31"/>
      <c r="F10" s="31"/>
      <c r="G10" s="9"/>
      <c r="H10" s="10"/>
      <c r="I10" s="41"/>
      <c r="J10" s="24"/>
      <c r="L10" s="65"/>
      <c r="M10" s="65"/>
      <c r="N10" s="65"/>
      <c r="O10" s="24"/>
      <c r="P10" s="76"/>
      <c r="Q10" s="77"/>
      <c r="R10" s="76"/>
    </row>
    <row r="11" spans="1:18" x14ac:dyDescent="0.25">
      <c r="A11" s="78">
        <v>7</v>
      </c>
      <c r="B11" s="42" t="s">
        <v>53</v>
      </c>
      <c r="C11" s="43" t="s">
        <v>54</v>
      </c>
      <c r="D11" s="44">
        <v>1</v>
      </c>
      <c r="E11" s="36"/>
      <c r="F11" s="37"/>
      <c r="G11" s="14"/>
      <c r="H11" s="15"/>
      <c r="I11" s="38"/>
      <c r="J11" s="14">
        <f t="shared" si="0"/>
        <v>0</v>
      </c>
      <c r="L11" s="68"/>
      <c r="M11" s="15"/>
      <c r="N11" s="69"/>
      <c r="O11" s="70">
        <f t="shared" si="1"/>
        <v>0</v>
      </c>
      <c r="P11" s="70">
        <f>E11+F11</f>
        <v>0</v>
      </c>
      <c r="Q11" s="71">
        <f t="shared" si="2"/>
        <v>0</v>
      </c>
      <c r="R11" s="70" t="str">
        <f t="shared" si="3"/>
        <v>Stock à 0</v>
      </c>
    </row>
    <row r="12" spans="1:18" x14ac:dyDescent="0.25">
      <c r="A12" s="78">
        <v>8</v>
      </c>
      <c r="B12" s="42" t="s">
        <v>55</v>
      </c>
      <c r="C12" s="43" t="s">
        <v>56</v>
      </c>
      <c r="D12" s="44">
        <v>1</v>
      </c>
      <c r="E12" s="36"/>
      <c r="F12" s="37"/>
      <c r="G12" s="14"/>
      <c r="H12" s="15">
        <v>79.45</v>
      </c>
      <c r="I12" s="38">
        <v>1</v>
      </c>
      <c r="J12" s="14">
        <f t="shared" si="0"/>
        <v>79.45</v>
      </c>
      <c r="L12" s="68"/>
      <c r="M12" s="15"/>
      <c r="N12" s="69"/>
      <c r="O12" s="70">
        <f t="shared" si="1"/>
        <v>0</v>
      </c>
      <c r="P12" s="70">
        <f>E12+F12</f>
        <v>0</v>
      </c>
      <c r="Q12" s="71">
        <f t="shared" si="2"/>
        <v>0</v>
      </c>
      <c r="R12" s="70" t="str">
        <f t="shared" si="3"/>
        <v>Stock à 0</v>
      </c>
    </row>
    <row r="13" spans="1:18" x14ac:dyDescent="0.25">
      <c r="A13" s="78">
        <v>9</v>
      </c>
      <c r="B13" s="42" t="s">
        <v>57</v>
      </c>
      <c r="C13" s="43" t="s">
        <v>58</v>
      </c>
      <c r="D13" s="44">
        <v>1</v>
      </c>
      <c r="E13" s="36"/>
      <c r="F13" s="37"/>
      <c r="G13" s="14"/>
      <c r="H13" s="15"/>
      <c r="I13" s="38"/>
      <c r="J13" s="14">
        <f t="shared" si="0"/>
        <v>0</v>
      </c>
      <c r="L13" s="68"/>
      <c r="M13" s="15"/>
      <c r="N13" s="69"/>
      <c r="O13" s="70">
        <f t="shared" si="1"/>
        <v>0</v>
      </c>
      <c r="P13" s="70">
        <f>E13+F13</f>
        <v>0</v>
      </c>
      <c r="Q13" s="71">
        <f t="shared" si="2"/>
        <v>0</v>
      </c>
      <c r="R13" s="70" t="str">
        <f t="shared" si="3"/>
        <v>Stock à 0</v>
      </c>
    </row>
    <row r="14" spans="1:18" x14ac:dyDescent="0.25">
      <c r="A14" s="78">
        <v>10</v>
      </c>
      <c r="B14" s="42" t="s">
        <v>59</v>
      </c>
      <c r="C14" s="43" t="s">
        <v>60</v>
      </c>
      <c r="D14" s="44">
        <v>5</v>
      </c>
      <c r="E14" s="36"/>
      <c r="F14" s="37"/>
      <c r="G14" s="14"/>
      <c r="H14" s="15"/>
      <c r="I14" s="38"/>
      <c r="J14" s="14">
        <f t="shared" si="0"/>
        <v>0</v>
      </c>
      <c r="L14" s="68">
        <v>1</v>
      </c>
      <c r="M14" s="15"/>
      <c r="N14" s="69"/>
      <c r="O14" s="70">
        <f t="shared" si="1"/>
        <v>1</v>
      </c>
      <c r="P14" s="70">
        <f>E14+F14</f>
        <v>0</v>
      </c>
      <c r="Q14" s="71">
        <f t="shared" si="2"/>
        <v>-1</v>
      </c>
      <c r="R14" s="70" t="str">
        <f t="shared" si="3"/>
        <v>Manquant</v>
      </c>
    </row>
    <row r="15" spans="1:18" x14ac:dyDescent="0.25">
      <c r="A15" s="78">
        <v>11</v>
      </c>
      <c r="B15" s="42" t="s">
        <v>61</v>
      </c>
      <c r="C15" s="43" t="s">
        <v>62</v>
      </c>
      <c r="D15" s="44">
        <v>1</v>
      </c>
      <c r="E15" s="36"/>
      <c r="F15" s="37"/>
      <c r="G15" s="14"/>
      <c r="H15" s="15"/>
      <c r="I15" s="38"/>
      <c r="J15" s="14">
        <f t="shared" si="0"/>
        <v>0</v>
      </c>
      <c r="L15" s="68"/>
      <c r="M15" s="15"/>
      <c r="N15" s="69"/>
      <c r="O15" s="70">
        <f t="shared" si="1"/>
        <v>0</v>
      </c>
      <c r="P15" s="70">
        <f>E15+F15</f>
        <v>0</v>
      </c>
      <c r="Q15" s="71">
        <f t="shared" si="2"/>
        <v>0</v>
      </c>
      <c r="R15" s="70" t="str">
        <f t="shared" si="3"/>
        <v>Stock à 0</v>
      </c>
    </row>
    <row r="16" spans="1:18" x14ac:dyDescent="0.25">
      <c r="A16" s="78">
        <v>12</v>
      </c>
      <c r="B16" s="6" t="s">
        <v>78</v>
      </c>
      <c r="C16" s="28" t="s">
        <v>63</v>
      </c>
      <c r="D16" s="7"/>
      <c r="E16" s="31"/>
      <c r="F16" s="31"/>
      <c r="G16" s="9"/>
      <c r="H16" s="10"/>
      <c r="I16" s="41"/>
      <c r="J16" s="24"/>
      <c r="L16" s="65"/>
      <c r="M16" s="65"/>
      <c r="N16" s="65"/>
      <c r="O16" s="24"/>
      <c r="P16" s="76"/>
      <c r="Q16" s="77"/>
      <c r="R16" s="76"/>
    </row>
    <row r="17" spans="1:18" x14ac:dyDescent="0.25">
      <c r="A17" s="78">
        <v>13</v>
      </c>
      <c r="B17" s="27" t="s">
        <v>64</v>
      </c>
      <c r="C17" s="27" t="s">
        <v>65</v>
      </c>
      <c r="D17" s="17">
        <v>1</v>
      </c>
      <c r="E17" s="36"/>
      <c r="F17" s="37">
        <v>2</v>
      </c>
      <c r="G17" s="14" t="s">
        <v>66</v>
      </c>
      <c r="H17" s="15"/>
      <c r="I17" s="38"/>
      <c r="J17" s="14">
        <f t="shared" si="0"/>
        <v>0</v>
      </c>
      <c r="L17" s="68"/>
      <c r="M17" s="15"/>
      <c r="N17" s="69"/>
      <c r="O17" s="70">
        <f t="shared" si="1"/>
        <v>0</v>
      </c>
      <c r="P17" s="70">
        <f>E17+F17</f>
        <v>2</v>
      </c>
      <c r="Q17" s="71">
        <f t="shared" si="2"/>
        <v>2</v>
      </c>
      <c r="R17" s="70" t="str">
        <f t="shared" si="3"/>
        <v xml:space="preserve"> </v>
      </c>
    </row>
    <row r="18" spans="1:18" x14ac:dyDescent="0.25">
      <c r="A18" s="78">
        <v>14</v>
      </c>
      <c r="B18" s="16" t="s">
        <v>67</v>
      </c>
      <c r="C18" s="16" t="s">
        <v>68</v>
      </c>
      <c r="D18" s="17">
        <v>1</v>
      </c>
      <c r="E18" s="36"/>
      <c r="F18" s="37"/>
      <c r="G18" s="14"/>
      <c r="H18" s="15"/>
      <c r="I18" s="38"/>
      <c r="J18" s="14">
        <f t="shared" si="0"/>
        <v>0</v>
      </c>
      <c r="L18" s="68"/>
      <c r="M18" s="15"/>
      <c r="N18" s="69"/>
      <c r="O18" s="70">
        <f t="shared" si="1"/>
        <v>0</v>
      </c>
      <c r="P18" s="70">
        <f>E18+F18</f>
        <v>0</v>
      </c>
      <c r="Q18" s="71">
        <f t="shared" si="2"/>
        <v>0</v>
      </c>
      <c r="R18" s="70" t="str">
        <f t="shared" si="3"/>
        <v>Stock à 0</v>
      </c>
    </row>
    <row r="19" spans="1:18" x14ac:dyDescent="0.25">
      <c r="A19" s="78">
        <v>15</v>
      </c>
      <c r="B19" s="16" t="s">
        <v>69</v>
      </c>
      <c r="C19" s="16" t="s">
        <v>70</v>
      </c>
      <c r="D19" s="17">
        <v>1</v>
      </c>
      <c r="E19" s="36"/>
      <c r="F19" s="37"/>
      <c r="G19" s="14"/>
      <c r="H19" s="15"/>
      <c r="I19" s="38"/>
      <c r="J19" s="14">
        <f t="shared" si="0"/>
        <v>0</v>
      </c>
      <c r="L19" s="68"/>
      <c r="M19" s="15"/>
      <c r="N19" s="69"/>
      <c r="O19" s="70">
        <f t="shared" si="1"/>
        <v>0</v>
      </c>
      <c r="P19" s="70">
        <f>E19+F19</f>
        <v>0</v>
      </c>
      <c r="Q19" s="71">
        <f t="shared" si="2"/>
        <v>0</v>
      </c>
      <c r="R19" s="70" t="str">
        <f t="shared" si="3"/>
        <v>Stock à 0</v>
      </c>
    </row>
    <row r="20" spans="1:18" x14ac:dyDescent="0.25">
      <c r="A20" s="78">
        <v>16</v>
      </c>
      <c r="B20" s="16" t="s">
        <v>71</v>
      </c>
      <c r="C20" s="16" t="s">
        <v>72</v>
      </c>
      <c r="D20" s="17">
        <v>1</v>
      </c>
      <c r="E20" s="36">
        <v>16</v>
      </c>
      <c r="F20" s="37">
        <v>61</v>
      </c>
      <c r="G20" s="14" t="s">
        <v>87</v>
      </c>
      <c r="H20" s="15">
        <v>33</v>
      </c>
      <c r="I20" s="38">
        <v>3</v>
      </c>
      <c r="J20" s="14">
        <f t="shared" si="0"/>
        <v>99</v>
      </c>
      <c r="L20" s="68"/>
      <c r="M20" s="15"/>
      <c r="N20" s="69"/>
      <c r="O20" s="70">
        <f t="shared" si="1"/>
        <v>0</v>
      </c>
      <c r="P20" s="70">
        <f>E20+F20</f>
        <v>77</v>
      </c>
      <c r="Q20" s="71">
        <f t="shared" si="2"/>
        <v>77</v>
      </c>
      <c r="R20" s="70" t="str">
        <f t="shared" si="3"/>
        <v xml:space="preserve"> </v>
      </c>
    </row>
    <row r="21" spans="1:18" x14ac:dyDescent="0.25">
      <c r="A21" s="78">
        <v>17</v>
      </c>
      <c r="B21" s="53" t="s">
        <v>73</v>
      </c>
      <c r="C21" s="53" t="s">
        <v>74</v>
      </c>
      <c r="D21" s="54">
        <v>1</v>
      </c>
      <c r="E21" s="55"/>
      <c r="F21" s="56"/>
      <c r="G21" s="21"/>
      <c r="H21" s="57">
        <v>62.98</v>
      </c>
      <c r="I21" s="58">
        <v>48</v>
      </c>
      <c r="J21" s="21">
        <f t="shared" si="0"/>
        <v>3023.04</v>
      </c>
      <c r="L21" s="68"/>
      <c r="M21" s="15"/>
      <c r="N21" s="69"/>
      <c r="O21" s="70">
        <f t="shared" si="1"/>
        <v>0</v>
      </c>
      <c r="P21" s="70">
        <f>E21+F21</f>
        <v>0</v>
      </c>
      <c r="Q21" s="71">
        <f t="shared" si="2"/>
        <v>0</v>
      </c>
      <c r="R21" s="70" t="str">
        <f t="shared" si="3"/>
        <v>Stock à 0</v>
      </c>
    </row>
  </sheetData>
  <mergeCells count="2">
    <mergeCell ref="A1:J3"/>
    <mergeCell ref="L3:R3"/>
  </mergeCells>
  <phoneticPr fontId="4" type="noConversion"/>
  <conditionalFormatting sqref="R17:R21 R11:R15 R6:R9">
    <cfRule type="containsText" dxfId="14" priority="2" operator="containsText" text="Manquant">
      <formula>NOT(ISERROR(SEARCH("Manquant",R6)))</formula>
    </cfRule>
    <cfRule type="containsText" dxfId="13" priority="3" operator="containsText" text=" ">
      <formula>NOT(ISERROR(SEARCH(" ",R6)))</formula>
    </cfRule>
  </conditionalFormatting>
  <conditionalFormatting sqref="R17:R21 R11:R15 R7:R9">
    <cfRule type="containsText" dxfId="12" priority="1" operator="containsText" text="Stock à 0">
      <formula>NOT(ISERROR(SEARCH("Stock à 0",R7)))</formula>
    </cfRule>
  </conditionalFormatting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2</xdr:col>
                <xdr:colOff>1438275</xdr:colOff>
                <xdr:row>0</xdr:row>
                <xdr:rowOff>114300</xdr:rowOff>
              </from>
              <to>
                <xdr:col>3</xdr:col>
                <xdr:colOff>28575</xdr:colOff>
                <xdr:row>2</xdr:row>
                <xdr:rowOff>38100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fortin</dc:creator>
  <cp:lastModifiedBy> </cp:lastModifiedBy>
  <dcterms:created xsi:type="dcterms:W3CDTF">2020-07-31T14:00:37Z</dcterms:created>
  <dcterms:modified xsi:type="dcterms:W3CDTF">2020-08-06T10:35:57Z</dcterms:modified>
</cp:coreProperties>
</file>