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 codeName="{564CA151-5A5B-428A-3C10-77597649240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xr:revisionPtr revIDLastSave="0" documentId="13_ncr:1_{1F4B5D93-B5EF-4C7A-B02C-BB1707AFB111}" xr6:coauthVersionLast="45" xr6:coauthVersionMax="45" xr10:uidLastSave="{00000000-0000-0000-0000-000000000000}"/>
  <bookViews>
    <workbookView xWindow="-24120" yWindow="-120" windowWidth="24240" windowHeight="13140" activeTab="1" xr2:uid="{00000000-000D-0000-FFFF-FFFF00000000}"/>
  </bookViews>
  <sheets>
    <sheet name="COMPTE" sheetId="1" r:id="rId1"/>
    <sheet name="Formulaire" sheetId="7" r:id="rId2"/>
    <sheet name="A" sheetId="2" r:id="rId3"/>
    <sheet name="B" sheetId="9" r:id="rId4"/>
    <sheet name="C" sheetId="10" r:id="rId5"/>
    <sheet name="CK" sheetId="11" r:id="rId6"/>
    <sheet name="CS" sheetId="12" r:id="rId7"/>
    <sheet name="CR" sheetId="13" r:id="rId8"/>
    <sheet name="V" sheetId="14" r:id="rId9"/>
    <sheet name="D" sheetId="15" r:id="rId10"/>
    <sheet name="GrandJournal" sheetId="16" r:id="rId11"/>
  </sheets>
  <definedNames>
    <definedName name="checker">Tableau7[check]</definedName>
    <definedName name="CJ">OFFSET(COMPTE!$H$5,0,0,COUNTA(COMPTE!$H:$H)-1)</definedName>
    <definedName name="Compte">OFFSET(COMPTE!$B$5,0,0,COUNTA(COMPTE!$B:$B)-1)</definedName>
    <definedName name="CPTE_TIERS">OFFSET(COMPTE!$E$5,0,0,COUNTA(COMPTE!$E:$E)-1)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10" i="7" l="1"/>
  <c r="J10" i="7"/>
  <c r="I8" i="7"/>
  <c r="H8" i="7"/>
  <c r="H5" i="7"/>
  <c r="G1" i="7"/>
  <c r="J8" i="7"/>
</calcChain>
</file>

<file path=xl/sharedStrings.xml><?xml version="1.0" encoding="utf-8"?>
<sst xmlns="http://schemas.openxmlformats.org/spreadsheetml/2006/main" count="476" uniqueCount="366">
  <si>
    <t>COMPTE</t>
  </si>
  <si>
    <t>NOM</t>
  </si>
  <si>
    <t>Capital Social</t>
  </si>
  <si>
    <t>Compte De L’Exploitant, Opérations Courantes</t>
  </si>
  <si>
    <t>Reserve Légale</t>
  </si>
  <si>
    <t>Report A Nouveau  Crediteur</t>
  </si>
  <si>
    <t>Report A Nouveau Debiteur</t>
  </si>
  <si>
    <t>Resultat Net: Benefice</t>
  </si>
  <si>
    <t>Resultat Net: Perte</t>
  </si>
  <si>
    <t>Terrains</t>
  </si>
  <si>
    <t>Batiment</t>
  </si>
  <si>
    <t>Materiel Et Mobilier</t>
  </si>
  <si>
    <t>Materiel Informatique</t>
  </si>
  <si>
    <t>Mobilier De Bureau</t>
  </si>
  <si>
    <t>Materiel De Transport</t>
  </si>
  <si>
    <t>Prêt Au Personnel</t>
  </si>
  <si>
    <t>Amortissement Batiment Et Installation</t>
  </si>
  <si>
    <t>Amort Du Materiel Et Mobilier</t>
  </si>
  <si>
    <t>Amort Materiel De Transport</t>
  </si>
  <si>
    <t>Stoks De Marchandises</t>
  </si>
  <si>
    <t>Stocks Matieres Consommables</t>
  </si>
  <si>
    <t>Fournisseurs</t>
  </si>
  <si>
    <t>Fournisseur D’Immobilisations Corporelles</t>
  </si>
  <si>
    <t>Fournisseurs Factures Non Parvenues</t>
  </si>
  <si>
    <t>Clients</t>
  </si>
  <si>
    <t>Personnel, Avances Et Acomptes</t>
  </si>
  <si>
    <t>Salaire Net</t>
  </si>
  <si>
    <t>Sécurité Sociale (Inps + Amo)</t>
  </si>
  <si>
    <t>Etat Autre Impot Et Taxe</t>
  </si>
  <si>
    <t>T.V.A Facturée Sur Ventes</t>
  </si>
  <si>
    <t>T.V.A Facturée Sur Ventes 18%</t>
  </si>
  <si>
    <t>T.V.A Facturée Sur Ventes 0%</t>
  </si>
  <si>
    <t>Etat Tva Due Ou Credit De Tva</t>
  </si>
  <si>
    <t>T.V.A Récupérable Sur Achats</t>
  </si>
  <si>
    <t>T.V.A Récupérable Sur Achats 18%</t>
  </si>
  <si>
    <t>T.V.A Récupérable Sur Achats 0%</t>
  </si>
  <si>
    <t>Impôt Sur Salaire Tl</t>
  </si>
  <si>
    <t>Impôts Sur Salaire (Its)</t>
  </si>
  <si>
    <t>Contribution Nationale Cf</t>
  </si>
  <si>
    <t>Associes Comptes Courants</t>
  </si>
  <si>
    <t>Crediteurs Divers</t>
  </si>
  <si>
    <t>Charges Constatees D'Avance</t>
  </si>
  <si>
    <t>Fournisseurs D'Investissement</t>
  </si>
  <si>
    <t>BDM</t>
  </si>
  <si>
    <t>BOA</t>
  </si>
  <si>
    <t>Tresor</t>
  </si>
  <si>
    <t>Caisse</t>
  </si>
  <si>
    <t>CAISSE HIPPO</t>
  </si>
  <si>
    <t>CAISSE KABAKO</t>
  </si>
  <si>
    <t>CAISSE SPHINX</t>
  </si>
  <si>
    <t>CAISSE REVANCHE</t>
  </si>
  <si>
    <t>Virements De Fonds</t>
  </si>
  <si>
    <t>Autres Virements Internes</t>
  </si>
  <si>
    <t>Achats De Marchandises</t>
  </si>
  <si>
    <t>Achats De Marchandises Dans La Région</t>
  </si>
  <si>
    <t>Achats De Marchandises Hors Région</t>
  </si>
  <si>
    <t>Frais Sur Achats De Marchandises</t>
  </si>
  <si>
    <t>Achats De Matières Premières</t>
  </si>
  <si>
    <t>Dans La Région</t>
  </si>
  <si>
    <t>Hors Région</t>
  </si>
  <si>
    <t>Frais Sur Achats De Matières Premières</t>
  </si>
  <si>
    <t>Achats Stockés De Matières Et Fournitures Consommables</t>
  </si>
  <si>
    <t>Matières Consommables</t>
  </si>
  <si>
    <t>Matières Combustibles</t>
  </si>
  <si>
    <t>Produits D'Entretien</t>
  </si>
  <si>
    <t>Fournitures D'Atelier Et D'Usine</t>
  </si>
  <si>
    <t>Frais Sur Achats</t>
  </si>
  <si>
    <t>Fournitures De Magasin</t>
  </si>
  <si>
    <t>Fournitures De Bureau</t>
  </si>
  <si>
    <t>Autres Achats</t>
  </si>
  <si>
    <t>Eau</t>
  </si>
  <si>
    <t>Electricite</t>
  </si>
  <si>
    <t>Carburant</t>
  </si>
  <si>
    <t>Fournitures D'Entretien Non Stockables</t>
  </si>
  <si>
    <t>Fournitures De Bureau Non Stockables</t>
  </si>
  <si>
    <t>Achats De Petit Materiel Et Outillage</t>
  </si>
  <si>
    <t>Achats D'Études Et Prestations De Services</t>
  </si>
  <si>
    <t>Achats De Travaux, Matériels Et Équipements</t>
  </si>
  <si>
    <t>Achats D'Emballages</t>
  </si>
  <si>
    <t>Emballages Perdus</t>
  </si>
  <si>
    <t>Embalages A Usage Mixte</t>
  </si>
  <si>
    <t>Frais Sur Achats D'Embammages</t>
  </si>
  <si>
    <t>Transports</t>
  </si>
  <si>
    <t>Transport Sur Ventes</t>
  </si>
  <si>
    <t>Transport Pour Le Compte De Tiers</t>
  </si>
  <si>
    <t>Transport Du Personnel</t>
  </si>
  <si>
    <t>Transport De Plis</t>
  </si>
  <si>
    <t>Autres Frais De Transport</t>
  </si>
  <si>
    <t>Services Exterieurs</t>
  </si>
  <si>
    <t>SERVICES EXTERIEURS</t>
  </si>
  <si>
    <t>Services extérieurs, sous-traitance générale</t>
  </si>
  <si>
    <t>Location, Charges Locatives</t>
  </si>
  <si>
    <t>Entretien, Reparation, Remise En Etat, Maintenance</t>
  </si>
  <si>
    <t>Autres Services Exterieures</t>
  </si>
  <si>
    <t>Frais Bancaires</t>
  </si>
  <si>
    <t>Rémunération d'intermediaires et de conseils</t>
  </si>
  <si>
    <t>Commissions et courtages sur ventes</t>
  </si>
  <si>
    <t>frais d'actes et de contentieux</t>
  </si>
  <si>
    <t>rémunérations d'affacturage</t>
  </si>
  <si>
    <t>rémunérations des autres prestataires de services</t>
  </si>
  <si>
    <t>Divers frais</t>
  </si>
  <si>
    <t>Impôts Et Taxes</t>
  </si>
  <si>
    <t>Taxe De Logement Tl</t>
  </si>
  <si>
    <t>Impôts Fonciers Et Taxes Annexes</t>
  </si>
  <si>
    <t>Patentes, Licences Et Taxes Annexes</t>
  </si>
  <si>
    <t>Contribution Forfaitaire</t>
  </si>
  <si>
    <t>Autres Impôts Et Taxes Directs</t>
  </si>
  <si>
    <t>Impôts Et Taxes Indirects</t>
  </si>
  <si>
    <t>Droits D'Enregistrement</t>
  </si>
  <si>
    <t>Droits De Timbre</t>
  </si>
  <si>
    <t>Taxes Sur Les véhicules De Société</t>
  </si>
  <si>
    <t>Pénalités, Amendes fiscales</t>
  </si>
  <si>
    <t>Pénalités d'assiette, impôts directs</t>
  </si>
  <si>
    <t>Pénalités d'assiette, impôts indirects</t>
  </si>
  <si>
    <t>Autres pénalités et amendes fiscales</t>
  </si>
  <si>
    <t>Charges diverses</t>
  </si>
  <si>
    <t>DONS</t>
  </si>
  <si>
    <t>Autres charges diverses</t>
  </si>
  <si>
    <t>Achat de marché</t>
  </si>
  <si>
    <t>Charges De Personnel</t>
  </si>
  <si>
    <t>Rémunérations Directes Versées Au Personnel National</t>
  </si>
  <si>
    <t>Salaire Brut</t>
  </si>
  <si>
    <t>Charges Sociales</t>
  </si>
  <si>
    <t>Inps Part Patronale</t>
  </si>
  <si>
    <t>Dotations Aux Amortissements Des Immo Corporelles</t>
  </si>
  <si>
    <t>Ventes</t>
  </si>
  <si>
    <t>Ventes de marchandises</t>
  </si>
  <si>
    <t>Ventes de marchandises dans la région</t>
  </si>
  <si>
    <t>Ventes De Produits Finis</t>
  </si>
  <si>
    <t>Ventes De Produits Finis dans la région</t>
  </si>
  <si>
    <t>Services vendus</t>
  </si>
  <si>
    <t>Services vendus dans la région</t>
  </si>
  <si>
    <t>Valeur Comptable Net</t>
  </si>
  <si>
    <t>Prix De Cession</t>
  </si>
  <si>
    <t>Impot Sur Les Societes</t>
  </si>
  <si>
    <t>Journal d'achat</t>
  </si>
  <si>
    <t>GRAND JOURNAL</t>
  </si>
  <si>
    <t>Journal</t>
  </si>
  <si>
    <t>Montant</t>
  </si>
  <si>
    <t>Crédit</t>
  </si>
  <si>
    <t>check</t>
  </si>
  <si>
    <t>Error</t>
  </si>
  <si>
    <t xml:space="preserve"> </t>
  </si>
  <si>
    <t>Débit</t>
  </si>
  <si>
    <t>Banque</t>
  </si>
  <si>
    <t>LIBELLE</t>
  </si>
  <si>
    <t>CODE JOURNAL</t>
  </si>
  <si>
    <t>DATE</t>
  </si>
  <si>
    <t>N°PIECE</t>
  </si>
  <si>
    <t>N°FACTURE</t>
  </si>
  <si>
    <t>REF</t>
  </si>
  <si>
    <t>N° CPTE GL</t>
  </si>
  <si>
    <t>N°CPTE TIERS</t>
  </si>
  <si>
    <t>LIBELLE ECRITURE</t>
  </si>
  <si>
    <t>DATE D'ECHEANCE</t>
  </si>
  <si>
    <t>ACH</t>
  </si>
  <si>
    <t>NOM TIERS</t>
  </si>
  <si>
    <t>CODE</t>
  </si>
  <si>
    <t>LIBELLES</t>
  </si>
  <si>
    <t>4011DIVERS</t>
  </si>
  <si>
    <t>Fournisseurs Divers</t>
  </si>
  <si>
    <t>ACHATS</t>
  </si>
  <si>
    <t>4011POINT</t>
  </si>
  <si>
    <t>Pap Point d'Interrogation</t>
  </si>
  <si>
    <t>VTES</t>
  </si>
  <si>
    <t>VENTES</t>
  </si>
  <si>
    <t>4011QATRAORE</t>
  </si>
  <si>
    <t>Quincaillerie Abdoulaye Traore</t>
  </si>
  <si>
    <t>CAI</t>
  </si>
  <si>
    <t>4011DRAMANE</t>
  </si>
  <si>
    <t>Dramane Moustapha</t>
  </si>
  <si>
    <t>OD</t>
  </si>
  <si>
    <t>OPERATIONS DIVERSES</t>
  </si>
  <si>
    <t>4011ONAKOYA</t>
  </si>
  <si>
    <t>Onakoya Wollex</t>
  </si>
  <si>
    <t>BNDA</t>
  </si>
  <si>
    <t>4011FOF</t>
  </si>
  <si>
    <t>Fof Boutique</t>
  </si>
  <si>
    <t>4011SANFO</t>
  </si>
  <si>
    <t>Ets. Mohamed Sanfo</t>
  </si>
  <si>
    <t>4011TECHNICOM</t>
  </si>
  <si>
    <t>Technicom</t>
  </si>
  <si>
    <t>CAIK</t>
  </si>
  <si>
    <t>4011SANGARE</t>
  </si>
  <si>
    <t>Quincaillerie Sangare &amp; Freres</t>
  </si>
  <si>
    <t>CAIS</t>
  </si>
  <si>
    <t>4011LOYALE</t>
  </si>
  <si>
    <t>Quincaillerie Loyale</t>
  </si>
  <si>
    <t>CAISR</t>
  </si>
  <si>
    <t>4011ISLAM</t>
  </si>
  <si>
    <t>Quincaillerie Gle Islamique</t>
  </si>
  <si>
    <t>4011SOCAF</t>
  </si>
  <si>
    <t>Socaf Sarl</t>
  </si>
  <si>
    <t>4011MAKADJI</t>
  </si>
  <si>
    <t>Tamba Makadji</t>
  </si>
  <si>
    <t>4011DOUCOURE</t>
  </si>
  <si>
    <t>Papeterie Oumarou Doucoure</t>
  </si>
  <si>
    <t>4011ESPOIR</t>
  </si>
  <si>
    <t>Quincaillerie De L'Espoir</t>
  </si>
  <si>
    <t>4011KISSIMA</t>
  </si>
  <si>
    <t>Quincaillerie Gl Kissima Sang</t>
  </si>
  <si>
    <t>4011MOCTECH</t>
  </si>
  <si>
    <t>MOCTECH</t>
  </si>
  <si>
    <t>4011PAPISLAM</t>
  </si>
  <si>
    <t>Papeterie De L'Islam</t>
  </si>
  <si>
    <t>4011ADABAH</t>
  </si>
  <si>
    <t>Quincaillerie Gle Adama Bah</t>
  </si>
  <si>
    <t>4011CMP</t>
  </si>
  <si>
    <t>Compagnie Malienne Du Papier</t>
  </si>
  <si>
    <t>4011ORYX</t>
  </si>
  <si>
    <t>Station Oryx</t>
  </si>
  <si>
    <t>4011DABO</t>
  </si>
  <si>
    <t>Ets Dabo</t>
  </si>
  <si>
    <t>4011CFMAC</t>
  </si>
  <si>
    <t>Imprimerie CF-MAC</t>
  </si>
  <si>
    <t>4011PLUSDIST</t>
  </si>
  <si>
    <t>Papeterie Plus-Distribution</t>
  </si>
  <si>
    <t>4011IMPRIM</t>
  </si>
  <si>
    <t>Imprim Services</t>
  </si>
  <si>
    <t>4011SIECO</t>
  </si>
  <si>
    <t>Sieco</t>
  </si>
  <si>
    <t>4011GUANGMINGS</t>
  </si>
  <si>
    <t>Guangmings S.A.-Mali</t>
  </si>
  <si>
    <t>4011KOUMA</t>
  </si>
  <si>
    <t>Kouma &amp; Freres</t>
  </si>
  <si>
    <t>4011PROMAG</t>
  </si>
  <si>
    <t>PROMAG</t>
  </si>
  <si>
    <t>4011PASSINTERN</t>
  </si>
  <si>
    <t>Passage International</t>
  </si>
  <si>
    <t>4011DIAKITE</t>
  </si>
  <si>
    <t>DIAKITE</t>
  </si>
  <si>
    <t>4011SACKO</t>
  </si>
  <si>
    <t>Librairie Mamadou SACKO</t>
  </si>
  <si>
    <t>4011COPIECENTER</t>
  </si>
  <si>
    <t>COPIE CENTER</t>
  </si>
  <si>
    <t>4011TOTALSAM</t>
  </si>
  <si>
    <t>STATION TOTAL SAM</t>
  </si>
  <si>
    <t>4011MAHOULOUD</t>
  </si>
  <si>
    <t>ets mahouloud</t>
  </si>
  <si>
    <t>4011OUMARDIARRA</t>
  </si>
  <si>
    <t>OUMAR DIARRA</t>
  </si>
  <si>
    <t>4011EDM</t>
  </si>
  <si>
    <t>EDM</t>
  </si>
  <si>
    <t>4011MALITEL</t>
  </si>
  <si>
    <t>MALITEL</t>
  </si>
  <si>
    <t>4011SOMAGEP</t>
  </si>
  <si>
    <t>SOMAGEP</t>
  </si>
  <si>
    <t>4011ORANGE</t>
  </si>
  <si>
    <t>ORANGE</t>
  </si>
  <si>
    <t>4011TANGARA</t>
  </si>
  <si>
    <t>TANGARA SACS</t>
  </si>
  <si>
    <t>411DIVERS</t>
  </si>
  <si>
    <t>CLIENTS DIVERS</t>
  </si>
  <si>
    <t>411MOUMINE</t>
  </si>
  <si>
    <t>MOUMINE SYLLA</t>
  </si>
  <si>
    <t>411KEITA</t>
  </si>
  <si>
    <t>MAMADOU KEITA</t>
  </si>
  <si>
    <t>411VIEUX</t>
  </si>
  <si>
    <t>VIEUX</t>
  </si>
  <si>
    <t>411MODIBOBAH</t>
  </si>
  <si>
    <t>MODIBO BAH</t>
  </si>
  <si>
    <t>411FAO</t>
  </si>
  <si>
    <t>FAO</t>
  </si>
  <si>
    <t>411SCIVILE</t>
  </si>
  <si>
    <t>SOCIETE CIVILE</t>
  </si>
  <si>
    <t>411SPIRIT</t>
  </si>
  <si>
    <t>SPIRIT</t>
  </si>
  <si>
    <t>411SDAGNON</t>
  </si>
  <si>
    <t>SOULEYMANE DAGNON</t>
  </si>
  <si>
    <t>411DOCTEUR</t>
  </si>
  <si>
    <t>MR. DOCTEUR</t>
  </si>
  <si>
    <t>411PCQVP</t>
  </si>
  <si>
    <t>PCQVP-MALI</t>
  </si>
  <si>
    <t>411ORTM</t>
  </si>
  <si>
    <t>ORTM</t>
  </si>
  <si>
    <t>411CNESS</t>
  </si>
  <si>
    <t>CNESS</t>
  </si>
  <si>
    <t>411UNOPS</t>
  </si>
  <si>
    <t>UNOPS</t>
  </si>
  <si>
    <t>411DRDSES</t>
  </si>
  <si>
    <t>DRDS-ES-KAYES</t>
  </si>
  <si>
    <t>411WAHO</t>
  </si>
  <si>
    <t>OOAS-WAHO</t>
  </si>
  <si>
    <t>411CNIECS</t>
  </si>
  <si>
    <t>CNIECS</t>
  </si>
  <si>
    <t>411SIDIBEDECOR</t>
  </si>
  <si>
    <t>ISSOUF SIDIBE</t>
  </si>
  <si>
    <t>411DOUMBIASANTE</t>
  </si>
  <si>
    <t>DOUMBIA SANTE</t>
  </si>
  <si>
    <t>411SIDIDAGNOKO</t>
  </si>
  <si>
    <t>SIDI DAGNOKO</t>
  </si>
  <si>
    <t>411BENDEKA</t>
  </si>
  <si>
    <t>MOUSSA BEN DEKA DIABATÉ</t>
  </si>
  <si>
    <t>411BENALI</t>
  </si>
  <si>
    <t>BEN ALI TOURE</t>
  </si>
  <si>
    <t>411CGO</t>
  </si>
  <si>
    <t>CABINET DE GYNÉCOLOGIE OBSTÉTRIQUE (CGO)</t>
  </si>
  <si>
    <t>411CIVIPOL</t>
  </si>
  <si>
    <t>CIVIPOL</t>
  </si>
  <si>
    <t>411MEF</t>
  </si>
  <si>
    <t>MINISTÈRE DE L’ÉCONOMIE ET DES FINANCES</t>
  </si>
  <si>
    <t>411DGI</t>
  </si>
  <si>
    <t>DIRECTION GENERALE DES IMPÔTS (DGI).</t>
  </si>
  <si>
    <t>411CHOGUEL</t>
  </si>
  <si>
    <t>CHOGUEL</t>
  </si>
  <si>
    <t>411ADIARACOUTURE</t>
  </si>
  <si>
    <t>ADIARA COUTURE</t>
  </si>
  <si>
    <t>411ITOGOLA</t>
  </si>
  <si>
    <t>IBRAHIM TOGOLA</t>
  </si>
  <si>
    <t>411SPHINX</t>
  </si>
  <si>
    <t>SPHINX</t>
  </si>
  <si>
    <t>411REVANCHE</t>
  </si>
  <si>
    <t>REVANCHE</t>
  </si>
  <si>
    <t>411KABAKO</t>
  </si>
  <si>
    <t>KABAKO</t>
  </si>
  <si>
    <t>411ZIGUIME</t>
  </si>
  <si>
    <t>MAMADOU ZIGUIME</t>
  </si>
  <si>
    <t>411DGSHP</t>
  </si>
  <si>
    <t>Direction Générale de la Sante et de l’Hygiène Publique</t>
  </si>
  <si>
    <t>411ROSE</t>
  </si>
  <si>
    <t>ROSE</t>
  </si>
  <si>
    <t>411KASSAMBARA</t>
  </si>
  <si>
    <t>KASSAMBARA</t>
  </si>
  <si>
    <t>422GERAUD</t>
  </si>
  <si>
    <t>Dossou kiti Geraud</t>
  </si>
  <si>
    <t>422ROMEO</t>
  </si>
  <si>
    <t>Roméo k pikassani</t>
  </si>
  <si>
    <t>422BERTHE</t>
  </si>
  <si>
    <t>Bourama Berthe</t>
  </si>
  <si>
    <t>422BENJAMIN</t>
  </si>
  <si>
    <t>Benjamin k Adegbola</t>
  </si>
  <si>
    <t>422CHARLES</t>
  </si>
  <si>
    <t>Charles Alouwanou</t>
  </si>
  <si>
    <t>422AMINOU</t>
  </si>
  <si>
    <t>Issoufi Aminou</t>
  </si>
  <si>
    <t>422BARNABE</t>
  </si>
  <si>
    <t>Barnabe Traore</t>
  </si>
  <si>
    <t>422BAH</t>
  </si>
  <si>
    <t>Mariam Bah</t>
  </si>
  <si>
    <t>422PDG</t>
  </si>
  <si>
    <t>Amadou Diaby</t>
  </si>
  <si>
    <t>422PAPOU</t>
  </si>
  <si>
    <t>Namballa Diawara</t>
  </si>
  <si>
    <t>422ANTOINE</t>
  </si>
  <si>
    <t>Antoine BORO</t>
  </si>
  <si>
    <t>422CHEICK</t>
  </si>
  <si>
    <t>Cheick T KEITA</t>
  </si>
  <si>
    <t>422BOUGOU</t>
  </si>
  <si>
    <t>Bougou DIARRA</t>
  </si>
  <si>
    <t>422SIDY</t>
  </si>
  <si>
    <t>Sidy TRAORE</t>
  </si>
  <si>
    <t>422AMARA</t>
  </si>
  <si>
    <t>Amara CAMARA</t>
  </si>
  <si>
    <t>422BAKARY</t>
  </si>
  <si>
    <t>Bakary Sidiki Senou</t>
  </si>
  <si>
    <t>422MAIGA</t>
  </si>
  <si>
    <t>OUMAR MAIGA</t>
  </si>
  <si>
    <t>422ZACKARI</t>
  </si>
  <si>
    <t>ZACKARI CAMARA</t>
  </si>
  <si>
    <t>422IBRAHIM</t>
  </si>
  <si>
    <t>IBRAHIM   DIARRA</t>
  </si>
  <si>
    <t>REF JOURNAL</t>
  </si>
  <si>
    <t>Journal Banque</t>
  </si>
  <si>
    <t>Journal Caisse</t>
  </si>
  <si>
    <t>Journal VENTES</t>
  </si>
  <si>
    <t>Journal Divers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</si>
</sst>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_-* #,##0\ _€_-;\-* #,##0\ _€_-;_-* &quot;-&quot;??\ _€_-;_-@_-"/>
  </numFmts>
  <fonts count="22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sz val="14"/>
      <name val="Calibri"/>
      <family val="2"/>
      <scheme val="minor"/>
    </font>
    <font>
      <sz val="14"/>
      <color theme="0" tint="-0.249977111117893"/>
      <name val="Calibri"/>
      <family val="2"/>
      <scheme val="minor"/>
    </font>
    <font>
      <b/>
      <sz val="14"/>
      <name val="Calibri"/>
      <family val="2"/>
      <scheme val="minor"/>
    </font>
    <font>
      <sz val="14"/>
      <color theme="1"/>
      <name val="Calibri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color theme="0"/>
      <name val="Calibri"/>
      <scheme val="minor"/>
    </font>
    <font>
      <sz val="11"/>
      <color theme="1"/>
      <name val="Times New Roman"/>
      <family val="1"/>
    </font>
    <font>
      <sz val="11"/>
      <color rgb="FFFF0000"/>
      <name val="Times New Roman"/>
      <family val="1"/>
    </font>
    <font>
      <sz val="11"/>
      <color theme="1"/>
      <name val="Arial Narrow"/>
      <family val="2"/>
    </font>
    <font>
      <sz val="12"/>
      <color theme="1"/>
      <name val="Arial Narrow"/>
      <family val="2"/>
    </font>
    <font>
      <sz val="11"/>
      <name val="Calibri"/>
      <family val="2"/>
      <scheme val="minor"/>
    </font>
    <font>
      <sz val="12"/>
      <color theme="0" tint="-0.249977111117893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sz val="12"/>
      <color theme="0"/>
      <name val="Cambria"/>
      <family val="1"/>
      <scheme val="maj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2F2F2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theme="1"/>
      </left>
      <right style="thin">
        <color theme="1"/>
      </right>
      <top/>
      <bottom style="medium">
        <color theme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164" fontId="3" fillId="0" borderId="0" applyFont="0" applyFill="0" applyBorder="0" applyAlignment="0" applyProtection="0"/>
    <xf numFmtId="0" fontId="9" fillId="7" borderId="3" applyNumberFormat="0" applyAlignment="0" applyProtection="0"/>
  </cellStyleXfs>
  <cellXfs count="79">
    <xf numFmtId="0" fontId="0" fillId="0" borderId="0" xfId="0"/>
    <xf numFmtId="0" fontId="0" fillId="3" borderId="0" xfId="0" applyFill="1"/>
    <xf numFmtId="0" fontId="0" fillId="0" borderId="0" xfId="0" applyFill="1"/>
    <xf numFmtId="0" fontId="0" fillId="0" borderId="0" xfId="0" applyFill="1" applyAlignment="1">
      <alignment horizontal="center"/>
    </xf>
    <xf numFmtId="0" fontId="1" fillId="3" borderId="0" xfId="0" applyFont="1" applyFill="1"/>
    <xf numFmtId="165" fontId="1" fillId="3" borderId="0" xfId="1" applyNumberFormat="1" applyFont="1" applyFill="1"/>
    <xf numFmtId="0" fontId="6" fillId="3" borderId="0" xfId="0" applyFont="1" applyFill="1"/>
    <xf numFmtId="0" fontId="5" fillId="6" borderId="0" xfId="0" applyFont="1" applyFill="1"/>
    <xf numFmtId="0" fontId="5" fillId="6" borderId="0" xfId="0" applyFont="1" applyFill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left" vertical="center"/>
    </xf>
    <xf numFmtId="14" fontId="7" fillId="4" borderId="2" xfId="0" applyNumberFormat="1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/>
    </xf>
    <xf numFmtId="0" fontId="8" fillId="0" borderId="0" xfId="0" applyFont="1" applyFill="1" applyAlignment="1">
      <alignment horizontal="right"/>
    </xf>
    <xf numFmtId="165" fontId="7" fillId="4" borderId="2" xfId="1" applyNumberFormat="1" applyFont="1" applyFill="1" applyBorder="1" applyAlignment="1">
      <alignment horizontal="center" vertical="center"/>
    </xf>
    <xf numFmtId="14" fontId="8" fillId="0" borderId="0" xfId="0" applyNumberFormat="1" applyFont="1" applyFill="1" applyAlignment="1">
      <alignment horizontal="center"/>
    </xf>
    <xf numFmtId="16" fontId="8" fillId="0" borderId="0" xfId="0" applyNumberFormat="1" applyFont="1" applyFill="1" applyAlignment="1">
      <alignment horizontal="left"/>
    </xf>
    <xf numFmtId="0" fontId="8" fillId="0" borderId="0" xfId="1" applyNumberFormat="1" applyFont="1" applyFill="1" applyAlignment="1">
      <alignment horizontal="center"/>
    </xf>
    <xf numFmtId="0" fontId="1" fillId="0" borderId="0" xfId="0" applyFont="1" applyFill="1"/>
    <xf numFmtId="165" fontId="1" fillId="0" borderId="0" xfId="0" applyNumberFormat="1" applyFont="1" applyFill="1"/>
    <xf numFmtId="0" fontId="2" fillId="2" borderId="0" xfId="0" applyFont="1" applyFill="1" applyAlignment="1">
      <alignment horizontal="center" vertical="center"/>
    </xf>
    <xf numFmtId="165" fontId="11" fillId="2" borderId="0" xfId="1" applyNumberFormat="1" applyFont="1" applyFill="1" applyAlignment="1">
      <alignment horizontal="center" vertical="center"/>
    </xf>
    <xf numFmtId="165" fontId="11" fillId="2" borderId="0" xfId="0" applyNumberFormat="1" applyFont="1" applyFill="1" applyAlignment="1">
      <alignment horizontal="center" vertical="center"/>
    </xf>
    <xf numFmtId="0" fontId="12" fillId="2" borderId="0" xfId="0" applyFont="1" applyFill="1" applyAlignment="1">
      <alignment horizontal="center" vertical="center"/>
    </xf>
    <xf numFmtId="0" fontId="10" fillId="0" borderId="4" xfId="0" applyFont="1" applyFill="1" applyBorder="1" applyAlignment="1">
      <alignment horizontal="center"/>
    </xf>
    <xf numFmtId="0" fontId="13" fillId="0" borderId="5" xfId="0" applyFont="1" applyFill="1" applyBorder="1"/>
    <xf numFmtId="0" fontId="13" fillId="0" borderId="6" xfId="0" applyFont="1" applyFill="1" applyBorder="1"/>
    <xf numFmtId="0" fontId="13" fillId="0" borderId="7" xfId="0" applyFont="1" applyFill="1" applyBorder="1"/>
    <xf numFmtId="0" fontId="13" fillId="4" borderId="8" xfId="0" applyFont="1" applyFill="1" applyBorder="1"/>
    <xf numFmtId="0" fontId="13" fillId="4" borderId="9" xfId="0" applyFont="1" applyFill="1" applyBorder="1"/>
    <xf numFmtId="0" fontId="13" fillId="4" borderId="10" xfId="0" applyFont="1" applyFill="1" applyBorder="1"/>
    <xf numFmtId="0" fontId="13" fillId="4" borderId="11" xfId="0" applyFont="1" applyFill="1" applyBorder="1"/>
    <xf numFmtId="0" fontId="14" fillId="0" borderId="7" xfId="0" applyFont="1" applyFill="1" applyBorder="1"/>
    <xf numFmtId="0" fontId="15" fillId="0" borderId="7" xfId="0" applyFont="1" applyFill="1" applyBorder="1"/>
    <xf numFmtId="0" fontId="13" fillId="0" borderId="12" xfId="0" applyFont="1" applyFill="1" applyBorder="1"/>
    <xf numFmtId="0" fontId="13" fillId="0" borderId="7" xfId="0" applyNumberFormat="1" applyFont="1" applyFill="1" applyBorder="1"/>
    <xf numFmtId="0" fontId="16" fillId="0" borderId="7" xfId="0" applyFont="1" applyFill="1" applyBorder="1"/>
    <xf numFmtId="0" fontId="0" fillId="0" borderId="7" xfId="0" applyNumberFormat="1" applyFill="1" applyBorder="1"/>
    <xf numFmtId="0" fontId="13" fillId="0" borderId="13" xfId="0" applyNumberFormat="1" applyFont="1" applyFill="1" applyBorder="1"/>
    <xf numFmtId="0" fontId="13" fillId="0" borderId="0" xfId="0" applyFont="1" applyFill="1"/>
    <xf numFmtId="0" fontId="17" fillId="0" borderId="7" xfId="2" applyFont="1" applyFill="1" applyBorder="1" applyAlignment="1">
      <alignment horizontal="left"/>
    </xf>
    <xf numFmtId="0" fontId="17" fillId="0" borderId="7" xfId="0" applyFont="1" applyFill="1" applyBorder="1" applyAlignment="1">
      <alignment horizontal="left"/>
    </xf>
    <xf numFmtId="0" fontId="17" fillId="0" borderId="12" xfId="2" applyFont="1" applyFill="1" applyBorder="1" applyAlignment="1">
      <alignment horizontal="left"/>
    </xf>
    <xf numFmtId="0" fontId="5" fillId="4" borderId="0" xfId="0" applyNumberFormat="1" applyFont="1" applyFill="1" applyAlignment="1">
      <alignment horizontal="left" vertical="center"/>
    </xf>
    <xf numFmtId="0" fontId="2" fillId="2" borderId="0" xfId="1" applyNumberFormat="1" applyFont="1" applyFill="1" applyAlignment="1">
      <alignment horizontal="center" vertical="center"/>
    </xf>
    <xf numFmtId="165" fontId="2" fillId="2" borderId="0" xfId="0" applyNumberFormat="1" applyFont="1" applyFill="1" applyAlignment="1">
      <alignment horizontal="center" vertical="center"/>
    </xf>
    <xf numFmtId="0" fontId="5" fillId="4" borderId="0" xfId="0" applyNumberFormat="1" applyFont="1" applyFill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165" fontId="5" fillId="4" borderId="0" xfId="1" applyNumberFormat="1" applyFont="1" applyFill="1" applyAlignment="1">
      <alignment horizontal="center" vertical="center"/>
    </xf>
    <xf numFmtId="0" fontId="5" fillId="4" borderId="0" xfId="1" applyNumberFormat="1" applyFont="1" applyFill="1" applyAlignment="1">
      <alignment horizontal="center" vertical="center"/>
    </xf>
    <xf numFmtId="165" fontId="5" fillId="4" borderId="0" xfId="0" applyNumberFormat="1" applyFont="1" applyFill="1" applyAlignment="1">
      <alignment horizontal="center" vertical="center"/>
    </xf>
    <xf numFmtId="0" fontId="8" fillId="0" borderId="14" xfId="0" applyFont="1" applyFill="1" applyBorder="1" applyAlignment="1">
      <alignment horizontal="center"/>
    </xf>
    <xf numFmtId="0" fontId="4" fillId="3" borderId="0" xfId="0" applyFont="1" applyFill="1" applyAlignment="1">
      <alignment vertical="center"/>
    </xf>
    <xf numFmtId="0" fontId="6" fillId="4" borderId="0" xfId="0" applyFont="1" applyFill="1"/>
    <xf numFmtId="0" fontId="18" fillId="3" borderId="0" xfId="0" applyFont="1" applyFill="1"/>
    <xf numFmtId="0" fontId="20" fillId="3" borderId="0" xfId="0" applyFont="1" applyFill="1"/>
    <xf numFmtId="0" fontId="20" fillId="0" borderId="0" xfId="0" applyFont="1" applyFill="1"/>
    <xf numFmtId="165" fontId="20" fillId="0" borderId="0" xfId="0" applyNumberFormat="1" applyFont="1" applyFill="1"/>
    <xf numFmtId="0" fontId="20" fillId="0" borderId="0" xfId="0" applyFont="1" applyFill="1" applyAlignment="1">
      <alignment horizontal="center"/>
    </xf>
    <xf numFmtId="14" fontId="20" fillId="0" borderId="0" xfId="0" applyNumberFormat="1" applyFont="1" applyFill="1" applyAlignment="1">
      <alignment horizontal="center"/>
    </xf>
    <xf numFmtId="0" fontId="20" fillId="0" borderId="0" xfId="0" applyFont="1" applyFill="1" applyAlignment="1">
      <alignment horizontal="right"/>
    </xf>
    <xf numFmtId="16" fontId="20" fillId="0" borderId="0" xfId="0" applyNumberFormat="1" applyFont="1" applyFill="1" applyAlignment="1">
      <alignment horizontal="left"/>
    </xf>
    <xf numFmtId="0" fontId="20" fillId="0" borderId="0" xfId="1" applyNumberFormat="1" applyFont="1" applyFill="1" applyAlignment="1">
      <alignment horizontal="center"/>
    </xf>
    <xf numFmtId="165" fontId="20" fillId="3" borderId="0" xfId="1" applyNumberFormat="1" applyFont="1" applyFill="1"/>
    <xf numFmtId="0" fontId="6" fillId="6" borderId="0" xfId="0" applyFont="1" applyFill="1" applyAlignment="1">
      <alignment horizontal="center" vertical="center"/>
    </xf>
    <xf numFmtId="0" fontId="20" fillId="0" borderId="14" xfId="0" applyFont="1" applyFill="1" applyBorder="1" applyAlignment="1">
      <alignment horizontal="center"/>
    </xf>
    <xf numFmtId="0" fontId="21" fillId="2" borderId="0" xfId="0" applyFont="1" applyFill="1" applyAlignment="1">
      <alignment horizontal="center"/>
    </xf>
    <xf numFmtId="0" fontId="21" fillId="2" borderId="0" xfId="1" applyNumberFormat="1" applyFont="1" applyFill="1" applyAlignment="1">
      <alignment horizontal="center"/>
    </xf>
    <xf numFmtId="0" fontId="21" fillId="2" borderId="0" xfId="0" applyFont="1" applyFill="1"/>
    <xf numFmtId="165" fontId="21" fillId="2" borderId="0" xfId="0" applyNumberFormat="1" applyFont="1" applyFill="1"/>
    <xf numFmtId="0" fontId="2" fillId="2" borderId="0" xfId="0" applyFont="1" applyFill="1" applyAlignment="1">
      <alignment horizontal="center"/>
    </xf>
    <xf numFmtId="0" fontId="2" fillId="2" borderId="0" xfId="1" applyNumberFormat="1" applyFont="1" applyFill="1" applyAlignment="1">
      <alignment horizontal="center"/>
    </xf>
    <xf numFmtId="0" fontId="2" fillId="2" borderId="0" xfId="0" applyFont="1" applyFill="1"/>
    <xf numFmtId="165" fontId="2" fillId="2" borderId="0" xfId="0" applyNumberFormat="1" applyFont="1" applyFill="1"/>
    <xf numFmtId="0" fontId="5" fillId="4" borderId="2" xfId="0" applyFont="1" applyFill="1" applyBorder="1" applyAlignment="1">
      <alignment horizontal="center" vertical="center"/>
    </xf>
    <xf numFmtId="165" fontId="5" fillId="4" borderId="0" xfId="1" applyNumberFormat="1" applyFont="1" applyFill="1" applyAlignment="1">
      <alignment horizontal="left" vertical="center"/>
    </xf>
    <xf numFmtId="0" fontId="4" fillId="3" borderId="0" xfId="0" applyFont="1" applyFill="1" applyAlignment="1">
      <alignment horizontal="center"/>
    </xf>
    <xf numFmtId="0" fontId="4" fillId="3" borderId="0" xfId="0" applyFont="1" applyFill="1" applyAlignment="1">
      <alignment horizontal="center" vertical="center"/>
    </xf>
    <xf numFmtId="0" fontId="19" fillId="3" borderId="0" xfId="0" applyFont="1" applyFill="1" applyAlignment="1">
      <alignment horizontal="center" vertical="center"/>
    </xf>
  </cellXfs>
  <cellStyles count="3">
    <cellStyle name="Milliers" xfId="1" builtinId="3"/>
    <cellStyle name="Normal" xfId="0" builtinId="0"/>
    <cellStyle name="Sortie" xfId="2" builtinId="21"/>
  </cellStyles>
  <dxfs count="179">
    <dxf>
      <font>
        <strike val="0"/>
        <outline val="0"/>
        <shadow val="0"/>
        <u val="none"/>
        <vertAlign val="baseline"/>
        <sz val="12"/>
        <name val="Cambria"/>
        <scheme val="major"/>
      </font>
      <fill>
        <patternFill patternType="none">
          <fgColor rgb="FF000000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mbria"/>
        <scheme val="major"/>
      </font>
      <numFmt numFmtId="165" formatCode="_-* #,##0\ _€_-;\-* #,##0\ _€_-;_-* &quot;-&quot;??\ _€_-;_-@_-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mbria"/>
        <scheme val="major"/>
      </font>
      <numFmt numFmtId="165" formatCode="_-* #,##0\ _€_-;\-* #,##0\ _€_-;_-* &quot;-&quot;??\ _€_-;_-@_-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mbria"/>
        <scheme val="maj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mbria"/>
        <scheme val="maj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mbria"/>
        <scheme val="maj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mbria"/>
        <scheme val="maj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mbria"/>
        <scheme val="maj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mbria"/>
        <scheme val="major"/>
      </font>
      <numFmt numFmtId="21" formatCode="dd\-mmm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mbria"/>
        <scheme val="major"/>
      </font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mbria"/>
        <scheme val="major"/>
      </font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mbria"/>
        <scheme val="maj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2"/>
        <name val="Cambria"/>
        <scheme val="major"/>
      </font>
      <fill>
        <patternFill patternType="none">
          <fgColor rgb="FF000000"/>
          <bgColor auto="1"/>
        </patternFill>
      </fill>
    </dxf>
    <dxf>
      <font>
        <strike val="0"/>
        <outline val="0"/>
        <shadow val="0"/>
        <u val="none"/>
        <vertAlign val="baseline"/>
        <sz val="12"/>
        <color theme="0"/>
        <name val="Cambria"/>
        <scheme val="major"/>
      </font>
      <fill>
        <patternFill patternType="solid">
          <fgColor indexed="64"/>
          <bgColor theme="1"/>
        </patternFill>
      </fill>
    </dxf>
    <dxf>
      <font>
        <color theme="0"/>
      </font>
    </dxf>
    <dxf>
      <border>
        <bottom style="thin">
          <color auto="1"/>
        </bottom>
        <vertical/>
        <horizontal/>
      </border>
    </dxf>
    <dxf>
      <font>
        <color theme="0"/>
      </font>
    </dxf>
    <dxf>
      <font>
        <color theme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5" formatCode="_-* #,##0\ _€_-;\-* #,##0\ _€_-;_-* &quot;-&quot;??\ _€_-;_-@_-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5" formatCode="_-* #,##0\ _€_-;\-* #,##0\ _€_-;_-* &quot;-&quot;??\ _€_-;_-@_-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21" formatCode="dd\-mmm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rgb="FF000000"/>
          <bgColor auto="1"/>
        </patternFill>
      </fill>
    </dxf>
    <dxf>
      <font>
        <strike val="0"/>
        <outline val="0"/>
        <shadow val="0"/>
        <u val="none"/>
        <vertAlign val="baseline"/>
        <sz val="14"/>
        <color theme="0"/>
        <name val="Calibri"/>
        <scheme val="minor"/>
      </font>
      <fill>
        <patternFill patternType="solid">
          <fgColor indexed="64"/>
          <bgColor theme="1"/>
        </patternFill>
      </fill>
    </dxf>
    <dxf>
      <border>
        <bottom style="thin">
          <color auto="1"/>
        </bottom>
        <vertical/>
        <horizontal/>
      </border>
    </dxf>
    <dxf>
      <font>
        <color theme="0"/>
      </font>
    </dxf>
    <dxf>
      <font>
        <color theme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5" formatCode="_-* #,##0\ _€_-;\-* #,##0\ _€_-;_-* &quot;-&quot;??\ _€_-;_-@_-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5" formatCode="_-* #,##0\ _€_-;\-* #,##0\ _€_-;_-* &quot;-&quot;??\ _€_-;_-@_-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21" formatCode="dd\-mmm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ill>
        <patternFill patternType="none">
          <fgColor rgb="FF000000"/>
          <bgColor auto="1"/>
        </patternFill>
      </fill>
    </dxf>
    <dxf>
      <font>
        <strike val="0"/>
        <outline val="0"/>
        <shadow val="0"/>
        <u val="none"/>
        <vertAlign val="baseline"/>
        <sz val="14"/>
        <color theme="0"/>
        <name val="Calibri"/>
        <scheme val="minor"/>
      </font>
      <fill>
        <patternFill patternType="solid">
          <fgColor indexed="64"/>
          <bgColor theme="1"/>
        </patternFill>
      </fill>
    </dxf>
    <dxf>
      <border>
        <bottom style="thin">
          <color auto="1"/>
        </bottom>
        <vertical/>
        <horizontal/>
      </border>
    </dxf>
    <dxf>
      <font>
        <color theme="0"/>
      </font>
    </dxf>
    <dxf>
      <font>
        <color theme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5" formatCode="_-* #,##0\ _€_-;\-* #,##0\ _€_-;_-* &quot;-&quot;??\ _€_-;_-@_-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5" formatCode="_-* #,##0\ _€_-;\-* #,##0\ _€_-;_-* &quot;-&quot;??\ _€_-;_-@_-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21" formatCode="dd\-mmm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rgb="FF000000"/>
          <bgColor auto="1"/>
        </patternFill>
      </fill>
    </dxf>
    <dxf>
      <font>
        <strike val="0"/>
        <outline val="0"/>
        <shadow val="0"/>
        <u val="none"/>
        <vertAlign val="baseline"/>
        <sz val="14"/>
        <color theme="0"/>
        <name val="Calibri"/>
        <scheme val="minor"/>
      </font>
      <fill>
        <patternFill patternType="solid">
          <fgColor indexed="64"/>
          <bgColor theme="1"/>
        </patternFill>
      </fill>
    </dxf>
    <dxf>
      <border>
        <bottom style="thin">
          <color auto="1"/>
        </bottom>
        <vertical/>
        <horizontal/>
      </border>
    </dxf>
    <dxf>
      <font>
        <color theme="0"/>
      </font>
    </dxf>
    <dxf>
      <font>
        <color theme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5" formatCode="_-* #,##0\ _€_-;\-* #,##0\ _€_-;_-* &quot;-&quot;??\ _€_-;_-@_-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5" formatCode="_-* #,##0\ _€_-;\-* #,##0\ _€_-;_-* &quot;-&quot;??\ _€_-;_-@_-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21" formatCode="dd\-mmm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rgb="FF000000"/>
          <bgColor auto="1"/>
        </patternFill>
      </fill>
    </dxf>
    <dxf>
      <font>
        <strike val="0"/>
        <outline val="0"/>
        <shadow val="0"/>
        <u val="none"/>
        <vertAlign val="baseline"/>
        <sz val="14"/>
        <color theme="0"/>
        <name val="Calibri"/>
        <scheme val="minor"/>
      </font>
      <fill>
        <patternFill patternType="solid">
          <fgColor indexed="64"/>
          <bgColor theme="1"/>
        </patternFill>
      </fill>
    </dxf>
    <dxf>
      <border>
        <bottom style="thin">
          <color auto="1"/>
        </bottom>
        <vertical/>
        <horizontal/>
      </border>
    </dxf>
    <dxf>
      <font>
        <color theme="0"/>
      </font>
    </dxf>
    <dxf>
      <font>
        <color theme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5" formatCode="_-* #,##0\ _€_-;\-* #,##0\ _€_-;_-* &quot;-&quot;??\ _€_-;_-@_-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5" formatCode="_-* #,##0\ _€_-;\-* #,##0\ _€_-;_-* &quot;-&quot;??\ _€_-;_-@_-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21" formatCode="dd\-mmm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rgb="FF000000"/>
          <bgColor auto="1"/>
        </patternFill>
      </fill>
    </dxf>
    <dxf>
      <font>
        <strike val="0"/>
        <outline val="0"/>
        <shadow val="0"/>
        <u val="none"/>
        <vertAlign val="baseline"/>
        <sz val="14"/>
        <color theme="0"/>
        <name val="Calibri"/>
        <scheme val="minor"/>
      </font>
      <fill>
        <patternFill patternType="solid">
          <fgColor indexed="64"/>
          <bgColor theme="1"/>
        </patternFill>
      </fill>
    </dxf>
    <dxf>
      <border>
        <bottom style="thin">
          <color auto="1"/>
        </bottom>
        <vertical/>
        <horizontal/>
      </border>
    </dxf>
    <dxf>
      <font>
        <color theme="0"/>
      </font>
    </dxf>
    <dxf>
      <font>
        <color theme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5" formatCode="_-* #,##0\ _€_-;\-* #,##0\ _€_-;_-* &quot;-&quot;??\ _€_-;_-@_-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5" formatCode="_-* #,##0\ _€_-;\-* #,##0\ _€_-;_-* &quot;-&quot;??\ _€_-;_-@_-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21" formatCode="dd\-mmm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rgb="FF000000"/>
          <bgColor auto="1"/>
        </patternFill>
      </fill>
    </dxf>
    <dxf>
      <font>
        <strike val="0"/>
        <outline val="0"/>
        <shadow val="0"/>
        <u val="none"/>
        <vertAlign val="baseline"/>
        <sz val="14"/>
        <color theme="0"/>
        <name val="Calibri"/>
        <scheme val="minor"/>
      </font>
      <fill>
        <patternFill patternType="solid">
          <fgColor indexed="64"/>
          <bgColor theme="1"/>
        </patternFill>
      </fill>
    </dxf>
    <dxf>
      <border>
        <bottom style="thin">
          <color auto="1"/>
        </bottom>
        <vertical/>
        <horizontal/>
      </border>
    </dxf>
    <dxf>
      <font>
        <color theme="0"/>
      </font>
    </dxf>
    <dxf>
      <font>
        <color theme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5" formatCode="_-* #,##0\ _€_-;\-* #,##0\ _€_-;_-* &quot;-&quot;??\ _€_-;_-@_-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5" formatCode="_-* #,##0\ _€_-;\-* #,##0\ _€_-;_-* &quot;-&quot;??\ _€_-;_-@_-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21" formatCode="dd\-mmm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rgb="FF000000"/>
          <bgColor auto="1"/>
        </patternFill>
      </fill>
    </dxf>
    <dxf>
      <font>
        <strike val="0"/>
        <outline val="0"/>
        <shadow val="0"/>
        <u val="none"/>
        <vertAlign val="baseline"/>
        <sz val="14"/>
        <color theme="0"/>
        <name val="Calibri"/>
        <scheme val="minor"/>
      </font>
      <fill>
        <patternFill patternType="solid">
          <fgColor indexed="64"/>
          <bgColor theme="1"/>
        </patternFill>
      </fill>
    </dxf>
    <dxf>
      <border>
        <bottom style="thin">
          <color auto="1"/>
        </bottom>
        <vertical/>
        <horizontal/>
      </border>
    </dxf>
    <dxf>
      <font>
        <color theme="0"/>
      </font>
    </dxf>
    <dxf>
      <font>
        <color theme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5" formatCode="_-* #,##0\ _€_-;\-* #,##0\ _€_-;_-* &quot;-&quot;??\ _€_-;_-@_-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5" formatCode="_-* #,##0\ _€_-;\-* #,##0\ _€_-;_-* &quot;-&quot;??\ _€_-;_-@_-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21" formatCode="dd\-mmm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ill>
        <patternFill patternType="none">
          <fgColor indexed="64"/>
          <bgColor auto="1"/>
        </patternFill>
      </fill>
    </dxf>
    <dxf>
      <fill>
        <patternFill patternType="solid">
          <fgColor indexed="64"/>
          <bgColor theme="1"/>
        </patternFill>
      </fill>
      <alignment horizontal="center" vertical="center" textRotation="0" wrapText="0" indent="0" justifyLastLine="0" shrinkToFit="0" readingOrder="0"/>
    </dxf>
    <dxf>
      <border>
        <bottom style="thin">
          <color auto="1"/>
        </bottom>
        <vertical/>
        <horizontal/>
      </border>
    </dxf>
    <dxf>
      <font>
        <color theme="0"/>
      </font>
    </dxf>
    <dxf>
      <font>
        <color theme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numFmt numFmtId="165" formatCode="_-* #,##0\ _€_-;\-* #,##0\ _€_-;_-* &quot;-&quot;??\ _€_-;_-@_-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numFmt numFmtId="165" formatCode="_-* #,##0\ _€_-;\-* #,##0\ _€_-;_-* &quot;-&quot;??\ _€_-;_-@_-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fill>
        <patternFill patternType="solid">
          <fgColor indexed="64"/>
          <bgColor theme="1"/>
        </patternFill>
      </fill>
      <alignment horizontal="center" vertical="center" textRotation="0" wrapText="0" indent="0" justifyLastLine="0" shrinkToFit="0" readingOrder="0"/>
    </dxf>
    <dxf>
      <border>
        <bottom style="thin">
          <color auto="1"/>
        </bottom>
        <vertical/>
        <horizontal/>
      </border>
    </dxf>
    <dxf>
      <fill>
        <patternFill>
          <bgColor rgb="FFFFC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0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theme="4" tint="0.79998168889431442"/>
          <bgColor auto="1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theme="1"/>
        </top>
        <bottom style="thin">
          <color indexed="64"/>
        </bottom>
      </border>
    </dxf>
    <dxf>
      <fill>
        <patternFill patternType="none">
          <bgColor auto="1"/>
        </patternFill>
      </fill>
    </dxf>
    <dxf>
      <border outline="0">
        <bottom style="medium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0</xdr:row>
          <xdr:rowOff>123825</xdr:rowOff>
        </xdr:from>
        <xdr:to>
          <xdr:col>4</xdr:col>
          <xdr:colOff>1143000</xdr:colOff>
          <xdr:row>2</xdr:row>
          <xdr:rowOff>9525</xdr:rowOff>
        </xdr:to>
        <xdr:sp macro="" textlink="">
          <xdr:nvSpPr>
            <xdr:cNvPr id="1028" name="CommandButton1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1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104774</xdr:colOff>
          <xdr:row>6</xdr:row>
          <xdr:rowOff>152400</xdr:rowOff>
        </xdr:from>
        <xdr:to>
          <xdr:col>7</xdr:col>
          <xdr:colOff>447675</xdr:colOff>
          <xdr:row>8</xdr:row>
          <xdr:rowOff>9525</xdr:rowOff>
        </xdr:to>
        <xdr:sp macro="" textlink="">
          <xdr:nvSpPr>
            <xdr:cNvPr id="1035" name="TextBox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1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B4:C139" totalsRowShown="0" headerRowDxfId="175" dataDxfId="174">
  <autoFilter ref="B4:C139" xr:uid="{00000000-0009-0000-0100-000001000000}"/>
  <tableColumns count="2">
    <tableColumn id="1" xr3:uid="{00000000-0010-0000-0000-000001000000}" name="COMPTE" dataDxfId="173"/>
    <tableColumn id="2" xr3:uid="{00000000-0010-0000-0000-000002000000}" name="NOM" dataDxfId="172"/>
  </tableColumns>
  <tableStyleInfo name="TableStyleLight1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1000000}" name="TIERS" displayName="TIERS" ref="E4:F100" totalsRowShown="0" headerRowDxfId="171" dataDxfId="169" headerRowBorderDxfId="170" tableBorderDxfId="168">
  <autoFilter ref="E4:F100" xr:uid="{00000000-0009-0000-0100-00000B000000}"/>
  <tableColumns count="2">
    <tableColumn id="1" xr3:uid="{00000000-0010-0000-0100-000001000000}" name="COMPTE" dataDxfId="167"/>
    <tableColumn id="2" xr3:uid="{00000000-0010-0000-0100-000002000000}" name="NOM TIERS" dataDxfId="166" dataCellStyle="Sortie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2000000}" name="CODE_J" displayName="CODE_J" ref="H4:I14" totalsRowShown="0" headerRowDxfId="165" headerRowBorderDxfId="164" tableBorderDxfId="163" totalsRowBorderDxfId="162">
  <autoFilter ref="H4:I14" xr:uid="{00000000-0009-0000-0100-00000C000000}"/>
  <tableColumns count="2">
    <tableColumn id="1" xr3:uid="{00000000-0010-0000-0200-000001000000}" name="CODE" dataDxfId="161"/>
    <tableColumn id="2" xr3:uid="{00000000-0010-0000-0200-000002000000}" name="LIBELLES" dataDxfId="160"/>
  </tableColumns>
  <tableStyleInfo name="TableStyleLight8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3000000}" name="Tableau7" displayName="Tableau7" ref="B9:K10" totalsRowShown="0" headerRowDxfId="157" dataDxfId="156">
  <tableColumns count="10">
    <tableColumn id="1" xr3:uid="{00000000-0010-0000-0300-000001000000}" name=" " dataDxfId="155">
      <calculatedColumnFormula>1</calculatedColumnFormula>
    </tableColumn>
    <tableColumn id="2" xr3:uid="{00000000-0010-0000-0300-000002000000}" name="N°FACTURE" dataDxfId="154"/>
    <tableColumn id="3" xr3:uid="{00000000-0010-0000-0300-000003000000}" name="REF" dataDxfId="153"/>
    <tableColumn id="4" xr3:uid="{00000000-0010-0000-0300-000004000000}" name="N° CPTE GL" dataDxfId="152" dataCellStyle="Milliers"/>
    <tableColumn id="5" xr3:uid="{00000000-0010-0000-0300-000005000000}" name="N°CPTE TIERS" dataDxfId="151" dataCellStyle="Milliers"/>
    <tableColumn id="6" xr3:uid="{00000000-0010-0000-0300-000006000000}" name="DATE D'ECHEANCE" dataDxfId="150"/>
    <tableColumn id="7" xr3:uid="{00000000-0010-0000-0300-000007000000}" name="Débit" dataDxfId="149"/>
    <tableColumn id="8" xr3:uid="{00000000-0010-0000-0300-000008000000}" name="Crédit" dataDxfId="148"/>
    <tableColumn id="9" xr3:uid="{00000000-0010-0000-0300-000009000000}" name="check" dataDxfId="147">
      <calculatedColumnFormula>IF(AND(Tableau7[[#This Row],[N°FACTURE]]="",Tableau7[[#This Row],[N° CPTE GL]]="",Tableau7[[#This Row],[N°CPTE TIERS]]="",Tableau7[[#This Row],[Débit]]="",Tableau7[[#This Row],[Crédit]]=""),TRUE,IF(AND(Tableau7[[#This Row],[N° CPTE GL]]&lt;&gt;"",OR(AND(Tableau7[[#This Row],[Débit]]&lt;&gt;"",Tableau7[[#This Row],[Crédit]]=""),AND(Tableau7[[#This Row],[Crédit]]&lt;&gt;"",Tableau7[[#This Row],[Débit]]=""))),TRUE,FALSE))</calculatedColumnFormula>
    </tableColumn>
    <tableColumn id="10" xr3:uid="{00000000-0010-0000-0300-00000A000000}" name="Error" dataDxfId="146"/>
  </tableColumns>
  <tableStyleInfo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4000000}" name="Tableau2" displayName="Tableau2" ref="B4:L5" insertRow="1" totalsRowShown="0" headerRowDxfId="142" dataDxfId="141">
  <tableColumns count="11">
    <tableColumn id="1" xr3:uid="{00000000-0010-0000-0400-000001000000}" name="CODE JOURNAL" dataDxfId="140"/>
    <tableColumn id="2" xr3:uid="{00000000-0010-0000-0400-000002000000}" name="DATE" dataDxfId="139"/>
    <tableColumn id="3" xr3:uid="{00000000-0010-0000-0400-000003000000}" name="N°PIECE" dataDxfId="138"/>
    <tableColumn id="4" xr3:uid="{00000000-0010-0000-0400-000004000000}" name="N°FACTURE" dataDxfId="137"/>
    <tableColumn id="5" xr3:uid="{00000000-0010-0000-0400-000005000000}" name="REF" dataDxfId="136"/>
    <tableColumn id="6" xr3:uid="{00000000-0010-0000-0400-000006000000}" name="N° CPTE GL" dataDxfId="135" dataCellStyle="Milliers"/>
    <tableColumn id="7" xr3:uid="{00000000-0010-0000-0400-000007000000}" name="N°CPTE TIERS" dataDxfId="134" dataCellStyle="Milliers"/>
    <tableColumn id="8" xr3:uid="{00000000-0010-0000-0400-000008000000}" name="LIBELLE ECRITURE" dataDxfId="133"/>
    <tableColumn id="9" xr3:uid="{00000000-0010-0000-0400-000009000000}" name="DATE D'ECHEANCE" dataDxfId="132"/>
    <tableColumn id="10" xr3:uid="{00000000-0010-0000-0400-00000A000000}" name="Débit" dataDxfId="131"/>
    <tableColumn id="11" xr3:uid="{00000000-0010-0000-0400-00000B000000}" name="Crédit" dataDxfId="130"/>
  </tableColumns>
  <tableStyleInfo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5000000}" name="Tableau24" displayName="Tableau24" ref="B4:L5" totalsRowShown="0" headerRowDxfId="126" dataDxfId="125">
  <tableColumns count="11">
    <tableColumn id="1" xr3:uid="{00000000-0010-0000-0500-000001000000}" name="CODE JOURNAL" dataDxfId="124"/>
    <tableColumn id="2" xr3:uid="{00000000-0010-0000-0500-000002000000}" name="DATE" dataDxfId="123"/>
    <tableColumn id="3" xr3:uid="{00000000-0010-0000-0500-000003000000}" name="N°PIECE" dataDxfId="122"/>
    <tableColumn id="4" xr3:uid="{00000000-0010-0000-0500-000004000000}" name="N°FACTURE" dataDxfId="121"/>
    <tableColumn id="5" xr3:uid="{00000000-0010-0000-0500-000005000000}" name="REF" dataDxfId="120"/>
    <tableColumn id="6" xr3:uid="{00000000-0010-0000-0500-000006000000}" name="N° CPTE GL" dataDxfId="119" dataCellStyle="Milliers"/>
    <tableColumn id="7" xr3:uid="{00000000-0010-0000-0500-000007000000}" name="N°CPTE TIERS" dataDxfId="118" dataCellStyle="Milliers"/>
    <tableColumn id="8" xr3:uid="{00000000-0010-0000-0500-000008000000}" name="LIBELLE ECRITURE" dataDxfId="117"/>
    <tableColumn id="9" xr3:uid="{00000000-0010-0000-0500-000009000000}" name="DATE D'ECHEANCE" dataDxfId="116"/>
    <tableColumn id="10" xr3:uid="{00000000-0010-0000-0500-00000A000000}" name="Débit" dataDxfId="115"/>
    <tableColumn id="11" xr3:uid="{00000000-0010-0000-0500-00000B000000}" name="Crédit" dataDxfId="114"/>
  </tableColumns>
  <tableStyleInfo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6000000}" name="Tableau245" displayName="Tableau245" ref="B4:L5" totalsRowShown="0" headerRowDxfId="110" dataDxfId="109">
  <tableColumns count="11">
    <tableColumn id="1" xr3:uid="{00000000-0010-0000-0600-000001000000}" name="CODE JOURNAL" dataDxfId="108"/>
    <tableColumn id="2" xr3:uid="{00000000-0010-0000-0600-000002000000}" name="DATE" dataDxfId="107"/>
    <tableColumn id="3" xr3:uid="{00000000-0010-0000-0600-000003000000}" name="N°PIECE" dataDxfId="106"/>
    <tableColumn id="4" xr3:uid="{00000000-0010-0000-0600-000004000000}" name="N°FACTURE" dataDxfId="105"/>
    <tableColumn id="5" xr3:uid="{00000000-0010-0000-0600-000005000000}" name="REF" dataDxfId="104"/>
    <tableColumn id="6" xr3:uid="{00000000-0010-0000-0600-000006000000}" name="N° CPTE GL" dataDxfId="103" dataCellStyle="Milliers"/>
    <tableColumn id="7" xr3:uid="{00000000-0010-0000-0600-000007000000}" name="N°CPTE TIERS" dataDxfId="102" dataCellStyle="Milliers"/>
    <tableColumn id="8" xr3:uid="{00000000-0010-0000-0600-000008000000}" name="LIBELLE ECRITURE" dataDxfId="101"/>
    <tableColumn id="9" xr3:uid="{00000000-0010-0000-0600-000009000000}" name="DATE D'ECHEANCE" dataDxfId="100"/>
    <tableColumn id="10" xr3:uid="{00000000-0010-0000-0600-00000A000000}" name="Débit" dataDxfId="99"/>
    <tableColumn id="11" xr3:uid="{00000000-0010-0000-0600-00000B000000}" name="Crédit" dataDxfId="98"/>
  </tableColumns>
  <tableStyleInfo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7000000}" name="Tableau2456" displayName="Tableau2456" ref="B4:L5" insertRow="1" totalsRowShown="0" headerRowDxfId="94" dataDxfId="93">
  <tableColumns count="11">
    <tableColumn id="1" xr3:uid="{00000000-0010-0000-0700-000001000000}" name="CODE JOURNAL" dataDxfId="92"/>
    <tableColumn id="2" xr3:uid="{00000000-0010-0000-0700-000002000000}" name="DATE" dataDxfId="91"/>
    <tableColumn id="3" xr3:uid="{00000000-0010-0000-0700-000003000000}" name="N°PIECE" dataDxfId="90"/>
    <tableColumn id="4" xr3:uid="{00000000-0010-0000-0700-000004000000}" name="N°FACTURE" dataDxfId="89"/>
    <tableColumn id="5" xr3:uid="{00000000-0010-0000-0700-000005000000}" name="REF" dataDxfId="88"/>
    <tableColumn id="6" xr3:uid="{00000000-0010-0000-0700-000006000000}" name="N° CPTE GL" dataDxfId="87" dataCellStyle="Milliers"/>
    <tableColumn id="7" xr3:uid="{00000000-0010-0000-0700-000007000000}" name="N°CPTE TIERS" dataDxfId="86" dataCellStyle="Milliers"/>
    <tableColumn id="8" xr3:uid="{00000000-0010-0000-0700-000008000000}" name="LIBELLE ECRITURE" dataDxfId="85"/>
    <tableColumn id="9" xr3:uid="{00000000-0010-0000-0700-000009000000}" name="DATE D'ECHEANCE" dataDxfId="84"/>
    <tableColumn id="10" xr3:uid="{00000000-0010-0000-0700-00000A000000}" name="Débit" dataDxfId="83"/>
    <tableColumn id="11" xr3:uid="{00000000-0010-0000-0700-00000B000000}" name="Crédit" dataDxfId="82"/>
  </tableColumns>
  <tableStyleInfo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8000000}" name="Tableau24567" displayName="Tableau24567" ref="B4:L5" totalsRowShown="0" headerRowDxfId="78" dataDxfId="77">
  <tableColumns count="11">
    <tableColumn id="1" xr3:uid="{00000000-0010-0000-0800-000001000000}" name="CODE JOURNAL" dataDxfId="76"/>
    <tableColumn id="2" xr3:uid="{00000000-0010-0000-0800-000002000000}" name="DATE" dataDxfId="75"/>
    <tableColumn id="3" xr3:uid="{00000000-0010-0000-0800-000003000000}" name="N°PIECE" dataDxfId="74"/>
    <tableColumn id="4" xr3:uid="{00000000-0010-0000-0800-000004000000}" name="N°FACTURE" dataDxfId="73"/>
    <tableColumn id="5" xr3:uid="{00000000-0010-0000-0800-000005000000}" name="REF" dataDxfId="72"/>
    <tableColumn id="6" xr3:uid="{00000000-0010-0000-0800-000006000000}" name="N° CPTE GL" dataDxfId="71" dataCellStyle="Milliers"/>
    <tableColumn id="7" xr3:uid="{00000000-0010-0000-0800-000007000000}" name="N°CPTE TIERS" dataDxfId="70" dataCellStyle="Milliers"/>
    <tableColumn id="8" xr3:uid="{00000000-0010-0000-0800-000008000000}" name="LIBELLE ECRITURE" dataDxfId="69"/>
    <tableColumn id="9" xr3:uid="{00000000-0010-0000-0800-000009000000}" name="DATE D'ECHEANCE" dataDxfId="68"/>
    <tableColumn id="10" xr3:uid="{00000000-0010-0000-0800-00000A000000}" name="Débit" dataDxfId="67"/>
    <tableColumn id="11" xr3:uid="{00000000-0010-0000-0800-00000B000000}" name="Crédit" dataDxfId="66"/>
  </tableColumns>
  <tableStyleInfo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9000000}" name="Tableau245679" displayName="Tableau245679" ref="B4:L5" totalsRowShown="0" headerRowDxfId="62" dataDxfId="61">
  <tableColumns count="11">
    <tableColumn id="1" xr3:uid="{00000000-0010-0000-0900-000001000000}" name="CODE JOURNAL" dataDxfId="60"/>
    <tableColumn id="2" xr3:uid="{00000000-0010-0000-0900-000002000000}" name="DATE" dataDxfId="59"/>
    <tableColumn id="3" xr3:uid="{00000000-0010-0000-0900-000003000000}" name="N°PIECE" dataDxfId="58"/>
    <tableColumn id="4" xr3:uid="{00000000-0010-0000-0900-000004000000}" name="N°FACTURE" dataDxfId="57"/>
    <tableColumn id="5" xr3:uid="{00000000-0010-0000-0900-000005000000}" name="REF" dataDxfId="56"/>
    <tableColumn id="6" xr3:uid="{00000000-0010-0000-0900-000006000000}" name="N° CPTE GL" dataDxfId="55" dataCellStyle="Milliers"/>
    <tableColumn id="7" xr3:uid="{00000000-0010-0000-0900-000007000000}" name="N°CPTE TIERS" dataDxfId="54" dataCellStyle="Milliers"/>
    <tableColumn id="8" xr3:uid="{00000000-0010-0000-0900-000008000000}" name="LIBELLE ECRITURE" dataDxfId="53"/>
    <tableColumn id="9" xr3:uid="{00000000-0010-0000-0900-000009000000}" name="DATE D'ECHEANCE" dataDxfId="52"/>
    <tableColumn id="10" xr3:uid="{00000000-0010-0000-0900-00000A000000}" name="Débit" dataDxfId="51"/>
    <tableColumn id="11" xr3:uid="{00000000-0010-0000-0900-00000B000000}" name="Crédit" dataDxfId="50"/>
  </tableColumns>
  <tableStyleInfo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A000000}" name="Tableau24567910" displayName="Tableau24567910" ref="B4:L5" insertRow="1" totalsRowShown="0" headerRowDxfId="46" dataDxfId="45">
  <tableColumns count="11">
    <tableColumn id="1" xr3:uid="{00000000-0010-0000-0A00-000001000000}" name="CODE JOURNAL" dataDxfId="44"/>
    <tableColumn id="2" xr3:uid="{00000000-0010-0000-0A00-000002000000}" name="DATE" dataDxfId="43"/>
    <tableColumn id="3" xr3:uid="{00000000-0010-0000-0A00-000003000000}" name="N°PIECE" dataDxfId="42"/>
    <tableColumn id="4" xr3:uid="{00000000-0010-0000-0A00-000004000000}" name="N°FACTURE" dataDxfId="41"/>
    <tableColumn id="5" xr3:uid="{00000000-0010-0000-0A00-000005000000}" name="REF" dataDxfId="40"/>
    <tableColumn id="6" xr3:uid="{00000000-0010-0000-0A00-000006000000}" name="N° CPTE GL" dataDxfId="39" dataCellStyle="Milliers"/>
    <tableColumn id="7" xr3:uid="{00000000-0010-0000-0A00-000007000000}" name="N°CPTE TIERS" dataDxfId="38" dataCellStyle="Milliers"/>
    <tableColumn id="8" xr3:uid="{00000000-0010-0000-0A00-000008000000}" name="LIBELLE ECRITURE" dataDxfId="37"/>
    <tableColumn id="9" xr3:uid="{00000000-0010-0000-0A00-000009000000}" name="DATE D'ECHEANCE" dataDxfId="36"/>
    <tableColumn id="10" xr3:uid="{00000000-0010-0000-0A00-00000A000000}" name="Débit" dataDxfId="35"/>
    <tableColumn id="11" xr3:uid="{00000000-0010-0000-0A00-00000B000000}" name="Crédit" dataDxfId="34"/>
  </tableColumns>
  <tableStyleInfo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B000000}" name="Tableau2456791011" displayName="Tableau2456791011" ref="B4:L5" totalsRowShown="0" headerRowDxfId="30" dataDxfId="29">
  <tableColumns count="11">
    <tableColumn id="1" xr3:uid="{00000000-0010-0000-0B00-000001000000}" name="CODE JOURNAL" dataDxfId="28"/>
    <tableColumn id="2" xr3:uid="{00000000-0010-0000-0B00-000002000000}" name="DATE" dataDxfId="27"/>
    <tableColumn id="3" xr3:uid="{00000000-0010-0000-0B00-000003000000}" name="N°PIECE" dataDxfId="26"/>
    <tableColumn id="4" xr3:uid="{00000000-0010-0000-0B00-000004000000}" name="N°FACTURE" dataDxfId="25"/>
    <tableColumn id="5" xr3:uid="{00000000-0010-0000-0B00-000005000000}" name="REF" dataDxfId="24"/>
    <tableColumn id="6" xr3:uid="{00000000-0010-0000-0B00-000006000000}" name="N° CPTE GL" dataDxfId="23" dataCellStyle="Milliers"/>
    <tableColumn id="7" xr3:uid="{00000000-0010-0000-0B00-000007000000}" name="N°CPTE TIERS" dataDxfId="22" dataCellStyle="Milliers"/>
    <tableColumn id="8" xr3:uid="{00000000-0010-0000-0B00-000008000000}" name="LIBELLE ECRITURE" dataDxfId="21"/>
    <tableColumn id="9" xr3:uid="{00000000-0010-0000-0B00-000009000000}" name="DATE D'ECHEANCE" dataDxfId="20"/>
    <tableColumn id="10" xr3:uid="{00000000-0010-0000-0B00-00000A000000}" name="Débit" dataDxfId="19"/>
    <tableColumn id="11" xr3:uid="{00000000-0010-0000-0B00-00000B000000}" name="Crédit" dataDxfId="18"/>
  </tableColumns>
  <tableStyleInfo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C000000}" name="Tableau245679101114" displayName="Tableau245679101114" ref="B4:M5" insertRow="1" totalsRowShown="0" headerRowDxfId="13" dataDxfId="12">
  <tableColumns count="12">
    <tableColumn id="1" xr3:uid="{00000000-0010-0000-0C00-000001000000}" name="CODE JOURNAL" dataDxfId="11"/>
    <tableColumn id="2" xr3:uid="{00000000-0010-0000-0C00-000002000000}" name="DATE" dataDxfId="10"/>
    <tableColumn id="3" xr3:uid="{00000000-0010-0000-0C00-000003000000}" name="N°PIECE" dataDxfId="9"/>
    <tableColumn id="4" xr3:uid="{00000000-0010-0000-0C00-000004000000}" name="N°FACTURE" dataDxfId="8"/>
    <tableColumn id="5" xr3:uid="{00000000-0010-0000-0C00-000005000000}" name="REF" dataDxfId="7"/>
    <tableColumn id="6" xr3:uid="{00000000-0010-0000-0C00-000006000000}" name="N° CPTE GL" dataDxfId="6" dataCellStyle="Milliers"/>
    <tableColumn id="7" xr3:uid="{00000000-0010-0000-0C00-000007000000}" name="N°CPTE TIERS" dataDxfId="5" dataCellStyle="Milliers"/>
    <tableColumn id="8" xr3:uid="{00000000-0010-0000-0C00-000008000000}" name="LIBELLE ECRITURE" dataDxfId="4"/>
    <tableColumn id="9" xr3:uid="{00000000-0010-0000-0C00-000009000000}" name="DATE D'ECHEANCE" dataDxfId="3"/>
    <tableColumn id="10" xr3:uid="{00000000-0010-0000-0C00-00000A000000}" name="Débit" dataDxfId="2"/>
    <tableColumn id="11" xr3:uid="{00000000-0010-0000-0C00-00000B000000}" name="Crédit" dataDxfId="1"/>
    <tableColumn id="12" xr3:uid="{00000000-0010-0000-0C00-00000C000000}" name="REF JOURNAL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4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1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3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B4:I139"/>
  <sheetViews>
    <sheetView workbookViewId="0">
      <selection activeCell="B5" sqref="B5"/>
    </sheetView>
  </sheetViews>
  <sheetFormatPr baseColWidth="10" defaultColWidth="11.42578125" defaultRowHeight="15" x14ac:dyDescent="0.25"/>
  <cols>
    <col min="1" max="1" width="11.42578125" style="1"/>
    <col min="2" max="2" width="10.85546875" style="1" bestFit="1" customWidth="1"/>
    <col min="3" max="3" width="53.140625" style="1" bestFit="1" customWidth="1"/>
    <col min="4" max="4" width="11.42578125" style="1"/>
    <col min="5" max="5" width="22.85546875" style="1" bestFit="1" customWidth="1"/>
    <col min="6" max="6" width="48.85546875" style="1" bestFit="1" customWidth="1"/>
    <col min="7" max="8" width="11.42578125" style="1"/>
    <col min="9" max="9" width="25.42578125" style="1" bestFit="1" customWidth="1"/>
    <col min="10" max="16384" width="11.42578125" style="1"/>
  </cols>
  <sheetData>
    <row r="4" spans="2:9" ht="15.75" thickBot="1" x14ac:dyDescent="0.3">
      <c r="B4" s="3" t="s">
        <v>0</v>
      </c>
      <c r="C4" s="3" t="s">
        <v>1</v>
      </c>
      <c r="E4" s="24" t="s">
        <v>0</v>
      </c>
      <c r="F4" s="24" t="s">
        <v>156</v>
      </c>
      <c r="H4" s="25" t="s">
        <v>157</v>
      </c>
      <c r="I4" s="26" t="s">
        <v>158</v>
      </c>
    </row>
    <row r="5" spans="2:9" x14ac:dyDescent="0.25">
      <c r="B5" s="2">
        <v>101</v>
      </c>
      <c r="C5" s="2" t="s">
        <v>2</v>
      </c>
      <c r="E5" s="27" t="s">
        <v>159</v>
      </c>
      <c r="F5" s="27" t="s">
        <v>160</v>
      </c>
      <c r="H5" s="28" t="s">
        <v>155</v>
      </c>
      <c r="I5" s="29" t="s">
        <v>161</v>
      </c>
    </row>
    <row r="6" spans="2:9" x14ac:dyDescent="0.25">
      <c r="B6" s="2">
        <v>1042</v>
      </c>
      <c r="C6" s="2" t="s">
        <v>3</v>
      </c>
      <c r="E6" s="27" t="s">
        <v>162</v>
      </c>
      <c r="F6" s="27" t="s">
        <v>163</v>
      </c>
      <c r="H6" s="28" t="s">
        <v>164</v>
      </c>
      <c r="I6" s="29" t="s">
        <v>165</v>
      </c>
    </row>
    <row r="7" spans="2:9" x14ac:dyDescent="0.25">
      <c r="B7" s="2">
        <v>111</v>
      </c>
      <c r="C7" s="2" t="s">
        <v>4</v>
      </c>
      <c r="E7" s="27" t="s">
        <v>166</v>
      </c>
      <c r="F7" s="27" t="s">
        <v>167</v>
      </c>
      <c r="H7" s="28" t="s">
        <v>168</v>
      </c>
      <c r="I7" s="29" t="s">
        <v>47</v>
      </c>
    </row>
    <row r="8" spans="2:9" x14ac:dyDescent="0.25">
      <c r="B8" s="2">
        <v>121</v>
      </c>
      <c r="C8" s="2" t="s">
        <v>5</v>
      </c>
      <c r="E8" s="27" t="s">
        <v>169</v>
      </c>
      <c r="F8" s="27" t="s">
        <v>170</v>
      </c>
      <c r="H8" s="28" t="s">
        <v>171</v>
      </c>
      <c r="I8" s="29" t="s">
        <v>172</v>
      </c>
    </row>
    <row r="9" spans="2:9" x14ac:dyDescent="0.25">
      <c r="B9" s="2">
        <v>129</v>
      </c>
      <c r="C9" s="2" t="s">
        <v>6</v>
      </c>
      <c r="E9" s="27" t="s">
        <v>173</v>
      </c>
      <c r="F9" s="27" t="s">
        <v>174</v>
      </c>
      <c r="H9" s="28" t="s">
        <v>175</v>
      </c>
      <c r="I9" s="29" t="s">
        <v>175</v>
      </c>
    </row>
    <row r="10" spans="2:9" x14ac:dyDescent="0.25">
      <c r="B10" s="2">
        <v>131</v>
      </c>
      <c r="C10" s="2" t="s">
        <v>7</v>
      </c>
      <c r="E10" s="27" t="s">
        <v>176</v>
      </c>
      <c r="F10" s="27" t="s">
        <v>177</v>
      </c>
      <c r="H10" s="28" t="s">
        <v>43</v>
      </c>
      <c r="I10" s="29" t="s">
        <v>43</v>
      </c>
    </row>
    <row r="11" spans="2:9" x14ac:dyDescent="0.25">
      <c r="B11" s="2">
        <v>139</v>
      </c>
      <c r="C11" s="2" t="s">
        <v>8</v>
      </c>
      <c r="E11" s="27" t="s">
        <v>178</v>
      </c>
      <c r="F11" s="27" t="s">
        <v>179</v>
      </c>
      <c r="H11" s="30" t="s">
        <v>44</v>
      </c>
      <c r="I11" s="31" t="s">
        <v>44</v>
      </c>
    </row>
    <row r="12" spans="2:9" x14ac:dyDescent="0.25">
      <c r="B12" s="2">
        <v>22</v>
      </c>
      <c r="C12" s="2" t="s">
        <v>9</v>
      </c>
      <c r="E12" s="27" t="s">
        <v>180</v>
      </c>
      <c r="F12" s="27" t="s">
        <v>181</v>
      </c>
      <c r="H12" s="30" t="s">
        <v>182</v>
      </c>
      <c r="I12" s="31" t="s">
        <v>48</v>
      </c>
    </row>
    <row r="13" spans="2:9" x14ac:dyDescent="0.25">
      <c r="B13" s="2">
        <v>231</v>
      </c>
      <c r="C13" s="2" t="s">
        <v>10</v>
      </c>
      <c r="E13" s="27" t="s">
        <v>183</v>
      </c>
      <c r="F13" s="27" t="s">
        <v>184</v>
      </c>
      <c r="H13" s="30" t="s">
        <v>185</v>
      </c>
      <c r="I13" s="31" t="s">
        <v>49</v>
      </c>
    </row>
    <row r="14" spans="2:9" x14ac:dyDescent="0.25">
      <c r="B14" s="2">
        <v>244</v>
      </c>
      <c r="C14" s="2" t="s">
        <v>11</v>
      </c>
      <c r="E14" s="27" t="s">
        <v>186</v>
      </c>
      <c r="F14" s="27" t="s">
        <v>187</v>
      </c>
      <c r="H14" s="30" t="s">
        <v>188</v>
      </c>
      <c r="I14" s="31" t="s">
        <v>50</v>
      </c>
    </row>
    <row r="15" spans="2:9" x14ac:dyDescent="0.25">
      <c r="B15" s="2">
        <v>2442</v>
      </c>
      <c r="C15" s="2" t="s">
        <v>12</v>
      </c>
      <c r="E15" s="27" t="s">
        <v>189</v>
      </c>
      <c r="F15" s="27" t="s">
        <v>190</v>
      </c>
    </row>
    <row r="16" spans="2:9" x14ac:dyDescent="0.25">
      <c r="B16" s="2">
        <v>2444</v>
      </c>
      <c r="C16" s="2" t="s">
        <v>13</v>
      </c>
      <c r="E16" s="27" t="s">
        <v>191</v>
      </c>
      <c r="F16" s="27" t="s">
        <v>192</v>
      </c>
    </row>
    <row r="17" spans="2:6" x14ac:dyDescent="0.25">
      <c r="B17" s="2">
        <v>245</v>
      </c>
      <c r="C17" s="2" t="s">
        <v>14</v>
      </c>
      <c r="E17" s="27" t="s">
        <v>193</v>
      </c>
      <c r="F17" s="27" t="s">
        <v>194</v>
      </c>
    </row>
    <row r="18" spans="2:6" x14ac:dyDescent="0.25">
      <c r="B18" s="2">
        <v>272</v>
      </c>
      <c r="C18" s="2" t="s">
        <v>15</v>
      </c>
      <c r="E18" s="27" t="s">
        <v>195</v>
      </c>
      <c r="F18" s="27" t="s">
        <v>196</v>
      </c>
    </row>
    <row r="19" spans="2:6" x14ac:dyDescent="0.25">
      <c r="B19" s="2">
        <v>283</v>
      </c>
      <c r="C19" s="2" t="s">
        <v>16</v>
      </c>
      <c r="E19" s="27" t="s">
        <v>197</v>
      </c>
      <c r="F19" s="27" t="s">
        <v>198</v>
      </c>
    </row>
    <row r="20" spans="2:6" x14ac:dyDescent="0.25">
      <c r="B20" s="2">
        <v>2844</v>
      </c>
      <c r="C20" s="2" t="s">
        <v>17</v>
      </c>
      <c r="E20" s="27" t="s">
        <v>199</v>
      </c>
      <c r="F20" s="27" t="s">
        <v>200</v>
      </c>
    </row>
    <row r="21" spans="2:6" x14ac:dyDescent="0.25">
      <c r="B21" s="2">
        <v>2845</v>
      </c>
      <c r="C21" s="2" t="s">
        <v>18</v>
      </c>
      <c r="E21" s="27" t="s">
        <v>201</v>
      </c>
      <c r="F21" s="27" t="s">
        <v>202</v>
      </c>
    </row>
    <row r="22" spans="2:6" x14ac:dyDescent="0.25">
      <c r="B22" s="2">
        <v>3110</v>
      </c>
      <c r="C22" s="2" t="s">
        <v>19</v>
      </c>
      <c r="E22" s="27" t="s">
        <v>203</v>
      </c>
      <c r="F22" s="27" t="s">
        <v>204</v>
      </c>
    </row>
    <row r="23" spans="2:6" x14ac:dyDescent="0.25">
      <c r="B23" s="2">
        <v>3310</v>
      </c>
      <c r="C23" s="2" t="s">
        <v>20</v>
      </c>
      <c r="E23" s="27" t="s">
        <v>205</v>
      </c>
      <c r="F23" s="27" t="s">
        <v>206</v>
      </c>
    </row>
    <row r="24" spans="2:6" x14ac:dyDescent="0.25">
      <c r="B24" s="2">
        <v>4011</v>
      </c>
      <c r="C24" s="2" t="s">
        <v>21</v>
      </c>
      <c r="E24" s="27" t="s">
        <v>207</v>
      </c>
      <c r="F24" s="27" t="s">
        <v>208</v>
      </c>
    </row>
    <row r="25" spans="2:6" x14ac:dyDescent="0.25">
      <c r="B25" s="2">
        <v>4042</v>
      </c>
      <c r="C25" s="2" t="s">
        <v>22</v>
      </c>
      <c r="E25" s="27" t="s">
        <v>209</v>
      </c>
      <c r="F25" s="27" t="s">
        <v>210</v>
      </c>
    </row>
    <row r="26" spans="2:6" x14ac:dyDescent="0.25">
      <c r="B26" s="2">
        <v>4081</v>
      </c>
      <c r="C26" s="2" t="s">
        <v>23</v>
      </c>
      <c r="E26" s="27" t="s">
        <v>211</v>
      </c>
      <c r="F26" s="27" t="s">
        <v>212</v>
      </c>
    </row>
    <row r="27" spans="2:6" x14ac:dyDescent="0.25">
      <c r="B27" s="2">
        <v>4111</v>
      </c>
      <c r="C27" s="2" t="s">
        <v>24</v>
      </c>
      <c r="E27" s="27" t="s">
        <v>213</v>
      </c>
      <c r="F27" s="27" t="s">
        <v>214</v>
      </c>
    </row>
    <row r="28" spans="2:6" x14ac:dyDescent="0.25">
      <c r="B28" s="2">
        <v>4211</v>
      </c>
      <c r="C28" s="2" t="s">
        <v>25</v>
      </c>
      <c r="E28" s="27" t="s">
        <v>215</v>
      </c>
      <c r="F28" s="27" t="s">
        <v>216</v>
      </c>
    </row>
    <row r="29" spans="2:6" x14ac:dyDescent="0.25">
      <c r="B29" s="2">
        <v>422</v>
      </c>
      <c r="C29" s="2" t="s">
        <v>26</v>
      </c>
      <c r="E29" s="27" t="s">
        <v>217</v>
      </c>
      <c r="F29" s="27" t="s">
        <v>218</v>
      </c>
    </row>
    <row r="30" spans="2:6" x14ac:dyDescent="0.25">
      <c r="B30" s="2">
        <v>431</v>
      </c>
      <c r="C30" s="2" t="s">
        <v>27</v>
      </c>
      <c r="E30" s="27" t="s">
        <v>219</v>
      </c>
      <c r="F30" s="27" t="s">
        <v>220</v>
      </c>
    </row>
    <row r="31" spans="2:6" x14ac:dyDescent="0.25">
      <c r="B31" s="2">
        <v>442</v>
      </c>
      <c r="C31" s="2" t="s">
        <v>28</v>
      </c>
      <c r="E31" s="27" t="s">
        <v>221</v>
      </c>
      <c r="F31" s="27" t="s">
        <v>222</v>
      </c>
    </row>
    <row r="32" spans="2:6" x14ac:dyDescent="0.25">
      <c r="B32" s="2">
        <v>4431</v>
      </c>
      <c r="C32" s="2" t="s">
        <v>29</v>
      </c>
      <c r="E32" s="27" t="s">
        <v>223</v>
      </c>
      <c r="F32" s="32" t="s">
        <v>224</v>
      </c>
    </row>
    <row r="33" spans="2:6" ht="16.5" x14ac:dyDescent="0.3">
      <c r="B33" s="2">
        <v>44311</v>
      </c>
      <c r="C33" s="2" t="s">
        <v>30</v>
      </c>
      <c r="E33" s="27" t="s">
        <v>225</v>
      </c>
      <c r="F33" s="33" t="s">
        <v>226</v>
      </c>
    </row>
    <row r="34" spans="2:6" ht="16.5" x14ac:dyDescent="0.3">
      <c r="B34" s="2">
        <v>44312</v>
      </c>
      <c r="C34" s="2" t="s">
        <v>31</v>
      </c>
      <c r="E34" s="27" t="s">
        <v>227</v>
      </c>
      <c r="F34" s="33" t="s">
        <v>228</v>
      </c>
    </row>
    <row r="35" spans="2:6" ht="16.5" x14ac:dyDescent="0.3">
      <c r="B35" s="2">
        <v>4441</v>
      </c>
      <c r="C35" s="2" t="s">
        <v>32</v>
      </c>
      <c r="E35" s="27" t="s">
        <v>229</v>
      </c>
      <c r="F35" s="33" t="s">
        <v>230</v>
      </c>
    </row>
    <row r="36" spans="2:6" ht="16.5" x14ac:dyDescent="0.3">
      <c r="B36" s="2">
        <v>4445</v>
      </c>
      <c r="C36" s="2" t="s">
        <v>33</v>
      </c>
      <c r="E36" s="27" t="s">
        <v>231</v>
      </c>
      <c r="F36" s="33" t="s">
        <v>232</v>
      </c>
    </row>
    <row r="37" spans="2:6" ht="16.5" x14ac:dyDescent="0.3">
      <c r="B37" s="2">
        <v>44521</v>
      </c>
      <c r="C37" s="2" t="s">
        <v>34</v>
      </c>
      <c r="E37" s="27" t="s">
        <v>233</v>
      </c>
      <c r="F37" s="33" t="s">
        <v>234</v>
      </c>
    </row>
    <row r="38" spans="2:6" ht="16.5" x14ac:dyDescent="0.3">
      <c r="B38" s="2">
        <v>44522</v>
      </c>
      <c r="C38" s="2" t="s">
        <v>35</v>
      </c>
      <c r="E38" s="27" t="s">
        <v>235</v>
      </c>
      <c r="F38" s="33" t="s">
        <v>236</v>
      </c>
    </row>
    <row r="39" spans="2:6" x14ac:dyDescent="0.25">
      <c r="B39" s="2">
        <v>4471</v>
      </c>
      <c r="C39" s="2" t="s">
        <v>36</v>
      </c>
      <c r="E39" s="27" t="s">
        <v>237</v>
      </c>
      <c r="F39" s="27" t="s">
        <v>238</v>
      </c>
    </row>
    <row r="40" spans="2:6" x14ac:dyDescent="0.25">
      <c r="B40" s="2">
        <v>4472</v>
      </c>
      <c r="C40" s="2" t="s">
        <v>37</v>
      </c>
      <c r="E40" s="27" t="s">
        <v>239</v>
      </c>
      <c r="F40" s="27" t="s">
        <v>240</v>
      </c>
    </row>
    <row r="41" spans="2:6" x14ac:dyDescent="0.25">
      <c r="B41" s="2">
        <v>4473</v>
      </c>
      <c r="C41" s="2" t="s">
        <v>38</v>
      </c>
      <c r="E41" s="27" t="s">
        <v>241</v>
      </c>
      <c r="F41" s="27" t="s">
        <v>242</v>
      </c>
    </row>
    <row r="42" spans="2:6" x14ac:dyDescent="0.25">
      <c r="B42" s="2">
        <v>4621</v>
      </c>
      <c r="C42" s="2" t="s">
        <v>39</v>
      </c>
      <c r="E42" s="27" t="s">
        <v>243</v>
      </c>
      <c r="F42" s="27" t="s">
        <v>244</v>
      </c>
    </row>
    <row r="43" spans="2:6" x14ac:dyDescent="0.25">
      <c r="B43" s="2">
        <v>4712</v>
      </c>
      <c r="C43" s="2" t="s">
        <v>40</v>
      </c>
      <c r="E43" s="27" t="s">
        <v>245</v>
      </c>
      <c r="F43" s="27" t="s">
        <v>246</v>
      </c>
    </row>
    <row r="44" spans="2:6" x14ac:dyDescent="0.25">
      <c r="B44" s="2">
        <v>476</v>
      </c>
      <c r="C44" s="2" t="s">
        <v>41</v>
      </c>
      <c r="E44" s="34" t="s">
        <v>247</v>
      </c>
      <c r="F44" s="34" t="s">
        <v>248</v>
      </c>
    </row>
    <row r="45" spans="2:6" x14ac:dyDescent="0.25">
      <c r="B45" s="2">
        <v>481</v>
      </c>
      <c r="C45" s="2" t="s">
        <v>42</v>
      </c>
      <c r="E45" s="27" t="s">
        <v>249</v>
      </c>
      <c r="F45" s="27" t="s">
        <v>250</v>
      </c>
    </row>
    <row r="46" spans="2:6" x14ac:dyDescent="0.25">
      <c r="B46" s="2">
        <v>521</v>
      </c>
      <c r="C46" s="2" t="s">
        <v>144</v>
      </c>
      <c r="E46" s="35" t="s">
        <v>251</v>
      </c>
      <c r="F46" s="27" t="s">
        <v>252</v>
      </c>
    </row>
    <row r="47" spans="2:6" ht="15.75" x14ac:dyDescent="0.25">
      <c r="B47" s="2">
        <v>52101</v>
      </c>
      <c r="C47" s="2"/>
      <c r="E47" s="35" t="s">
        <v>253</v>
      </c>
      <c r="F47" s="36" t="s">
        <v>254</v>
      </c>
    </row>
    <row r="48" spans="2:6" ht="15.75" x14ac:dyDescent="0.25">
      <c r="B48" s="2">
        <v>52102</v>
      </c>
      <c r="C48" s="2" t="s">
        <v>43</v>
      </c>
      <c r="E48" s="35" t="s">
        <v>255</v>
      </c>
      <c r="F48" s="36" t="s">
        <v>256</v>
      </c>
    </row>
    <row r="49" spans="2:6" ht="15.75" x14ac:dyDescent="0.25">
      <c r="B49" s="2">
        <v>52103</v>
      </c>
      <c r="C49" s="2" t="s">
        <v>44</v>
      </c>
      <c r="E49" s="35" t="s">
        <v>257</v>
      </c>
      <c r="F49" s="36" t="s">
        <v>258</v>
      </c>
    </row>
    <row r="50" spans="2:6" ht="15.75" x14ac:dyDescent="0.25">
      <c r="B50" s="2">
        <v>532</v>
      </c>
      <c r="C50" s="2" t="s">
        <v>45</v>
      </c>
      <c r="E50" s="35" t="s">
        <v>259</v>
      </c>
      <c r="F50" s="36" t="s">
        <v>260</v>
      </c>
    </row>
    <row r="51" spans="2:6" ht="15.75" x14ac:dyDescent="0.25">
      <c r="B51" s="2">
        <v>5711</v>
      </c>
      <c r="C51" s="2" t="s">
        <v>46</v>
      </c>
      <c r="E51" s="35" t="s">
        <v>261</v>
      </c>
      <c r="F51" s="36" t="s">
        <v>262</v>
      </c>
    </row>
    <row r="52" spans="2:6" ht="15.75" x14ac:dyDescent="0.25">
      <c r="B52" s="2">
        <v>57111</v>
      </c>
      <c r="C52" s="2" t="s">
        <v>47</v>
      </c>
      <c r="E52" s="35" t="s">
        <v>263</v>
      </c>
      <c r="F52" s="36" t="s">
        <v>264</v>
      </c>
    </row>
    <row r="53" spans="2:6" ht="15.75" x14ac:dyDescent="0.25">
      <c r="B53" s="2">
        <v>57112</v>
      </c>
      <c r="C53" s="2" t="s">
        <v>48</v>
      </c>
      <c r="E53" s="37" t="s">
        <v>265</v>
      </c>
      <c r="F53" s="36" t="s">
        <v>266</v>
      </c>
    </row>
    <row r="54" spans="2:6" ht="15.75" x14ac:dyDescent="0.25">
      <c r="B54" s="2">
        <v>57113</v>
      </c>
      <c r="C54" s="2" t="s">
        <v>49</v>
      </c>
      <c r="E54" s="35" t="s">
        <v>267</v>
      </c>
      <c r="F54" s="36" t="s">
        <v>268</v>
      </c>
    </row>
    <row r="55" spans="2:6" ht="15.75" x14ac:dyDescent="0.25">
      <c r="B55" s="2">
        <v>57114</v>
      </c>
      <c r="C55" s="2" t="s">
        <v>50</v>
      </c>
      <c r="E55" s="35" t="s">
        <v>269</v>
      </c>
      <c r="F55" s="36" t="s">
        <v>270</v>
      </c>
    </row>
    <row r="56" spans="2:6" ht="15.75" x14ac:dyDescent="0.25">
      <c r="B56" s="2">
        <v>585</v>
      </c>
      <c r="C56" s="2" t="s">
        <v>51</v>
      </c>
      <c r="E56" s="35" t="s">
        <v>271</v>
      </c>
      <c r="F56" s="36" t="s">
        <v>272</v>
      </c>
    </row>
    <row r="57" spans="2:6" ht="15.75" x14ac:dyDescent="0.25">
      <c r="B57" s="2">
        <v>588</v>
      </c>
      <c r="C57" s="2" t="s">
        <v>52</v>
      </c>
      <c r="E57" s="35" t="s">
        <v>273</v>
      </c>
      <c r="F57" s="36" t="s">
        <v>274</v>
      </c>
    </row>
    <row r="58" spans="2:6" ht="15.75" x14ac:dyDescent="0.25">
      <c r="B58" s="2">
        <v>601</v>
      </c>
      <c r="C58" s="2" t="s">
        <v>53</v>
      </c>
      <c r="E58" s="35" t="s">
        <v>275</v>
      </c>
      <c r="F58" s="36" t="s">
        <v>276</v>
      </c>
    </row>
    <row r="59" spans="2:6" ht="15.75" x14ac:dyDescent="0.25">
      <c r="B59" s="2">
        <v>6011</v>
      </c>
      <c r="C59" s="2" t="s">
        <v>54</v>
      </c>
      <c r="E59" s="35" t="s">
        <v>277</v>
      </c>
      <c r="F59" s="36" t="s">
        <v>278</v>
      </c>
    </row>
    <row r="60" spans="2:6" ht="15.75" x14ac:dyDescent="0.25">
      <c r="B60" s="2">
        <v>6012</v>
      </c>
      <c r="C60" s="2" t="s">
        <v>55</v>
      </c>
      <c r="E60" s="35" t="s">
        <v>279</v>
      </c>
      <c r="F60" s="36" t="s">
        <v>280</v>
      </c>
    </row>
    <row r="61" spans="2:6" ht="15.75" x14ac:dyDescent="0.25">
      <c r="B61" s="2">
        <v>6015</v>
      </c>
      <c r="C61" s="2" t="s">
        <v>56</v>
      </c>
      <c r="E61" s="35" t="s">
        <v>281</v>
      </c>
      <c r="F61" s="36" t="s">
        <v>282</v>
      </c>
    </row>
    <row r="62" spans="2:6" ht="15.75" x14ac:dyDescent="0.25">
      <c r="B62" s="2">
        <v>602</v>
      </c>
      <c r="C62" s="2" t="s">
        <v>57</v>
      </c>
      <c r="E62" s="35" t="s">
        <v>283</v>
      </c>
      <c r="F62" s="36" t="s">
        <v>284</v>
      </c>
    </row>
    <row r="63" spans="2:6" ht="15.75" x14ac:dyDescent="0.25">
      <c r="B63" s="2">
        <v>6021</v>
      </c>
      <c r="C63" s="2" t="s">
        <v>58</v>
      </c>
      <c r="E63" s="35" t="s">
        <v>285</v>
      </c>
      <c r="F63" s="36" t="s">
        <v>286</v>
      </c>
    </row>
    <row r="64" spans="2:6" ht="15.75" x14ac:dyDescent="0.25">
      <c r="B64" s="2">
        <v>6022</v>
      </c>
      <c r="C64" s="2" t="s">
        <v>59</v>
      </c>
      <c r="E64" s="35" t="s">
        <v>287</v>
      </c>
      <c r="F64" s="36" t="s">
        <v>288</v>
      </c>
    </row>
    <row r="65" spans="2:6" ht="15.75" x14ac:dyDescent="0.25">
      <c r="B65" s="2">
        <v>6025</v>
      </c>
      <c r="C65" s="2" t="s">
        <v>60</v>
      </c>
      <c r="E65" s="35" t="s">
        <v>289</v>
      </c>
      <c r="F65" s="36" t="s">
        <v>290</v>
      </c>
    </row>
    <row r="66" spans="2:6" ht="15.75" x14ac:dyDescent="0.25">
      <c r="B66" s="2">
        <v>604</v>
      </c>
      <c r="C66" s="2" t="s">
        <v>61</v>
      </c>
      <c r="E66" s="35" t="s">
        <v>291</v>
      </c>
      <c r="F66" s="36" t="s">
        <v>292</v>
      </c>
    </row>
    <row r="67" spans="2:6" ht="15.75" x14ac:dyDescent="0.25">
      <c r="B67" s="2">
        <v>6041</v>
      </c>
      <c r="C67" s="2" t="s">
        <v>62</v>
      </c>
      <c r="E67" s="35" t="s">
        <v>293</v>
      </c>
      <c r="F67" s="36" t="s">
        <v>294</v>
      </c>
    </row>
    <row r="68" spans="2:6" ht="15.75" x14ac:dyDescent="0.25">
      <c r="B68" s="2">
        <v>6042</v>
      </c>
      <c r="C68" s="2" t="s">
        <v>63</v>
      </c>
      <c r="E68" s="35" t="s">
        <v>295</v>
      </c>
      <c r="F68" s="36" t="s">
        <v>296</v>
      </c>
    </row>
    <row r="69" spans="2:6" ht="15.75" x14ac:dyDescent="0.25">
      <c r="B69" s="2">
        <v>6043</v>
      </c>
      <c r="C69" s="2" t="s">
        <v>64</v>
      </c>
      <c r="E69" s="35" t="s">
        <v>297</v>
      </c>
      <c r="F69" s="36" t="s">
        <v>298</v>
      </c>
    </row>
    <row r="70" spans="2:6" ht="15.75" x14ac:dyDescent="0.25">
      <c r="B70" s="2">
        <v>6044</v>
      </c>
      <c r="C70" s="2" t="s">
        <v>65</v>
      </c>
      <c r="E70" s="35" t="s">
        <v>299</v>
      </c>
      <c r="F70" s="36" t="s">
        <v>300</v>
      </c>
    </row>
    <row r="71" spans="2:6" ht="15.75" x14ac:dyDescent="0.25">
      <c r="B71" s="2">
        <v>6045</v>
      </c>
      <c r="C71" s="2" t="s">
        <v>66</v>
      </c>
      <c r="E71" s="35" t="s">
        <v>301</v>
      </c>
      <c r="F71" s="36" t="s">
        <v>302</v>
      </c>
    </row>
    <row r="72" spans="2:6" ht="15.75" x14ac:dyDescent="0.25">
      <c r="B72" s="2">
        <v>6046</v>
      </c>
      <c r="C72" s="2" t="s">
        <v>67</v>
      </c>
      <c r="E72" s="35" t="s">
        <v>303</v>
      </c>
      <c r="F72" s="36" t="s">
        <v>304</v>
      </c>
    </row>
    <row r="73" spans="2:6" ht="15.75" x14ac:dyDescent="0.25">
      <c r="B73" s="2">
        <v>6047</v>
      </c>
      <c r="C73" s="2" t="s">
        <v>68</v>
      </c>
      <c r="E73" s="35" t="s">
        <v>305</v>
      </c>
      <c r="F73" s="36" t="s">
        <v>306</v>
      </c>
    </row>
    <row r="74" spans="2:6" ht="15.75" x14ac:dyDescent="0.25">
      <c r="B74" s="2">
        <v>605</v>
      </c>
      <c r="C74" s="2" t="s">
        <v>69</v>
      </c>
      <c r="E74" s="35" t="s">
        <v>307</v>
      </c>
      <c r="F74" s="36" t="s">
        <v>308</v>
      </c>
    </row>
    <row r="75" spans="2:6" ht="15.75" x14ac:dyDescent="0.25">
      <c r="B75" s="2">
        <v>6051</v>
      </c>
      <c r="C75" s="2" t="s">
        <v>70</v>
      </c>
      <c r="E75" s="35" t="s">
        <v>309</v>
      </c>
      <c r="F75" s="36" t="s">
        <v>310</v>
      </c>
    </row>
    <row r="76" spans="2:6" ht="15.75" x14ac:dyDescent="0.25">
      <c r="B76" s="2">
        <v>6052</v>
      </c>
      <c r="C76" s="2" t="s">
        <v>71</v>
      </c>
      <c r="E76" s="35" t="s">
        <v>311</v>
      </c>
      <c r="F76" s="36" t="s">
        <v>312</v>
      </c>
    </row>
    <row r="77" spans="2:6" ht="15.75" x14ac:dyDescent="0.25">
      <c r="B77" s="2">
        <v>6053</v>
      </c>
      <c r="C77" s="2" t="s">
        <v>72</v>
      </c>
      <c r="E77" s="35" t="s">
        <v>313</v>
      </c>
      <c r="F77" s="36" t="s">
        <v>314</v>
      </c>
    </row>
    <row r="78" spans="2:6" x14ac:dyDescent="0.25">
      <c r="B78" s="2">
        <v>6054</v>
      </c>
      <c r="C78" s="2" t="s">
        <v>73</v>
      </c>
      <c r="E78" s="35" t="s">
        <v>315</v>
      </c>
      <c r="F78" s="27" t="s">
        <v>316</v>
      </c>
    </row>
    <row r="79" spans="2:6" x14ac:dyDescent="0.25">
      <c r="B79" s="2">
        <v>6055</v>
      </c>
      <c r="C79" s="2" t="s">
        <v>74</v>
      </c>
      <c r="E79" s="27" t="s">
        <v>317</v>
      </c>
      <c r="F79" s="27" t="s">
        <v>318</v>
      </c>
    </row>
    <row r="80" spans="2:6" x14ac:dyDescent="0.25">
      <c r="B80" s="2">
        <v>6056</v>
      </c>
      <c r="C80" s="2" t="s">
        <v>75</v>
      </c>
      <c r="E80" s="38" t="s">
        <v>319</v>
      </c>
      <c r="F80" s="39" t="s">
        <v>320</v>
      </c>
    </row>
    <row r="81" spans="2:6" x14ac:dyDescent="0.25">
      <c r="B81" s="2">
        <v>6057</v>
      </c>
      <c r="C81" s="2" t="s">
        <v>76</v>
      </c>
      <c r="E81" s="35" t="s">
        <v>321</v>
      </c>
      <c r="F81" s="39" t="s">
        <v>322</v>
      </c>
    </row>
    <row r="82" spans="2:6" x14ac:dyDescent="0.25">
      <c r="B82" s="2">
        <v>6058</v>
      </c>
      <c r="C82" s="2" t="s">
        <v>77</v>
      </c>
      <c r="E82" s="27" t="s">
        <v>323</v>
      </c>
      <c r="F82" s="40" t="s">
        <v>324</v>
      </c>
    </row>
    <row r="83" spans="2:6" x14ac:dyDescent="0.25">
      <c r="B83" s="2">
        <v>608</v>
      </c>
      <c r="C83" s="2" t="s">
        <v>78</v>
      </c>
      <c r="E83" s="27" t="s">
        <v>325</v>
      </c>
      <c r="F83" s="40" t="s">
        <v>326</v>
      </c>
    </row>
    <row r="84" spans="2:6" x14ac:dyDescent="0.25">
      <c r="B84" s="2">
        <v>6081</v>
      </c>
      <c r="C84" s="2" t="s">
        <v>79</v>
      </c>
      <c r="E84" s="27" t="s">
        <v>327</v>
      </c>
      <c r="F84" s="40" t="s">
        <v>328</v>
      </c>
    </row>
    <row r="85" spans="2:6" x14ac:dyDescent="0.25">
      <c r="B85" s="2">
        <v>6083</v>
      </c>
      <c r="C85" s="2" t="s">
        <v>80</v>
      </c>
      <c r="E85" s="27" t="s">
        <v>329</v>
      </c>
      <c r="F85" s="40" t="s">
        <v>330</v>
      </c>
    </row>
    <row r="86" spans="2:6" x14ac:dyDescent="0.25">
      <c r="B86" s="2">
        <v>6085</v>
      </c>
      <c r="C86" s="2" t="s">
        <v>81</v>
      </c>
      <c r="E86" s="27" t="s">
        <v>331</v>
      </c>
      <c r="F86" s="40" t="s">
        <v>332</v>
      </c>
    </row>
    <row r="87" spans="2:6" x14ac:dyDescent="0.25">
      <c r="B87" s="2">
        <v>61</v>
      </c>
      <c r="C87" s="2" t="s">
        <v>82</v>
      </c>
      <c r="E87" s="27" t="s">
        <v>333</v>
      </c>
      <c r="F87" s="40" t="s">
        <v>334</v>
      </c>
    </row>
    <row r="88" spans="2:6" x14ac:dyDescent="0.25">
      <c r="B88" s="2">
        <v>612</v>
      </c>
      <c r="C88" s="2" t="s">
        <v>83</v>
      </c>
      <c r="E88" s="27" t="s">
        <v>335</v>
      </c>
      <c r="F88" s="40" t="s">
        <v>336</v>
      </c>
    </row>
    <row r="89" spans="2:6" x14ac:dyDescent="0.25">
      <c r="B89" s="2">
        <v>613</v>
      </c>
      <c r="C89" s="2" t="s">
        <v>84</v>
      </c>
      <c r="E89" s="27" t="s">
        <v>337</v>
      </c>
      <c r="F89" s="40" t="s">
        <v>338</v>
      </c>
    </row>
    <row r="90" spans="2:6" x14ac:dyDescent="0.25">
      <c r="B90" s="2">
        <v>614</v>
      </c>
      <c r="C90" s="2" t="s">
        <v>85</v>
      </c>
      <c r="E90" s="27" t="s">
        <v>339</v>
      </c>
      <c r="F90" s="41" t="s">
        <v>340</v>
      </c>
    </row>
    <row r="91" spans="2:6" x14ac:dyDescent="0.25">
      <c r="B91" s="2">
        <v>616</v>
      </c>
      <c r="C91" s="2" t="s">
        <v>86</v>
      </c>
      <c r="E91" s="27" t="s">
        <v>341</v>
      </c>
      <c r="F91" s="40" t="s">
        <v>342</v>
      </c>
    </row>
    <row r="92" spans="2:6" x14ac:dyDescent="0.25">
      <c r="B92" s="2">
        <v>618</v>
      </c>
      <c r="C92" s="2" t="s">
        <v>87</v>
      </c>
      <c r="E92" s="27" t="s">
        <v>343</v>
      </c>
      <c r="F92" s="40" t="s">
        <v>344</v>
      </c>
    </row>
    <row r="93" spans="2:6" x14ac:dyDescent="0.25">
      <c r="B93" s="2">
        <v>62</v>
      </c>
      <c r="C93" s="2" t="s">
        <v>88</v>
      </c>
      <c r="E93" s="27" t="s">
        <v>345</v>
      </c>
      <c r="F93" s="40" t="s">
        <v>346</v>
      </c>
    </row>
    <row r="94" spans="2:6" x14ac:dyDescent="0.25">
      <c r="B94" s="2">
        <v>62</v>
      </c>
      <c r="C94" s="2" t="s">
        <v>89</v>
      </c>
      <c r="E94" s="27" t="s">
        <v>347</v>
      </c>
      <c r="F94" s="40" t="s">
        <v>348</v>
      </c>
    </row>
    <row r="95" spans="2:6" x14ac:dyDescent="0.25">
      <c r="B95" s="2">
        <v>621</v>
      </c>
      <c r="C95" s="2" t="s">
        <v>90</v>
      </c>
      <c r="E95" s="27" t="s">
        <v>349</v>
      </c>
      <c r="F95" s="40" t="s">
        <v>350</v>
      </c>
    </row>
    <row r="96" spans="2:6" x14ac:dyDescent="0.25">
      <c r="B96" s="2">
        <v>622</v>
      </c>
      <c r="C96" s="2" t="s">
        <v>91</v>
      </c>
      <c r="E96" s="27" t="s">
        <v>351</v>
      </c>
      <c r="F96" s="40" t="s">
        <v>352</v>
      </c>
    </row>
    <row r="97" spans="2:6" x14ac:dyDescent="0.25">
      <c r="B97" s="2">
        <v>624</v>
      </c>
      <c r="C97" s="2" t="s">
        <v>92</v>
      </c>
      <c r="E97" s="27" t="s">
        <v>353</v>
      </c>
      <c r="F97" s="40" t="s">
        <v>354</v>
      </c>
    </row>
    <row r="98" spans="2:6" x14ac:dyDescent="0.25">
      <c r="B98" s="2">
        <v>63</v>
      </c>
      <c r="C98" s="2" t="s">
        <v>93</v>
      </c>
      <c r="E98" s="27" t="s">
        <v>355</v>
      </c>
      <c r="F98" s="40" t="s">
        <v>356</v>
      </c>
    </row>
    <row r="99" spans="2:6" x14ac:dyDescent="0.25">
      <c r="B99" s="2">
        <v>631</v>
      </c>
      <c r="C99" s="2" t="s">
        <v>94</v>
      </c>
      <c r="E99" s="27" t="s">
        <v>357</v>
      </c>
      <c r="F99" s="40" t="s">
        <v>358</v>
      </c>
    </row>
    <row r="100" spans="2:6" x14ac:dyDescent="0.25">
      <c r="B100" s="2">
        <v>632</v>
      </c>
      <c r="C100" s="2" t="s">
        <v>95</v>
      </c>
      <c r="E100" s="34" t="s">
        <v>359</v>
      </c>
      <c r="F100" s="42" t="s">
        <v>360</v>
      </c>
    </row>
    <row r="101" spans="2:6" x14ac:dyDescent="0.25">
      <c r="B101" s="2">
        <v>6322</v>
      </c>
      <c r="C101" s="2" t="s">
        <v>96</v>
      </c>
    </row>
    <row r="102" spans="2:6" x14ac:dyDescent="0.25">
      <c r="B102" s="2">
        <v>6325</v>
      </c>
      <c r="C102" s="2" t="s">
        <v>97</v>
      </c>
    </row>
    <row r="103" spans="2:6" x14ac:dyDescent="0.25">
      <c r="B103" s="2">
        <v>6326</v>
      </c>
      <c r="C103" s="2" t="s">
        <v>98</v>
      </c>
    </row>
    <row r="104" spans="2:6" x14ac:dyDescent="0.25">
      <c r="B104" s="2">
        <v>6327</v>
      </c>
      <c r="C104" s="2" t="s">
        <v>99</v>
      </c>
    </row>
    <row r="105" spans="2:6" x14ac:dyDescent="0.25">
      <c r="B105" s="2">
        <v>6328</v>
      </c>
      <c r="C105" s="2" t="s">
        <v>100</v>
      </c>
    </row>
    <row r="106" spans="2:6" x14ac:dyDescent="0.25">
      <c r="B106" s="2">
        <v>64</v>
      </c>
      <c r="C106" s="2" t="s">
        <v>101</v>
      </c>
    </row>
    <row r="107" spans="2:6" x14ac:dyDescent="0.25">
      <c r="B107" s="2">
        <v>641</v>
      </c>
      <c r="C107" s="2" t="s">
        <v>102</v>
      </c>
    </row>
    <row r="108" spans="2:6" x14ac:dyDescent="0.25">
      <c r="B108" s="2">
        <v>6411</v>
      </c>
      <c r="C108" s="2" t="s">
        <v>103</v>
      </c>
    </row>
    <row r="109" spans="2:6" x14ac:dyDescent="0.25">
      <c r="B109" s="2">
        <v>6412</v>
      </c>
      <c r="C109" s="2" t="s">
        <v>104</v>
      </c>
    </row>
    <row r="110" spans="2:6" x14ac:dyDescent="0.25">
      <c r="B110" s="2">
        <v>6413</v>
      </c>
      <c r="C110" s="2" t="s">
        <v>105</v>
      </c>
    </row>
    <row r="111" spans="2:6" x14ac:dyDescent="0.25">
      <c r="B111" s="2">
        <v>6418</v>
      </c>
      <c r="C111" s="2" t="s">
        <v>106</v>
      </c>
    </row>
    <row r="112" spans="2:6" x14ac:dyDescent="0.25">
      <c r="B112" s="2">
        <v>645</v>
      </c>
      <c r="C112" s="2" t="s">
        <v>107</v>
      </c>
    </row>
    <row r="113" spans="2:3" x14ac:dyDescent="0.25">
      <c r="B113" s="2">
        <v>646</v>
      </c>
      <c r="C113" s="2" t="s">
        <v>108</v>
      </c>
    </row>
    <row r="114" spans="2:3" x14ac:dyDescent="0.25">
      <c r="B114" s="2">
        <v>6462</v>
      </c>
      <c r="C114" s="2" t="s">
        <v>109</v>
      </c>
    </row>
    <row r="115" spans="2:3" x14ac:dyDescent="0.25">
      <c r="B115" s="2">
        <v>6463</v>
      </c>
      <c r="C115" s="2" t="s">
        <v>110</v>
      </c>
    </row>
    <row r="116" spans="2:3" x14ac:dyDescent="0.25">
      <c r="B116" s="2">
        <v>647</v>
      </c>
      <c r="C116" s="2" t="s">
        <v>111</v>
      </c>
    </row>
    <row r="117" spans="2:3" x14ac:dyDescent="0.25">
      <c r="B117" s="2">
        <v>6471</v>
      </c>
      <c r="C117" s="2" t="s">
        <v>112</v>
      </c>
    </row>
    <row r="118" spans="2:3" x14ac:dyDescent="0.25">
      <c r="B118" s="2">
        <v>6472</v>
      </c>
      <c r="C118" s="2" t="s">
        <v>113</v>
      </c>
    </row>
    <row r="119" spans="2:3" x14ac:dyDescent="0.25">
      <c r="B119" s="2">
        <v>6478</v>
      </c>
      <c r="C119" s="2" t="s">
        <v>114</v>
      </c>
    </row>
    <row r="120" spans="2:3" x14ac:dyDescent="0.25">
      <c r="B120" s="2">
        <v>658</v>
      </c>
      <c r="C120" s="2" t="s">
        <v>115</v>
      </c>
    </row>
    <row r="121" spans="2:3" x14ac:dyDescent="0.25">
      <c r="B121" s="2">
        <v>6582</v>
      </c>
      <c r="C121" s="2" t="s">
        <v>116</v>
      </c>
    </row>
    <row r="122" spans="2:3" x14ac:dyDescent="0.25">
      <c r="B122" s="2">
        <v>6588</v>
      </c>
      <c r="C122" s="2" t="s">
        <v>117</v>
      </c>
    </row>
    <row r="123" spans="2:3" x14ac:dyDescent="0.25">
      <c r="B123" s="2">
        <v>65881</v>
      </c>
      <c r="C123" s="2" t="s">
        <v>118</v>
      </c>
    </row>
    <row r="124" spans="2:3" x14ac:dyDescent="0.25">
      <c r="B124" s="2">
        <v>66</v>
      </c>
      <c r="C124" s="2" t="s">
        <v>119</v>
      </c>
    </row>
    <row r="125" spans="2:3" x14ac:dyDescent="0.25">
      <c r="B125" s="2">
        <v>661</v>
      </c>
      <c r="C125" s="2" t="s">
        <v>120</v>
      </c>
    </row>
    <row r="126" spans="2:3" x14ac:dyDescent="0.25">
      <c r="B126" s="2">
        <v>6611</v>
      </c>
      <c r="C126" s="2" t="s">
        <v>121</v>
      </c>
    </row>
    <row r="127" spans="2:3" x14ac:dyDescent="0.25">
      <c r="B127" s="2">
        <v>664</v>
      </c>
      <c r="C127" s="2" t="s">
        <v>122</v>
      </c>
    </row>
    <row r="128" spans="2:3" x14ac:dyDescent="0.25">
      <c r="B128" s="2">
        <v>6641</v>
      </c>
      <c r="C128" s="2" t="s">
        <v>123</v>
      </c>
    </row>
    <row r="129" spans="2:3" x14ac:dyDescent="0.25">
      <c r="B129" s="2">
        <v>6813</v>
      </c>
      <c r="C129" s="2" t="s">
        <v>124</v>
      </c>
    </row>
    <row r="130" spans="2:3" x14ac:dyDescent="0.25">
      <c r="B130" s="2">
        <v>70</v>
      </c>
      <c r="C130" s="2" t="s">
        <v>125</v>
      </c>
    </row>
    <row r="131" spans="2:3" x14ac:dyDescent="0.25">
      <c r="B131" s="2">
        <v>701</v>
      </c>
      <c r="C131" s="2" t="s">
        <v>126</v>
      </c>
    </row>
    <row r="132" spans="2:3" x14ac:dyDescent="0.25">
      <c r="B132" s="2">
        <v>7011</v>
      </c>
      <c r="C132" s="2" t="s">
        <v>127</v>
      </c>
    </row>
    <row r="133" spans="2:3" x14ac:dyDescent="0.25">
      <c r="B133" s="2">
        <v>702</v>
      </c>
      <c r="C133" s="2" t="s">
        <v>128</v>
      </c>
    </row>
    <row r="134" spans="2:3" x14ac:dyDescent="0.25">
      <c r="B134" s="2">
        <v>7021</v>
      </c>
      <c r="C134" s="2" t="s">
        <v>129</v>
      </c>
    </row>
    <row r="135" spans="2:3" x14ac:dyDescent="0.25">
      <c r="B135" s="2">
        <v>706</v>
      </c>
      <c r="C135" s="2" t="s">
        <v>130</v>
      </c>
    </row>
    <row r="136" spans="2:3" x14ac:dyDescent="0.25">
      <c r="B136" s="2">
        <v>7061</v>
      </c>
      <c r="C136" s="2" t="s">
        <v>131</v>
      </c>
    </row>
    <row r="137" spans="2:3" x14ac:dyDescent="0.25">
      <c r="B137" s="2">
        <v>812</v>
      </c>
      <c r="C137" s="2" t="s">
        <v>132</v>
      </c>
    </row>
    <row r="138" spans="2:3" x14ac:dyDescent="0.25">
      <c r="B138" s="2">
        <v>822</v>
      </c>
      <c r="C138" s="2" t="s">
        <v>133</v>
      </c>
    </row>
    <row r="139" spans="2:3" x14ac:dyDescent="0.25">
      <c r="B139" s="2">
        <v>891</v>
      </c>
      <c r="C139" s="2" t="s">
        <v>134</v>
      </c>
    </row>
  </sheetData>
  <conditionalFormatting sqref="E46:E59">
    <cfRule type="duplicateValues" dxfId="178" priority="2"/>
  </conditionalFormatting>
  <conditionalFormatting sqref="F47:F77">
    <cfRule type="duplicateValues" dxfId="177" priority="1"/>
  </conditionalFormatting>
  <conditionalFormatting sqref="E80:E81 E60:E78">
    <cfRule type="duplicateValues" dxfId="176" priority="3"/>
  </conditionalFormatting>
  <pageMargins left="0.7" right="0.7" top="0.75" bottom="0.75" header="0.3" footer="0.3"/>
  <tableParts count="3">
    <tablePart r:id="rId1"/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B1:K10"/>
  <sheetViews>
    <sheetView tabSelected="1" topLeftCell="E1" zoomScaleNormal="100" workbookViewId="0">
      <selection activeCell="F13" sqref="F13"/>
    </sheetView>
  </sheetViews>
  <sheetFormatPr baseColWidth="10" defaultColWidth="11.42578125" defaultRowHeight="18.75" x14ac:dyDescent="0.3"/>
  <cols>
    <col min="1" max="1" width="11.42578125" style="7"/>
    <col min="2" max="2" width="20.42578125" style="8" customWidth="1"/>
    <col min="3" max="3" width="15" style="8" bestFit="1" customWidth="1"/>
    <col min="4" max="4" width="9.28515625" style="8" customWidth="1"/>
    <col min="5" max="5" width="21.28515625" style="8" customWidth="1"/>
    <col min="6" max="6" width="27.140625" style="8" bestFit="1" customWidth="1"/>
    <col min="7" max="7" width="27" style="8" customWidth="1"/>
    <col min="8" max="8" width="9.85546875" style="8" bestFit="1" customWidth="1"/>
    <col min="9" max="9" width="15.42578125" style="8" customWidth="1"/>
    <col min="10" max="10" width="7.7109375" style="7" hidden="1" customWidth="1"/>
    <col min="11" max="11" width="11.5703125" style="7" hidden="1" customWidth="1"/>
    <col min="12" max="16384" width="11.42578125" style="7"/>
  </cols>
  <sheetData>
    <row r="1" spans="2:11" x14ac:dyDescent="0.3">
      <c r="G1" s="64" t="b">
        <f>IF(OR(C3="",C5="",G3=""),FALSE,TRUE)</f>
        <v>0</v>
      </c>
    </row>
    <row r="2" spans="2:11" ht="19.5" thickBot="1" x14ac:dyDescent="0.35"/>
    <row r="3" spans="2:11" ht="19.5" thickBot="1" x14ac:dyDescent="0.35">
      <c r="B3" s="10" t="s">
        <v>137</v>
      </c>
      <c r="C3" s="9"/>
      <c r="F3" s="10" t="s">
        <v>145</v>
      </c>
      <c r="G3" s="74"/>
    </row>
    <row r="4" spans="2:11" ht="7.5" customHeight="1" thickBot="1" x14ac:dyDescent="0.35"/>
    <row r="5" spans="2:11" ht="19.5" thickBot="1" x14ac:dyDescent="0.35">
      <c r="B5" s="10" t="s">
        <v>146</v>
      </c>
      <c r="C5" s="11"/>
      <c r="F5" s="10" t="s">
        <v>138</v>
      </c>
      <c r="G5" s="14">
        <v>100000</v>
      </c>
      <c r="H5" s="64" t="b">
        <f>G5=H8</f>
        <v>0</v>
      </c>
    </row>
    <row r="6" spans="2:11" ht="7.5" customHeight="1" thickBot="1" x14ac:dyDescent="0.35"/>
    <row r="7" spans="2:11" ht="19.5" thickBot="1" x14ac:dyDescent="0.35">
      <c r="B7" s="10" t="s">
        <v>147</v>
      </c>
      <c r="C7" s="11"/>
    </row>
    <row r="8" spans="2:11" x14ac:dyDescent="0.3">
      <c r="H8" s="64">
        <f>SUM(Tableau7[Débit])</f>
        <v>0</v>
      </c>
      <c r="I8" s="64">
        <f>SUM(Tableau7[Crédit])</f>
        <v>0</v>
      </c>
      <c r="J8" s="64" t="b">
        <f>H8=I8</f>
        <v>1</v>
      </c>
    </row>
    <row r="9" spans="2:11" x14ac:dyDescent="0.3">
      <c r="B9" s="20" t="s">
        <v>142</v>
      </c>
      <c r="C9" s="20" t="s">
        <v>149</v>
      </c>
      <c r="D9" s="20" t="s">
        <v>150</v>
      </c>
      <c r="E9" s="20" t="s">
        <v>151</v>
      </c>
      <c r="F9" s="20" t="s">
        <v>152</v>
      </c>
      <c r="G9" s="20" t="s">
        <v>154</v>
      </c>
      <c r="H9" s="21" t="s">
        <v>143</v>
      </c>
      <c r="I9" s="22" t="s">
        <v>139</v>
      </c>
      <c r="J9" s="23" t="s">
        <v>140</v>
      </c>
      <c r="K9" s="23" t="s">
        <v>141</v>
      </c>
    </row>
    <row r="10" spans="2:11" x14ac:dyDescent="0.3">
      <c r="B10" s="46">
        <f>1</f>
        <v>1</v>
      </c>
      <c r="C10" s="47"/>
      <c r="D10" s="43"/>
      <c r="E10" s="48">
        <v>5711</v>
      </c>
      <c r="F10" s="75"/>
      <c r="G10" s="47"/>
      <c r="H10" s="49"/>
      <c r="I10" s="50"/>
      <c r="J10" s="46" t="b">
        <f>IF(AND(Tableau7[[#This Row],[N°FACTURE]]="",Tableau7[[#This Row],[N° CPTE GL]]="",Tableau7[[#This Row],[N°CPTE TIERS]]="",Tableau7[[#This Row],[Débit]]="",Tableau7[[#This Row],[Crédit]]=""),TRUE,IF(AND(Tableau7[[#This Row],[N° CPTE GL]]&lt;&gt;"",OR(AND(Tableau7[[#This Row],[Débit]]&lt;&gt;"",Tableau7[[#This Row],[Crédit]]=""),AND(Tableau7[[#This Row],[Crédit]]&lt;&gt;"",Tableau7[[#This Row],[Débit]]=""))),TRUE,FALSE))</f>
        <v>0</v>
      </c>
      <c r="K10" s="47"/>
    </row>
  </sheetData>
  <conditionalFormatting sqref="B10:J10">
    <cfRule type="expression" dxfId="159" priority="4">
      <formula>$K10=1</formula>
    </cfRule>
  </conditionalFormatting>
  <conditionalFormatting sqref="B10:K10">
    <cfRule type="expression" dxfId="158" priority="163">
      <formula>$C10=$C3</formula>
    </cfRule>
  </conditionalFormatting>
  <dataValidations count="4">
    <dataValidation type="list" allowBlank="1" showInputMessage="1" showErrorMessage="1" sqref="C3" xr:uid="{00000000-0002-0000-0100-000000000000}">
      <formula1>"A,B,C,CK,CS,CR,V,F,D,"</formula1>
    </dataValidation>
    <dataValidation type="list" allowBlank="1" showInputMessage="1" showErrorMessage="1" sqref="E10" xr:uid="{00000000-0002-0000-0100-000001000000}">
      <formula1>Compte</formula1>
    </dataValidation>
    <dataValidation type="list" allowBlank="1" showInputMessage="1" showErrorMessage="1" sqref="C5" xr:uid="{00000000-0002-0000-0100-000002000000}">
      <formula1>CJ</formula1>
    </dataValidation>
    <dataValidation type="list" allowBlank="1" showInputMessage="1" showErrorMessage="1" sqref="F10" xr:uid="{00000000-0002-0000-0100-000003000000}">
      <formula1>CPTE_TIERS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8" r:id="rId4" name="CommandButton1">
          <controlPr defaultSize="0" autoLine="0" r:id="rId5">
            <anchor moveWithCells="1">
              <from>
                <xdr:col>4</xdr:col>
                <xdr:colOff>0</xdr:colOff>
                <xdr:row>0</xdr:row>
                <xdr:rowOff>123825</xdr:rowOff>
              </from>
              <to>
                <xdr:col>4</xdr:col>
                <xdr:colOff>1143000</xdr:colOff>
                <xdr:row>2</xdr:row>
                <xdr:rowOff>9525</xdr:rowOff>
              </to>
            </anchor>
          </controlPr>
        </control>
      </mc:Choice>
      <mc:Fallback>
        <control shapeId="1028" r:id="rId4" name="CommandButton1"/>
      </mc:Fallback>
    </mc:AlternateContent>
    <mc:AlternateContent xmlns:mc="http://schemas.openxmlformats.org/markup-compatibility/2006">
      <mc:Choice Requires="x14">
        <control shapeId="1035" r:id="rId6" name="TextBox1">
          <controlPr defaultSize="0" autoLine="0" r:id="rId7">
            <anchor moveWithCells="1">
              <from>
                <xdr:col>5</xdr:col>
                <xdr:colOff>104775</xdr:colOff>
                <xdr:row>6</xdr:row>
                <xdr:rowOff>152400</xdr:rowOff>
              </from>
              <to>
                <xdr:col>7</xdr:col>
                <xdr:colOff>447675</xdr:colOff>
                <xdr:row>8</xdr:row>
                <xdr:rowOff>9525</xdr:rowOff>
              </to>
            </anchor>
          </controlPr>
        </control>
      </mc:Choice>
      <mc:Fallback>
        <control shapeId="1035" r:id="rId6" name="TextBox1"/>
      </mc:Fallback>
    </mc:AlternateContent>
  </controls>
  <tableParts count="1">
    <tablePart r:id="rId8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65" id="{F3F5D979-2D3B-4CC7-8D59-86C7A29C69AC}">
            <x14:iconSet iconSet="3Symbols2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NoIcons" iconId="0"/>
              <x14:cfIcon iconSet="NoIcons" iconId="0"/>
              <x14:cfIcon iconSet="3Symbols2" iconId="0"/>
            </x14:iconSet>
          </x14:cfRule>
          <xm:sqref>B10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L5"/>
  <sheetViews>
    <sheetView showGridLines="0" zoomScale="70" zoomScaleNormal="70" workbookViewId="0">
      <selection activeCell="D11" sqref="D11"/>
    </sheetView>
  </sheetViews>
  <sheetFormatPr baseColWidth="10" defaultColWidth="11.42578125" defaultRowHeight="18.75" x14ac:dyDescent="0.3"/>
  <cols>
    <col min="1" max="1" width="11.42578125" style="4"/>
    <col min="2" max="2" width="22.5703125" style="4" hidden="1" customWidth="1"/>
    <col min="3" max="6" width="22.5703125" style="4" customWidth="1"/>
    <col min="7" max="8" width="22.5703125" style="5" customWidth="1"/>
    <col min="9" max="12" width="22.5703125" style="4" customWidth="1"/>
    <col min="13" max="16384" width="11.42578125" style="4"/>
  </cols>
  <sheetData>
    <row r="1" spans="1:12" ht="60" customHeight="1" x14ac:dyDescent="0.7">
      <c r="A1" s="53">
        <v>1</v>
      </c>
      <c r="C1" s="76" t="s">
        <v>135</v>
      </c>
      <c r="D1" s="76"/>
      <c r="E1" s="76"/>
      <c r="F1" s="76"/>
      <c r="G1" s="76"/>
      <c r="H1" s="76"/>
      <c r="I1" s="76"/>
      <c r="J1" s="76"/>
      <c r="K1" s="76"/>
      <c r="L1" s="76"/>
    </row>
    <row r="2" spans="1:12" ht="18.75" customHeight="1" x14ac:dyDescent="0.3">
      <c r="B2" s="52"/>
      <c r="C2" s="52"/>
      <c r="D2" s="52"/>
      <c r="E2" s="52"/>
      <c r="F2" s="52"/>
      <c r="G2" s="52"/>
      <c r="H2" s="52"/>
    </row>
    <row r="4" spans="1:12" x14ac:dyDescent="0.3">
      <c r="B4" s="20" t="s">
        <v>146</v>
      </c>
      <c r="C4" s="20" t="s">
        <v>147</v>
      </c>
      <c r="D4" s="20" t="s">
        <v>148</v>
      </c>
      <c r="E4" s="20" t="s">
        <v>149</v>
      </c>
      <c r="F4" s="20" t="s">
        <v>150</v>
      </c>
      <c r="G4" s="44" t="s">
        <v>151</v>
      </c>
      <c r="H4" s="44" t="s">
        <v>152</v>
      </c>
      <c r="I4" s="20" t="s">
        <v>153</v>
      </c>
      <c r="J4" s="20" t="s">
        <v>154</v>
      </c>
      <c r="K4" s="45" t="s">
        <v>143</v>
      </c>
      <c r="L4" s="45" t="s">
        <v>139</v>
      </c>
    </row>
    <row r="5" spans="1:12" x14ac:dyDescent="0.3">
      <c r="B5" s="51"/>
      <c r="C5" s="15"/>
      <c r="D5" s="13"/>
      <c r="E5" s="16"/>
      <c r="F5" s="12"/>
      <c r="G5" s="17"/>
      <c r="H5" s="17"/>
      <c r="I5" s="18"/>
      <c r="J5" s="18"/>
      <c r="K5" s="19"/>
      <c r="L5" s="19"/>
    </row>
  </sheetData>
  <mergeCells count="1">
    <mergeCell ref="C1:L1"/>
  </mergeCells>
  <conditionalFormatting sqref="C5">
    <cfRule type="expression" dxfId="145" priority="55">
      <formula>$C5=$C4</formula>
    </cfRule>
  </conditionalFormatting>
  <conditionalFormatting sqref="D5:F5">
    <cfRule type="expression" dxfId="144" priority="56">
      <formula>AND($C5=$C4,$D5=$D4)</formula>
    </cfRule>
  </conditionalFormatting>
  <conditionalFormatting sqref="C5:L5">
    <cfRule type="expression" dxfId="143" priority="58">
      <formula>$D5=$D4</formula>
    </cfRule>
  </conditionalFormatting>
  <pageMargins left="0.7" right="0.7" top="0.75" bottom="0.75" header="0.3" footer="0.3"/>
  <pageSetup paperSize="9" orientation="portrait" horizontalDpi="4294967295" verticalDpi="4294967295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L5"/>
  <sheetViews>
    <sheetView showGridLines="0" zoomScaleNormal="100" workbookViewId="0"/>
  </sheetViews>
  <sheetFormatPr baseColWidth="10" defaultColWidth="11.42578125" defaultRowHeight="18.75" x14ac:dyDescent="0.3"/>
  <cols>
    <col min="1" max="1" width="11.42578125" style="4"/>
    <col min="2" max="2" width="22.5703125" style="4" hidden="1" customWidth="1"/>
    <col min="3" max="6" width="22.5703125" style="4" customWidth="1"/>
    <col min="7" max="8" width="22.5703125" style="5" customWidth="1"/>
    <col min="9" max="12" width="22.5703125" style="4" customWidth="1"/>
    <col min="13" max="16384" width="11.42578125" style="4"/>
  </cols>
  <sheetData>
    <row r="1" spans="1:12" ht="60" customHeight="1" x14ac:dyDescent="0.3">
      <c r="A1" s="6">
        <v>1</v>
      </c>
      <c r="C1" s="77" t="s">
        <v>362</v>
      </c>
      <c r="D1" s="77"/>
      <c r="E1" s="77"/>
      <c r="F1" s="77"/>
      <c r="G1" s="77"/>
      <c r="H1" s="77"/>
      <c r="I1" s="77"/>
      <c r="J1" s="77"/>
      <c r="K1" s="77"/>
      <c r="L1" s="77"/>
    </row>
    <row r="2" spans="1:12" ht="18.75" customHeight="1" x14ac:dyDescent="0.3">
      <c r="B2" s="52"/>
      <c r="C2" s="52"/>
      <c r="D2" s="52"/>
      <c r="E2" s="52"/>
      <c r="F2" s="52"/>
      <c r="G2" s="52"/>
      <c r="H2" s="52"/>
    </row>
    <row r="4" spans="1:12" x14ac:dyDescent="0.3">
      <c r="B4" s="70" t="s">
        <v>146</v>
      </c>
      <c r="C4" s="70" t="s">
        <v>147</v>
      </c>
      <c r="D4" s="70" t="s">
        <v>148</v>
      </c>
      <c r="E4" s="70" t="s">
        <v>149</v>
      </c>
      <c r="F4" s="70" t="s">
        <v>150</v>
      </c>
      <c r="G4" s="71" t="s">
        <v>151</v>
      </c>
      <c r="H4" s="71" t="s">
        <v>152</v>
      </c>
      <c r="I4" s="72" t="s">
        <v>153</v>
      </c>
      <c r="J4" s="72" t="s">
        <v>154</v>
      </c>
      <c r="K4" s="73" t="s">
        <v>143</v>
      </c>
      <c r="L4" s="73" t="s">
        <v>139</v>
      </c>
    </row>
    <row r="5" spans="1:12" x14ac:dyDescent="0.3">
      <c r="B5" s="12"/>
      <c r="C5" s="15"/>
      <c r="D5" s="13"/>
      <c r="E5" s="16"/>
      <c r="F5" s="12"/>
      <c r="G5" s="17"/>
      <c r="H5" s="17"/>
      <c r="I5" s="18"/>
      <c r="J5" s="18"/>
      <c r="K5" s="19"/>
      <c r="L5" s="19"/>
    </row>
  </sheetData>
  <mergeCells count="1">
    <mergeCell ref="C1:L1"/>
  </mergeCells>
  <conditionalFormatting sqref="C5">
    <cfRule type="expression" dxfId="129" priority="1">
      <formula>$C5=$C4</formula>
    </cfRule>
  </conditionalFormatting>
  <conditionalFormatting sqref="E5 F5 D5">
    <cfRule type="expression" dxfId="128" priority="2">
      <formula>AND($C5=$C4,$D5=$D4)</formula>
    </cfRule>
  </conditionalFormatting>
  <conditionalFormatting sqref="C5:L5">
    <cfRule type="expression" dxfId="127" priority="3">
      <formula>$D5=$D4</formula>
    </cfRule>
  </conditionalFormatting>
  <pageMargins left="0.7" right="0.7" top="0.75" bottom="0.75" header="0.3" footer="0.3"/>
  <pageSetup paperSize="9" orientation="portrait" horizontalDpi="4294967295" verticalDpi="4294967295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L5"/>
  <sheetViews>
    <sheetView showGridLines="0" zoomScaleNormal="100" workbookViewId="0">
      <selection activeCell="C12" sqref="C12"/>
    </sheetView>
  </sheetViews>
  <sheetFormatPr baseColWidth="10" defaultColWidth="11.42578125" defaultRowHeight="18.75" x14ac:dyDescent="0.3"/>
  <cols>
    <col min="1" max="1" width="11.42578125" style="4"/>
    <col min="2" max="2" width="22.5703125" style="4" hidden="1" customWidth="1"/>
    <col min="3" max="6" width="22.5703125" style="4" customWidth="1"/>
    <col min="7" max="8" width="22.5703125" style="5" customWidth="1"/>
    <col min="9" max="12" width="22.5703125" style="4" customWidth="1"/>
    <col min="13" max="16384" width="11.42578125" style="4"/>
  </cols>
  <sheetData>
    <row r="1" spans="1:12" x14ac:dyDescent="0.3">
      <c r="A1" s="6">
        <v>1</v>
      </c>
      <c r="B1" s="77" t="s">
        <v>363</v>
      </c>
      <c r="C1" s="77"/>
      <c r="D1" s="77"/>
      <c r="E1" s="77"/>
      <c r="F1" s="77"/>
      <c r="G1" s="77"/>
      <c r="H1" s="77"/>
    </row>
    <row r="2" spans="1:12" x14ac:dyDescent="0.3">
      <c r="B2" s="77"/>
      <c r="C2" s="77"/>
      <c r="D2" s="77"/>
      <c r="E2" s="77"/>
      <c r="F2" s="77"/>
      <c r="G2" s="77"/>
      <c r="H2" s="77"/>
    </row>
    <row r="4" spans="1:12" x14ac:dyDescent="0.3">
      <c r="B4" s="70" t="s">
        <v>146</v>
      </c>
      <c r="C4" s="70" t="s">
        <v>147</v>
      </c>
      <c r="D4" s="70" t="s">
        <v>148</v>
      </c>
      <c r="E4" s="70" t="s">
        <v>149</v>
      </c>
      <c r="F4" s="70" t="s">
        <v>150</v>
      </c>
      <c r="G4" s="71" t="s">
        <v>151</v>
      </c>
      <c r="H4" s="71" t="s">
        <v>152</v>
      </c>
      <c r="I4" s="72" t="s">
        <v>153</v>
      </c>
      <c r="J4" s="72" t="s">
        <v>154</v>
      </c>
      <c r="K4" s="73" t="s">
        <v>143</v>
      </c>
      <c r="L4" s="73" t="s">
        <v>139</v>
      </c>
    </row>
    <row r="5" spans="1:12" x14ac:dyDescent="0.3">
      <c r="B5" s="12"/>
      <c r="C5" s="15"/>
      <c r="D5" s="13"/>
      <c r="E5" s="16"/>
      <c r="F5" s="12"/>
      <c r="G5" s="17"/>
      <c r="H5" s="17"/>
      <c r="I5" s="18"/>
      <c r="J5" s="18"/>
      <c r="K5" s="19"/>
      <c r="L5" s="19"/>
    </row>
  </sheetData>
  <mergeCells count="1">
    <mergeCell ref="B1:H2"/>
  </mergeCells>
  <conditionalFormatting sqref="C5">
    <cfRule type="expression" dxfId="113" priority="1">
      <formula>$C5=$C4</formula>
    </cfRule>
  </conditionalFormatting>
  <conditionalFormatting sqref="D5 F5 E5">
    <cfRule type="expression" dxfId="112" priority="2">
      <formula>AND($C5=$C4,$D5=$D4)</formula>
    </cfRule>
  </conditionalFormatting>
  <conditionalFormatting sqref="C5:L5">
    <cfRule type="expression" dxfId="111" priority="3">
      <formula>$D5=$D4</formula>
    </cfRule>
  </conditionalFormatting>
  <pageMargins left="0.7" right="0.7" top="0.75" bottom="0.75" header="0.3" footer="0.3"/>
  <pageSetup paperSize="9" orientation="portrait" horizontalDpi="4294967295" verticalDpi="4294967295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L5"/>
  <sheetViews>
    <sheetView showGridLines="0" zoomScaleNormal="100" workbookViewId="0">
      <selection activeCell="C7" sqref="C7"/>
    </sheetView>
  </sheetViews>
  <sheetFormatPr baseColWidth="10" defaultColWidth="11.42578125" defaultRowHeight="18.75" x14ac:dyDescent="0.3"/>
  <cols>
    <col min="1" max="1" width="11.42578125" style="4"/>
    <col min="2" max="2" width="22.5703125" style="4" hidden="1" customWidth="1"/>
    <col min="3" max="6" width="22.5703125" style="4" customWidth="1"/>
    <col min="7" max="8" width="22.5703125" style="5" customWidth="1"/>
    <col min="9" max="12" width="22.5703125" style="4" customWidth="1"/>
    <col min="13" max="16384" width="11.42578125" style="4"/>
  </cols>
  <sheetData>
    <row r="1" spans="1:12" x14ac:dyDescent="0.3">
      <c r="A1" s="6">
        <v>1</v>
      </c>
      <c r="B1" s="77" t="s">
        <v>48</v>
      </c>
      <c r="C1" s="77"/>
      <c r="D1" s="77"/>
      <c r="E1" s="77"/>
      <c r="F1" s="77"/>
      <c r="G1" s="77"/>
      <c r="H1" s="77"/>
    </row>
    <row r="2" spans="1:12" x14ac:dyDescent="0.3">
      <c r="B2" s="77"/>
      <c r="C2" s="77"/>
      <c r="D2" s="77"/>
      <c r="E2" s="77"/>
      <c r="F2" s="77"/>
      <c r="G2" s="77"/>
      <c r="H2" s="77"/>
    </row>
    <row r="4" spans="1:12" x14ac:dyDescent="0.3">
      <c r="B4" s="70" t="s">
        <v>146</v>
      </c>
      <c r="C4" s="70" t="s">
        <v>147</v>
      </c>
      <c r="D4" s="70" t="s">
        <v>148</v>
      </c>
      <c r="E4" s="70" t="s">
        <v>149</v>
      </c>
      <c r="F4" s="70" t="s">
        <v>150</v>
      </c>
      <c r="G4" s="71" t="s">
        <v>151</v>
      </c>
      <c r="H4" s="71" t="s">
        <v>152</v>
      </c>
      <c r="I4" s="72" t="s">
        <v>153</v>
      </c>
      <c r="J4" s="72" t="s">
        <v>154</v>
      </c>
      <c r="K4" s="73" t="s">
        <v>143</v>
      </c>
      <c r="L4" s="73" t="s">
        <v>139</v>
      </c>
    </row>
    <row r="5" spans="1:12" x14ac:dyDescent="0.3">
      <c r="B5" s="12"/>
      <c r="C5" s="15"/>
      <c r="D5" s="13"/>
      <c r="E5" s="16"/>
      <c r="F5" s="12"/>
      <c r="G5" s="17"/>
      <c r="H5" s="17"/>
      <c r="I5" s="18"/>
      <c r="J5" s="18"/>
      <c r="K5" s="19"/>
      <c r="L5" s="19"/>
    </row>
  </sheetData>
  <mergeCells count="1">
    <mergeCell ref="B1:H2"/>
  </mergeCells>
  <conditionalFormatting sqref="C5">
    <cfRule type="expression" dxfId="97" priority="1">
      <formula>$C5=$C4</formula>
    </cfRule>
  </conditionalFormatting>
  <conditionalFormatting sqref="D5:F5">
    <cfRule type="expression" dxfId="96" priority="2">
      <formula>AND($C5=$C4,$D5=$D4)</formula>
    </cfRule>
  </conditionalFormatting>
  <conditionalFormatting sqref="C5:L5">
    <cfRule type="expression" dxfId="95" priority="3">
      <formula>$D5=$D4</formula>
    </cfRule>
  </conditionalFormatting>
  <pageMargins left="0.7" right="0.7" top="0.75" bottom="0.75" header="0.3" footer="0.3"/>
  <pageSetup paperSize="9" orientation="portrait" horizontalDpi="4294967295" verticalDpi="4294967295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A1:L5"/>
  <sheetViews>
    <sheetView showGridLines="0" zoomScaleNormal="100" workbookViewId="0">
      <selection activeCell="B3" sqref="B1:B1048576"/>
    </sheetView>
  </sheetViews>
  <sheetFormatPr baseColWidth="10" defaultColWidth="11.42578125" defaultRowHeight="18.75" x14ac:dyDescent="0.3"/>
  <cols>
    <col min="1" max="1" width="11.42578125" style="4"/>
    <col min="2" max="2" width="22.5703125" style="4" hidden="1" customWidth="1"/>
    <col min="3" max="6" width="22.5703125" style="4" customWidth="1"/>
    <col min="7" max="8" width="22.5703125" style="5" customWidth="1"/>
    <col min="9" max="12" width="22.5703125" style="4" customWidth="1"/>
    <col min="13" max="16384" width="11.42578125" style="4"/>
  </cols>
  <sheetData>
    <row r="1" spans="1:12" x14ac:dyDescent="0.3">
      <c r="A1" s="6">
        <v>1</v>
      </c>
      <c r="B1" s="77" t="s">
        <v>49</v>
      </c>
      <c r="C1" s="77"/>
      <c r="D1" s="77"/>
      <c r="E1" s="77"/>
      <c r="F1" s="77"/>
      <c r="G1" s="77"/>
      <c r="H1" s="77"/>
    </row>
    <row r="2" spans="1:12" x14ac:dyDescent="0.3">
      <c r="B2" s="77"/>
      <c r="C2" s="77"/>
      <c r="D2" s="77"/>
      <c r="E2" s="77"/>
      <c r="F2" s="77"/>
      <c r="G2" s="77"/>
      <c r="H2" s="77"/>
    </row>
    <row r="4" spans="1:12" x14ac:dyDescent="0.3">
      <c r="B4" s="70" t="s">
        <v>146</v>
      </c>
      <c r="C4" s="70" t="s">
        <v>147</v>
      </c>
      <c r="D4" s="70" t="s">
        <v>148</v>
      </c>
      <c r="E4" s="70" t="s">
        <v>149</v>
      </c>
      <c r="F4" s="70" t="s">
        <v>150</v>
      </c>
      <c r="G4" s="71" t="s">
        <v>151</v>
      </c>
      <c r="H4" s="71" t="s">
        <v>152</v>
      </c>
      <c r="I4" s="72" t="s">
        <v>153</v>
      </c>
      <c r="J4" s="72" t="s">
        <v>154</v>
      </c>
      <c r="K4" s="73" t="s">
        <v>143</v>
      </c>
      <c r="L4" s="73" t="s">
        <v>139</v>
      </c>
    </row>
    <row r="5" spans="1:12" x14ac:dyDescent="0.3">
      <c r="B5" s="12"/>
      <c r="C5" s="15"/>
      <c r="D5" s="13"/>
      <c r="E5" s="16"/>
      <c r="F5" s="12"/>
      <c r="G5" s="17"/>
      <c r="H5" s="17"/>
      <c r="I5" s="18"/>
      <c r="J5" s="18"/>
      <c r="K5" s="19"/>
      <c r="L5" s="19"/>
    </row>
  </sheetData>
  <mergeCells count="1">
    <mergeCell ref="B1:H2"/>
  </mergeCells>
  <conditionalFormatting sqref="C5">
    <cfRule type="expression" dxfId="81" priority="1">
      <formula>$C5=$C4</formula>
    </cfRule>
  </conditionalFormatting>
  <conditionalFormatting sqref="C5 F5 E5">
    <cfRule type="expression" dxfId="80" priority="2">
      <formula>AND($C5=$C4,$D5=$D4)</formula>
    </cfRule>
  </conditionalFormatting>
  <conditionalFormatting sqref="C5:L5">
    <cfRule type="expression" dxfId="79" priority="3">
      <formula>$D5=$D4</formula>
    </cfRule>
  </conditionalFormatting>
  <pageMargins left="0.7" right="0.7" top="0.75" bottom="0.75" header="0.3" footer="0.3"/>
  <pageSetup paperSize="9" orientation="portrait" horizontalDpi="4294967295" verticalDpi="4294967295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/>
  <dimension ref="A1:L5"/>
  <sheetViews>
    <sheetView showGridLines="0" zoomScaleNormal="100" workbookViewId="0">
      <selection activeCell="B3" sqref="B1:B1048576"/>
    </sheetView>
  </sheetViews>
  <sheetFormatPr baseColWidth="10" defaultColWidth="11.42578125" defaultRowHeight="18.75" x14ac:dyDescent="0.3"/>
  <cols>
    <col min="1" max="1" width="11.42578125" style="4"/>
    <col min="2" max="2" width="22.5703125" style="4" hidden="1" customWidth="1"/>
    <col min="3" max="6" width="22.5703125" style="4" customWidth="1"/>
    <col min="7" max="8" width="22.5703125" style="5" customWidth="1"/>
    <col min="9" max="12" width="22.5703125" style="4" customWidth="1"/>
    <col min="13" max="16384" width="11.42578125" style="4"/>
  </cols>
  <sheetData>
    <row r="1" spans="1:12" x14ac:dyDescent="0.3">
      <c r="A1" s="6">
        <v>1</v>
      </c>
      <c r="B1" s="77" t="s">
        <v>50</v>
      </c>
      <c r="C1" s="77"/>
      <c r="D1" s="77"/>
      <c r="E1" s="77"/>
      <c r="F1" s="77"/>
      <c r="G1" s="77"/>
      <c r="H1" s="77"/>
    </row>
    <row r="2" spans="1:12" x14ac:dyDescent="0.3">
      <c r="B2" s="77"/>
      <c r="C2" s="77"/>
      <c r="D2" s="77"/>
      <c r="E2" s="77"/>
      <c r="F2" s="77"/>
      <c r="G2" s="77"/>
      <c r="H2" s="77"/>
    </row>
    <row r="4" spans="1:12" x14ac:dyDescent="0.3">
      <c r="B4" s="70" t="s">
        <v>146</v>
      </c>
      <c r="C4" s="70" t="s">
        <v>147</v>
      </c>
      <c r="D4" s="70" t="s">
        <v>148</v>
      </c>
      <c r="E4" s="70" t="s">
        <v>149</v>
      </c>
      <c r="F4" s="70" t="s">
        <v>150</v>
      </c>
      <c r="G4" s="71" t="s">
        <v>151</v>
      </c>
      <c r="H4" s="71" t="s">
        <v>152</v>
      </c>
      <c r="I4" s="72" t="s">
        <v>153</v>
      </c>
      <c r="J4" s="72" t="s">
        <v>154</v>
      </c>
      <c r="K4" s="73" t="s">
        <v>143</v>
      </c>
      <c r="L4" s="73" t="s">
        <v>139</v>
      </c>
    </row>
    <row r="5" spans="1:12" x14ac:dyDescent="0.3">
      <c r="B5" s="12"/>
      <c r="C5" s="15"/>
      <c r="D5" s="13"/>
      <c r="E5" s="16"/>
      <c r="F5" s="12"/>
      <c r="G5" s="17"/>
      <c r="H5" s="17"/>
      <c r="I5" s="18"/>
      <c r="J5" s="18"/>
      <c r="K5" s="19"/>
      <c r="L5" s="19"/>
    </row>
  </sheetData>
  <mergeCells count="1">
    <mergeCell ref="B1:H2"/>
  </mergeCells>
  <conditionalFormatting sqref="C5">
    <cfRule type="expression" dxfId="65" priority="1">
      <formula>$C5=$C4</formula>
    </cfRule>
  </conditionalFormatting>
  <conditionalFormatting sqref="C5 F5 E5">
    <cfRule type="expression" dxfId="64" priority="2">
      <formula>AND($C5=$C4,$D5=$D4)</formula>
    </cfRule>
  </conditionalFormatting>
  <conditionalFormatting sqref="C5:L5">
    <cfRule type="expression" dxfId="63" priority="3">
      <formula>$D5=$D4</formula>
    </cfRule>
  </conditionalFormatting>
  <pageMargins left="0.7" right="0.7" top="0.75" bottom="0.75" header="0.3" footer="0.3"/>
  <pageSetup paperSize="9" orientation="portrait" horizontalDpi="4294967295" verticalDpi="4294967295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/>
  <dimension ref="A1:L5"/>
  <sheetViews>
    <sheetView showGridLines="0" zoomScaleNormal="100" workbookViewId="0">
      <selection activeCell="C8" sqref="C8"/>
    </sheetView>
  </sheetViews>
  <sheetFormatPr baseColWidth="10" defaultColWidth="11.42578125" defaultRowHeight="18.75" x14ac:dyDescent="0.3"/>
  <cols>
    <col min="1" max="1" width="11.42578125" style="4"/>
    <col min="2" max="2" width="22.5703125" style="4" hidden="1" customWidth="1"/>
    <col min="3" max="6" width="22.5703125" style="4" customWidth="1"/>
    <col min="7" max="8" width="22.5703125" style="5" customWidth="1"/>
    <col min="9" max="12" width="22.5703125" style="4" customWidth="1"/>
    <col min="13" max="16384" width="11.42578125" style="4"/>
  </cols>
  <sheetData>
    <row r="1" spans="1:12" x14ac:dyDescent="0.3">
      <c r="A1" s="6">
        <v>1</v>
      </c>
      <c r="B1" s="77" t="s">
        <v>364</v>
      </c>
      <c r="C1" s="77"/>
      <c r="D1" s="77"/>
      <c r="E1" s="77"/>
      <c r="F1" s="77"/>
      <c r="G1" s="77"/>
      <c r="H1" s="77"/>
    </row>
    <row r="2" spans="1:12" x14ac:dyDescent="0.3">
      <c r="B2" s="77"/>
      <c r="C2" s="77"/>
      <c r="D2" s="77"/>
      <c r="E2" s="77"/>
      <c r="F2" s="77"/>
      <c r="G2" s="77"/>
      <c r="H2" s="77"/>
    </row>
    <row r="4" spans="1:12" x14ac:dyDescent="0.3">
      <c r="B4" s="70" t="s">
        <v>146</v>
      </c>
      <c r="C4" s="70" t="s">
        <v>147</v>
      </c>
      <c r="D4" s="70" t="s">
        <v>148</v>
      </c>
      <c r="E4" s="70" t="s">
        <v>149</v>
      </c>
      <c r="F4" s="70" t="s">
        <v>150</v>
      </c>
      <c r="G4" s="71" t="s">
        <v>151</v>
      </c>
      <c r="H4" s="71" t="s">
        <v>152</v>
      </c>
      <c r="I4" s="72" t="s">
        <v>153</v>
      </c>
      <c r="J4" s="72" t="s">
        <v>154</v>
      </c>
      <c r="K4" s="73" t="s">
        <v>143</v>
      </c>
      <c r="L4" s="73" t="s">
        <v>139</v>
      </c>
    </row>
    <row r="5" spans="1:12" x14ac:dyDescent="0.3">
      <c r="B5" s="51"/>
      <c r="C5" s="15"/>
      <c r="D5" s="13"/>
      <c r="E5" s="16"/>
      <c r="F5" s="12"/>
      <c r="G5" s="17"/>
      <c r="H5" s="17"/>
      <c r="I5" s="18"/>
      <c r="J5" s="18"/>
      <c r="K5" s="19"/>
      <c r="L5" s="19"/>
    </row>
  </sheetData>
  <mergeCells count="1">
    <mergeCell ref="B1:H2"/>
  </mergeCells>
  <conditionalFormatting sqref="C5">
    <cfRule type="expression" dxfId="49" priority="1">
      <formula>$C5=$C4</formula>
    </cfRule>
  </conditionalFormatting>
  <conditionalFormatting sqref="E5:F5 C5">
    <cfRule type="expression" dxfId="48" priority="2">
      <formula>AND($C5=$C4,$D5=$D4)</formula>
    </cfRule>
  </conditionalFormatting>
  <conditionalFormatting sqref="C5:L5">
    <cfRule type="expression" dxfId="47" priority="3">
      <formula>$D5=$D4</formula>
    </cfRule>
  </conditionalFormatting>
  <pageMargins left="0.7" right="0.7" top="0.75" bottom="0.75" header="0.3" footer="0.3"/>
  <pageSetup paperSize="9" orientation="portrait" horizontalDpi="4294967295" verticalDpi="4294967295"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0"/>
  <dimension ref="A1:L5"/>
  <sheetViews>
    <sheetView showGridLines="0" zoomScaleNormal="100" workbookViewId="0">
      <selection activeCell="D8" sqref="D8"/>
    </sheetView>
  </sheetViews>
  <sheetFormatPr baseColWidth="10" defaultColWidth="11.42578125" defaultRowHeight="18.75" x14ac:dyDescent="0.3"/>
  <cols>
    <col min="1" max="1" width="11.42578125" style="4"/>
    <col min="2" max="2" width="22.5703125" style="4" hidden="1" customWidth="1"/>
    <col min="3" max="6" width="22.5703125" style="4" customWidth="1"/>
    <col min="7" max="8" width="22.5703125" style="5" customWidth="1"/>
    <col min="9" max="12" width="22.5703125" style="4" customWidth="1"/>
    <col min="13" max="16384" width="11.42578125" style="4"/>
  </cols>
  <sheetData>
    <row r="1" spans="1:12" x14ac:dyDescent="0.3">
      <c r="A1" s="6">
        <v>1</v>
      </c>
      <c r="B1" s="77" t="s">
        <v>365</v>
      </c>
      <c r="C1" s="77"/>
      <c r="D1" s="77"/>
      <c r="E1" s="77"/>
      <c r="F1" s="77"/>
      <c r="G1" s="77"/>
      <c r="H1" s="77"/>
    </row>
    <row r="2" spans="1:12" x14ac:dyDescent="0.3">
      <c r="B2" s="77"/>
      <c r="C2" s="77"/>
      <c r="D2" s="77"/>
      <c r="E2" s="77"/>
      <c r="F2" s="77"/>
      <c r="G2" s="77"/>
      <c r="H2" s="77"/>
    </row>
    <row r="4" spans="1:12" x14ac:dyDescent="0.3">
      <c r="B4" s="70" t="s">
        <v>146</v>
      </c>
      <c r="C4" s="70" t="s">
        <v>147</v>
      </c>
      <c r="D4" s="70" t="s">
        <v>148</v>
      </c>
      <c r="E4" s="70" t="s">
        <v>149</v>
      </c>
      <c r="F4" s="70" t="s">
        <v>150</v>
      </c>
      <c r="G4" s="71" t="s">
        <v>151</v>
      </c>
      <c r="H4" s="71" t="s">
        <v>152</v>
      </c>
      <c r="I4" s="72" t="s">
        <v>153</v>
      </c>
      <c r="J4" s="72" t="s">
        <v>154</v>
      </c>
      <c r="K4" s="73" t="s">
        <v>143</v>
      </c>
      <c r="L4" s="73" t="s">
        <v>139</v>
      </c>
    </row>
    <row r="5" spans="1:12" x14ac:dyDescent="0.3">
      <c r="B5" s="12"/>
      <c r="C5" s="15"/>
      <c r="D5" s="13"/>
      <c r="E5" s="16"/>
      <c r="F5" s="12"/>
      <c r="G5" s="17"/>
      <c r="H5" s="17"/>
      <c r="I5" s="18"/>
      <c r="J5" s="18"/>
      <c r="K5" s="19"/>
      <c r="L5" s="19"/>
    </row>
  </sheetData>
  <mergeCells count="1">
    <mergeCell ref="B1:H2"/>
  </mergeCells>
  <conditionalFormatting sqref="C5">
    <cfRule type="expression" dxfId="33" priority="1">
      <formula>$C5=$C4</formula>
    </cfRule>
  </conditionalFormatting>
  <conditionalFormatting sqref="C5 F5 E5">
    <cfRule type="expression" dxfId="32" priority="2">
      <formula>AND($C5=$C4,$D5=$D4)</formula>
    </cfRule>
  </conditionalFormatting>
  <conditionalFormatting sqref="C5:L5">
    <cfRule type="expression" dxfId="31" priority="3">
      <formula>$D5=$D4</formula>
    </cfRule>
  </conditionalFormatting>
  <pageMargins left="0.7" right="0.7" top="0.75" bottom="0.75" header="0.3" footer="0.3"/>
  <pageSetup paperSize="9" orientation="portrait" horizontalDpi="4294967295" verticalDpi="4294967295"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1"/>
  <dimension ref="A1:M5"/>
  <sheetViews>
    <sheetView zoomScaleNormal="100" workbookViewId="0">
      <selection activeCell="B11" sqref="B11"/>
    </sheetView>
  </sheetViews>
  <sheetFormatPr baseColWidth="10" defaultColWidth="11.42578125" defaultRowHeight="15.75" x14ac:dyDescent="0.25"/>
  <cols>
    <col min="1" max="1" width="11.42578125" style="55"/>
    <col min="2" max="6" width="22.5703125" style="55" customWidth="1"/>
    <col min="7" max="8" width="22.5703125" style="63" customWidth="1"/>
    <col min="9" max="12" width="22.5703125" style="55" customWidth="1"/>
    <col min="13" max="13" width="16.85546875" style="55" bestFit="1" customWidth="1"/>
    <col min="14" max="16384" width="11.42578125" style="55"/>
  </cols>
  <sheetData>
    <row r="1" spans="1:13" x14ac:dyDescent="0.25">
      <c r="A1" s="54">
        <v>1</v>
      </c>
      <c r="B1" s="78" t="s">
        <v>136</v>
      </c>
      <c r="C1" s="78"/>
      <c r="D1" s="78"/>
      <c r="E1" s="78"/>
      <c r="F1" s="78"/>
      <c r="G1" s="78"/>
      <c r="H1" s="78"/>
    </row>
    <row r="2" spans="1:13" x14ac:dyDescent="0.25">
      <c r="B2" s="78"/>
      <c r="C2" s="78"/>
      <c r="D2" s="78"/>
      <c r="E2" s="78"/>
      <c r="F2" s="78"/>
      <c r="G2" s="78"/>
      <c r="H2" s="78"/>
    </row>
    <row r="4" spans="1:13" x14ac:dyDescent="0.25">
      <c r="B4" s="66" t="s">
        <v>146</v>
      </c>
      <c r="C4" s="66" t="s">
        <v>147</v>
      </c>
      <c r="D4" s="66" t="s">
        <v>148</v>
      </c>
      <c r="E4" s="66" t="s">
        <v>149</v>
      </c>
      <c r="F4" s="66" t="s">
        <v>150</v>
      </c>
      <c r="G4" s="67" t="s">
        <v>151</v>
      </c>
      <c r="H4" s="67" t="s">
        <v>152</v>
      </c>
      <c r="I4" s="68" t="s">
        <v>153</v>
      </c>
      <c r="J4" s="68" t="s">
        <v>154</v>
      </c>
      <c r="K4" s="69" t="s">
        <v>143</v>
      </c>
      <c r="L4" s="69" t="s">
        <v>139</v>
      </c>
      <c r="M4" s="68" t="s">
        <v>361</v>
      </c>
    </row>
    <row r="5" spans="1:13" x14ac:dyDescent="0.25">
      <c r="B5" s="65"/>
      <c r="C5" s="59"/>
      <c r="D5" s="60"/>
      <c r="E5" s="61"/>
      <c r="F5" s="58"/>
      <c r="G5" s="62"/>
      <c r="H5" s="62"/>
      <c r="I5" s="56"/>
      <c r="J5" s="56"/>
      <c r="K5" s="57"/>
      <c r="L5" s="57"/>
      <c r="M5" s="56"/>
    </row>
  </sheetData>
  <mergeCells count="1">
    <mergeCell ref="B1:H2"/>
  </mergeCells>
  <conditionalFormatting sqref="C5">
    <cfRule type="expression" dxfId="17" priority="1">
      <formula>$C5=$C4</formula>
    </cfRule>
  </conditionalFormatting>
  <conditionalFormatting sqref="D5:F5">
    <cfRule type="expression" dxfId="16" priority="2">
      <formula>AND($C5=$C4,$D5=$D4)</formula>
    </cfRule>
  </conditionalFormatting>
  <conditionalFormatting sqref="C5:M5">
    <cfRule type="expression" dxfId="15" priority="3">
      <formula>$D5=$D4</formula>
    </cfRule>
  </conditionalFormatting>
  <conditionalFormatting sqref="E6">
    <cfRule type="expression" dxfId="14" priority="169">
      <formula>AND($C6=#REF!,$D6=#REF!)</formula>
    </cfRule>
  </conditionalFormatting>
  <pageMargins left="0.7" right="0.7" top="0.75" bottom="0.75" header="0.3" footer="0.3"/>
  <pageSetup paperSize="9" orientation="portrait" horizontalDpi="4294967295" verticalDpi="4294967295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1</vt:i4>
      </vt:variant>
    </vt:vector>
  </HeadingPairs>
  <TitlesOfParts>
    <vt:vector size="12" baseType="lpstr">
      <vt:lpstr>COMPTE</vt:lpstr>
      <vt:lpstr>Formulaire</vt:lpstr>
      <vt:lpstr>A</vt:lpstr>
      <vt:lpstr>B</vt:lpstr>
      <vt:lpstr>C</vt:lpstr>
      <vt:lpstr>CK</vt:lpstr>
      <vt:lpstr>CS</vt:lpstr>
      <vt:lpstr>CR</vt:lpstr>
      <vt:lpstr>V</vt:lpstr>
      <vt:lpstr>D</vt:lpstr>
      <vt:lpstr>GrandJournal</vt:lpstr>
      <vt:lpstr>checker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 </cp:lastModifiedBy>
  <dcterms:created xsi:type="dcterms:W3CDTF">2020-03-24T11:20:02Z</dcterms:created>
  <dcterms:modified xsi:type="dcterms:W3CDTF">2020-04-04T15:23:56Z</dcterms:modified>
</cp:coreProperties>
</file>