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7354A9EC-CB8D-4DC4-B280-162D85A7CB11}" xr6:coauthVersionLast="38" xr6:coauthVersionMax="38" xr10:uidLastSave="{00000000-0000-0000-0000-000000000000}"/>
  <bookViews>
    <workbookView xWindow="0" yWindow="0" windowWidth="24840" windowHeight="10515" tabRatio="1000" activeTab="2" xr2:uid="{00000000-000D-0000-FFFF-FFFF00000000}"/>
  </bookViews>
  <sheets>
    <sheet name="MARCHE" sheetId="2" r:id="rId1"/>
    <sheet name="Product List" sheetId="13" r:id="rId2"/>
    <sheet name="RESULTAT" sheetId="15" r:id="rId3"/>
    <sheet name="Liste Responsable TAD" sheetId="1" r:id="rId4"/>
    <sheet name="TAD MOPO" sheetId="4" r:id="rId5"/>
    <sheet name="TAD UK" sheetId="3" r:id="rId6"/>
    <sheet name="TAD Europe Hotel" sheetId="14" r:id="rId7"/>
    <sheet name="TAD FR BNL" sheetId="5" r:id="rId8"/>
    <sheet name="TAD EUROPE TR" sheetId="6" r:id="rId9"/>
    <sheet name="TAD CANADA" sheetId="7" r:id="rId10"/>
    <sheet name="TAD BU SUD" sheetId="8" r:id="rId11"/>
    <sheet name="TAD BU NORD" sheetId="9" r:id="rId12"/>
    <sheet name="TAD BPI" sheetId="10" r:id="rId13"/>
    <sheet name="TAD ASIE" sheetId="11" r:id="rId14"/>
    <sheet name="TAD AMERIQUES" sheetId="12" r:id="rId15"/>
  </sheets>
  <definedNames>
    <definedName name="_xlnm._FilterDatabase" localSheetId="3" hidden="1">'Liste Responsable TAD'!$A$4:$G$15</definedName>
    <definedName name="_xlnm._FilterDatabase" localSheetId="0" hidden="1">MARCHE!$E$3:$J$78</definedName>
    <definedName name="_xlnm._FilterDatabase" localSheetId="2" hidden="1">RESULTAT!$B$10:$AA$1284</definedName>
    <definedName name="_xlnm._FilterDatabase" localSheetId="4" hidden="1">'TAD MOPO'!$B$7:$AA$7</definedName>
    <definedName name="Liste_client">OFFSET(MARCHE!$F$4,0,0,COUNTA(MARCHE!$F$4:$F$200),1)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8" i="2" l="1"/>
  <c r="E77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AD1" i="13" l="1"/>
  <c r="AA7" i="3" l="1"/>
  <c r="AB7" i="3"/>
  <c r="AC7" i="3"/>
  <c r="AD7" i="3"/>
  <c r="AA7" i="14"/>
  <c r="AB7" i="14"/>
  <c r="AC7" i="14"/>
  <c r="AD7" i="14"/>
  <c r="AA7" i="5"/>
  <c r="AB7" i="5"/>
  <c r="AC7" i="5"/>
  <c r="AD7" i="5"/>
  <c r="AA7" i="6"/>
  <c r="AB7" i="6"/>
  <c r="AC7" i="6"/>
  <c r="AD7" i="6"/>
  <c r="AA7" i="7"/>
  <c r="AB7" i="7"/>
  <c r="AC7" i="7"/>
  <c r="AD7" i="7"/>
  <c r="AA7" i="8"/>
  <c r="AB7" i="8"/>
  <c r="AC7" i="8"/>
  <c r="AD7" i="8"/>
  <c r="AA7" i="9"/>
  <c r="AB7" i="9"/>
  <c r="AC7" i="9"/>
  <c r="AD7" i="9"/>
  <c r="AA7" i="10"/>
  <c r="AB7" i="10"/>
  <c r="AC7" i="10"/>
  <c r="AD7" i="10"/>
  <c r="AA7" i="11"/>
  <c r="AB7" i="11"/>
  <c r="AC7" i="11"/>
  <c r="AD7" i="11"/>
  <c r="AA7" i="12"/>
  <c r="AB7" i="12"/>
  <c r="AC7" i="12"/>
  <c r="AD7" i="12"/>
  <c r="AA7" i="4"/>
  <c r="AB7" i="4"/>
  <c r="AC7" i="4"/>
  <c r="AD7" i="4"/>
  <c r="AD19" i="13" l="1"/>
  <c r="AD27" i="13"/>
  <c r="AC13" i="13"/>
  <c r="AD13" i="13" s="1"/>
  <c r="AC14" i="13"/>
  <c r="AD14" i="13" s="1"/>
  <c r="AC15" i="13"/>
  <c r="AD15" i="13" s="1"/>
  <c r="AC16" i="13"/>
  <c r="AD16" i="13" s="1"/>
  <c r="AC17" i="13"/>
  <c r="AD17" i="13" s="1"/>
  <c r="AC18" i="13"/>
  <c r="AD18" i="13" s="1"/>
  <c r="AC19" i="13"/>
  <c r="AC20" i="13"/>
  <c r="AD20" i="13" s="1"/>
  <c r="AC21" i="13"/>
  <c r="AD21" i="13" s="1"/>
  <c r="AC22" i="13"/>
  <c r="AD22" i="13" s="1"/>
  <c r="AC23" i="13"/>
  <c r="AD23" i="13" s="1"/>
  <c r="AC24" i="13"/>
  <c r="AD24" i="13" s="1"/>
  <c r="AC25" i="13"/>
  <c r="AD25" i="13" s="1"/>
  <c r="AC26" i="13"/>
  <c r="AD26" i="13" s="1"/>
  <c r="AC27" i="13"/>
  <c r="AC28" i="13"/>
  <c r="AD28" i="13" s="1"/>
  <c r="AC29" i="13"/>
  <c r="AD29" i="13" s="1"/>
  <c r="AC30" i="13"/>
  <c r="AD30" i="13" s="1"/>
  <c r="AC31" i="13"/>
  <c r="AD31" i="13" s="1"/>
  <c r="AC32" i="13"/>
  <c r="AD32" i="13" s="1"/>
  <c r="AC33" i="13"/>
  <c r="AD33" i="13" s="1"/>
  <c r="AC34" i="13"/>
  <c r="AD34" i="13" s="1"/>
  <c r="G13" i="1" l="1"/>
  <c r="G7" i="1"/>
  <c r="G14" i="1"/>
  <c r="G8" i="1"/>
  <c r="G11" i="1"/>
  <c r="G5" i="1"/>
  <c r="G12" i="1"/>
  <c r="G6" i="1"/>
  <c r="G9" i="1"/>
  <c r="G15" i="1"/>
  <c r="G10" i="1"/>
  <c r="L6" i="15" l="1"/>
  <c r="L7" i="4" l="1"/>
  <c r="A5" i="1"/>
  <c r="A6" i="1"/>
  <c r="A7" i="1"/>
  <c r="A8" i="1"/>
  <c r="A9" i="1"/>
  <c r="A10" i="1"/>
  <c r="A11" i="1"/>
  <c r="A14" i="1"/>
  <c r="A12" i="1"/>
  <c r="A13" i="1"/>
  <c r="A15" i="1"/>
  <c r="L7" i="9" l="1"/>
  <c r="L7" i="3"/>
  <c r="L7" i="6"/>
  <c r="L7" i="10"/>
  <c r="L7" i="8"/>
  <c r="L7" i="14"/>
  <c r="L7" i="12"/>
  <c r="L7" i="7"/>
  <c r="L7" i="11"/>
  <c r="L7" i="5"/>
  <c r="M7" i="14" l="1"/>
  <c r="M7" i="5"/>
  <c r="M7" i="7"/>
  <c r="M7" i="9"/>
  <c r="M7" i="11"/>
  <c r="M7" i="3"/>
  <c r="M7" i="6"/>
  <c r="M7" i="10"/>
  <c r="M7" i="12"/>
  <c r="M7" i="4"/>
  <c r="M7" i="8"/>
  <c r="N7" i="14" l="1"/>
  <c r="N7" i="5"/>
  <c r="N7" i="7"/>
  <c r="N7" i="9"/>
  <c r="N7" i="11"/>
  <c r="N7" i="3"/>
  <c r="N7" i="6"/>
  <c r="N7" i="10"/>
  <c r="N7" i="12"/>
  <c r="N7" i="4"/>
  <c r="N7" i="8"/>
  <c r="O7" i="3" l="1"/>
  <c r="O7" i="4"/>
  <c r="O7" i="6"/>
  <c r="O7" i="8"/>
  <c r="O7" i="10"/>
  <c r="O7" i="5"/>
  <c r="O7" i="9"/>
  <c r="O7" i="14"/>
  <c r="O7" i="7"/>
  <c r="O7" i="11"/>
  <c r="O7" i="12"/>
  <c r="P7" i="3" l="1"/>
  <c r="P7" i="4"/>
  <c r="P7" i="6"/>
  <c r="P7" i="8"/>
  <c r="P7" i="10"/>
  <c r="P7" i="12"/>
  <c r="P7" i="5"/>
  <c r="P7" i="9"/>
  <c r="P7" i="14"/>
  <c r="P7" i="7"/>
  <c r="P7" i="11"/>
  <c r="Q7" i="14" l="1"/>
  <c r="Q7" i="5"/>
  <c r="Q7" i="7"/>
  <c r="Q7" i="9"/>
  <c r="Q7" i="11"/>
  <c r="Q7" i="4"/>
  <c r="Q7" i="8"/>
  <c r="Q7" i="12"/>
  <c r="Q7" i="3"/>
  <c r="Q7" i="6"/>
  <c r="Q7" i="10"/>
  <c r="R7" i="14" l="1"/>
  <c r="R7" i="5"/>
  <c r="R7" i="7"/>
  <c r="R7" i="9"/>
  <c r="R7" i="11"/>
  <c r="R7" i="4"/>
  <c r="R7" i="8"/>
  <c r="R7" i="12"/>
  <c r="R7" i="3"/>
  <c r="R7" i="6"/>
  <c r="R7" i="10"/>
  <c r="S7" i="3" l="1"/>
  <c r="S7" i="4"/>
  <c r="S7" i="6"/>
  <c r="S7" i="8"/>
  <c r="S7" i="10"/>
  <c r="S7" i="12"/>
  <c r="S7" i="14"/>
  <c r="S7" i="7"/>
  <c r="S7" i="11"/>
  <c r="S7" i="5"/>
  <c r="S7" i="9"/>
  <c r="T7" i="3" l="1"/>
  <c r="T7" i="4"/>
  <c r="T7" i="6"/>
  <c r="T7" i="8"/>
  <c r="T7" i="10"/>
  <c r="T7" i="12"/>
  <c r="T7" i="14"/>
  <c r="T7" i="7"/>
  <c r="T7" i="11"/>
  <c r="T7" i="5"/>
  <c r="T7" i="9"/>
  <c r="U7" i="14" l="1"/>
  <c r="U7" i="5"/>
  <c r="U7" i="7"/>
  <c r="U7" i="9"/>
  <c r="U7" i="11"/>
  <c r="U7" i="3"/>
  <c r="U7" i="6"/>
  <c r="U7" i="10"/>
  <c r="U7" i="4"/>
  <c r="U7" i="8"/>
  <c r="U7" i="12"/>
  <c r="V7" i="14" l="1"/>
  <c r="V7" i="5"/>
  <c r="V7" i="7"/>
  <c r="V7" i="9"/>
  <c r="V7" i="11"/>
  <c r="V7" i="3"/>
  <c r="V7" i="6"/>
  <c r="V7" i="10"/>
  <c r="V7" i="4"/>
  <c r="V7" i="8"/>
  <c r="V7" i="12"/>
  <c r="W7" i="3" l="1"/>
  <c r="W7" i="4"/>
  <c r="W7" i="6"/>
  <c r="W7" i="8"/>
  <c r="W7" i="10"/>
  <c r="W7" i="12"/>
  <c r="W7" i="5"/>
  <c r="W7" i="9"/>
  <c r="W7" i="14"/>
  <c r="W7" i="7"/>
  <c r="W7" i="11"/>
  <c r="X7" i="3" l="1"/>
  <c r="X7" i="4"/>
  <c r="X7" i="6"/>
  <c r="X7" i="8"/>
  <c r="X7" i="10"/>
  <c r="X7" i="12"/>
  <c r="X7" i="5"/>
  <c r="X7" i="9"/>
  <c r="X7" i="14"/>
  <c r="X7" i="7"/>
  <c r="X7" i="11"/>
  <c r="Y7" i="14" l="1"/>
  <c r="Y7" i="5"/>
  <c r="Y7" i="7"/>
  <c r="Y7" i="9"/>
  <c r="Y7" i="11"/>
  <c r="Y7" i="4"/>
  <c r="Y7" i="8"/>
  <c r="Y7" i="12"/>
  <c r="Y7" i="3"/>
  <c r="Y7" i="6"/>
  <c r="Y7" i="10"/>
  <c r="Z7" i="14" l="1"/>
  <c r="Z7" i="5"/>
  <c r="Z7" i="7"/>
  <c r="Z7" i="9"/>
  <c r="Z7" i="11"/>
  <c r="Z7" i="4"/>
  <c r="Z7" i="8"/>
  <c r="Z7" i="12"/>
  <c r="Z7" i="3"/>
  <c r="Z7" i="6"/>
  <c r="Z7" i="10"/>
</calcChain>
</file>

<file path=xl/sharedStrings.xml><?xml version="1.0" encoding="utf-8"?>
<sst xmlns="http://schemas.openxmlformats.org/spreadsheetml/2006/main" count="408" uniqueCount="81">
  <si>
    <t>Key</t>
  </si>
  <si>
    <t>Zone</t>
  </si>
  <si>
    <t>Market</t>
  </si>
  <si>
    <t>Responsible</t>
  </si>
  <si>
    <t>TAB Name</t>
  </si>
  <si>
    <t>COMPILED O/N</t>
  </si>
  <si>
    <t>TTL</t>
  </si>
  <si>
    <t>ASIE</t>
  </si>
  <si>
    <t>TAD ASIE</t>
  </si>
  <si>
    <t>MOPO</t>
  </si>
  <si>
    <t>TAD MOPO</t>
  </si>
  <si>
    <t>CANADA</t>
  </si>
  <si>
    <t>AMERIQUES</t>
  </si>
  <si>
    <t>TAD CANADA</t>
  </si>
  <si>
    <t>FR/BNL</t>
  </si>
  <si>
    <t>TAD FR BNL</t>
  </si>
  <si>
    <t>EUROPE TR</t>
  </si>
  <si>
    <t>EUR/AFR</t>
  </si>
  <si>
    <t>TAD EUROPE TR</t>
  </si>
  <si>
    <t>BU NORD</t>
  </si>
  <si>
    <t>TAD BU NORD</t>
  </si>
  <si>
    <t>BU SUD</t>
  </si>
  <si>
    <t>TAD BU SUD</t>
  </si>
  <si>
    <t>BPI US</t>
  </si>
  <si>
    <t>TAD BPI</t>
  </si>
  <si>
    <t>AMERIQUE</t>
  </si>
  <si>
    <t>TAD AMERIQUES</t>
  </si>
  <si>
    <t>UK</t>
  </si>
  <si>
    <t>TAD UK</t>
  </si>
  <si>
    <t>N</t>
  </si>
  <si>
    <t>TOTAL</t>
  </si>
  <si>
    <t>DESCRIPTION</t>
  </si>
  <si>
    <t>Super Market</t>
  </si>
  <si>
    <t>CLIENT MERCURE</t>
  </si>
  <si>
    <t>Due Date :</t>
  </si>
  <si>
    <t>TURN AROUND DOCUMENT</t>
  </si>
  <si>
    <t>Premier MOIS FCST</t>
  </si>
  <si>
    <t>Responsable</t>
  </si>
  <si>
    <t>TAD Europe Hotel</t>
  </si>
  <si>
    <t>EUROPE HOTEL</t>
  </si>
  <si>
    <t>Loriane DUPAIN &lt;loriane.dupain@hermes.com&gt;</t>
  </si>
  <si>
    <t xml:space="preserve"> Hana Touati &lt;hana_touati@almana.com&gt;</t>
  </si>
  <si>
    <t xml:space="preserve"> Gorana VOJVODIC &lt;Gorana.SEELEY@ca.hermes.com&gt;</t>
  </si>
  <si>
    <t xml:space="preserve"> Margaux SAUBRY BOBET &lt;margaux.saubry-bobet@hermes.com&gt;</t>
  </si>
  <si>
    <t xml:space="preserve"> Julie RAYNAL &lt;julie.raynal@hermes.com&gt;</t>
  </si>
  <si>
    <t xml:space="preserve"> Sylvie MATEU &lt;sylvie.mateu@hermes.com&gt;</t>
  </si>
  <si>
    <t xml:space="preserve"> Business Analyst Madrid &lt;generic.businessanalystmadrid@hermes.com&gt;</t>
  </si>
  <si>
    <t xml:space="preserve"> Alexandre BODMER &lt;alexandre.bodmer@hermes.com&gt;</t>
  </si>
  <si>
    <t xml:space="preserve"> Paola PERENCIN &lt;paola.perencin@hermes.com&gt;</t>
  </si>
  <si>
    <t xml:space="preserve"> Michel  REGNIER &lt;michel.regnier@hermes.com&gt;</t>
  </si>
  <si>
    <t>Julie Deleau &lt;julie.deleau@hermes.com&gt;</t>
  </si>
  <si>
    <t>Entrer date de début</t>
  </si>
  <si>
    <t>- Appliquer également toute la mise en forme que vous souhaitez voir apparaitre dans les TAD</t>
  </si>
  <si>
    <t>- Ici Entrer toute la liste produit à forecaster</t>
  </si>
  <si>
    <t>Project</t>
  </si>
  <si>
    <t>Product group</t>
  </si>
  <si>
    <t>BNPE</t>
  </si>
  <si>
    <t>Line</t>
  </si>
  <si>
    <t>SKU</t>
  </si>
  <si>
    <t>English designation</t>
  </si>
  <si>
    <t>Hermes Store</t>
  </si>
  <si>
    <t>Personalized space</t>
  </si>
  <si>
    <t>Self Service Distribution</t>
  </si>
  <si>
    <t>One  shot</t>
  </si>
  <si>
    <t>Estimated Listing Price 2019</t>
  </si>
  <si>
    <t xml:space="preserve">Collection Availability </t>
  </si>
  <si>
    <t>Estimated Value</t>
  </si>
  <si>
    <t>project</t>
  </si>
  <si>
    <t>product group</t>
  </si>
  <si>
    <t>LINE</t>
  </si>
  <si>
    <t>MAGH</t>
  </si>
  <si>
    <t>CLIENT</t>
  </si>
  <si>
    <t>CCF</t>
  </si>
  <si>
    <t>OTHER</t>
  </si>
  <si>
    <t>X</t>
  </si>
  <si>
    <t>x</t>
  </si>
  <si>
    <t>Z</t>
  </si>
  <si>
    <t>uu</t>
  </si>
  <si>
    <t>u</t>
  </si>
  <si>
    <t>m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</si>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</sst>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[$-40C]mmm\-yy;@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b/>
      <u/>
      <sz val="16"/>
      <color rgb="FF993300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8"/>
      <color rgb="FFFFFFFF"/>
      <name val="Redring 1969"/>
    </font>
    <font>
      <b/>
      <sz val="10"/>
      <name val="Calibri"/>
      <family val="2"/>
    </font>
    <font>
      <i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1E1"/>
        <bgColor rgb="FF000000"/>
      </patternFill>
    </fill>
    <fill>
      <patternFill patternType="solid">
        <fgColor rgb="FFED7D31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00999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dashed">
        <color theme="0" tint="-0.499984740745262"/>
      </bottom>
      <diagonal/>
    </border>
    <border>
      <left style="thin">
        <color rgb="FF808080"/>
      </left>
      <right style="thin">
        <color rgb="FF808080"/>
      </right>
      <top style="thin">
        <color rgb="FFED7D3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164" fontId="7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3" fontId="0" fillId="0" borderId="6" xfId="0" applyNumberFormat="1" applyBorder="1" applyAlignment="1">
      <alignment horizontal="left" vertical="center"/>
    </xf>
    <xf numFmtId="4" fontId="0" fillId="0" borderId="0" xfId="0" applyNumberFormat="1"/>
    <xf numFmtId="3" fontId="0" fillId="0" borderId="0" xfId="0" applyNumberFormat="1"/>
    <xf numFmtId="0" fontId="0" fillId="0" borderId="7" xfId="0" applyBorder="1"/>
    <xf numFmtId="0" fontId="0" fillId="0" borderId="8" xfId="0" applyBorder="1"/>
    <xf numFmtId="3" fontId="0" fillId="0" borderId="9" xfId="0" applyNumberFormat="1" applyBorder="1" applyAlignment="1">
      <alignment horizontal="left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0" xfId="1" applyFill="1"/>
    <xf numFmtId="0" fontId="0" fillId="2" borderId="0" xfId="0" applyFill="1"/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4" borderId="0" xfId="0" applyFont="1" applyFill="1" applyAlignment="1" applyProtection="1">
      <alignment horizontal="center" vertical="center"/>
      <protection locked="0"/>
    </xf>
    <xf numFmtId="17" fontId="2" fillId="0" borderId="16" xfId="0" applyNumberFormat="1" applyFont="1" applyBorder="1" applyAlignment="1" applyProtection="1">
      <alignment horizontal="center" vertical="center"/>
      <protection locked="0"/>
    </xf>
    <xf numFmtId="14" fontId="2" fillId="0" borderId="16" xfId="0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right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0" fillId="4" borderId="0" xfId="0" applyFill="1" applyProtection="1">
      <protection locked="0"/>
    </xf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right"/>
      <protection locked="0"/>
    </xf>
    <xf numFmtId="0" fontId="0" fillId="3" borderId="0" xfId="0" applyFill="1" applyAlignment="1" applyProtection="1">
      <alignment horizontal="center"/>
      <protection locked="0"/>
    </xf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0" fillId="3" borderId="0" xfId="0" applyFill="1"/>
    <xf numFmtId="14" fontId="3" fillId="3" borderId="0" xfId="0" applyNumberFormat="1" applyFont="1" applyFill="1" applyAlignment="1" applyProtection="1">
      <alignment horizontal="center"/>
      <protection locked="0"/>
    </xf>
    <xf numFmtId="0" fontId="4" fillId="3" borderId="0" xfId="0" applyFont="1" applyFill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0" xfId="0" applyFill="1" applyAlignment="1" applyProtection="1">
      <alignment horizontal="right"/>
      <protection locked="0"/>
    </xf>
    <xf numFmtId="0" fontId="0" fillId="4" borderId="0" xfId="0" applyFill="1" applyAlignment="1" applyProtection="1">
      <alignment horizontal="center"/>
      <protection locked="0"/>
    </xf>
    <xf numFmtId="14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0" fontId="0" fillId="2" borderId="0" xfId="0" applyFill="1" applyAlignment="1" applyProtection="1">
      <alignment horizont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6" fillId="0" borderId="18" xfId="0" applyFont="1" applyFill="1" applyBorder="1"/>
    <xf numFmtId="0" fontId="9" fillId="6" borderId="19" xfId="0" applyFont="1" applyFill="1" applyBorder="1" applyAlignment="1" applyProtection="1">
      <alignment horizontal="center" vertical="center" wrapText="1"/>
      <protection locked="0"/>
    </xf>
    <xf numFmtId="14" fontId="9" fillId="6" borderId="19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0" xfId="2" applyNumberFormat="1" applyFont="1"/>
    <xf numFmtId="0" fontId="10" fillId="7" borderId="21" xfId="0" applyFont="1" applyFill="1" applyBorder="1" applyAlignment="1" applyProtection="1">
      <alignment horizontal="center" vertical="center" wrapText="1"/>
      <protection locked="0"/>
    </xf>
    <xf numFmtId="0" fontId="8" fillId="7" borderId="21" xfId="0" applyFont="1" applyFill="1" applyBorder="1" applyAlignment="1" applyProtection="1">
      <alignment horizontal="center" vertical="center" wrapText="1"/>
      <protection locked="0"/>
    </xf>
    <xf numFmtId="0" fontId="8" fillId="5" borderId="21" xfId="0" applyFont="1" applyFill="1" applyBorder="1" applyAlignment="1" applyProtection="1">
      <alignment horizontal="center" vertical="center" wrapText="1"/>
      <protection locked="0"/>
    </xf>
    <xf numFmtId="166" fontId="11" fillId="8" borderId="22" xfId="2" applyNumberFormat="1" applyFont="1" applyFill="1" applyBorder="1" applyAlignment="1">
      <alignment horizontal="center" vertical="center" wrapText="1"/>
    </xf>
    <xf numFmtId="165" fontId="12" fillId="8" borderId="22" xfId="2" applyNumberFormat="1" applyFont="1" applyFill="1" applyBorder="1" applyAlignment="1">
      <alignment horizontal="center" vertical="center" wrapText="1"/>
    </xf>
    <xf numFmtId="0" fontId="0" fillId="0" borderId="20" xfId="0" applyBorder="1"/>
    <xf numFmtId="0" fontId="0" fillId="0" borderId="20" xfId="0" applyFill="1" applyBorder="1" applyAlignment="1" applyProtection="1">
      <alignment horizontal="center"/>
      <protection locked="0"/>
    </xf>
    <xf numFmtId="14" fontId="0" fillId="0" borderId="20" xfId="0" applyNumberFormat="1" applyBorder="1"/>
    <xf numFmtId="0" fontId="6" fillId="0" borderId="20" xfId="0" applyFont="1" applyFill="1" applyBorder="1"/>
    <xf numFmtId="0" fontId="0" fillId="0" borderId="20" xfId="0" applyBorder="1" applyAlignment="1">
      <alignment horizontal="center"/>
    </xf>
    <xf numFmtId="165" fontId="0" fillId="0" borderId="20" xfId="2" applyNumberFormat="1" applyFont="1" applyBorder="1"/>
    <xf numFmtId="165" fontId="0" fillId="0" borderId="20" xfId="0" applyNumberFormat="1" applyBorder="1"/>
    <xf numFmtId="17" fontId="2" fillId="0" borderId="16" xfId="0" applyNumberFormat="1" applyFont="1" applyBorder="1" applyAlignment="1" applyProtection="1">
      <alignment horizontal="center" vertical="center" wrapText="1"/>
      <protection locked="0"/>
    </xf>
    <xf numFmtId="17" fontId="2" fillId="0" borderId="11" xfId="0" applyNumberFormat="1" applyFont="1" applyBorder="1" applyAlignment="1" applyProtection="1">
      <alignment horizontal="center" vertical="center" wrapText="1"/>
      <protection locked="0"/>
    </xf>
    <xf numFmtId="0" fontId="0" fillId="4" borderId="0" xfId="0" applyFill="1"/>
    <xf numFmtId="0" fontId="0" fillId="10" borderId="23" xfId="0" applyFont="1" applyFill="1" applyBorder="1"/>
    <xf numFmtId="0" fontId="0" fillId="10" borderId="24" xfId="0" applyFont="1" applyFill="1" applyBorder="1"/>
    <xf numFmtId="0" fontId="0" fillId="10" borderId="25" xfId="0" applyFont="1" applyFill="1" applyBorder="1"/>
    <xf numFmtId="0" fontId="13" fillId="9" borderId="26" xfId="0" applyFont="1" applyFill="1" applyBorder="1"/>
    <xf numFmtId="0" fontId="14" fillId="9" borderId="27" xfId="0" applyFont="1" applyFill="1" applyBorder="1"/>
    <xf numFmtId="0" fontId="13" fillId="9" borderId="27" xfId="0" applyFont="1" applyFill="1" applyBorder="1"/>
    <xf numFmtId="0" fontId="13" fillId="9" borderId="28" xfId="0" applyFont="1" applyFill="1" applyBorder="1"/>
    <xf numFmtId="0" fontId="0" fillId="10" borderId="26" xfId="0" applyFont="1" applyFill="1" applyBorder="1"/>
    <xf numFmtId="0" fontId="0" fillId="10" borderId="27" xfId="0" applyFont="1" applyFill="1" applyBorder="1"/>
    <xf numFmtId="0" fontId="0" fillId="10" borderId="28" xfId="0" applyFont="1" applyFill="1" applyBorder="1"/>
    <xf numFmtId="0" fontId="0" fillId="0" borderId="26" xfId="0" applyFont="1" applyBorder="1"/>
    <xf numFmtId="0" fontId="0" fillId="0" borderId="27" xfId="0" applyFont="1" applyBorder="1"/>
    <xf numFmtId="0" fontId="0" fillId="0" borderId="28" xfId="0" applyFont="1" applyBorder="1"/>
  </cellXfs>
  <cellStyles count="3">
    <cellStyle name="Milliers" xfId="2" builtinId="3"/>
    <cellStyle name="Normal" xfId="0" builtinId="0"/>
    <cellStyle name="Normal 26" xfId="1" xr:uid="{00000000-0005-0000-0000-000002000000}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99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752475</xdr:colOff>
          <xdr:row>0</xdr:row>
          <xdr:rowOff>180975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Générer la BDD</a:t>
              </a:r>
            </a:p>
            <a:p>
              <a:pPr algn="ctr" rtl="0">
                <a:defRPr sz="1000"/>
              </a:pPr>
              <a:r>
                <a:rPr lang="fr-CA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Générer les TAD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752475</xdr:colOff>
          <xdr:row>5</xdr:row>
          <xdr:rowOff>180975</xdr:rowOff>
        </xdr:from>
        <xdr:to>
          <xdr:col>2</xdr:col>
          <xdr:colOff>0</xdr:colOff>
          <xdr:row>8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RAZ les TAD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762000</xdr:colOff>
          <xdr:row>3</xdr:row>
          <xdr:rowOff>66675</xdr:rowOff>
        </xdr:from>
        <xdr:to>
          <xdr:col>2</xdr:col>
          <xdr:colOff>0</xdr:colOff>
          <xdr:row>5</xdr:row>
          <xdr:rowOff>85725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sng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Générer les TAD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 tint="-0.249977111117893"/>
  </sheetPr>
  <dimension ref="B3:I78"/>
  <sheetViews>
    <sheetView showGridLines="0" workbookViewId="0">
      <selection activeCell="F6" sqref="F6"/>
    </sheetView>
  </sheetViews>
  <sheetFormatPr baseColWidth="10" defaultColWidth="11.42578125" defaultRowHeight="15" x14ac:dyDescent="0.25"/>
  <cols>
    <col min="2" max="2" width="20.7109375" bestFit="1" customWidth="1"/>
    <col min="3" max="3" width="18.42578125" bestFit="1" customWidth="1"/>
    <col min="5" max="5" width="22" bestFit="1" customWidth="1"/>
    <col min="6" max="6" width="36.7109375" bestFit="1" customWidth="1"/>
    <col min="7" max="7" width="14" bestFit="1" customWidth="1"/>
    <col min="8" max="8" width="15.28515625" bestFit="1" customWidth="1"/>
    <col min="9" max="9" width="67" bestFit="1" customWidth="1"/>
  </cols>
  <sheetData>
    <row r="3" spans="5:9" x14ac:dyDescent="0.25">
      <c r="E3" s="80" t="s">
        <v>0</v>
      </c>
      <c r="F3" s="81" t="s">
        <v>71</v>
      </c>
      <c r="G3" s="82" t="s">
        <v>72</v>
      </c>
      <c r="H3" s="82" t="s">
        <v>73</v>
      </c>
      <c r="I3" s="83" t="s">
        <v>37</v>
      </c>
    </row>
    <row r="4" spans="5:9" x14ac:dyDescent="0.25">
      <c r="E4" s="84" t="str">
        <f>G4&amp;H4</f>
        <v/>
      </c>
      <c r="F4" s="85" t="s">
        <v>27</v>
      </c>
      <c r="G4" s="85"/>
      <c r="H4" s="85"/>
      <c r="I4" s="86"/>
    </row>
    <row r="5" spans="5:9" x14ac:dyDescent="0.25">
      <c r="E5" s="87" t="str">
        <f t="shared" ref="E5:E68" si="0">G5&amp;H5</f>
        <v/>
      </c>
      <c r="F5" s="88" t="s">
        <v>9</v>
      </c>
      <c r="G5" s="88"/>
      <c r="H5" s="88"/>
      <c r="I5" s="89"/>
    </row>
    <row r="6" spans="5:9" x14ac:dyDescent="0.25">
      <c r="E6" s="84" t="str">
        <f t="shared" si="0"/>
        <v/>
      </c>
      <c r="F6" s="85" t="s">
        <v>11</v>
      </c>
      <c r="G6" s="85"/>
      <c r="H6" s="85"/>
      <c r="I6" s="86"/>
    </row>
    <row r="7" spans="5:9" x14ac:dyDescent="0.25">
      <c r="E7" s="87" t="str">
        <f t="shared" si="0"/>
        <v/>
      </c>
      <c r="F7" s="88"/>
      <c r="G7" s="88"/>
      <c r="H7" s="88"/>
      <c r="I7" s="89"/>
    </row>
    <row r="8" spans="5:9" x14ac:dyDescent="0.25">
      <c r="E8" s="84" t="str">
        <f t="shared" si="0"/>
        <v/>
      </c>
      <c r="F8" s="85"/>
      <c r="G8" s="85"/>
      <c r="H8" s="85"/>
      <c r="I8" s="86"/>
    </row>
    <row r="9" spans="5:9" x14ac:dyDescent="0.25">
      <c r="E9" s="87" t="str">
        <f t="shared" si="0"/>
        <v/>
      </c>
      <c r="F9" s="88"/>
      <c r="G9" s="88"/>
      <c r="H9" s="88"/>
      <c r="I9" s="89"/>
    </row>
    <row r="10" spans="5:9" x14ac:dyDescent="0.25">
      <c r="E10" s="84" t="str">
        <f t="shared" si="0"/>
        <v/>
      </c>
      <c r="F10" s="85"/>
      <c r="G10" s="85"/>
      <c r="H10" s="85"/>
      <c r="I10" s="86"/>
    </row>
    <row r="11" spans="5:9" x14ac:dyDescent="0.25">
      <c r="E11" s="87" t="str">
        <f t="shared" si="0"/>
        <v/>
      </c>
      <c r="F11" s="88"/>
      <c r="G11" s="88"/>
      <c r="H11" s="88"/>
      <c r="I11" s="89"/>
    </row>
    <row r="12" spans="5:9" x14ac:dyDescent="0.25">
      <c r="E12" s="84" t="str">
        <f t="shared" si="0"/>
        <v/>
      </c>
      <c r="F12" s="85"/>
      <c r="G12" s="85"/>
      <c r="H12" s="85"/>
      <c r="I12" s="86"/>
    </row>
    <row r="13" spans="5:9" x14ac:dyDescent="0.25">
      <c r="E13" s="87" t="str">
        <f t="shared" si="0"/>
        <v/>
      </c>
      <c r="F13" s="88"/>
      <c r="G13" s="88"/>
      <c r="H13" s="88"/>
      <c r="I13" s="89"/>
    </row>
    <row r="14" spans="5:9" x14ac:dyDescent="0.25">
      <c r="E14" s="84" t="str">
        <f t="shared" si="0"/>
        <v/>
      </c>
      <c r="F14" s="85"/>
      <c r="G14" s="85"/>
      <c r="H14" s="85"/>
      <c r="I14" s="86"/>
    </row>
    <row r="15" spans="5:9" x14ac:dyDescent="0.25">
      <c r="E15" s="87" t="str">
        <f t="shared" si="0"/>
        <v/>
      </c>
      <c r="F15" s="88"/>
      <c r="G15" s="88"/>
      <c r="H15" s="88"/>
      <c r="I15" s="89"/>
    </row>
    <row r="16" spans="5:9" x14ac:dyDescent="0.25">
      <c r="E16" s="84" t="str">
        <f t="shared" si="0"/>
        <v/>
      </c>
      <c r="F16" s="85"/>
      <c r="G16" s="85"/>
      <c r="H16" s="85"/>
      <c r="I16" s="86"/>
    </row>
    <row r="17" spans="2:9" x14ac:dyDescent="0.25">
      <c r="E17" s="87" t="str">
        <f t="shared" si="0"/>
        <v/>
      </c>
      <c r="F17" s="88"/>
      <c r="G17" s="88"/>
      <c r="H17" s="88"/>
      <c r="I17" s="89"/>
    </row>
    <row r="18" spans="2:9" x14ac:dyDescent="0.25">
      <c r="E18" s="84" t="str">
        <f t="shared" si="0"/>
        <v/>
      </c>
      <c r="F18" s="85"/>
      <c r="G18" s="85"/>
      <c r="H18" s="85"/>
      <c r="I18" s="86"/>
    </row>
    <row r="19" spans="2:9" x14ac:dyDescent="0.25">
      <c r="E19" s="87" t="str">
        <f t="shared" si="0"/>
        <v/>
      </c>
      <c r="F19" s="88"/>
      <c r="G19" s="88"/>
      <c r="H19" s="88"/>
      <c r="I19" s="89"/>
    </row>
    <row r="20" spans="2:9" x14ac:dyDescent="0.25">
      <c r="E20" s="84" t="str">
        <f t="shared" si="0"/>
        <v/>
      </c>
      <c r="F20" s="85"/>
      <c r="G20" s="85"/>
      <c r="H20" s="85"/>
      <c r="I20" s="86"/>
    </row>
    <row r="21" spans="2:9" x14ac:dyDescent="0.25">
      <c r="E21" s="87" t="str">
        <f t="shared" si="0"/>
        <v/>
      </c>
      <c r="F21" s="88"/>
      <c r="G21" s="88"/>
      <c r="H21" s="88"/>
      <c r="I21" s="89"/>
    </row>
    <row r="22" spans="2:9" x14ac:dyDescent="0.25">
      <c r="E22" s="84" t="str">
        <f t="shared" si="0"/>
        <v/>
      </c>
      <c r="F22" s="85"/>
      <c r="G22" s="85"/>
      <c r="H22" s="85"/>
      <c r="I22" s="86"/>
    </row>
    <row r="23" spans="2:9" x14ac:dyDescent="0.25">
      <c r="E23" s="87" t="str">
        <f t="shared" si="0"/>
        <v/>
      </c>
      <c r="F23" s="88"/>
      <c r="G23" s="88"/>
      <c r="H23" s="88"/>
      <c r="I23" s="89"/>
    </row>
    <row r="24" spans="2:9" x14ac:dyDescent="0.25">
      <c r="B24" s="22"/>
      <c r="E24" s="84" t="str">
        <f t="shared" si="0"/>
        <v/>
      </c>
      <c r="F24" s="85"/>
      <c r="G24" s="85"/>
      <c r="H24" s="85"/>
      <c r="I24" s="86"/>
    </row>
    <row r="25" spans="2:9" x14ac:dyDescent="0.25">
      <c r="E25" s="87" t="str">
        <f t="shared" si="0"/>
        <v/>
      </c>
      <c r="F25" s="88"/>
      <c r="G25" s="88"/>
      <c r="H25" s="88"/>
      <c r="I25" s="89"/>
    </row>
    <row r="26" spans="2:9" x14ac:dyDescent="0.25">
      <c r="E26" s="84" t="str">
        <f t="shared" si="0"/>
        <v/>
      </c>
      <c r="F26" s="85"/>
      <c r="G26" s="85"/>
      <c r="H26" s="85"/>
      <c r="I26" s="86"/>
    </row>
    <row r="27" spans="2:9" x14ac:dyDescent="0.25">
      <c r="E27" s="87" t="str">
        <f t="shared" si="0"/>
        <v/>
      </c>
      <c r="F27" s="88"/>
      <c r="G27" s="88"/>
      <c r="H27" s="88"/>
      <c r="I27" s="89"/>
    </row>
    <row r="28" spans="2:9" x14ac:dyDescent="0.25">
      <c r="E28" s="84" t="str">
        <f t="shared" si="0"/>
        <v/>
      </c>
      <c r="F28" s="85"/>
      <c r="G28" s="85"/>
      <c r="H28" s="85"/>
      <c r="I28" s="86"/>
    </row>
    <row r="29" spans="2:9" x14ac:dyDescent="0.25">
      <c r="E29" s="87" t="str">
        <f t="shared" si="0"/>
        <v/>
      </c>
      <c r="F29" s="88"/>
      <c r="G29" s="88"/>
      <c r="H29" s="88"/>
      <c r="I29" s="89"/>
    </row>
    <row r="30" spans="2:9" x14ac:dyDescent="0.25">
      <c r="E30" s="84" t="str">
        <f t="shared" si="0"/>
        <v/>
      </c>
      <c r="F30" s="85"/>
      <c r="G30" s="85"/>
      <c r="H30" s="85"/>
      <c r="I30" s="86"/>
    </row>
    <row r="31" spans="2:9" x14ac:dyDescent="0.25">
      <c r="E31" s="87" t="str">
        <f t="shared" si="0"/>
        <v/>
      </c>
      <c r="F31" s="88"/>
      <c r="G31" s="88"/>
      <c r="H31" s="88"/>
      <c r="I31" s="89"/>
    </row>
    <row r="32" spans="2:9" x14ac:dyDescent="0.25">
      <c r="E32" s="84" t="str">
        <f t="shared" si="0"/>
        <v/>
      </c>
      <c r="F32" s="85"/>
      <c r="G32" s="85"/>
      <c r="H32" s="85"/>
      <c r="I32" s="86"/>
    </row>
    <row r="33" spans="5:9" x14ac:dyDescent="0.25">
      <c r="E33" s="87" t="str">
        <f t="shared" si="0"/>
        <v/>
      </c>
      <c r="F33" s="88"/>
      <c r="G33" s="88"/>
      <c r="H33" s="88"/>
      <c r="I33" s="89"/>
    </row>
    <row r="34" spans="5:9" x14ac:dyDescent="0.25">
      <c r="E34" s="84" t="str">
        <f t="shared" si="0"/>
        <v/>
      </c>
      <c r="F34" s="85"/>
      <c r="G34" s="85"/>
      <c r="H34" s="85"/>
      <c r="I34" s="86"/>
    </row>
    <row r="35" spans="5:9" x14ac:dyDescent="0.25">
      <c r="E35" s="87" t="str">
        <f t="shared" si="0"/>
        <v/>
      </c>
      <c r="F35" s="88"/>
      <c r="G35" s="88"/>
      <c r="H35" s="88"/>
      <c r="I35" s="89"/>
    </row>
    <row r="36" spans="5:9" x14ac:dyDescent="0.25">
      <c r="E36" s="84" t="str">
        <f t="shared" si="0"/>
        <v/>
      </c>
      <c r="F36" s="85"/>
      <c r="G36" s="85"/>
      <c r="H36" s="85"/>
      <c r="I36" s="86"/>
    </row>
    <row r="37" spans="5:9" x14ac:dyDescent="0.25">
      <c r="E37" s="87" t="str">
        <f t="shared" si="0"/>
        <v/>
      </c>
      <c r="F37" s="88"/>
      <c r="G37" s="88"/>
      <c r="H37" s="88"/>
      <c r="I37" s="89"/>
    </row>
    <row r="38" spans="5:9" x14ac:dyDescent="0.25">
      <c r="E38" s="84" t="str">
        <f t="shared" si="0"/>
        <v/>
      </c>
      <c r="F38" s="85"/>
      <c r="G38" s="85"/>
      <c r="H38" s="85"/>
      <c r="I38" s="86"/>
    </row>
    <row r="39" spans="5:9" x14ac:dyDescent="0.25">
      <c r="E39" s="87" t="str">
        <f t="shared" si="0"/>
        <v/>
      </c>
      <c r="F39" s="88"/>
      <c r="G39" s="88"/>
      <c r="H39" s="88"/>
      <c r="I39" s="89"/>
    </row>
    <row r="40" spans="5:9" x14ac:dyDescent="0.25">
      <c r="E40" s="84" t="str">
        <f t="shared" si="0"/>
        <v/>
      </c>
      <c r="F40" s="85"/>
      <c r="G40" s="85"/>
      <c r="H40" s="85"/>
      <c r="I40" s="86"/>
    </row>
    <row r="41" spans="5:9" x14ac:dyDescent="0.25">
      <c r="E41" s="87" t="str">
        <f t="shared" si="0"/>
        <v/>
      </c>
      <c r="F41" s="88"/>
      <c r="G41" s="88"/>
      <c r="H41" s="88"/>
      <c r="I41" s="89"/>
    </row>
    <row r="42" spans="5:9" x14ac:dyDescent="0.25">
      <c r="E42" s="84" t="str">
        <f t="shared" si="0"/>
        <v/>
      </c>
      <c r="F42" s="85"/>
      <c r="G42" s="85"/>
      <c r="H42" s="85"/>
      <c r="I42" s="86"/>
    </row>
    <row r="43" spans="5:9" x14ac:dyDescent="0.25">
      <c r="E43" s="87" t="str">
        <f t="shared" si="0"/>
        <v/>
      </c>
      <c r="F43" s="88"/>
      <c r="G43" s="88"/>
      <c r="H43" s="88"/>
      <c r="I43" s="89"/>
    </row>
    <row r="44" spans="5:9" x14ac:dyDescent="0.25">
      <c r="E44" s="84" t="str">
        <f t="shared" si="0"/>
        <v/>
      </c>
      <c r="F44" s="85"/>
      <c r="G44" s="85"/>
      <c r="H44" s="85"/>
      <c r="I44" s="86"/>
    </row>
    <row r="45" spans="5:9" x14ac:dyDescent="0.25">
      <c r="E45" s="87" t="str">
        <f t="shared" si="0"/>
        <v/>
      </c>
      <c r="F45" s="88"/>
      <c r="G45" s="88"/>
      <c r="H45" s="88"/>
      <c r="I45" s="89"/>
    </row>
    <row r="46" spans="5:9" x14ac:dyDescent="0.25">
      <c r="E46" s="84" t="str">
        <f t="shared" si="0"/>
        <v/>
      </c>
      <c r="F46" s="85"/>
      <c r="G46" s="85"/>
      <c r="H46" s="85"/>
      <c r="I46" s="86"/>
    </row>
    <row r="47" spans="5:9" x14ac:dyDescent="0.25">
      <c r="E47" s="87" t="str">
        <f t="shared" si="0"/>
        <v/>
      </c>
      <c r="F47" s="88"/>
      <c r="G47" s="88"/>
      <c r="H47" s="88"/>
      <c r="I47" s="89"/>
    </row>
    <row r="48" spans="5:9" x14ac:dyDescent="0.25">
      <c r="E48" s="84" t="str">
        <f t="shared" si="0"/>
        <v/>
      </c>
      <c r="F48" s="85"/>
      <c r="G48" s="85"/>
      <c r="H48" s="85"/>
      <c r="I48" s="86"/>
    </row>
    <row r="49" spans="5:9" x14ac:dyDescent="0.25">
      <c r="E49" s="87" t="str">
        <f t="shared" si="0"/>
        <v/>
      </c>
      <c r="F49" s="88"/>
      <c r="G49" s="88"/>
      <c r="H49" s="88"/>
      <c r="I49" s="89"/>
    </row>
    <row r="50" spans="5:9" x14ac:dyDescent="0.25">
      <c r="E50" s="84" t="str">
        <f t="shared" si="0"/>
        <v/>
      </c>
      <c r="F50" s="85"/>
      <c r="G50" s="85"/>
      <c r="H50" s="85"/>
      <c r="I50" s="86"/>
    </row>
    <row r="51" spans="5:9" x14ac:dyDescent="0.25">
      <c r="E51" s="87" t="str">
        <f t="shared" si="0"/>
        <v/>
      </c>
      <c r="F51" s="88"/>
      <c r="G51" s="88"/>
      <c r="H51" s="88"/>
      <c r="I51" s="89"/>
    </row>
    <row r="52" spans="5:9" x14ac:dyDescent="0.25">
      <c r="E52" s="84" t="str">
        <f t="shared" si="0"/>
        <v/>
      </c>
      <c r="F52" s="85"/>
      <c r="G52" s="85"/>
      <c r="H52" s="85"/>
      <c r="I52" s="86"/>
    </row>
    <row r="53" spans="5:9" x14ac:dyDescent="0.25">
      <c r="E53" s="87" t="str">
        <f t="shared" si="0"/>
        <v/>
      </c>
      <c r="F53" s="88"/>
      <c r="G53" s="88"/>
      <c r="H53" s="88"/>
      <c r="I53" s="89"/>
    </row>
    <row r="54" spans="5:9" x14ac:dyDescent="0.25">
      <c r="E54" s="84" t="str">
        <f t="shared" si="0"/>
        <v/>
      </c>
      <c r="F54" s="85"/>
      <c r="G54" s="85"/>
      <c r="H54" s="85"/>
      <c r="I54" s="86"/>
    </row>
    <row r="55" spans="5:9" x14ac:dyDescent="0.25">
      <c r="E55" s="87" t="str">
        <f t="shared" si="0"/>
        <v/>
      </c>
      <c r="F55" s="88"/>
      <c r="G55" s="88"/>
      <c r="H55" s="88"/>
      <c r="I55" s="89"/>
    </row>
    <row r="56" spans="5:9" x14ac:dyDescent="0.25">
      <c r="E56" s="84" t="str">
        <f t="shared" si="0"/>
        <v/>
      </c>
      <c r="F56" s="85"/>
      <c r="G56" s="85"/>
      <c r="H56" s="85"/>
      <c r="I56" s="86"/>
    </row>
    <row r="57" spans="5:9" x14ac:dyDescent="0.25">
      <c r="E57" s="87" t="str">
        <f t="shared" si="0"/>
        <v/>
      </c>
      <c r="F57" s="88"/>
      <c r="G57" s="88"/>
      <c r="H57" s="88"/>
      <c r="I57" s="89"/>
    </row>
    <row r="58" spans="5:9" x14ac:dyDescent="0.25">
      <c r="E58" s="84" t="str">
        <f t="shared" si="0"/>
        <v/>
      </c>
      <c r="F58" s="85"/>
      <c r="G58" s="85"/>
      <c r="H58" s="85"/>
      <c r="I58" s="86"/>
    </row>
    <row r="59" spans="5:9" x14ac:dyDescent="0.25">
      <c r="E59" s="87" t="str">
        <f t="shared" si="0"/>
        <v/>
      </c>
      <c r="F59" s="88"/>
      <c r="G59" s="88"/>
      <c r="H59" s="88"/>
      <c r="I59" s="89"/>
    </row>
    <row r="60" spans="5:9" x14ac:dyDescent="0.25">
      <c r="E60" s="84" t="str">
        <f t="shared" si="0"/>
        <v/>
      </c>
      <c r="F60" s="85"/>
      <c r="G60" s="85"/>
      <c r="H60" s="85"/>
      <c r="I60" s="86"/>
    </row>
    <row r="61" spans="5:9" x14ac:dyDescent="0.25">
      <c r="E61" s="87" t="str">
        <f t="shared" si="0"/>
        <v/>
      </c>
      <c r="F61" s="88"/>
      <c r="G61" s="88"/>
      <c r="H61" s="88"/>
      <c r="I61" s="89"/>
    </row>
    <row r="62" spans="5:9" x14ac:dyDescent="0.25">
      <c r="E62" s="84" t="str">
        <f t="shared" si="0"/>
        <v/>
      </c>
      <c r="F62" s="85"/>
      <c r="G62" s="85"/>
      <c r="H62" s="85"/>
      <c r="I62" s="86"/>
    </row>
    <row r="63" spans="5:9" x14ac:dyDescent="0.25">
      <c r="E63" s="87" t="str">
        <f t="shared" si="0"/>
        <v/>
      </c>
      <c r="F63" s="88"/>
      <c r="G63" s="88"/>
      <c r="H63" s="88"/>
      <c r="I63" s="89"/>
    </row>
    <row r="64" spans="5:9" x14ac:dyDescent="0.25">
      <c r="E64" s="84" t="str">
        <f t="shared" si="0"/>
        <v/>
      </c>
      <c r="F64" s="85"/>
      <c r="G64" s="85"/>
      <c r="H64" s="85"/>
      <c r="I64" s="86"/>
    </row>
    <row r="65" spans="5:9" x14ac:dyDescent="0.25">
      <c r="E65" s="87" t="str">
        <f t="shared" si="0"/>
        <v/>
      </c>
      <c r="F65" s="88"/>
      <c r="G65" s="88"/>
      <c r="H65" s="88"/>
      <c r="I65" s="89"/>
    </row>
    <row r="66" spans="5:9" x14ac:dyDescent="0.25">
      <c r="E66" s="84" t="str">
        <f t="shared" si="0"/>
        <v/>
      </c>
      <c r="F66" s="85"/>
      <c r="G66" s="85"/>
      <c r="H66" s="85"/>
      <c r="I66" s="86"/>
    </row>
    <row r="67" spans="5:9" x14ac:dyDescent="0.25">
      <c r="E67" s="87" t="str">
        <f t="shared" si="0"/>
        <v/>
      </c>
      <c r="F67" s="88"/>
      <c r="G67" s="88"/>
      <c r="H67" s="88"/>
      <c r="I67" s="89"/>
    </row>
    <row r="68" spans="5:9" x14ac:dyDescent="0.25">
      <c r="E68" s="84" t="str">
        <f t="shared" si="0"/>
        <v/>
      </c>
      <c r="F68" s="85"/>
      <c r="G68" s="85"/>
      <c r="H68" s="85"/>
      <c r="I68" s="86"/>
    </row>
    <row r="69" spans="5:9" x14ac:dyDescent="0.25">
      <c r="E69" s="87" t="str">
        <f t="shared" ref="E69:E78" si="1">G69&amp;H69</f>
        <v/>
      </c>
      <c r="F69" s="88"/>
      <c r="G69" s="88"/>
      <c r="H69" s="88"/>
      <c r="I69" s="89"/>
    </row>
    <row r="70" spans="5:9" x14ac:dyDescent="0.25">
      <c r="E70" s="84" t="str">
        <f t="shared" si="1"/>
        <v/>
      </c>
      <c r="F70" s="85"/>
      <c r="G70" s="85"/>
      <c r="H70" s="85"/>
      <c r="I70" s="86"/>
    </row>
    <row r="71" spans="5:9" x14ac:dyDescent="0.25">
      <c r="E71" s="87" t="str">
        <f t="shared" si="1"/>
        <v/>
      </c>
      <c r="F71" s="88"/>
      <c r="G71" s="88"/>
      <c r="H71" s="88"/>
      <c r="I71" s="89"/>
    </row>
    <row r="72" spans="5:9" x14ac:dyDescent="0.25">
      <c r="E72" s="84" t="str">
        <f t="shared" si="1"/>
        <v/>
      </c>
      <c r="F72" s="85"/>
      <c r="G72" s="85"/>
      <c r="H72" s="85"/>
      <c r="I72" s="86"/>
    </row>
    <row r="73" spans="5:9" x14ac:dyDescent="0.25">
      <c r="E73" s="87" t="str">
        <f t="shared" si="1"/>
        <v/>
      </c>
      <c r="F73" s="88"/>
      <c r="G73" s="88"/>
      <c r="H73" s="88"/>
      <c r="I73" s="89"/>
    </row>
    <row r="74" spans="5:9" x14ac:dyDescent="0.25">
      <c r="E74" s="84" t="str">
        <f t="shared" si="1"/>
        <v/>
      </c>
      <c r="F74" s="85"/>
      <c r="G74" s="85"/>
      <c r="H74" s="85"/>
      <c r="I74" s="86"/>
    </row>
    <row r="75" spans="5:9" x14ac:dyDescent="0.25">
      <c r="E75" s="87" t="str">
        <f t="shared" si="1"/>
        <v/>
      </c>
      <c r="F75" s="88"/>
      <c r="G75" s="88"/>
      <c r="H75" s="88"/>
      <c r="I75" s="89"/>
    </row>
    <row r="76" spans="5:9" x14ac:dyDescent="0.25">
      <c r="E76" s="84" t="str">
        <f t="shared" si="1"/>
        <v/>
      </c>
      <c r="F76" s="85"/>
      <c r="G76" s="85"/>
      <c r="H76" s="85"/>
      <c r="I76" s="86"/>
    </row>
    <row r="77" spans="5:9" x14ac:dyDescent="0.25">
      <c r="E77" s="87" t="str">
        <f t="shared" si="1"/>
        <v/>
      </c>
      <c r="F77" s="88"/>
      <c r="G77" s="88"/>
      <c r="H77" s="88"/>
      <c r="I77" s="89"/>
    </row>
    <row r="78" spans="5:9" x14ac:dyDescent="0.25">
      <c r="E78" s="77" t="str">
        <f t="shared" si="1"/>
        <v/>
      </c>
      <c r="F78" s="78"/>
      <c r="G78" s="78"/>
      <c r="H78" s="78"/>
      <c r="I78" s="7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1:AF34"/>
  <sheetViews>
    <sheetView topLeftCell="I7" zoomScale="90" zoomScaleNormal="90" workbookViewId="0">
      <selection activeCell="I18" sqref="I18"/>
    </sheetView>
  </sheetViews>
  <sheetFormatPr baseColWidth="10" defaultColWidth="11.42578125" defaultRowHeight="15" x14ac:dyDescent="0.25"/>
  <cols>
    <col min="1" max="1" width="3.42578125" customWidth="1"/>
    <col min="2" max="2" width="14.28515625" customWidth="1"/>
    <col min="3" max="3" width="10" customWidth="1"/>
    <col min="4" max="4" width="18" bestFit="1" customWidth="1"/>
    <col min="5" max="5" width="13.140625" customWidth="1"/>
    <col min="6" max="6" width="13.5703125" customWidth="1"/>
    <col min="7" max="7" width="7.28515625" customWidth="1"/>
    <col min="8" max="8" width="34.28515625" customWidth="1"/>
    <col min="9" max="9" width="11.42578125" customWidth="1"/>
    <col min="10" max="10" width="35.5703125" customWidth="1"/>
    <col min="11" max="11" width="7.85546875" customWidth="1"/>
    <col min="12" max="12" width="11.28515625" customWidth="1"/>
    <col min="13" max="13" width="10.7109375" customWidth="1"/>
    <col min="14" max="14" width="8.7109375" bestFit="1" customWidth="1"/>
    <col min="15" max="15" width="11.5703125" bestFit="1" customWidth="1"/>
    <col min="16" max="16" width="9.42578125" style="56" customWidth="1"/>
    <col min="17" max="17" width="11" bestFit="1" customWidth="1"/>
    <col min="18" max="18" width="8.5703125" bestFit="1" customWidth="1"/>
    <col min="19" max="19" width="9" customWidth="1"/>
    <col min="20" max="20" width="8.5703125" bestFit="1" customWidth="1"/>
    <col min="21" max="21" width="9.7109375" customWidth="1"/>
    <col min="22" max="22" width="10.42578125" customWidth="1"/>
    <col min="23" max="23" width="7.7109375" bestFit="1" customWidth="1"/>
    <col min="24" max="24" width="9.7109375" customWidth="1"/>
    <col min="25" max="25" width="8.7109375" bestFit="1" customWidth="1"/>
    <col min="26" max="26" width="7.28515625" bestFit="1" customWidth="1"/>
    <col min="29" max="29" width="11.42578125" style="61"/>
  </cols>
  <sheetData>
    <row r="1" spans="1:32" x14ac:dyDescent="0.25">
      <c r="AD1">
        <f>COLUMN()</f>
        <v>30</v>
      </c>
    </row>
    <row r="2" spans="1:32" x14ac:dyDescent="0.25">
      <c r="F2" s="57" t="s">
        <v>53</v>
      </c>
    </row>
    <row r="3" spans="1:32" x14ac:dyDescent="0.25">
      <c r="D3" s="56" t="s">
        <v>36</v>
      </c>
      <c r="F3" s="57" t="s">
        <v>52</v>
      </c>
    </row>
    <row r="4" spans="1:32" x14ac:dyDescent="0.25">
      <c r="D4" s="51">
        <v>43466</v>
      </c>
    </row>
    <row r="10" spans="1:32" s="26" customFormat="1" ht="60" customHeight="1" x14ac:dyDescent="0.25">
      <c r="A10" s="27"/>
      <c r="B10" s="62" t="s">
        <v>33</v>
      </c>
      <c r="C10" s="63" t="s">
        <v>2</v>
      </c>
      <c r="D10" s="63" t="s">
        <v>32</v>
      </c>
      <c r="E10" s="64" t="s">
        <v>54</v>
      </c>
      <c r="F10" s="64" t="s">
        <v>55</v>
      </c>
      <c r="G10" s="64" t="s">
        <v>56</v>
      </c>
      <c r="H10" s="64" t="s">
        <v>57</v>
      </c>
      <c r="I10" s="64" t="s">
        <v>58</v>
      </c>
      <c r="J10" s="64" t="s">
        <v>59</v>
      </c>
      <c r="K10" s="59" t="s">
        <v>60</v>
      </c>
      <c r="L10" s="59" t="s">
        <v>61</v>
      </c>
      <c r="M10" s="59" t="s">
        <v>62</v>
      </c>
      <c r="N10" s="59" t="s">
        <v>63</v>
      </c>
      <c r="O10" s="60" t="s">
        <v>65</v>
      </c>
      <c r="P10" s="59" t="s">
        <v>64</v>
      </c>
      <c r="Q10" s="65">
        <v>43466</v>
      </c>
      <c r="R10" s="65">
        <v>43497</v>
      </c>
      <c r="S10" s="65">
        <v>43525</v>
      </c>
      <c r="T10" s="65">
        <v>43556</v>
      </c>
      <c r="U10" s="65">
        <v>43586</v>
      </c>
      <c r="V10" s="65">
        <v>43617</v>
      </c>
      <c r="W10" s="65">
        <v>43647</v>
      </c>
      <c r="X10" s="65">
        <v>43678</v>
      </c>
      <c r="Y10" s="65">
        <v>43709</v>
      </c>
      <c r="Z10" s="65">
        <v>43739</v>
      </c>
      <c r="AA10" s="65">
        <v>43770</v>
      </c>
      <c r="AB10" s="65">
        <v>43800</v>
      </c>
      <c r="AC10" s="66" t="s">
        <v>30</v>
      </c>
      <c r="AD10" s="59" t="s">
        <v>66</v>
      </c>
      <c r="AE10" s="23"/>
      <c r="AF10" s="23"/>
    </row>
    <row r="11" spans="1:32" x14ac:dyDescent="0.25">
      <c r="B11" s="67" t="s">
        <v>74</v>
      </c>
      <c r="C11" s="67" t="s">
        <v>75</v>
      </c>
      <c r="D11" s="67" t="s">
        <v>75</v>
      </c>
      <c r="E11" s="67" t="s">
        <v>75</v>
      </c>
      <c r="F11" s="67" t="s">
        <v>75</v>
      </c>
      <c r="G11" s="67" t="s">
        <v>75</v>
      </c>
      <c r="H11" s="67" t="s">
        <v>75</v>
      </c>
      <c r="I11" s="67" t="s">
        <v>75</v>
      </c>
      <c r="J11" s="67" t="s">
        <v>75</v>
      </c>
      <c r="K11" s="67" t="s">
        <v>75</v>
      </c>
      <c r="L11" s="67" t="s">
        <v>75</v>
      </c>
      <c r="M11" s="67" t="s">
        <v>75</v>
      </c>
      <c r="N11" s="67" t="s">
        <v>75</v>
      </c>
      <c r="O11" s="67" t="s">
        <v>75</v>
      </c>
      <c r="P11" s="67" t="s">
        <v>75</v>
      </c>
      <c r="Q11" s="67" t="s">
        <v>75</v>
      </c>
      <c r="R11" s="67" t="s">
        <v>75</v>
      </c>
      <c r="S11" s="67" t="s">
        <v>75</v>
      </c>
      <c r="T11" s="67" t="s">
        <v>75</v>
      </c>
      <c r="U11" s="67" t="s">
        <v>75</v>
      </c>
      <c r="V11" s="67" t="s">
        <v>75</v>
      </c>
      <c r="W11" s="67" t="s">
        <v>75</v>
      </c>
      <c r="X11" s="67" t="s">
        <v>75</v>
      </c>
      <c r="Y11" s="67" t="s">
        <v>75</v>
      </c>
      <c r="Z11" s="67" t="s">
        <v>75</v>
      </c>
      <c r="AA11" s="67" t="s">
        <v>75</v>
      </c>
      <c r="AB11" s="67" t="s">
        <v>75</v>
      </c>
      <c r="AC11" s="67" t="s">
        <v>75</v>
      </c>
      <c r="AD11" s="67" t="s">
        <v>75</v>
      </c>
    </row>
    <row r="12" spans="1:32" x14ac:dyDescent="0.25">
      <c r="B12" s="67" t="s">
        <v>76</v>
      </c>
      <c r="C12" s="67" t="s">
        <v>76</v>
      </c>
      <c r="D12" s="67" t="s">
        <v>76</v>
      </c>
      <c r="E12" s="67" t="s">
        <v>76</v>
      </c>
      <c r="F12" s="67" t="s">
        <v>76</v>
      </c>
      <c r="G12" s="67" t="s">
        <v>76</v>
      </c>
      <c r="H12" s="67" t="s">
        <v>76</v>
      </c>
      <c r="I12" s="67" t="s">
        <v>76</v>
      </c>
      <c r="J12" s="67" t="s">
        <v>76</v>
      </c>
      <c r="K12" s="67" t="s">
        <v>76</v>
      </c>
      <c r="L12" s="67" t="s">
        <v>76</v>
      </c>
      <c r="M12" s="67" t="s">
        <v>76</v>
      </c>
      <c r="N12" s="67" t="s">
        <v>76</v>
      </c>
      <c r="O12" s="67" t="s">
        <v>76</v>
      </c>
      <c r="P12" s="67" t="s">
        <v>76</v>
      </c>
      <c r="Q12" s="67" t="s">
        <v>76</v>
      </c>
      <c r="R12" s="67" t="s">
        <v>76</v>
      </c>
      <c r="S12" s="67" t="s">
        <v>76</v>
      </c>
      <c r="T12" s="67" t="s">
        <v>76</v>
      </c>
      <c r="U12" s="67" t="s">
        <v>76</v>
      </c>
      <c r="V12" s="67" t="s">
        <v>76</v>
      </c>
      <c r="W12" s="67" t="s">
        <v>76</v>
      </c>
      <c r="X12" s="67" t="s">
        <v>76</v>
      </c>
      <c r="Y12" s="67" t="s">
        <v>76</v>
      </c>
      <c r="Z12" s="67" t="s">
        <v>76</v>
      </c>
      <c r="AA12" s="67" t="s">
        <v>76</v>
      </c>
      <c r="AB12" s="67" t="s">
        <v>76</v>
      </c>
      <c r="AC12" s="67" t="s">
        <v>76</v>
      </c>
      <c r="AD12" s="67" t="s">
        <v>76</v>
      </c>
    </row>
    <row r="13" spans="1:32" x14ac:dyDescent="0.25">
      <c r="B13" s="67"/>
      <c r="C13" s="67"/>
      <c r="D13" s="67"/>
      <c r="E13" s="68"/>
      <c r="F13" s="67"/>
      <c r="G13" s="67"/>
      <c r="H13" s="67"/>
      <c r="I13" s="67"/>
      <c r="J13" s="67"/>
      <c r="K13" s="69"/>
      <c r="L13" s="70"/>
      <c r="M13" s="67"/>
      <c r="N13" s="70"/>
      <c r="O13" s="69"/>
      <c r="P13" s="71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72">
        <f t="shared" ref="AC13:AC34" si="0">+SUM(Q13:AB13)</f>
        <v>0</v>
      </c>
      <c r="AD13" s="73">
        <f t="shared" ref="AD13:AD34" si="1">AC13*P13</f>
        <v>0</v>
      </c>
    </row>
    <row r="14" spans="1:32" x14ac:dyDescent="0.25">
      <c r="B14" s="67"/>
      <c r="C14" s="67"/>
      <c r="D14" s="67"/>
      <c r="E14" s="68"/>
      <c r="F14" s="67"/>
      <c r="G14" s="67"/>
      <c r="H14" s="67"/>
      <c r="I14" s="67"/>
      <c r="J14" s="67"/>
      <c r="K14" s="69"/>
      <c r="L14" s="70"/>
      <c r="M14" s="67"/>
      <c r="N14" s="70"/>
      <c r="O14" s="69"/>
      <c r="P14" s="71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72">
        <f t="shared" si="0"/>
        <v>0</v>
      </c>
      <c r="AD14" s="73">
        <f t="shared" si="1"/>
        <v>0</v>
      </c>
    </row>
    <row r="15" spans="1:32" x14ac:dyDescent="0.25">
      <c r="B15" s="67"/>
      <c r="C15" s="67"/>
      <c r="D15" s="67"/>
      <c r="E15" s="68"/>
      <c r="F15" s="67"/>
      <c r="G15" s="67"/>
      <c r="H15" s="67"/>
      <c r="I15" s="67"/>
      <c r="J15" s="67"/>
      <c r="K15" s="69"/>
      <c r="L15" s="70"/>
      <c r="M15" s="67"/>
      <c r="N15" s="70"/>
      <c r="O15" s="69"/>
      <c r="P15" s="71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72">
        <f t="shared" si="0"/>
        <v>0</v>
      </c>
      <c r="AD15" s="73">
        <f t="shared" si="1"/>
        <v>0</v>
      </c>
    </row>
    <row r="16" spans="1:32" x14ac:dyDescent="0.25">
      <c r="B16" s="67"/>
      <c r="C16" s="67"/>
      <c r="D16" s="67"/>
      <c r="E16" s="68"/>
      <c r="F16" s="67"/>
      <c r="G16" s="67"/>
      <c r="H16" s="67"/>
      <c r="I16" s="67"/>
      <c r="J16" s="67"/>
      <c r="K16" s="69"/>
      <c r="L16" s="70"/>
      <c r="M16" s="67"/>
      <c r="N16" s="70"/>
      <c r="O16" s="69"/>
      <c r="P16" s="71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72">
        <f t="shared" si="0"/>
        <v>0</v>
      </c>
      <c r="AD16" s="73">
        <f t="shared" si="1"/>
        <v>0</v>
      </c>
    </row>
    <row r="17" spans="2:30" x14ac:dyDescent="0.25">
      <c r="B17" s="67"/>
      <c r="C17" s="67"/>
      <c r="D17" s="67"/>
      <c r="E17" s="68"/>
      <c r="F17" s="67"/>
      <c r="G17" s="67"/>
      <c r="H17" s="67"/>
      <c r="I17" s="67"/>
      <c r="J17" s="67"/>
      <c r="K17" s="69"/>
      <c r="L17" s="70"/>
      <c r="M17" s="67"/>
      <c r="N17" s="70"/>
      <c r="O17" s="69"/>
      <c r="P17" s="71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72">
        <f t="shared" si="0"/>
        <v>0</v>
      </c>
      <c r="AD17" s="73">
        <f t="shared" si="1"/>
        <v>0</v>
      </c>
    </row>
    <row r="18" spans="2:30" x14ac:dyDescent="0.25">
      <c r="B18" s="67"/>
      <c r="C18" s="67"/>
      <c r="D18" s="67"/>
      <c r="E18" s="68"/>
      <c r="F18" s="67"/>
      <c r="G18" s="67"/>
      <c r="H18" s="67"/>
      <c r="I18" s="67"/>
      <c r="J18" s="67"/>
      <c r="K18" s="69"/>
      <c r="L18" s="70"/>
      <c r="M18" s="67"/>
      <c r="N18" s="70"/>
      <c r="O18" s="69"/>
      <c r="P18" s="71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72">
        <f t="shared" si="0"/>
        <v>0</v>
      </c>
      <c r="AD18" s="73">
        <f t="shared" si="1"/>
        <v>0</v>
      </c>
    </row>
    <row r="19" spans="2:30" x14ac:dyDescent="0.25">
      <c r="B19" s="67"/>
      <c r="C19" s="67"/>
      <c r="D19" s="67"/>
      <c r="E19" s="68"/>
      <c r="F19" s="67"/>
      <c r="G19" s="67"/>
      <c r="H19" s="67"/>
      <c r="I19" s="67"/>
      <c r="J19" s="67"/>
      <c r="K19" s="69"/>
      <c r="L19" s="70"/>
      <c r="M19" s="67"/>
      <c r="N19" s="70"/>
      <c r="O19" s="69"/>
      <c r="P19" s="71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72">
        <f t="shared" si="0"/>
        <v>0</v>
      </c>
      <c r="AD19" s="73">
        <f t="shared" si="1"/>
        <v>0</v>
      </c>
    </row>
    <row r="20" spans="2:30" x14ac:dyDescent="0.25">
      <c r="B20" s="67"/>
      <c r="C20" s="67"/>
      <c r="D20" s="67"/>
      <c r="E20" s="68"/>
      <c r="F20" s="67"/>
      <c r="G20" s="67"/>
      <c r="H20" s="67"/>
      <c r="I20" s="67"/>
      <c r="J20" s="67"/>
      <c r="K20" s="69"/>
      <c r="L20" s="70"/>
      <c r="M20" s="67"/>
      <c r="N20" s="70"/>
      <c r="O20" s="69"/>
      <c r="P20" s="71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72">
        <f t="shared" si="0"/>
        <v>0</v>
      </c>
      <c r="AD20" s="73">
        <f t="shared" si="1"/>
        <v>0</v>
      </c>
    </row>
    <row r="21" spans="2:30" x14ac:dyDescent="0.25">
      <c r="B21" s="67"/>
      <c r="C21" s="67"/>
      <c r="D21" s="67"/>
      <c r="E21" s="68"/>
      <c r="F21" s="67"/>
      <c r="G21" s="67"/>
      <c r="H21" s="67"/>
      <c r="I21" s="67"/>
      <c r="J21" s="67"/>
      <c r="K21" s="69"/>
      <c r="L21" s="70"/>
      <c r="M21" s="67"/>
      <c r="N21" s="70"/>
      <c r="O21" s="69"/>
      <c r="P21" s="71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72">
        <f t="shared" si="0"/>
        <v>0</v>
      </c>
      <c r="AD21" s="73">
        <f t="shared" si="1"/>
        <v>0</v>
      </c>
    </row>
    <row r="22" spans="2:30" x14ac:dyDescent="0.25">
      <c r="B22" s="67"/>
      <c r="C22" s="67"/>
      <c r="D22" s="67"/>
      <c r="E22" s="68"/>
      <c r="F22" s="67"/>
      <c r="G22" s="67"/>
      <c r="H22" s="67"/>
      <c r="I22" s="67"/>
      <c r="J22" s="67"/>
      <c r="K22" s="69"/>
      <c r="L22" s="70"/>
      <c r="M22" s="67"/>
      <c r="N22" s="70"/>
      <c r="O22" s="69"/>
      <c r="P22" s="71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72">
        <f t="shared" si="0"/>
        <v>0</v>
      </c>
      <c r="AD22" s="73">
        <f t="shared" si="1"/>
        <v>0</v>
      </c>
    </row>
    <row r="23" spans="2:30" x14ac:dyDescent="0.25">
      <c r="B23" s="67"/>
      <c r="C23" s="67"/>
      <c r="D23" s="67"/>
      <c r="E23" s="68"/>
      <c r="F23" s="67"/>
      <c r="G23" s="67"/>
      <c r="H23" s="67"/>
      <c r="I23" s="67"/>
      <c r="J23" s="67"/>
      <c r="K23" s="69"/>
      <c r="L23" s="70"/>
      <c r="M23" s="67"/>
      <c r="N23" s="70"/>
      <c r="O23" s="69"/>
      <c r="P23" s="71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72">
        <f t="shared" si="0"/>
        <v>0</v>
      </c>
      <c r="AD23" s="73">
        <f t="shared" si="1"/>
        <v>0</v>
      </c>
    </row>
    <row r="24" spans="2:30" x14ac:dyDescent="0.25">
      <c r="B24" s="67"/>
      <c r="C24" s="67"/>
      <c r="D24" s="67"/>
      <c r="E24" s="68"/>
      <c r="F24" s="67"/>
      <c r="G24" s="67"/>
      <c r="H24" s="67"/>
      <c r="I24" s="67"/>
      <c r="J24" s="67"/>
      <c r="K24" s="69"/>
      <c r="L24" s="70"/>
      <c r="M24" s="67"/>
      <c r="N24" s="70"/>
      <c r="O24" s="69"/>
      <c r="P24" s="71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72">
        <f t="shared" si="0"/>
        <v>0</v>
      </c>
      <c r="AD24" s="73">
        <f t="shared" si="1"/>
        <v>0</v>
      </c>
    </row>
    <row r="25" spans="2:30" x14ac:dyDescent="0.25">
      <c r="B25" s="67"/>
      <c r="C25" s="67"/>
      <c r="D25" s="67"/>
      <c r="E25" s="68"/>
      <c r="F25" s="67"/>
      <c r="G25" s="67"/>
      <c r="H25" s="67"/>
      <c r="I25" s="67"/>
      <c r="J25" s="67"/>
      <c r="K25" s="69"/>
      <c r="L25" s="70"/>
      <c r="M25" s="67"/>
      <c r="N25" s="70"/>
      <c r="O25" s="69"/>
      <c r="P25" s="71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72">
        <f t="shared" si="0"/>
        <v>0</v>
      </c>
      <c r="AD25" s="73">
        <f t="shared" si="1"/>
        <v>0</v>
      </c>
    </row>
    <row r="26" spans="2:30" x14ac:dyDescent="0.25">
      <c r="B26" s="67"/>
      <c r="C26" s="67"/>
      <c r="D26" s="67"/>
      <c r="E26" s="68"/>
      <c r="F26" s="67"/>
      <c r="G26" s="67"/>
      <c r="H26" s="67"/>
      <c r="I26" s="67"/>
      <c r="J26" s="67"/>
      <c r="K26" s="69"/>
      <c r="L26" s="70"/>
      <c r="M26" s="67"/>
      <c r="N26" s="70"/>
      <c r="O26" s="69"/>
      <c r="P26" s="71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72">
        <f t="shared" si="0"/>
        <v>0</v>
      </c>
      <c r="AD26" s="73">
        <f t="shared" si="1"/>
        <v>0</v>
      </c>
    </row>
    <row r="27" spans="2:30" x14ac:dyDescent="0.25">
      <c r="B27" s="67"/>
      <c r="C27" s="67"/>
      <c r="D27" s="67"/>
      <c r="E27" s="68"/>
      <c r="F27" s="67"/>
      <c r="G27" s="67"/>
      <c r="H27" s="67"/>
      <c r="I27" s="67"/>
      <c r="J27" s="67"/>
      <c r="K27" s="69"/>
      <c r="L27" s="70"/>
      <c r="M27" s="67"/>
      <c r="N27" s="70"/>
      <c r="O27" s="69"/>
      <c r="P27" s="71"/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72">
        <f t="shared" si="0"/>
        <v>0</v>
      </c>
      <c r="AD27" s="73">
        <f t="shared" si="1"/>
        <v>0</v>
      </c>
    </row>
    <row r="28" spans="2:30" x14ac:dyDescent="0.25">
      <c r="B28" s="67"/>
      <c r="C28" s="67"/>
      <c r="D28" s="67"/>
      <c r="E28" s="68"/>
      <c r="F28" s="67"/>
      <c r="G28" s="67"/>
      <c r="H28" s="67"/>
      <c r="I28" s="67"/>
      <c r="J28" s="67"/>
      <c r="K28" s="69"/>
      <c r="L28" s="70"/>
      <c r="M28" s="67"/>
      <c r="N28" s="70"/>
      <c r="O28" s="69"/>
      <c r="P28" s="71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72">
        <f t="shared" si="0"/>
        <v>0</v>
      </c>
      <c r="AD28" s="73">
        <f t="shared" si="1"/>
        <v>0</v>
      </c>
    </row>
    <row r="29" spans="2:30" x14ac:dyDescent="0.25">
      <c r="B29" s="67"/>
      <c r="C29" s="67"/>
      <c r="D29" s="67"/>
      <c r="E29" s="68"/>
      <c r="F29" s="67"/>
      <c r="G29" s="67"/>
      <c r="H29" s="67"/>
      <c r="I29" s="67"/>
      <c r="J29" s="67"/>
      <c r="K29" s="69"/>
      <c r="L29" s="70"/>
      <c r="M29" s="67"/>
      <c r="N29" s="70"/>
      <c r="O29" s="69"/>
      <c r="P29" s="71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72">
        <f t="shared" si="0"/>
        <v>0</v>
      </c>
      <c r="AD29" s="73">
        <f t="shared" si="1"/>
        <v>0</v>
      </c>
    </row>
    <row r="30" spans="2:30" x14ac:dyDescent="0.25">
      <c r="B30" s="67"/>
      <c r="C30" s="67"/>
      <c r="D30" s="67"/>
      <c r="E30" s="68"/>
      <c r="F30" s="67"/>
      <c r="G30" s="67"/>
      <c r="H30" s="67"/>
      <c r="I30" s="67"/>
      <c r="J30" s="67"/>
      <c r="K30" s="69"/>
      <c r="L30" s="70"/>
      <c r="M30" s="67"/>
      <c r="N30" s="70"/>
      <c r="O30" s="69"/>
      <c r="P30" s="71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72">
        <f t="shared" si="0"/>
        <v>0</v>
      </c>
      <c r="AD30" s="73">
        <f t="shared" si="1"/>
        <v>0</v>
      </c>
    </row>
    <row r="31" spans="2:30" x14ac:dyDescent="0.25">
      <c r="B31" s="67"/>
      <c r="C31" s="67"/>
      <c r="D31" s="67"/>
      <c r="E31" s="68"/>
      <c r="F31" s="67"/>
      <c r="G31" s="67"/>
      <c r="H31" s="67"/>
      <c r="I31" s="67"/>
      <c r="J31" s="67"/>
      <c r="K31" s="69"/>
      <c r="L31" s="70"/>
      <c r="M31" s="67"/>
      <c r="N31" s="70"/>
      <c r="O31" s="69"/>
      <c r="P31" s="71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72">
        <f t="shared" si="0"/>
        <v>0</v>
      </c>
      <c r="AD31" s="73">
        <f t="shared" si="1"/>
        <v>0</v>
      </c>
    </row>
    <row r="32" spans="2:30" x14ac:dyDescent="0.25">
      <c r="B32" s="67"/>
      <c r="C32" s="67"/>
      <c r="D32" s="67"/>
      <c r="E32" s="68"/>
      <c r="F32" s="67"/>
      <c r="G32" s="67"/>
      <c r="H32" s="67"/>
      <c r="I32" s="67"/>
      <c r="J32" s="67"/>
      <c r="K32" s="69"/>
      <c r="L32" s="70"/>
      <c r="M32" s="67"/>
      <c r="N32" s="70"/>
      <c r="O32" s="69"/>
      <c r="P32" s="71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72">
        <f t="shared" si="0"/>
        <v>0</v>
      </c>
      <c r="AD32" s="73">
        <f t="shared" si="1"/>
        <v>0</v>
      </c>
    </row>
    <row r="33" spans="2:30" x14ac:dyDescent="0.25">
      <c r="B33" s="67"/>
      <c r="C33" s="67"/>
      <c r="D33" s="67"/>
      <c r="E33" s="68"/>
      <c r="F33" s="67"/>
      <c r="G33" s="67"/>
      <c r="H33" s="67"/>
      <c r="I33" s="67"/>
      <c r="J33" s="67"/>
      <c r="K33" s="69"/>
      <c r="L33" s="70"/>
      <c r="M33" s="67"/>
      <c r="N33" s="70"/>
      <c r="O33" s="69"/>
      <c r="P33" s="71"/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72">
        <f t="shared" si="0"/>
        <v>0</v>
      </c>
      <c r="AD33" s="73">
        <f t="shared" si="1"/>
        <v>0</v>
      </c>
    </row>
    <row r="34" spans="2:30" x14ac:dyDescent="0.25">
      <c r="B34" s="67"/>
      <c r="C34" s="67"/>
      <c r="D34" s="67"/>
      <c r="E34" s="68"/>
      <c r="F34" s="67"/>
      <c r="G34" s="67"/>
      <c r="H34" s="67"/>
      <c r="I34" s="67"/>
      <c r="J34" s="67"/>
      <c r="K34" s="69"/>
      <c r="L34" s="70"/>
      <c r="M34" s="67"/>
      <c r="N34" s="70"/>
      <c r="O34" s="69"/>
      <c r="P34" s="71"/>
      <c r="Q34" s="67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72">
        <f t="shared" si="0"/>
        <v>0</v>
      </c>
      <c r="AD34" s="73">
        <f t="shared" si="1"/>
        <v>0</v>
      </c>
    </row>
  </sheetData>
  <conditionalFormatting sqref="E11">
    <cfRule type="expression" dxfId="5" priority="7">
      <formula>IF(($K11+$L11+$M11)=0,TRUE,FALSE)</formula>
    </cfRule>
    <cfRule type="expression" dxfId="4" priority="8">
      <formula>FIND("YES",$Q11)</formula>
    </cfRule>
    <cfRule type="expression" dxfId="3" priority="9">
      <formula>FIND("YES",$Q11)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4" tint="-0.249977111117893"/>
  </sheetPr>
  <dimension ref="A3:AF14"/>
  <sheetViews>
    <sheetView tabSelected="1" zoomScale="70" zoomScaleNormal="70" workbookViewId="0">
      <selection activeCell="C14" sqref="C14"/>
    </sheetView>
  </sheetViews>
  <sheetFormatPr baseColWidth="10" defaultColWidth="11.42578125" defaultRowHeight="15" x14ac:dyDescent="0.25"/>
  <cols>
    <col min="1" max="1" width="11.5703125" bestFit="1" customWidth="1"/>
    <col min="2" max="2" width="34" bestFit="1" customWidth="1"/>
    <col min="4" max="4" width="13.85546875" customWidth="1"/>
    <col min="17" max="25" width="17.28515625" bestFit="1" customWidth="1"/>
    <col min="26" max="27" width="18.5703125" bestFit="1" customWidth="1"/>
    <col min="28" max="28" width="12" bestFit="1" customWidth="1"/>
    <col min="31" max="47" width="11.5703125" bestFit="1" customWidth="1"/>
  </cols>
  <sheetData>
    <row r="3" spans="1:32" x14ac:dyDescent="0.25">
      <c r="D3" t="s">
        <v>51</v>
      </c>
    </row>
    <row r="4" spans="1:32" x14ac:dyDescent="0.25">
      <c r="D4" s="51">
        <v>43466</v>
      </c>
    </row>
    <row r="6" spans="1:32" x14ac:dyDescent="0.25">
      <c r="L6" s="58" t="e">
        <f>VLOOKUP(#REF!,#REF!,L$9,0)</f>
        <v>#REF!</v>
      </c>
    </row>
    <row r="10" spans="1:32" s="26" customFormat="1" ht="60" customHeight="1" x14ac:dyDescent="0.25">
      <c r="A10" s="27"/>
      <c r="B10" s="62" t="s">
        <v>33</v>
      </c>
      <c r="C10" s="63" t="s">
        <v>2</v>
      </c>
      <c r="D10" s="63" t="s">
        <v>32</v>
      </c>
      <c r="E10" s="64" t="s">
        <v>54</v>
      </c>
      <c r="F10" s="64" t="s">
        <v>55</v>
      </c>
      <c r="G10" s="64" t="s">
        <v>56</v>
      </c>
      <c r="H10" s="64" t="s">
        <v>57</v>
      </c>
      <c r="I10" s="64" t="s">
        <v>58</v>
      </c>
      <c r="J10" s="64" t="s">
        <v>59</v>
      </c>
      <c r="K10" s="59" t="s">
        <v>60</v>
      </c>
      <c r="L10" s="59" t="s">
        <v>61</v>
      </c>
      <c r="M10" s="59" t="s">
        <v>62</v>
      </c>
      <c r="N10" s="59" t="s">
        <v>63</v>
      </c>
      <c r="O10" s="60" t="s">
        <v>65</v>
      </c>
      <c r="P10" s="59" t="s">
        <v>64</v>
      </c>
      <c r="Q10" s="65">
        <v>43466</v>
      </c>
      <c r="R10" s="65">
        <v>43497</v>
      </c>
      <c r="S10" s="65">
        <v>43525</v>
      </c>
      <c r="T10" s="65">
        <v>43556</v>
      </c>
      <c r="U10" s="65">
        <v>43586</v>
      </c>
      <c r="V10" s="65">
        <v>43617</v>
      </c>
      <c r="W10" s="65">
        <v>43647</v>
      </c>
      <c r="X10" s="65">
        <v>43678</v>
      </c>
      <c r="Y10" s="65">
        <v>43709</v>
      </c>
      <c r="Z10" s="65">
        <v>43739</v>
      </c>
      <c r="AA10" s="65">
        <v>43770</v>
      </c>
      <c r="AB10" s="65">
        <v>43800</v>
      </c>
      <c r="AC10" s="66" t="s">
        <v>30</v>
      </c>
      <c r="AD10" s="59" t="s">
        <v>66</v>
      </c>
      <c r="AE10" s="23"/>
      <c r="AF10" s="23"/>
    </row>
    <row r="12" spans="1:32" x14ac:dyDescent="0.25">
      <c r="B12" t="s">
        <v>77</v>
      </c>
      <c r="C12" t="s">
        <v>27</v>
      </c>
      <c r="D12" t="s">
        <v>78</v>
      </c>
      <c r="E12" t="s">
        <v>78</v>
      </c>
      <c r="F12" t="s">
        <v>78</v>
      </c>
      <c r="G12" t="s">
        <v>78</v>
      </c>
      <c r="H12" t="s">
        <v>78</v>
      </c>
      <c r="I12" t="s">
        <v>78</v>
      </c>
      <c r="J12" t="s">
        <v>78</v>
      </c>
    </row>
    <row r="13" spans="1:32" x14ac:dyDescent="0.25">
      <c r="B13" t="s">
        <v>79</v>
      </c>
      <c r="C13" t="s">
        <v>9</v>
      </c>
      <c r="D13" t="s">
        <v>79</v>
      </c>
      <c r="E13" t="s">
        <v>79</v>
      </c>
      <c r="F13" t="s">
        <v>79</v>
      </c>
      <c r="G13" t="s">
        <v>79</v>
      </c>
      <c r="H13" t="s">
        <v>79</v>
      </c>
    </row>
    <row r="14" spans="1:32" x14ac:dyDescent="0.25">
      <c r="B14" t="s">
        <v>80</v>
      </c>
      <c r="C14" t="s">
        <v>11</v>
      </c>
      <c r="D14" t="s">
        <v>80</v>
      </c>
      <c r="E14" t="s">
        <v>80</v>
      </c>
      <c r="F14" t="s">
        <v>80</v>
      </c>
      <c r="G14" t="s">
        <v>80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Marchés_x_Produits">
                <anchor>
                  <from>
                    <xdr:col>0</xdr:col>
                    <xdr:colOff>752475</xdr:colOff>
                    <xdr:row>0</xdr:row>
                    <xdr:rowOff>180975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">
                <anchor>
                  <from>
                    <xdr:col>0</xdr:col>
                    <xdr:colOff>752475</xdr:colOff>
                    <xdr:row>5</xdr:row>
                    <xdr:rowOff>180975</xdr:rowOff>
                  </from>
                  <to>
                    <xdr:col>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ThisWorkbook.Generer_les_TAD">
                <anchor>
                  <from>
                    <xdr:col>0</xdr:col>
                    <xdr:colOff>762000</xdr:colOff>
                    <xdr:row>3</xdr:row>
                    <xdr:rowOff>66675</xdr:rowOff>
                  </from>
                  <to>
                    <xdr:col>2</xdr:col>
                    <xdr:colOff>0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theme="4" tint="-0.249977111117893"/>
  </sheetPr>
  <dimension ref="A3:H32"/>
  <sheetViews>
    <sheetView showGridLines="0" workbookViewId="0">
      <selection activeCell="D6" sqref="D6"/>
    </sheetView>
  </sheetViews>
  <sheetFormatPr baseColWidth="10" defaultColWidth="11.42578125" defaultRowHeight="15" x14ac:dyDescent="0.25"/>
  <cols>
    <col min="1" max="1" width="21" customWidth="1"/>
    <col min="2" max="2" width="11.42578125" customWidth="1"/>
    <col min="4" max="4" width="67" bestFit="1" customWidth="1"/>
    <col min="5" max="5" width="15.42578125" bestFit="1" customWidth="1"/>
    <col min="6" max="6" width="18.85546875" style="1" bestFit="1" customWidth="1"/>
    <col min="7" max="7" width="11.42578125" style="2"/>
  </cols>
  <sheetData>
    <row r="3" spans="1:8" ht="15.75" thickBot="1" x14ac:dyDescent="0.3"/>
    <row r="4" spans="1:8" ht="15.75" thickTop="1" x14ac:dyDescent="0.25">
      <c r="A4" s="3" t="s">
        <v>0</v>
      </c>
      <c r="B4" s="4" t="s">
        <v>2</v>
      </c>
      <c r="C4" s="4" t="s">
        <v>32</v>
      </c>
      <c r="D4" s="53" t="s">
        <v>3</v>
      </c>
      <c r="E4" s="4" t="s">
        <v>4</v>
      </c>
      <c r="F4" s="5" t="s">
        <v>5</v>
      </c>
      <c r="G4" s="6" t="s">
        <v>6</v>
      </c>
    </row>
    <row r="5" spans="1:8" x14ac:dyDescent="0.25">
      <c r="A5" s="7" t="str">
        <f t="shared" ref="A5:A15" si="0">B5&amp;C5</f>
        <v>ASIEASIE</v>
      </c>
      <c r="B5" s="8" t="s">
        <v>7</v>
      </c>
      <c r="C5" s="8" t="s">
        <v>7</v>
      </c>
      <c r="D5" s="54" t="s">
        <v>40</v>
      </c>
      <c r="E5" s="8" t="s">
        <v>8</v>
      </c>
      <c r="F5" s="9" t="s">
        <v>29</v>
      </c>
      <c r="G5" s="10">
        <f>SUMIF(MARCHE!$I$3:$I$78,'Liste Responsable TAD'!D5,MARCHE!$J$3:$J$78)</f>
        <v>0</v>
      </c>
      <c r="H5" s="11"/>
    </row>
    <row r="6" spans="1:8" x14ac:dyDescent="0.25">
      <c r="A6" s="7" t="str">
        <f t="shared" si="0"/>
        <v>MOPOMOPO</v>
      </c>
      <c r="B6" s="8" t="s">
        <v>9</v>
      </c>
      <c r="C6" s="8" t="s">
        <v>9</v>
      </c>
      <c r="D6" s="54" t="s">
        <v>41</v>
      </c>
      <c r="E6" s="8" t="s">
        <v>10</v>
      </c>
      <c r="F6" s="9" t="s">
        <v>29</v>
      </c>
      <c r="G6" s="10">
        <f>SUMIF(MARCHE!$I$3:$I$78,'Liste Responsable TAD'!D6,MARCHE!$J$3:$J$78)</f>
        <v>0</v>
      </c>
      <c r="H6" s="11"/>
    </row>
    <row r="7" spans="1:8" x14ac:dyDescent="0.25">
      <c r="A7" s="7" t="str">
        <f t="shared" si="0"/>
        <v>CANADAAMERIQUES</v>
      </c>
      <c r="B7" s="8" t="s">
        <v>11</v>
      </c>
      <c r="C7" s="8" t="s">
        <v>12</v>
      </c>
      <c r="D7" s="54" t="s">
        <v>42</v>
      </c>
      <c r="E7" s="8" t="s">
        <v>13</v>
      </c>
      <c r="F7" s="9" t="s">
        <v>29</v>
      </c>
      <c r="G7" s="10">
        <f>SUMIF(MARCHE!$I$3:$I$78,'Liste Responsable TAD'!D7,MARCHE!$J$3:$J$78)</f>
        <v>0</v>
      </c>
      <c r="H7" s="11"/>
    </row>
    <row r="8" spans="1:8" x14ac:dyDescent="0.25">
      <c r="A8" s="7" t="str">
        <f t="shared" si="0"/>
        <v>FR/BNLFR/BNL</v>
      </c>
      <c r="B8" s="8" t="s">
        <v>14</v>
      </c>
      <c r="C8" s="8" t="s">
        <v>14</v>
      </c>
      <c r="D8" s="54" t="s">
        <v>43</v>
      </c>
      <c r="E8" s="8" t="s">
        <v>15</v>
      </c>
      <c r="F8" s="9" t="s">
        <v>29</v>
      </c>
      <c r="G8" s="10">
        <f>SUMIF(MARCHE!$I$3:$I$78,'Liste Responsable TAD'!D8,MARCHE!$J$3:$J$78)</f>
        <v>0</v>
      </c>
      <c r="H8" s="11"/>
    </row>
    <row r="9" spans="1:8" x14ac:dyDescent="0.25">
      <c r="A9" s="7" t="str">
        <f t="shared" si="0"/>
        <v>EUROPE TREUR/AFR</v>
      </c>
      <c r="B9" s="8" t="s">
        <v>16</v>
      </c>
      <c r="C9" s="8" t="s">
        <v>17</v>
      </c>
      <c r="D9" s="54" t="s">
        <v>44</v>
      </c>
      <c r="E9" s="8" t="s">
        <v>18</v>
      </c>
      <c r="F9" s="9" t="s">
        <v>29</v>
      </c>
      <c r="G9" s="10">
        <f>SUMIF(MARCHE!$I$3:$I$78,'Liste Responsable TAD'!D9,MARCHE!$J$3:$J$78)</f>
        <v>0</v>
      </c>
      <c r="H9" s="11"/>
    </row>
    <row r="10" spans="1:8" x14ac:dyDescent="0.25">
      <c r="A10" s="7" t="str">
        <f t="shared" si="0"/>
        <v>BU NORDEUR/AFR</v>
      </c>
      <c r="B10" s="8" t="s">
        <v>19</v>
      </c>
      <c r="C10" s="8" t="s">
        <v>17</v>
      </c>
      <c r="D10" s="54" t="s">
        <v>45</v>
      </c>
      <c r="E10" s="8" t="s">
        <v>20</v>
      </c>
      <c r="F10" s="9" t="s">
        <v>29</v>
      </c>
      <c r="G10" s="10">
        <f>SUMIF(MARCHE!$I$3:$I$78,'Liste Responsable TAD'!D10,MARCHE!$J$3:$J$78)</f>
        <v>0</v>
      </c>
      <c r="H10" s="12"/>
    </row>
    <row r="11" spans="1:8" x14ac:dyDescent="0.25">
      <c r="A11" s="7" t="str">
        <f t="shared" si="0"/>
        <v>BU SUDEUR/AFR</v>
      </c>
      <c r="B11" s="8" t="s">
        <v>21</v>
      </c>
      <c r="C11" s="8" t="s">
        <v>17</v>
      </c>
      <c r="D11" s="54" t="s">
        <v>46</v>
      </c>
      <c r="E11" s="8" t="s">
        <v>22</v>
      </c>
      <c r="F11" s="9" t="s">
        <v>29</v>
      </c>
      <c r="G11" s="10">
        <f>SUMIF(MARCHE!$I$3:$I$78,'Liste Responsable TAD'!D11,MARCHE!$J$3:$J$78)</f>
        <v>0</v>
      </c>
    </row>
    <row r="12" spans="1:8" x14ac:dyDescent="0.25">
      <c r="A12" s="7" t="str">
        <f t="shared" si="0"/>
        <v>BPI USAMERIQUES</v>
      </c>
      <c r="B12" s="8" t="s">
        <v>23</v>
      </c>
      <c r="C12" s="8" t="s">
        <v>12</v>
      </c>
      <c r="D12" s="54" t="s">
        <v>47</v>
      </c>
      <c r="E12" s="8" t="s">
        <v>24</v>
      </c>
      <c r="F12" s="9" t="s">
        <v>29</v>
      </c>
      <c r="G12" s="10">
        <f>SUMIF(MARCHE!$I$3:$I$78,'Liste Responsable TAD'!D12,MARCHE!$J$3:$J$78)</f>
        <v>0</v>
      </c>
      <c r="H12" s="11"/>
    </row>
    <row r="13" spans="1:8" x14ac:dyDescent="0.25">
      <c r="A13" s="7" t="str">
        <f t="shared" si="0"/>
        <v>AMERIQUEAMERIQUES</v>
      </c>
      <c r="B13" s="8" t="s">
        <v>25</v>
      </c>
      <c r="C13" s="8" t="s">
        <v>12</v>
      </c>
      <c r="D13" s="54" t="s">
        <v>48</v>
      </c>
      <c r="E13" s="8" t="s">
        <v>26</v>
      </c>
      <c r="F13" s="9" t="s">
        <v>29</v>
      </c>
      <c r="G13" s="10">
        <f>SUMIF(MARCHE!$I$3:$I$78,'Liste Responsable TAD'!D13,MARCHE!$J$3:$J$78)</f>
        <v>0</v>
      </c>
      <c r="H13" s="11"/>
    </row>
    <row r="14" spans="1:8" x14ac:dyDescent="0.25">
      <c r="A14" s="7" t="str">
        <f t="shared" si="0"/>
        <v>EUROPE HOTELEUR/AFR</v>
      </c>
      <c r="B14" s="8" t="s">
        <v>39</v>
      </c>
      <c r="C14" s="8" t="s">
        <v>17</v>
      </c>
      <c r="D14" s="54" t="s">
        <v>50</v>
      </c>
      <c r="E14" s="8" t="s">
        <v>38</v>
      </c>
      <c r="F14" s="9" t="s">
        <v>29</v>
      </c>
      <c r="G14" s="10">
        <f>SUMIF(MARCHE!$I$3:$I$78,'Liste Responsable TAD'!D14,MARCHE!$J$3:$J$78)</f>
        <v>0</v>
      </c>
    </row>
    <row r="15" spans="1:8" ht="15.75" thickBot="1" x14ac:dyDescent="0.3">
      <c r="A15" s="13" t="str">
        <f t="shared" si="0"/>
        <v>UKEUR/AFR</v>
      </c>
      <c r="B15" s="14" t="s">
        <v>27</v>
      </c>
      <c r="C15" s="14" t="s">
        <v>17</v>
      </c>
      <c r="D15" s="55" t="s">
        <v>49</v>
      </c>
      <c r="E15" s="14" t="s">
        <v>28</v>
      </c>
      <c r="F15" s="52" t="s">
        <v>29</v>
      </c>
      <c r="G15" s="15">
        <f>SUMIF(MARCHE!$I$3:$I$78,'Liste Responsable TAD'!D15,MARCHE!$J$3:$J$78)</f>
        <v>0</v>
      </c>
      <c r="H15" s="11"/>
    </row>
    <row r="16" spans="1:8" ht="15.75" thickTop="1" x14ac:dyDescent="0.25">
      <c r="G16"/>
    </row>
    <row r="17" spans="1:7" x14ac:dyDescent="0.25">
      <c r="G17"/>
    </row>
    <row r="20" spans="1:7" ht="15.75" thickBot="1" x14ac:dyDescent="0.3"/>
    <row r="21" spans="1:7" ht="15.75" thickTop="1" x14ac:dyDescent="0.25">
      <c r="A21" s="16" t="s">
        <v>1</v>
      </c>
      <c r="B21" s="17" t="s">
        <v>2</v>
      </c>
    </row>
    <row r="22" spans="1:7" x14ac:dyDescent="0.25">
      <c r="A22" s="18" t="s">
        <v>25</v>
      </c>
      <c r="B22" s="19" t="s">
        <v>12</v>
      </c>
    </row>
    <row r="23" spans="1:7" x14ac:dyDescent="0.25">
      <c r="A23" s="18" t="s">
        <v>7</v>
      </c>
      <c r="B23" s="19" t="s">
        <v>7</v>
      </c>
    </row>
    <row r="24" spans="1:7" x14ac:dyDescent="0.25">
      <c r="A24" s="18" t="s">
        <v>23</v>
      </c>
      <c r="B24" s="19" t="s">
        <v>12</v>
      </c>
    </row>
    <row r="25" spans="1:7" x14ac:dyDescent="0.25">
      <c r="A25" s="18" t="s">
        <v>19</v>
      </c>
      <c r="B25" s="19" t="s">
        <v>17</v>
      </c>
    </row>
    <row r="26" spans="1:7" x14ac:dyDescent="0.25">
      <c r="A26" s="18" t="s">
        <v>21</v>
      </c>
      <c r="B26" s="19" t="s">
        <v>17</v>
      </c>
    </row>
    <row r="27" spans="1:7" x14ac:dyDescent="0.25">
      <c r="A27" s="18" t="s">
        <v>11</v>
      </c>
      <c r="B27" s="19" t="s">
        <v>12</v>
      </c>
    </row>
    <row r="28" spans="1:7" x14ac:dyDescent="0.25">
      <c r="A28" s="18" t="s">
        <v>16</v>
      </c>
      <c r="B28" s="19" t="s">
        <v>17</v>
      </c>
    </row>
    <row r="29" spans="1:7" x14ac:dyDescent="0.25">
      <c r="A29" s="18" t="s">
        <v>14</v>
      </c>
      <c r="B29" s="19" t="s">
        <v>14</v>
      </c>
    </row>
    <row r="30" spans="1:7" x14ac:dyDescent="0.25">
      <c r="A30" s="18" t="s">
        <v>9</v>
      </c>
      <c r="B30" s="19" t="s">
        <v>9</v>
      </c>
    </row>
    <row r="31" spans="1:7" ht="15.75" thickBot="1" x14ac:dyDescent="0.3">
      <c r="A31" s="20" t="s">
        <v>27</v>
      </c>
      <c r="B31" s="21" t="s">
        <v>17</v>
      </c>
    </row>
    <row r="32" spans="1:7" ht="15.75" thickTop="1" x14ac:dyDescent="0.25"/>
  </sheetData>
  <autoFilter ref="A4:G15" xr:uid="{00000000-0009-0000-0000-000003000000}">
    <sortState ref="A5:G15">
      <sortCondition descending="1" ref="F4:F15"/>
    </sortState>
  </autoFilter>
  <conditionalFormatting sqref="F1:F1048576">
    <cfRule type="cellIs" dxfId="2" priority="2" operator="equal">
      <formula>"NA"</formula>
    </cfRule>
    <cfRule type="cellIs" dxfId="1" priority="3" operator="equal">
      <formula>"O"</formula>
    </cfRule>
    <cfRule type="cellIs" dxfId="0" priority="4" operator="equal">
      <formula>"N"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theme="9"/>
  </sheetPr>
  <dimension ref="A1:AG1047350"/>
  <sheetViews>
    <sheetView showGridLines="0" zoomScale="80" zoomScaleNormal="80" workbookViewId="0">
      <pane xSplit="1" ySplit="7" topLeftCell="B8" activePane="bottomRight" state="frozen"/>
      <selection activeCell="A8" sqref="A8:XFD1048576"/>
      <selection pane="topRight" activeCell="A8" sqref="A8:XFD1048576"/>
      <selection pane="bottomLeft" activeCell="A8" sqref="A8:XFD1048576"/>
      <selection pane="bottomRight" activeCell="H23" sqref="H23"/>
    </sheetView>
  </sheetViews>
  <sheetFormatPr baseColWidth="10" defaultColWidth="11.42578125" defaultRowHeight="15" x14ac:dyDescent="0.25"/>
  <cols>
    <col min="1" max="1" width="1.7109375" customWidth="1"/>
    <col min="2" max="2" width="34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12.140625" customWidth="1"/>
    <col min="33" max="33" width="25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25"/>
    </row>
    <row r="4" spans="1:33" s="24" customFormat="1" ht="17.25" customHeight="1" x14ac:dyDescent="0.25">
      <c r="A4" s="25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25"/>
      <c r="AF4" s="23"/>
      <c r="AG4" s="23"/>
    </row>
    <row r="5" spans="1:33" s="24" customFormat="1" ht="17.25" customHeight="1" x14ac:dyDescent="0.3">
      <c r="A5" s="25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25"/>
      <c r="AF5" s="23"/>
      <c r="AG5" s="23"/>
    </row>
    <row r="6" spans="1:33" s="24" customFormat="1" ht="15.75" thickBot="1" x14ac:dyDescent="0.3">
      <c r="A6" s="25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25"/>
      <c r="AF6" s="23"/>
      <c r="AG6" s="23"/>
    </row>
    <row r="7" spans="1:33" s="26" customFormat="1" ht="65.25" customHeight="1" thickTop="1" x14ac:dyDescent="0.25">
      <c r="A7" s="50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8" spans="1:33" x14ac:dyDescent="0.25">
      <c r="B8" t="s">
        <v>79</v>
      </c>
      <c r="C8" t="s">
        <v>9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</row>
    <row r="9" spans="1:33" x14ac:dyDescent="0.25">
      <c r="B9" t="s">
        <v>79</v>
      </c>
      <c r="C9" t="s">
        <v>9</v>
      </c>
      <c r="D9" t="s">
        <v>79</v>
      </c>
      <c r="E9" t="s">
        <v>79</v>
      </c>
      <c r="F9" t="s">
        <v>79</v>
      </c>
      <c r="G9" t="s">
        <v>79</v>
      </c>
      <c r="H9" t="s">
        <v>79</v>
      </c>
    </row>
    <row r="10" spans="1:33" x14ac:dyDescent="0.25">
      <c r="B10" t="s">
        <v>79</v>
      </c>
      <c r="C10" t="s">
        <v>9</v>
      </c>
      <c r="D10" t="s">
        <v>79</v>
      </c>
      <c r="E10" t="s">
        <v>79</v>
      </c>
      <c r="F10" t="s">
        <v>79</v>
      </c>
      <c r="G10" t="s">
        <v>79</v>
      </c>
      <c r="H10" t="s">
        <v>79</v>
      </c>
    </row>
    <row r="1047350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/>
  </sheetPr>
  <dimension ref="A1:AG1047013"/>
  <sheetViews>
    <sheetView showGridLines="0" topLeftCell="A4" zoomScaleNormal="100" workbookViewId="0">
      <selection activeCell="A9" sqref="A9:XFD10"/>
    </sheetView>
  </sheetViews>
  <sheetFormatPr baseColWidth="10" defaultColWidth="11.42578125" defaultRowHeight="15" x14ac:dyDescent="0.25"/>
  <cols>
    <col min="1" max="1" width="1.7109375" customWidth="1"/>
    <col min="2" max="2" width="31.710937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  <c r="K1" s="47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4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39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39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39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6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29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8" spans="1:33" x14ac:dyDescent="0.25">
      <c r="B8" t="s">
        <v>77</v>
      </c>
      <c r="C8" t="s">
        <v>27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</row>
    <row r="9" spans="1:33" x14ac:dyDescent="0.25">
      <c r="B9" t="s">
        <v>77</v>
      </c>
      <c r="C9" t="s">
        <v>27</v>
      </c>
      <c r="D9" t="s">
        <v>78</v>
      </c>
      <c r="E9" t="s">
        <v>78</v>
      </c>
      <c r="F9" t="s">
        <v>78</v>
      </c>
      <c r="G9" t="s">
        <v>78</v>
      </c>
      <c r="H9" t="s">
        <v>78</v>
      </c>
      <c r="I9" t="s">
        <v>78</v>
      </c>
      <c r="J9" t="s">
        <v>78</v>
      </c>
    </row>
    <row r="10" spans="1:33" x14ac:dyDescent="0.25">
      <c r="B10" t="s">
        <v>77</v>
      </c>
      <c r="C10" t="s">
        <v>27</v>
      </c>
      <c r="D10" t="s">
        <v>78</v>
      </c>
      <c r="E10" t="s">
        <v>78</v>
      </c>
      <c r="F10" t="s">
        <v>78</v>
      </c>
      <c r="G10" t="s">
        <v>78</v>
      </c>
      <c r="H10" t="s">
        <v>78</v>
      </c>
      <c r="I10" t="s">
        <v>78</v>
      </c>
      <c r="J10" t="s">
        <v>78</v>
      </c>
    </row>
    <row r="1047013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/>
  </sheetPr>
  <dimension ref="A1:AG1047013"/>
  <sheetViews>
    <sheetView showGridLines="0" zoomScale="80" zoomScaleNormal="80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1.710937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  <c r="K1" s="47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4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39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39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39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6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29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013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tabColor theme="9"/>
  </sheetPr>
  <dimension ref="A1:AG1047129"/>
  <sheetViews>
    <sheetView showGridLines="0" zoomScale="70" zoomScaleNormal="70" workbookViewId="0">
      <pane ySplit="7" topLeftCell="A70" activePane="bottomLeft" state="frozen"/>
      <selection activeCell="A8" sqref="A8:XFD1048576"/>
      <selection pane="bottomLeft"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5.7109375" bestFit="1" customWidth="1"/>
    <col min="3" max="3" width="10.5703125" customWidth="1"/>
    <col min="4" max="4" width="11.5703125" customWidth="1"/>
    <col min="5" max="5" width="14.28515625" customWidth="1"/>
    <col min="6" max="6" width="16.8554687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129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theme="9"/>
  </sheetPr>
  <dimension ref="A1:AG1047112"/>
  <sheetViews>
    <sheetView showGridLines="0" topLeftCell="A40" zoomScale="50" zoomScaleNormal="50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7.2851562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25"/>
    </row>
    <row r="3" spans="1:33" s="24" customFormat="1" ht="26.25" x14ac:dyDescent="0.4">
      <c r="A3" s="25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25"/>
    </row>
    <row r="4" spans="1:33" s="24" customFormat="1" ht="17.25" customHeight="1" x14ac:dyDescent="0.25">
      <c r="A4" s="25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25"/>
      <c r="AF4" s="23"/>
      <c r="AG4" s="23"/>
    </row>
    <row r="5" spans="1:33" s="24" customFormat="1" ht="17.25" customHeight="1" x14ac:dyDescent="0.3">
      <c r="A5" s="25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25"/>
      <c r="AF5" s="23"/>
      <c r="AG5" s="23"/>
    </row>
    <row r="6" spans="1:33" s="24" customFormat="1" ht="15.75" thickBot="1" x14ac:dyDescent="0.3">
      <c r="A6" s="25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25"/>
      <c r="AF6" s="23"/>
      <c r="AG6" s="23"/>
    </row>
    <row r="7" spans="1:33" s="26" customFormat="1" ht="65.25" customHeight="1" thickTop="1" x14ac:dyDescent="0.25">
      <c r="A7" s="50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11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theme="9"/>
  </sheetPr>
  <dimension ref="A1:AG1046992"/>
  <sheetViews>
    <sheetView showGridLines="0" zoomScale="85" zoomScaleNormal="85" workbookViewId="0">
      <selection activeCell="K18" sqref="K18"/>
    </sheetView>
  </sheetViews>
  <sheetFormatPr baseColWidth="10" defaultColWidth="11.42578125" defaultRowHeight="15" x14ac:dyDescent="0.25"/>
  <cols>
    <col min="1" max="1" width="1.7109375" customWidth="1"/>
    <col min="2" max="2" width="33.8554687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8" spans="1:33" x14ac:dyDescent="0.25">
      <c r="B8" t="s">
        <v>80</v>
      </c>
      <c r="C8" t="s">
        <v>11</v>
      </c>
      <c r="D8" t="s">
        <v>80</v>
      </c>
      <c r="E8" t="s">
        <v>80</v>
      </c>
      <c r="F8" t="s">
        <v>80</v>
      </c>
      <c r="G8" t="s">
        <v>80</v>
      </c>
    </row>
    <row r="9" spans="1:33" x14ac:dyDescent="0.25">
      <c r="B9" t="s">
        <v>80</v>
      </c>
      <c r="C9" t="s">
        <v>11</v>
      </c>
      <c r="D9" t="s">
        <v>80</v>
      </c>
      <c r="E9" t="s">
        <v>80</v>
      </c>
      <c r="F9" t="s">
        <v>80</v>
      </c>
      <c r="G9" t="s">
        <v>80</v>
      </c>
    </row>
    <row r="10" spans="1:33" x14ac:dyDescent="0.25">
      <c r="B10" t="s">
        <v>80</v>
      </c>
      <c r="C10" t="s">
        <v>11</v>
      </c>
      <c r="D10" t="s">
        <v>80</v>
      </c>
      <c r="E10" t="s">
        <v>80</v>
      </c>
      <c r="F10" t="s">
        <v>80</v>
      </c>
      <c r="G10" t="s">
        <v>80</v>
      </c>
    </row>
    <row r="104699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theme="9"/>
  </sheetPr>
  <dimension ref="A1:AG1047231"/>
  <sheetViews>
    <sheetView showGridLines="0" topLeftCell="A187" zoomScale="30" zoomScaleNormal="30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5.4257812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231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tabColor theme="9"/>
  </sheetPr>
  <dimension ref="A1:AG1047247"/>
  <sheetViews>
    <sheetView showGridLines="0" zoomScale="70" zoomScaleNormal="70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1.710937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  <c r="K1" s="47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4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39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39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39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6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29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247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>
    <tabColor theme="9"/>
  </sheetPr>
  <dimension ref="A1:AG1046172"/>
  <sheetViews>
    <sheetView showGridLines="0" zoomScale="65" zoomScaleNormal="65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23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6172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>
    <tabColor theme="9"/>
  </sheetPr>
  <dimension ref="A1:AG1047367"/>
  <sheetViews>
    <sheetView showGridLines="0" zoomScale="90" zoomScaleNormal="90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5.710937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367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>
    <tabColor theme="9"/>
  </sheetPr>
  <dimension ref="A1:AG1047367"/>
  <sheetViews>
    <sheetView showGridLines="0" zoomScale="70" zoomScaleNormal="70" workbookViewId="0">
      <selection activeCell="A8" sqref="A8:XFD1048576"/>
    </sheetView>
  </sheetViews>
  <sheetFormatPr baseColWidth="10" defaultColWidth="11.42578125" defaultRowHeight="15" x14ac:dyDescent="0.25"/>
  <cols>
    <col min="1" max="1" width="1.7109375" customWidth="1"/>
    <col min="2" max="2" width="31.42578125" bestFit="1" customWidth="1"/>
    <col min="3" max="3" width="10.5703125" customWidth="1"/>
    <col min="4" max="4" width="11.5703125" customWidth="1"/>
    <col min="5" max="5" width="14.28515625" customWidth="1"/>
    <col min="6" max="6" width="15.140625" customWidth="1"/>
    <col min="7" max="7" width="9.28515625" customWidth="1"/>
    <col min="8" max="8" width="38" customWidth="1"/>
    <col min="9" max="9" width="10.28515625" customWidth="1"/>
    <col min="10" max="10" width="42.7109375" customWidth="1"/>
    <col min="11" max="13" width="13.140625" customWidth="1"/>
    <col min="14" max="14" width="9.5703125" customWidth="1"/>
    <col min="15" max="15" width="14.85546875" customWidth="1"/>
    <col min="16" max="16" width="12.7109375" customWidth="1"/>
    <col min="17" max="26" width="11.5703125" customWidth="1"/>
    <col min="27" max="27" width="10" customWidth="1"/>
    <col min="28" max="28" width="8.42578125" customWidth="1"/>
    <col min="29" max="29" width="10" customWidth="1"/>
    <col min="30" max="30" width="11" bestFit="1" customWidth="1"/>
    <col min="31" max="31" width="3" customWidth="1"/>
    <col min="32" max="32" width="5.85546875" bestFit="1" customWidth="1"/>
    <col min="33" max="33" width="7.42578125" bestFit="1" customWidth="1"/>
  </cols>
  <sheetData>
    <row r="1" spans="1:33" s="24" customFormat="1" x14ac:dyDescent="0.25">
      <c r="H1" s="49"/>
      <c r="I1" s="49"/>
      <c r="J1" s="48"/>
    </row>
    <row r="2" spans="1:33" s="24" customFormat="1" ht="6.75" customHeight="1" x14ac:dyDescent="0.25">
      <c r="A2" s="34"/>
      <c r="B2" s="34"/>
      <c r="C2" s="34"/>
      <c r="D2" s="34"/>
      <c r="E2" s="34"/>
      <c r="F2" s="34"/>
      <c r="G2" s="34"/>
      <c r="H2" s="46"/>
      <c r="I2" s="46"/>
      <c r="J2" s="45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</row>
    <row r="3" spans="1:33" s="24" customFormat="1" ht="26.25" x14ac:dyDescent="0.4">
      <c r="A3" s="34"/>
      <c r="B3" s="41"/>
      <c r="C3" s="41"/>
      <c r="D3" s="43"/>
      <c r="E3" s="43" t="s">
        <v>35</v>
      </c>
      <c r="F3" s="35"/>
      <c r="G3" s="41"/>
      <c r="H3" s="41"/>
      <c r="I3" s="41"/>
      <c r="J3" s="40"/>
      <c r="K3" s="41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4"/>
    </row>
    <row r="4" spans="1:33" s="24" customFormat="1" ht="17.25" customHeight="1" x14ac:dyDescent="0.25">
      <c r="A4" s="34"/>
      <c r="B4" s="41"/>
      <c r="C4" s="41"/>
      <c r="D4" s="35"/>
      <c r="E4" s="35"/>
      <c r="F4" s="35"/>
      <c r="G4" s="41"/>
      <c r="H4" s="41"/>
      <c r="I4" s="41"/>
      <c r="J4" s="40"/>
      <c r="K4" s="41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4"/>
      <c r="AF4" s="23"/>
      <c r="AG4" s="23"/>
    </row>
    <row r="5" spans="1:33" s="24" customFormat="1" ht="17.25" customHeight="1" x14ac:dyDescent="0.3">
      <c r="A5" s="34"/>
      <c r="B5" s="35"/>
      <c r="C5" s="35"/>
      <c r="D5" s="35"/>
      <c r="E5" s="37" t="s">
        <v>34</v>
      </c>
      <c r="F5" s="42">
        <v>43390</v>
      </c>
      <c r="G5" s="41"/>
      <c r="H5" s="41"/>
      <c r="I5" s="41"/>
      <c r="J5" s="40"/>
      <c r="K5" s="41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4"/>
      <c r="AF5" s="23"/>
      <c r="AG5" s="23"/>
    </row>
    <row r="6" spans="1:33" s="24" customFormat="1" ht="15.75" thickBot="1" x14ac:dyDescent="0.3">
      <c r="A6" s="34"/>
      <c r="B6" s="35"/>
      <c r="C6" s="35"/>
      <c r="D6" s="35"/>
      <c r="E6" s="35"/>
      <c r="F6" s="35"/>
      <c r="G6" s="35"/>
      <c r="H6" s="38"/>
      <c r="I6" s="38"/>
      <c r="J6" s="37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4"/>
      <c r="AF6" s="23"/>
      <c r="AG6" s="23"/>
    </row>
    <row r="7" spans="1:33" s="26" customFormat="1" ht="65.25" customHeight="1" thickTop="1" x14ac:dyDescent="0.25">
      <c r="A7" s="27"/>
      <c r="B7" s="33" t="s">
        <v>33</v>
      </c>
      <c r="C7" s="32" t="s">
        <v>2</v>
      </c>
      <c r="D7" s="32" t="s">
        <v>32</v>
      </c>
      <c r="E7" s="31" t="s">
        <v>67</v>
      </c>
      <c r="F7" s="31" t="s">
        <v>68</v>
      </c>
      <c r="G7" s="31" t="s">
        <v>56</v>
      </c>
      <c r="H7" s="31" t="s">
        <v>69</v>
      </c>
      <c r="I7" s="31" t="s">
        <v>58</v>
      </c>
      <c r="J7" s="30" t="s">
        <v>31</v>
      </c>
      <c r="K7" s="31" t="s">
        <v>70</v>
      </c>
      <c r="L7" s="74" t="str">
        <f>RESULTAT!L10</f>
        <v>Personalized space</v>
      </c>
      <c r="M7" s="74" t="str">
        <f>RESULTAT!M10</f>
        <v>Self Service Distribution</v>
      </c>
      <c r="N7" s="28" t="str">
        <f>RESULTAT!N10</f>
        <v>One  shot</v>
      </c>
      <c r="O7" s="74" t="str">
        <f>RESULTAT!O10</f>
        <v xml:space="preserve">Collection Availability </v>
      </c>
      <c r="P7" s="74" t="str">
        <f>RESULTAT!P10</f>
        <v>Estimated Listing Price 2019</v>
      </c>
      <c r="Q7" s="28">
        <f>RESULTAT!Q10</f>
        <v>43466</v>
      </c>
      <c r="R7" s="28">
        <f>RESULTAT!R10</f>
        <v>43497</v>
      </c>
      <c r="S7" s="28">
        <f>RESULTAT!S10</f>
        <v>43525</v>
      </c>
      <c r="T7" s="28">
        <f>RESULTAT!T10</f>
        <v>43556</v>
      </c>
      <c r="U7" s="28">
        <f>RESULTAT!U10</f>
        <v>43586</v>
      </c>
      <c r="V7" s="28">
        <f>RESULTAT!V10</f>
        <v>43617</v>
      </c>
      <c r="W7" s="28">
        <f>RESULTAT!W10</f>
        <v>43647</v>
      </c>
      <c r="X7" s="28">
        <f>RESULTAT!X10</f>
        <v>43678</v>
      </c>
      <c r="Y7" s="28">
        <f>RESULTAT!Y10</f>
        <v>43709</v>
      </c>
      <c r="Z7" s="28">
        <f>RESULTAT!Z10</f>
        <v>43739</v>
      </c>
      <c r="AA7" s="28">
        <f>RESULTAT!AA10</f>
        <v>43770</v>
      </c>
      <c r="AB7" s="28">
        <f>RESULTAT!AB10</f>
        <v>43800</v>
      </c>
      <c r="AC7" s="28" t="str">
        <f>RESULTAT!AC10</f>
        <v>TOTAL</v>
      </c>
      <c r="AD7" s="75" t="str">
        <f>RESULTAT!AD10</f>
        <v>Estimated Value</v>
      </c>
      <c r="AE7" s="76"/>
      <c r="AF7" s="23"/>
      <c r="AG7" s="23"/>
    </row>
    <row r="1047367" ht="6.75" customHeight="1" x14ac:dyDescent="0.25"/>
  </sheetData>
  <sheetProtection formatCells="0" formatColumns="0" formatRows="0" sort="0" autoFilter="0" pivotTables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MARCHE</vt:lpstr>
      <vt:lpstr>Product List</vt:lpstr>
      <vt:lpstr>RESULTAT</vt:lpstr>
      <vt:lpstr>Liste Responsable TAD</vt:lpstr>
      <vt:lpstr>TAD MOPO</vt:lpstr>
      <vt:lpstr>TAD UK</vt:lpstr>
      <vt:lpstr>TAD Europe Hotel</vt:lpstr>
      <vt:lpstr>TAD FR BNL</vt:lpstr>
      <vt:lpstr>TAD EUROPE TR</vt:lpstr>
      <vt:lpstr>TAD CANADA</vt:lpstr>
      <vt:lpstr>TAD BU SUD</vt:lpstr>
      <vt:lpstr>TAD BU NORD</vt:lpstr>
      <vt:lpstr>TAD BPI</vt:lpstr>
      <vt:lpstr>TAD ASIE</vt:lpstr>
      <vt:lpstr>TAD AMERIQUES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ric</cp:lastModifiedBy>
  <dcterms:created xsi:type="dcterms:W3CDTF">2017-09-29T15:11:52Z</dcterms:created>
  <dcterms:modified xsi:type="dcterms:W3CDTF">2018-11-07T21:36:32Z</dcterms:modified>
</cp:coreProperties>
</file>